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овет 2014\Материалы\2018\06_июнь\20.06.2018\На бланк\"/>
    </mc:Choice>
  </mc:AlternateContent>
  <bookViews>
    <workbookView xWindow="0" yWindow="0" windowWidth="35010" windowHeight="12150"/>
  </bookViews>
  <sheets>
    <sheet name="ведомств.структура" sheetId="3" r:id="rId1"/>
  </sheets>
  <calcPr calcId="152511"/>
</workbook>
</file>

<file path=xl/calcChain.xml><?xml version="1.0" encoding="utf-8"?>
<calcChain xmlns="http://schemas.openxmlformats.org/spreadsheetml/2006/main">
  <c r="G401" i="3" l="1"/>
  <c r="G400" i="3" s="1"/>
  <c r="G520" i="3"/>
  <c r="G519" i="3" s="1"/>
  <c r="G517" i="3"/>
  <c r="G516" i="3" s="1"/>
  <c r="G1013" i="3"/>
  <c r="G1012" i="3" s="1"/>
  <c r="G1011" i="3" s="1"/>
  <c r="G1518" i="3" l="1"/>
  <c r="G1364" i="3" l="1"/>
  <c r="G1366" i="3"/>
  <c r="G1363" i="3" l="1"/>
  <c r="G1362" i="3" s="1"/>
  <c r="G1088" i="3"/>
  <c r="G1086" i="3"/>
  <c r="G1085" i="3"/>
  <c r="G1083" i="3"/>
  <c r="G367" i="3" l="1"/>
  <c r="G366" i="3" s="1"/>
  <c r="G577" i="3"/>
  <c r="G576" i="3" s="1"/>
  <c r="G364" i="3" l="1"/>
  <c r="G363" i="3"/>
  <c r="G514" i="3" l="1"/>
  <c r="G513" i="3" s="1"/>
  <c r="G510" i="3" l="1"/>
  <c r="G509" i="3" s="1"/>
  <c r="G508" i="3" s="1"/>
  <c r="G506" i="3"/>
  <c r="G505" i="3" s="1"/>
  <c r="G503" i="3"/>
  <c r="G502" i="3" s="1"/>
  <c r="G990" i="3"/>
  <c r="G341" i="3" l="1"/>
  <c r="G340" i="3"/>
  <c r="G350" i="3" l="1"/>
  <c r="G349" i="3" s="1"/>
  <c r="G536" i="3" l="1"/>
  <c r="G535" i="3" s="1"/>
  <c r="G911" i="3"/>
  <c r="G818" i="3"/>
  <c r="G527" i="3" l="1"/>
  <c r="G526" i="3" s="1"/>
  <c r="G444" i="3"/>
  <c r="G443" i="3" s="1"/>
  <c r="G1010" i="3"/>
  <c r="G1009" i="3" s="1"/>
  <c r="G1008" i="3" s="1"/>
  <c r="G99" i="3" l="1"/>
  <c r="G98" i="3" s="1"/>
  <c r="G102" i="3"/>
  <c r="G101" i="3" s="1"/>
  <c r="G105" i="3"/>
  <c r="G104" i="3" s="1"/>
  <c r="G97" i="3" l="1"/>
  <c r="G855" i="3" l="1"/>
  <c r="G854" i="3" s="1"/>
  <c r="G853" i="3" s="1"/>
  <c r="G1081" i="3" l="1"/>
  <c r="G1080" i="3" s="1"/>
  <c r="G1078" i="3"/>
  <c r="G1077" i="3" s="1"/>
  <c r="G1075" i="3"/>
  <c r="G1073" i="3"/>
  <c r="G1072" i="3" l="1"/>
  <c r="G1071" i="3" s="1"/>
  <c r="G1070" i="3" s="1"/>
  <c r="G1069" i="3" s="1"/>
  <c r="G851" i="3" l="1"/>
  <c r="G850" i="3" s="1"/>
  <c r="G849" i="3" s="1"/>
  <c r="G55" i="3" l="1"/>
  <c r="G846" i="3" l="1"/>
  <c r="G473" i="3" l="1"/>
  <c r="G472" i="3" s="1"/>
  <c r="G1060" i="3" l="1"/>
  <c r="G1059" i="3" s="1"/>
  <c r="G1057" i="3" s="1"/>
  <c r="G238" i="3"/>
  <c r="G237" i="3" s="1"/>
  <c r="G236" i="3" s="1"/>
  <c r="G243" i="3"/>
  <c r="G242" i="3" s="1"/>
  <c r="G241" i="3" s="1"/>
  <c r="G1058" i="3" l="1"/>
  <c r="G1497" i="3"/>
  <c r="G353" i="3" l="1"/>
  <c r="G352" i="3" s="1"/>
  <c r="G447" i="3" l="1"/>
  <c r="G446" i="3" s="1"/>
  <c r="G530" i="3"/>
  <c r="G529" i="3" s="1"/>
  <c r="G620" i="3" l="1"/>
  <c r="G619" i="3" s="1"/>
  <c r="G618" i="3" s="1"/>
  <c r="G678" i="3" l="1"/>
  <c r="G677" i="3" s="1"/>
  <c r="G676" i="3" l="1"/>
  <c r="G675" i="3" s="1"/>
  <c r="G674" i="3" s="1"/>
  <c r="G673" i="3" s="1"/>
  <c r="G672" i="3" s="1"/>
  <c r="G533" i="3"/>
  <c r="G532" i="3" s="1"/>
  <c r="G476" i="3"/>
  <c r="G475" i="3" s="1"/>
  <c r="G471" i="3" s="1"/>
  <c r="G483" i="3"/>
  <c r="G482" i="3" s="1"/>
  <c r="G590" i="3"/>
  <c r="G589" i="3" s="1"/>
  <c r="G574" i="3" l="1"/>
  <c r="G573" i="3" s="1"/>
  <c r="G572" i="3" l="1"/>
  <c r="G571" i="3" s="1"/>
  <c r="G570" i="3" s="1"/>
  <c r="G569" i="3" s="1"/>
  <c r="G568" i="3" s="1"/>
  <c r="G836" i="3"/>
  <c r="G373" i="3" l="1"/>
  <c r="G372" i="3" s="1"/>
  <c r="G371" i="3" s="1"/>
  <c r="G370" i="3" l="1"/>
  <c r="G369" i="3" s="1"/>
  <c r="G500" i="3" l="1"/>
  <c r="G499" i="3" s="1"/>
  <c r="G497" i="3"/>
  <c r="G496" i="3" s="1"/>
  <c r="G486" i="3"/>
  <c r="G485" i="3" s="1"/>
  <c r="G480" i="3"/>
  <c r="G479" i="3" s="1"/>
  <c r="G357" i="3"/>
  <c r="G356" i="3" s="1"/>
  <c r="G355" i="3" s="1"/>
  <c r="G321" i="3"/>
  <c r="G320" i="3" s="1"/>
  <c r="G1005" i="3"/>
  <c r="G1004" i="3" s="1"/>
  <c r="G1003" i="3" s="1"/>
  <c r="G478" i="3" l="1"/>
  <c r="G470" i="3" s="1"/>
  <c r="G301" i="3"/>
  <c r="G1447" i="3" l="1"/>
  <c r="G1446" i="3" s="1"/>
  <c r="G1430" i="3" l="1"/>
  <c r="G1243" i="3"/>
  <c r="G1001" i="3" l="1"/>
  <c r="G1000" i="3" s="1"/>
  <c r="G999" i="3" s="1"/>
  <c r="G998" i="3" l="1"/>
  <c r="G997" i="3" s="1"/>
  <c r="G996" i="3" s="1"/>
  <c r="G151" i="3"/>
  <c r="G969" i="3" l="1"/>
  <c r="G968" i="3" s="1"/>
  <c r="G967" i="3" s="1"/>
  <c r="G92" i="3" l="1"/>
  <c r="G91" i="3" s="1"/>
  <c r="G838" i="3" l="1"/>
  <c r="G963" i="3"/>
  <c r="G1288" i="3" l="1"/>
  <c r="G1287" i="3" s="1"/>
  <c r="G1286" i="3" s="1"/>
  <c r="G931" i="3" l="1"/>
  <c r="G1284" i="3" l="1"/>
  <c r="G1283" i="3" s="1"/>
  <c r="G1282" i="3" s="1"/>
  <c r="G545" i="3"/>
  <c r="G542" i="3"/>
  <c r="G524" i="3"/>
  <c r="G523" i="3" s="1"/>
  <c r="G522" i="3" s="1"/>
  <c r="G488" i="3" s="1"/>
  <c r="G494" i="3"/>
  <c r="G493" i="3" s="1"/>
  <c r="G491" i="3"/>
  <c r="G490" i="3" s="1"/>
  <c r="G489" i="3" s="1"/>
  <c r="G466" i="3"/>
  <c r="G465" i="3" s="1"/>
  <c r="G463" i="3"/>
  <c r="G462" i="3" s="1"/>
  <c r="G456" i="3"/>
  <c r="G455" i="3" s="1"/>
  <c r="G453" i="3"/>
  <c r="G452" i="3" s="1"/>
  <c r="G441" i="3"/>
  <c r="G440" i="3" s="1"/>
  <c r="G439" i="3" s="1"/>
  <c r="G976" i="3"/>
  <c r="G541" i="3" l="1"/>
  <c r="G540" i="3" s="1"/>
  <c r="G539" i="3" s="1"/>
  <c r="G538" i="3" s="1"/>
  <c r="G461" i="3"/>
  <c r="G460" i="3" s="1"/>
  <c r="G459" i="3" s="1"/>
  <c r="G458" i="3" s="1"/>
  <c r="G451" i="3"/>
  <c r="G450" i="3" s="1"/>
  <c r="G449" i="3" s="1"/>
  <c r="G438" i="3"/>
  <c r="G437" i="3" s="1"/>
  <c r="G436" i="3" l="1"/>
  <c r="G469" i="3"/>
  <c r="G336" i="3"/>
  <c r="G344" i="3"/>
  <c r="G343" i="3" s="1"/>
  <c r="G468" i="3" l="1"/>
  <c r="G435" i="3" s="1"/>
  <c r="G270" i="3"/>
  <c r="G269" i="3" s="1"/>
  <c r="G268" i="3" s="1"/>
  <c r="G1442" i="3" l="1"/>
  <c r="G1444" i="3"/>
  <c r="G1302" i="3"/>
  <c r="G1304" i="3"/>
  <c r="G1301" i="3" l="1"/>
  <c r="G1300" i="3" s="1"/>
  <c r="G955" i="3"/>
  <c r="G1452" i="3"/>
  <c r="G1450" i="3"/>
  <c r="G1449" i="3" l="1"/>
  <c r="G1310" i="3"/>
  <c r="G1308" i="3" l="1"/>
  <c r="G1307" i="3" s="1"/>
  <c r="G1306" i="3" s="1"/>
  <c r="G1299" i="3" l="1"/>
  <c r="G1298" i="3" s="1"/>
  <c r="G407" i="3" l="1"/>
  <c r="G406" i="3" s="1"/>
  <c r="G405" i="3" s="1"/>
  <c r="G411" i="3"/>
  <c r="G410" i="3" s="1"/>
  <c r="G409" i="3" s="1"/>
  <c r="G178" i="3"/>
  <c r="G177" i="3" s="1"/>
  <c r="G176" i="3" s="1"/>
  <c r="G182" i="3"/>
  <c r="G181" i="3" s="1"/>
  <c r="G180" i="3" s="1"/>
  <c r="G404" i="3" l="1"/>
  <c r="G403" i="3" s="1"/>
  <c r="G1441" i="3"/>
  <c r="G234" i="3"/>
  <c r="G233" i="3" s="1"/>
  <c r="G1317" i="3"/>
  <c r="G1316" i="3" s="1"/>
  <c r="G1315" i="3" s="1"/>
  <c r="G1314" i="3" s="1"/>
  <c r="G1313" i="3" s="1"/>
  <c r="G1312" i="3" s="1"/>
  <c r="G1140" i="3" l="1"/>
  <c r="G1139" i="3" s="1"/>
  <c r="G1138" i="3" s="1"/>
  <c r="G1294" i="3"/>
  <c r="G1296" i="3"/>
  <c r="G1293" i="3" l="1"/>
  <c r="G1292" i="3" s="1"/>
  <c r="G1291" i="3" s="1"/>
  <c r="G1290" i="3" s="1"/>
  <c r="G1460" i="3"/>
  <c r="G1459" i="3" s="1"/>
  <c r="G593" i="3" l="1"/>
  <c r="G592" i="3" s="1"/>
  <c r="G596" i="3"/>
  <c r="G595" i="3" s="1"/>
  <c r="G588" i="3" l="1"/>
  <c r="G1457" i="3"/>
  <c r="G1456" i="3" s="1"/>
  <c r="G1455" i="3" l="1"/>
  <c r="G1454" i="3" s="1"/>
  <c r="G361" i="3" l="1"/>
  <c r="G360" i="3" s="1"/>
  <c r="G359" i="3" s="1"/>
  <c r="G347" i="3"/>
  <c r="G346" i="3" s="1"/>
  <c r="G339" i="3" s="1"/>
  <c r="G334" i="3"/>
  <c r="G332" i="3"/>
  <c r="G329" i="3"/>
  <c r="G328" i="3" s="1"/>
  <c r="G326" i="3"/>
  <c r="G318" i="3"/>
  <c r="G317" i="3" s="1"/>
  <c r="G313" i="3" s="1"/>
  <c r="G315" i="3"/>
  <c r="G314" i="3" s="1"/>
  <c r="G338" i="3" l="1"/>
  <c r="G312" i="3"/>
  <c r="G331" i="3"/>
  <c r="G1488" i="3"/>
  <c r="G1487" i="3" s="1"/>
  <c r="G1486" i="3" s="1"/>
  <c r="G1485" i="3" s="1"/>
  <c r="G732" i="3"/>
  <c r="G731" i="3" s="1"/>
  <c r="G730" i="3" s="1"/>
  <c r="G729" i="3" s="1"/>
  <c r="G747" i="3"/>
  <c r="G160" i="3"/>
  <c r="G159" i="3" s="1"/>
  <c r="G158" i="3" s="1"/>
  <c r="G157" i="3" s="1"/>
  <c r="G48" i="3"/>
  <c r="G47" i="3" s="1"/>
  <c r="G46" i="3" s="1"/>
  <c r="G45" i="3" s="1"/>
  <c r="G154" i="3"/>
  <c r="G153" i="3" s="1"/>
  <c r="G149" i="3"/>
  <c r="G147" i="3"/>
  <c r="G143" i="3"/>
  <c r="G142" i="3" s="1"/>
  <c r="G141" i="3" s="1"/>
  <c r="G139" i="3"/>
  <c r="G137" i="3"/>
  <c r="G727" i="3"/>
  <c r="G726" i="3" s="1"/>
  <c r="G725" i="3" s="1"/>
  <c r="G723" i="3"/>
  <c r="G722" i="3" s="1"/>
  <c r="G721" i="3" s="1"/>
  <c r="G324" i="3" l="1"/>
  <c r="G323" i="3" s="1"/>
  <c r="G311" i="3" s="1"/>
  <c r="G720" i="3"/>
  <c r="G136" i="3"/>
  <c r="G135" i="3" s="1"/>
  <c r="G146" i="3"/>
  <c r="G145" i="3" s="1"/>
  <c r="G134" i="3" l="1"/>
  <c r="G133" i="3" s="1"/>
  <c r="G191" i="3"/>
  <c r="G625" i="3" l="1"/>
  <c r="G624" i="3" s="1"/>
  <c r="G623" i="3" s="1"/>
  <c r="G622" i="3" s="1"/>
  <c r="G566" i="3"/>
  <c r="G565" i="3" s="1"/>
  <c r="G564" i="3" s="1"/>
  <c r="G563" i="3" s="1"/>
  <c r="G561" i="3"/>
  <c r="G560" i="3" s="1"/>
  <c r="G559" i="3" s="1"/>
  <c r="G557" i="3"/>
  <c r="G556" i="3" s="1"/>
  <c r="G555" i="3" s="1"/>
  <c r="G553" i="3"/>
  <c r="G552" i="3" s="1"/>
  <c r="G551" i="3" s="1"/>
  <c r="G550" i="3" l="1"/>
  <c r="G83" i="3"/>
  <c r="G73" i="3"/>
  <c r="G63" i="3" l="1"/>
  <c r="G649" i="3"/>
  <c r="G670" i="3" l="1"/>
  <c r="G669" i="3" s="1"/>
  <c r="G668" i="3" s="1"/>
  <c r="G665" i="3"/>
  <c r="G664" i="3" s="1"/>
  <c r="G662" i="3"/>
  <c r="G661" i="3" s="1"/>
  <c r="G41" i="3"/>
  <c r="G660" i="3" l="1"/>
  <c r="G659" i="3" s="1"/>
  <c r="G1192" i="3"/>
  <c r="G1191" i="3" s="1"/>
  <c r="G1190" i="3" s="1"/>
  <c r="G1189" i="3" s="1"/>
  <c r="G1187" i="3"/>
  <c r="G1186" i="3" s="1"/>
  <c r="G1185" i="3" s="1"/>
  <c r="G1184" i="3" s="1"/>
  <c r="G1182" i="3"/>
  <c r="G1181" i="3" s="1"/>
  <c r="G1180" i="3" s="1"/>
  <c r="G1179" i="3" s="1"/>
  <c r="G1177" i="3"/>
  <c r="G1176" i="3" s="1"/>
  <c r="G1175" i="3" s="1"/>
  <c r="G1174" i="3" s="1"/>
  <c r="G1172" i="3"/>
  <c r="G1171" i="3" s="1"/>
  <c r="G1170" i="3" s="1"/>
  <c r="G1169" i="3" s="1"/>
  <c r="G38" i="3"/>
  <c r="G37" i="3"/>
  <c r="G36" i="3" s="1"/>
  <c r="G35" i="3" s="1"/>
  <c r="G34" i="3" s="1"/>
  <c r="G1168" i="3" l="1"/>
  <c r="G617" i="3"/>
  <c r="G616" i="3" s="1"/>
  <c r="G897" i="3" l="1"/>
  <c r="G1096" i="3" l="1"/>
  <c r="G1046" i="3"/>
  <c r="G983" i="3"/>
  <c r="G944" i="3"/>
  <c r="G924" i="3"/>
  <c r="G923" i="3" s="1"/>
  <c r="G922" i="3" s="1"/>
  <c r="G920" i="3"/>
  <c r="G862" i="3"/>
  <c r="G174" i="3"/>
  <c r="G32" i="3" l="1"/>
  <c r="G31" i="3" s="1"/>
  <c r="G30" i="3" s="1"/>
  <c r="G29" i="3" s="1"/>
  <c r="G28" i="3" s="1"/>
  <c r="G1332" i="3" l="1"/>
  <c r="G1331" i="3" s="1"/>
  <c r="G1330" i="3" s="1"/>
  <c r="G1164" i="3" l="1"/>
  <c r="G1199" i="3"/>
  <c r="G1198" i="3" s="1"/>
  <c r="G1197" i="3" s="1"/>
  <c r="G1384" i="3" l="1"/>
  <c r="G1376" i="3"/>
  <c r="G684" i="3" l="1"/>
  <c r="G683" i="3" s="1"/>
  <c r="G682" i="3" s="1"/>
  <c r="G681" i="3" s="1"/>
  <c r="G680" i="3" s="1"/>
  <c r="G1349" i="3" l="1"/>
  <c r="G1131" i="3"/>
  <c r="G786" i="3"/>
  <c r="G1505" i="3"/>
  <c r="G756" i="3"/>
  <c r="G785" i="3" l="1"/>
  <c r="G784" i="3" s="1"/>
  <c r="G783" i="3" s="1"/>
  <c r="G782" i="3" s="1"/>
  <c r="G781" i="3" s="1"/>
  <c r="G780" i="3" s="1"/>
  <c r="G1348" i="3"/>
  <c r="G1347" i="3" s="1"/>
  <c r="G1346" i="3" s="1"/>
  <c r="G1345" i="3" s="1"/>
  <c r="G1344" i="3" s="1"/>
  <c r="G1343" i="3" s="1"/>
  <c r="G755" i="3"/>
  <c r="G754" i="3" s="1"/>
  <c r="G753" i="3" s="1"/>
  <c r="G752" i="3" s="1"/>
  <c r="G751" i="3" s="1"/>
  <c r="G1504" i="3"/>
  <c r="G1503" i="3" s="1"/>
  <c r="G1502" i="3" s="1"/>
  <c r="G1501" i="3" s="1"/>
  <c r="G1500" i="3" s="1"/>
  <c r="G1499" i="3" s="1"/>
  <c r="G1130" i="3"/>
  <c r="G1129" i="3" s="1"/>
  <c r="G1128" i="3" s="1"/>
  <c r="G1127" i="3" s="1"/>
  <c r="G1126" i="3" s="1"/>
  <c r="G1125" i="3" s="1"/>
  <c r="G125" i="3" l="1"/>
  <c r="G124" i="3" s="1"/>
  <c r="G123" i="3" s="1"/>
  <c r="G122" i="3" s="1"/>
  <c r="G1109" i="3"/>
  <c r="G1108" i="3" s="1"/>
  <c r="G1107" i="3" s="1"/>
  <c r="G831" i="3" l="1"/>
  <c r="G830" i="3" s="1"/>
  <c r="G298" i="3" l="1"/>
  <c r="G297" i="3" l="1"/>
  <c r="G296" i="3" s="1"/>
  <c r="G295" i="3" s="1"/>
  <c r="G294" i="3" s="1"/>
  <c r="G260" i="3" l="1"/>
  <c r="G259" i="3" s="1"/>
  <c r="G263" i="3"/>
  <c r="G262" i="3" s="1"/>
  <c r="G266" i="3"/>
  <c r="G265" i="3" s="1"/>
  <c r="G1209" i="3"/>
  <c r="G1208" i="3" s="1"/>
  <c r="G1207" i="3" s="1"/>
  <c r="G1206" i="3" s="1"/>
  <c r="G291" i="3"/>
  <c r="G290" i="3" s="1"/>
  <c r="G289" i="3" s="1"/>
  <c r="G287" i="3"/>
  <c r="G286" i="3" s="1"/>
  <c r="G284" i="3"/>
  <c r="G283" i="3" s="1"/>
  <c r="G281" i="3"/>
  <c r="G280" i="3" s="1"/>
  <c r="G278" i="3"/>
  <c r="G277" i="3" s="1"/>
  <c r="G275" i="3"/>
  <c r="G274" i="3" s="1"/>
  <c r="G131" i="3"/>
  <c r="G130" i="3" s="1"/>
  <c r="G129" i="3" s="1"/>
  <c r="G128" i="3" s="1"/>
  <c r="G127" i="3" s="1"/>
  <c r="G273" i="3" l="1"/>
  <c r="G272" i="3" s="1"/>
  <c r="G258" i="3"/>
  <c r="G257" i="3" s="1"/>
  <c r="G231" i="3"/>
  <c r="G1217" i="3"/>
  <c r="G1216" i="3" s="1"/>
  <c r="G1215" i="3" s="1"/>
  <c r="G1214" i="3" s="1"/>
  <c r="G1213" i="3" s="1"/>
  <c r="G1212" i="3" s="1"/>
  <c r="G1211" i="3" s="1"/>
  <c r="G1203" i="3"/>
  <c r="G1202" i="3" s="1"/>
  <c r="G1201" i="3" s="1"/>
  <c r="G1417" i="3"/>
  <c r="G1416" i="3" s="1"/>
  <c r="G1196" i="3" l="1"/>
  <c r="G1195" i="3" s="1"/>
  <c r="G1205" i="3"/>
  <c r="G1167" i="3"/>
  <c r="G309" i="3"/>
  <c r="G308" i="3" s="1"/>
  <c r="G307" i="3" s="1"/>
  <c r="G306" i="3" s="1"/>
  <c r="G305" i="3" s="1"/>
  <c r="G1194" i="3" l="1"/>
  <c r="G1166" i="3" s="1"/>
  <c r="G1433" i="3" l="1"/>
  <c r="G1394" i="3"/>
  <c r="G1409" i="3"/>
  <c r="G1401" i="3"/>
  <c r="G1383" i="3"/>
  <c r="G1382" i="3" s="1"/>
  <c r="G1381" i="3" s="1"/>
  <c r="G1380" i="3" s="1"/>
  <c r="G1042" i="3"/>
  <c r="G205" i="3"/>
  <c r="G207" i="3"/>
  <c r="G209" i="3"/>
  <c r="G204" i="3" s="1"/>
  <c r="G203" i="3" s="1"/>
  <c r="G1067" i="3"/>
  <c r="G1066" i="3" s="1"/>
  <c r="G1065" i="3" s="1"/>
  <c r="G1064" i="3" s="1"/>
  <c r="G1063" i="3" s="1"/>
  <c r="G703" i="3"/>
  <c r="G702" i="3" s="1"/>
  <c r="G701" i="3" s="1"/>
  <c r="G700" i="3" s="1"/>
  <c r="G699" i="3" s="1"/>
  <c r="G744" i="3" l="1"/>
  <c r="G1338" i="3"/>
  <c r="G1337" i="3" s="1"/>
  <c r="G1336" i="3" s="1"/>
  <c r="G1335" i="3" s="1"/>
  <c r="G1334" i="3" s="1"/>
  <c r="G1477" i="3"/>
  <c r="G1476" i="3" s="1"/>
  <c r="G1475" i="3" s="1"/>
  <c r="G1474" i="3" s="1"/>
  <c r="G1473" i="3" s="1"/>
  <c r="G743" i="3" l="1"/>
  <c r="G587" i="3" l="1"/>
  <c r="G1157" i="3"/>
  <c r="G1156" i="3" s="1"/>
  <c r="G1155" i="3" s="1"/>
  <c r="G1154" i="3" s="1"/>
  <c r="G1153" i="3" s="1"/>
  <c r="G1324" i="3"/>
  <c r="G1326" i="3"/>
  <c r="G1328" i="3"/>
  <c r="G1250" i="3"/>
  <c r="G1249" i="3" s="1"/>
  <c r="G1248" i="3" s="1"/>
  <c r="G1247" i="3" s="1"/>
  <c r="G1246" i="3" s="1"/>
  <c r="G1256" i="3"/>
  <c r="G1255" i="3" s="1"/>
  <c r="G1254" i="3" s="1"/>
  <c r="G1260" i="3"/>
  <c r="G1259" i="3" s="1"/>
  <c r="G1258" i="3" s="1"/>
  <c r="G1266" i="3"/>
  <c r="G1265" i="3" s="1"/>
  <c r="G1264" i="3" s="1"/>
  <c r="G1269" i="3"/>
  <c r="G1272" i="3"/>
  <c r="G1274" i="3"/>
  <c r="G1280" i="3"/>
  <c r="G1279" i="3" s="1"/>
  <c r="G1278" i="3" s="1"/>
  <c r="G1277" i="3" s="1"/>
  <c r="G167" i="3"/>
  <c r="G166" i="3" s="1"/>
  <c r="G165" i="3" s="1"/>
  <c r="G164" i="3" s="1"/>
  <c r="G163" i="3" s="1"/>
  <c r="G80" i="3"/>
  <c r="G1276" i="3" l="1"/>
  <c r="G1271" i="3"/>
  <c r="G1268" i="3" s="1"/>
  <c r="G1263" i="3" s="1"/>
  <c r="G1262" i="3" s="1"/>
  <c r="G1323" i="3"/>
  <c r="G1322" i="3" s="1"/>
  <c r="G1253" i="3"/>
  <c r="G1252" i="3" s="1"/>
  <c r="G79" i="3"/>
  <c r="G655" i="3"/>
  <c r="G654" i="3" s="1"/>
  <c r="G653" i="3" s="1"/>
  <c r="G652" i="3" s="1"/>
  <c r="G1245" i="3" l="1"/>
  <c r="G1321" i="3"/>
  <c r="G1320" i="3" s="1"/>
  <c r="G1319" i="3" s="1"/>
  <c r="G936" i="3"/>
  <c r="G935" i="3" s="1"/>
  <c r="G934" i="3" s="1"/>
  <c r="G221" i="3" l="1"/>
  <c r="G220" i="3" s="1"/>
  <c r="G1152" i="3"/>
  <c r="G214" i="3" l="1"/>
  <c r="G213" i="3" s="1"/>
  <c r="G212" i="3" s="1"/>
  <c r="G211" i="3" s="1"/>
  <c r="G398" i="3"/>
  <c r="G397" i="3" s="1"/>
  <c r="G396" i="3" s="1"/>
  <c r="G394" i="3"/>
  <c r="G393" i="3" s="1"/>
  <c r="G392" i="3" s="1"/>
  <c r="G390" i="3"/>
  <c r="G389" i="3" s="1"/>
  <c r="G388" i="3" s="1"/>
  <c r="G386" i="3"/>
  <c r="G1150" i="3"/>
  <c r="G1055" i="3"/>
  <c r="G1054" i="3" s="1"/>
  <c r="G1053" i="3" s="1"/>
  <c r="G1051" i="3"/>
  <c r="G1050" i="3" s="1"/>
  <c r="G1049" i="3" s="1"/>
  <c r="G1045" i="3"/>
  <c r="G1044" i="3" s="1"/>
  <c r="G1041" i="3"/>
  <c r="G1040" i="3" s="1"/>
  <c r="G1035" i="3"/>
  <c r="G1034" i="3" s="1"/>
  <c r="G1033" i="3" s="1"/>
  <c r="G1032" i="3" s="1"/>
  <c r="G1031" i="3" s="1"/>
  <c r="G1029" i="3"/>
  <c r="G1028" i="3" s="1"/>
  <c r="G1025" i="3"/>
  <c r="G1020" i="3"/>
  <c r="G1019" i="3" s="1"/>
  <c r="G1039" i="3" l="1"/>
  <c r="G385" i="3"/>
  <c r="G384" i="3" s="1"/>
  <c r="G1048" i="3"/>
  <c r="G1018" i="3"/>
  <c r="G1017" i="3" s="1"/>
  <c r="G1024" i="3"/>
  <c r="G1023" i="3" s="1"/>
  <c r="G1027" i="3"/>
  <c r="G1038" i="3" l="1"/>
  <c r="G1037" i="3" s="1"/>
  <c r="G383" i="3"/>
  <c r="G1022" i="3"/>
  <c r="G1016" i="3" s="1"/>
  <c r="G1015" i="3" s="1"/>
  <c r="G1007" i="3" l="1"/>
  <c r="G382" i="3"/>
  <c r="G381" i="3" s="1"/>
  <c r="G95" i="3"/>
  <c r="G94" i="3" s="1"/>
  <c r="G89" i="3"/>
  <c r="G88" i="3" s="1"/>
  <c r="G87" i="3" s="1"/>
  <c r="G112" i="3"/>
  <c r="G111" i="3" s="1"/>
  <c r="G110" i="3" s="1"/>
  <c r="G109" i="3" s="1"/>
  <c r="G108" i="3" s="1"/>
  <c r="G107" i="3" s="1"/>
  <c r="G120" i="3"/>
  <c r="G119" i="3" s="1"/>
  <c r="G118" i="3" s="1"/>
  <c r="G1533" i="3"/>
  <c r="G1532" i="3" s="1"/>
  <c r="G1531" i="3" s="1"/>
  <c r="G1530" i="3" s="1"/>
  <c r="G1524" i="3"/>
  <c r="G1523" i="3" s="1"/>
  <c r="G1522" i="3" s="1"/>
  <c r="G1521" i="3" s="1"/>
  <c r="G1520" i="3" s="1"/>
  <c r="G1516" i="3"/>
  <c r="G1514" i="3"/>
  <c r="G1513" i="3" s="1"/>
  <c r="G1495" i="3"/>
  <c r="G1493" i="3"/>
  <c r="G1471" i="3"/>
  <c r="G1469" i="3"/>
  <c r="G1467" i="3"/>
  <c r="G1435" i="3"/>
  <c r="G1432" i="3" s="1"/>
  <c r="G1429" i="3" s="1"/>
  <c r="G1425" i="3"/>
  <c r="G1424" i="3" s="1"/>
  <c r="G1423" i="3" s="1"/>
  <c r="G1421" i="3"/>
  <c r="G1420" i="3" s="1"/>
  <c r="G1419" i="3" s="1"/>
  <c r="G1414" i="3"/>
  <c r="G1413" i="3" s="1"/>
  <c r="G1411" i="3"/>
  <c r="G1408" i="3" s="1"/>
  <c r="G1406" i="3"/>
  <c r="G1403" i="3"/>
  <c r="G1396" i="3"/>
  <c r="G1393" i="3" s="1"/>
  <c r="G1391" i="3"/>
  <c r="G1378" i="3"/>
  <c r="G1375" i="3"/>
  <c r="G1373" i="3"/>
  <c r="G1371" i="3"/>
  <c r="G1360" i="3"/>
  <c r="G1359" i="3" s="1"/>
  <c r="G1357" i="3"/>
  <c r="G1241" i="3"/>
  <c r="G1235" i="3"/>
  <c r="G1234" i="3" s="1"/>
  <c r="G1233" i="3" s="1"/>
  <c r="G1231" i="3"/>
  <c r="G1230" i="3" s="1"/>
  <c r="G1226" i="3"/>
  <c r="G1225" i="3" s="1"/>
  <c r="G1163" i="3"/>
  <c r="G1162" i="3" s="1"/>
  <c r="G1161" i="3" s="1"/>
  <c r="G1149" i="3"/>
  <c r="G1148" i="3" s="1"/>
  <c r="G1147" i="3" s="1"/>
  <c r="G1146" i="3" s="1"/>
  <c r="G1144" i="3"/>
  <c r="G1143" i="3" s="1"/>
  <c r="G1142" i="3" s="1"/>
  <c r="G1137" i="3" s="1"/>
  <c r="G1119" i="3"/>
  <c r="G1116" i="3"/>
  <c r="G1101" i="3"/>
  <c r="G1100" i="3" s="1"/>
  <c r="G1099" i="3" s="1"/>
  <c r="G1098" i="3" s="1"/>
  <c r="G1094" i="3"/>
  <c r="G994" i="3"/>
  <c r="G993" i="3" s="1"/>
  <c r="G988" i="3"/>
  <c r="G981" i="3"/>
  <c r="G974" i="3"/>
  <c r="G965" i="3"/>
  <c r="G962" i="3" s="1"/>
  <c r="G952" i="3"/>
  <c r="G951" i="3" s="1"/>
  <c r="G948" i="3"/>
  <c r="G947" i="3" s="1"/>
  <c r="G946" i="3" s="1"/>
  <c r="G942" i="3"/>
  <c r="G928" i="3"/>
  <c r="G918" i="3"/>
  <c r="G909" i="3"/>
  <c r="G903" i="3"/>
  <c r="G902" i="3" s="1"/>
  <c r="G901" i="3" s="1"/>
  <c r="G900" i="3" s="1"/>
  <c r="G899" i="3" s="1"/>
  <c r="G895" i="3"/>
  <c r="G890" i="3"/>
  <c r="G885" i="3"/>
  <c r="G883" i="3"/>
  <c r="G879" i="3"/>
  <c r="G877" i="3"/>
  <c r="G872" i="3"/>
  <c r="G870" i="3"/>
  <c r="G860" i="3"/>
  <c r="G843" i="3"/>
  <c r="G828" i="3"/>
  <c r="G827" i="3" s="1"/>
  <c r="G824" i="3"/>
  <c r="G823" i="3" s="1"/>
  <c r="G816" i="3"/>
  <c r="G810" i="3"/>
  <c r="G808" i="3"/>
  <c r="G804" i="3"/>
  <c r="G802" i="3"/>
  <c r="G797" i="3"/>
  <c r="G795" i="3"/>
  <c r="G775" i="3"/>
  <c r="G774" i="3" s="1"/>
  <c r="G773" i="3" s="1"/>
  <c r="G772" i="3" s="1"/>
  <c r="G771" i="3" s="1"/>
  <c r="G770" i="3" s="1"/>
  <c r="G769" i="3" s="1"/>
  <c r="G767" i="3"/>
  <c r="G766" i="3" s="1"/>
  <c r="G765" i="3" s="1"/>
  <c r="G763" i="3"/>
  <c r="G762" i="3" s="1"/>
  <c r="G761" i="3" s="1"/>
  <c r="G741" i="3"/>
  <c r="G739" i="3"/>
  <c r="G737" i="3"/>
  <c r="G712" i="3"/>
  <c r="G711" i="3" s="1"/>
  <c r="G709" i="3"/>
  <c r="G707" i="3"/>
  <c r="G692" i="3"/>
  <c r="G691" i="3" s="1"/>
  <c r="G690" i="3" s="1"/>
  <c r="G689" i="3" s="1"/>
  <c r="G688" i="3" s="1"/>
  <c r="G687" i="3" s="1"/>
  <c r="G686" i="3" s="1"/>
  <c r="G646" i="3"/>
  <c r="G641" i="3"/>
  <c r="G640" i="3" s="1"/>
  <c r="G638" i="3"/>
  <c r="G637" i="3" s="1"/>
  <c r="G635" i="3"/>
  <c r="G634" i="3" s="1"/>
  <c r="G632" i="3"/>
  <c r="G631" i="3" s="1"/>
  <c r="G613" i="3"/>
  <c r="G612" i="3" s="1"/>
  <c r="G611" i="3" s="1"/>
  <c r="G610" i="3" s="1"/>
  <c r="G609" i="3" s="1"/>
  <c r="G608" i="3" s="1"/>
  <c r="G604" i="3"/>
  <c r="G603" i="3" s="1"/>
  <c r="G602" i="3" s="1"/>
  <c r="G601" i="3" s="1"/>
  <c r="G585" i="3"/>
  <c r="G433" i="3"/>
  <c r="G432" i="3" s="1"/>
  <c r="G431" i="3" s="1"/>
  <c r="G430" i="3" s="1"/>
  <c r="G429" i="3" s="1"/>
  <c r="G427" i="3"/>
  <c r="G426" i="3" s="1"/>
  <c r="G425" i="3" s="1"/>
  <c r="G424" i="3" s="1"/>
  <c r="G422" i="3"/>
  <c r="G421" i="3" s="1"/>
  <c r="G420" i="3" s="1"/>
  <c r="G418" i="3"/>
  <c r="G417" i="3" s="1"/>
  <c r="G416" i="3" s="1"/>
  <c r="G379" i="3"/>
  <c r="G378" i="3" s="1"/>
  <c r="G377" i="3" s="1"/>
  <c r="G376" i="3" s="1"/>
  <c r="G375" i="3" s="1"/>
  <c r="G304" i="3" s="1"/>
  <c r="G255" i="3"/>
  <c r="G254" i="3" s="1"/>
  <c r="G253" i="3" s="1"/>
  <c r="G251" i="3"/>
  <c r="G250" i="3" s="1"/>
  <c r="G249" i="3" s="1"/>
  <c r="G247" i="3"/>
  <c r="G246" i="3" s="1"/>
  <c r="G245" i="3" s="1"/>
  <c r="G230" i="3"/>
  <c r="G228" i="3"/>
  <c r="G227" i="3" s="1"/>
  <c r="G224" i="3"/>
  <c r="G223" i="3" s="1"/>
  <c r="G219" i="3" s="1"/>
  <c r="G197" i="3"/>
  <c r="G196" i="3" s="1"/>
  <c r="G195" i="3" s="1"/>
  <c r="G194" i="3" s="1"/>
  <c r="G188" i="3"/>
  <c r="G70" i="3"/>
  <c r="G60" i="3"/>
  <c r="G57" i="3"/>
  <c r="G53" i="3"/>
  <c r="G25" i="3"/>
  <c r="G24" i="3" s="1"/>
  <c r="G23" i="3" s="1"/>
  <c r="G22" i="3" s="1"/>
  <c r="G1492" i="3" l="1"/>
  <c r="G240" i="3"/>
  <c r="G226" i="3"/>
  <c r="G218" i="3" s="1"/>
  <c r="G760" i="3"/>
  <c r="G759" i="3" s="1"/>
  <c r="G86" i="3"/>
  <c r="G415" i="3"/>
  <c r="G414" i="3" s="1"/>
  <c r="G187" i="3"/>
  <c r="G186" i="3" s="1"/>
  <c r="G185" i="3" s="1"/>
  <c r="G184" i="3" s="1"/>
  <c r="G173" i="3" s="1"/>
  <c r="G172" i="3" s="1"/>
  <c r="G894" i="3"/>
  <c r="G893" i="3" s="1"/>
  <c r="G892" i="3" s="1"/>
  <c r="G1491" i="3"/>
  <c r="G1490" i="3" s="1"/>
  <c r="G889" i="3"/>
  <c r="G888" i="3" s="1"/>
  <c r="G887" i="3" s="1"/>
  <c r="G973" i="3"/>
  <c r="G972" i="3" s="1"/>
  <c r="G971" i="3" s="1"/>
  <c r="G1106" i="3"/>
  <c r="G1105" i="3" s="1"/>
  <c r="G1104" i="3" s="1"/>
  <c r="G1160" i="3"/>
  <c r="G1159" i="3" s="1"/>
  <c r="G822" i="3"/>
  <c r="G549" i="3"/>
  <c r="G548" i="3" s="1"/>
  <c r="G1400" i="3"/>
  <c r="G1399" i="3" s="1"/>
  <c r="G1229" i="3"/>
  <c r="G1228" i="3" s="1"/>
  <c r="G584" i="3"/>
  <c r="G583" i="3" s="1"/>
  <c r="G835" i="3"/>
  <c r="G834" i="3" s="1"/>
  <c r="G658" i="3"/>
  <c r="G657" i="3" s="1"/>
  <c r="G882" i="3"/>
  <c r="G881" i="3" s="1"/>
  <c r="G807" i="3"/>
  <c r="G806" i="3" s="1"/>
  <c r="G815" i="3"/>
  <c r="G814" i="3" s="1"/>
  <c r="G813" i="3" s="1"/>
  <c r="G812" i="3" s="1"/>
  <c r="G842" i="3"/>
  <c r="G841" i="3" s="1"/>
  <c r="G876" i="3"/>
  <c r="G875" i="3" s="1"/>
  <c r="G908" i="3"/>
  <c r="G907" i="3" s="1"/>
  <c r="G906" i="3" s="1"/>
  <c r="G905" i="3" s="1"/>
  <c r="G917" i="3"/>
  <c r="G916" i="3" s="1"/>
  <c r="G736" i="3"/>
  <c r="G735" i="3" s="1"/>
  <c r="G734" i="3" s="1"/>
  <c r="G719" i="3" s="1"/>
  <c r="G1093" i="3"/>
  <c r="G1092" i="3" s="1"/>
  <c r="G1091" i="3" s="1"/>
  <c r="G117" i="3"/>
  <c r="G116" i="3" s="1"/>
  <c r="G115" i="3" s="1"/>
  <c r="G1466" i="3"/>
  <c r="G1465" i="3" s="1"/>
  <c r="G1464" i="3" s="1"/>
  <c r="G1463" i="3" s="1"/>
  <c r="G1462" i="3" s="1"/>
  <c r="G1440" i="3"/>
  <c r="G1439" i="3" s="1"/>
  <c r="G1438" i="3" s="1"/>
  <c r="G1356" i="3"/>
  <c r="G1529" i="3"/>
  <c r="G1527" i="3" s="1"/>
  <c r="G59" i="3"/>
  <c r="G69" i="3"/>
  <c r="G68" i="3" s="1"/>
  <c r="G67" i="3" s="1"/>
  <c r="G66" i="3" s="1"/>
  <c r="G941" i="3"/>
  <c r="G940" i="3" s="1"/>
  <c r="G706" i="3"/>
  <c r="G705" i="3" s="1"/>
  <c r="G600" i="3"/>
  <c r="G599" i="3" s="1"/>
  <c r="G598" i="3" s="1"/>
  <c r="G78" i="3"/>
  <c r="G77" i="3" s="1"/>
  <c r="G76" i="3" s="1"/>
  <c r="G202" i="3"/>
  <c r="G645" i="3"/>
  <c r="G644" i="3" s="1"/>
  <c r="G643" i="3" s="1"/>
  <c r="G801" i="3"/>
  <c r="G800" i="3" s="1"/>
  <c r="G859" i="3"/>
  <c r="G858" i="3" s="1"/>
  <c r="G857" i="3" s="1"/>
  <c r="G950" i="3"/>
  <c r="G961" i="3"/>
  <c r="G960" i="3" s="1"/>
  <c r="G987" i="3"/>
  <c r="G986" i="3" s="1"/>
  <c r="G992" i="3"/>
  <c r="G1240" i="3"/>
  <c r="G1239" i="3" s="1"/>
  <c r="G1238" i="3" s="1"/>
  <c r="G1237" i="3" s="1"/>
  <c r="G1512" i="3"/>
  <c r="G1511" i="3" s="1"/>
  <c r="G1510" i="3" s="1"/>
  <c r="G1508" i="3" s="1"/>
  <c r="G52" i="3"/>
  <c r="G51" i="3" s="1"/>
  <c r="G630" i="3"/>
  <c r="G629" i="3" s="1"/>
  <c r="G794" i="3"/>
  <c r="G793" i="3" s="1"/>
  <c r="G792" i="3" s="1"/>
  <c r="G869" i="3"/>
  <c r="G868" i="3" s="1"/>
  <c r="G867" i="3" s="1"/>
  <c r="G927" i="3"/>
  <c r="G926" i="3" s="1"/>
  <c r="G980" i="3"/>
  <c r="G979" i="3" s="1"/>
  <c r="G978" i="3" s="1"/>
  <c r="G1115" i="3"/>
  <c r="G1114" i="3" s="1"/>
  <c r="G1113" i="3" s="1"/>
  <c r="G1112" i="3" s="1"/>
  <c r="G1111" i="3" s="1"/>
  <c r="G1224" i="3"/>
  <c r="G1370" i="3"/>
  <c r="G1369" i="3" s="1"/>
  <c r="G1368" i="3" s="1"/>
  <c r="G21" i="3"/>
  <c r="G20" i="3"/>
  <c r="G1390" i="3"/>
  <c r="G1389" i="3" s="1"/>
  <c r="G1428" i="3"/>
  <c r="G1427" i="3"/>
  <c r="G1355" i="3" l="1"/>
  <c r="G1354" i="3" s="1"/>
  <c r="G1353" i="3" s="1"/>
  <c r="G833" i="3"/>
  <c r="G171" i="3"/>
  <c r="G170" i="3" s="1"/>
  <c r="G169" i="3" s="1"/>
  <c r="G114" i="3" s="1"/>
  <c r="G1484" i="3"/>
  <c r="G1483" i="3" s="1"/>
  <c r="G1482" i="3" s="1"/>
  <c r="G1480" i="3" s="1"/>
  <c r="G939" i="3"/>
  <c r="G821" i="3"/>
  <c r="G1103" i="3"/>
  <c r="G582" i="3"/>
  <c r="G581" i="3" s="1"/>
  <c r="G1223" i="3"/>
  <c r="G1222" i="3" s="1"/>
  <c r="G1221" i="3" s="1"/>
  <c r="G698" i="3"/>
  <c r="G697" i="3" s="1"/>
  <c r="G695" i="3" s="1"/>
  <c r="G1437" i="3"/>
  <c r="G628" i="3"/>
  <c r="G615" i="3" s="1"/>
  <c r="G201" i="3"/>
  <c r="G200" i="3" s="1"/>
  <c r="G217" i="3"/>
  <c r="G216" i="3" s="1"/>
  <c r="G758" i="3"/>
  <c r="G750" i="3" s="1"/>
  <c r="G1136" i="3"/>
  <c r="G1135" i="3" s="1"/>
  <c r="G1134" i="3" s="1"/>
  <c r="G1133" i="3" s="1"/>
  <c r="G874" i="3"/>
  <c r="G866" i="3" s="1"/>
  <c r="G865" i="3" s="1"/>
  <c r="G915" i="3"/>
  <c r="G799" i="3"/>
  <c r="G791" i="3" s="1"/>
  <c r="G790" i="3" s="1"/>
  <c r="G50" i="3"/>
  <c r="G44" i="3" s="1"/>
  <c r="G27" i="3" s="1"/>
  <c r="G985" i="3"/>
  <c r="G1220" i="3" l="1"/>
  <c r="G1219" i="3" s="1"/>
  <c r="G1123" i="3" s="1"/>
  <c r="G19" i="3"/>
  <c r="G1090" i="3"/>
  <c r="G1062" i="3" s="1"/>
  <c r="G580" i="3"/>
  <c r="G579" i="3" s="1"/>
  <c r="G914" i="3"/>
  <c r="G913" i="3" s="1"/>
  <c r="G864" i="3" s="1"/>
  <c r="G413" i="3"/>
  <c r="G293" i="3" s="1"/>
  <c r="G820" i="3"/>
  <c r="G789" i="3" s="1"/>
  <c r="G199" i="3"/>
  <c r="G607" i="3"/>
  <c r="G788" i="3" l="1"/>
  <c r="G778" i="3" s="1"/>
  <c r="G17" i="3"/>
  <c r="G1405" i="3" l="1"/>
  <c r="G1398" i="3" s="1"/>
  <c r="G1388" i="3" s="1"/>
  <c r="G1387" i="3" s="1"/>
  <c r="G1352" i="3" s="1"/>
  <c r="G1351" i="3" s="1"/>
  <c r="G1341" i="3" s="1"/>
  <c r="G718" i="3" l="1"/>
  <c r="G717" i="3" s="1"/>
  <c r="G715" i="3" s="1"/>
  <c r="G1536" i="3" s="1"/>
</calcChain>
</file>

<file path=xl/sharedStrings.xml><?xml version="1.0" encoding="utf-8"?>
<sst xmlns="http://schemas.openxmlformats.org/spreadsheetml/2006/main" count="5458" uniqueCount="873">
  <si>
    <t>Подпрограмма "Обеспечение деятельности подведомственных учреждений"</t>
  </si>
  <si>
    <t>Подпрограмма "Развитие малого и среднего предпринимательства"</t>
  </si>
  <si>
    <t>Обеспечивающая подпрограмма</t>
  </si>
  <si>
    <t>Подпрограмма "Обеспечение жильем детей-сирот и детей, оставшихся без попечения родителей, а также лиц из их числа"</t>
  </si>
  <si>
    <t>Подпрограмма "Развитие системы отдыха и оздоровления детей"</t>
  </si>
  <si>
    <t>Подпрограмма "Доступная среда"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</si>
  <si>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</si>
  <si>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</si>
  <si>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</si>
  <si>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Взносы города Реутов в общественные организации, фонды, ассоциации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</si>
  <si>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</si>
  <si>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</si>
  <si>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</si>
  <si>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Мероприятия в сфере образования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</si>
  <si>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</si>
  <si>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</si>
  <si>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Обеспечение деятельности средних школ </t>
  </si>
  <si>
    <t xml:space="preserve">Обеспечение деятельности начальной школы - детского сада </t>
  </si>
  <si>
    <t>Обеспечение деятельности хоровой студии и учреждений дополнительного образования в сфере культуры</t>
  </si>
  <si>
    <t xml:space="preserve">Расходы по обеспечению деятельности учебно-методического центра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</si>
  <si>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</si>
  <si>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Предоставление гражданам субсидий на оплату жилого помещения и коммунальных услуг</t>
  </si>
  <si>
    <t>Процентные платежи по муниципальному долгу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</si>
  <si>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</si>
  <si>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Подпрограмма "Социальная защита отдельных категорий граждан города Реутов"</t>
  </si>
  <si>
    <t>Подпрограмма "Создание условий для охраны здоровья и формирования здорового образа жизни жителей города Реутов"</t>
  </si>
  <si>
    <t>01 0 00 00000</t>
  </si>
  <si>
    <t>01 1 00 00000</t>
  </si>
  <si>
    <t>01 3 00 00000</t>
  </si>
  <si>
    <t>02 0 00 00000</t>
  </si>
  <si>
    <t>02 1 00 00000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</si>
  <si>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</si>
  <si>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</si>
  <si>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</si>
  <si>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</si>
  <si>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</si>
  <si>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</si>
  <si>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</si>
  <si>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03 3 00 00000</t>
  </si>
  <si>
    <t>03 4 00 00000</t>
  </si>
  <si>
    <t>03 5 00 00000</t>
  </si>
  <si>
    <t>04 0 00 00000</t>
  </si>
  <si>
    <t>05 0 00 00000</t>
  </si>
  <si>
    <t>05 1 00 00000</t>
  </si>
  <si>
    <t>05 3 00 00000</t>
  </si>
  <si>
    <t>05 4 00 00000</t>
  </si>
  <si>
    <t>05 6 00 00000</t>
  </si>
  <si>
    <t>06 0 00 00000</t>
  </si>
  <si>
    <t>07 0 00 00000</t>
  </si>
  <si>
    <t>08 0 00 00000</t>
  </si>
  <si>
    <t>10 0 00 00000</t>
  </si>
  <si>
    <t>10 2 00 00000</t>
  </si>
  <si>
    <t>11 0 00 00000</t>
  </si>
  <si>
    <t>11 1 00 00000</t>
  </si>
  <si>
    <t>11 2 00 00000</t>
  </si>
  <si>
    <t>11 3 00 00000</t>
  </si>
  <si>
    <t>11 4 00 00000</t>
  </si>
  <si>
    <t>11 5 00 00000</t>
  </si>
  <si>
    <t>02 1 01 00000</t>
  </si>
  <si>
    <t>02 5 01 00000</t>
  </si>
  <si>
    <t>02 5 01 00095</t>
  </si>
  <si>
    <t>02 1 01 00512</t>
  </si>
  <si>
    <t>02 2 01 00000</t>
  </si>
  <si>
    <t>Основное мероприятие "Проведение массовых физкультурно-оздоровительных и спортивных мероприятий"</t>
  </si>
  <si>
    <t>02 3 01 00000</t>
  </si>
  <si>
    <t>02 3 01 00059</t>
  </si>
  <si>
    <t>02 4 01 00000</t>
  </si>
  <si>
    <t>02 4 01 00059</t>
  </si>
  <si>
    <t>01 1 02 00000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</si>
  <si>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</si>
  <si>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</si>
  <si>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</si>
  <si>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Подпрограмма "Развитие потребительского рынка"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</si>
  <si>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</si>
  <si>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01 3 01 00000</t>
  </si>
  <si>
    <t>03 1 01 00000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</si>
  <si>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</si>
  <si>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</si>
  <si>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Техническое обслуживание оборудования и технических средств муниципальных объектов</t>
  </si>
  <si>
    <t>03 1 03 00000</t>
  </si>
  <si>
    <t>03 1 01 00001</t>
  </si>
  <si>
    <t>03 1 01 00002</t>
  </si>
  <si>
    <t>03 1 02 00003</t>
  </si>
  <si>
    <t>03 1 02 00004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</si>
  <si>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</si>
  <si>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03 1 04 00000</t>
  </si>
  <si>
    <t>03 1 05 00000</t>
  </si>
  <si>
    <t>Проведение мероприятий с целью профилактики наркомании и токсикомании</t>
  </si>
  <si>
    <t>Проведение мероприятий по развитию гражданской обороны</t>
  </si>
  <si>
    <t>03 2 01 00000</t>
  </si>
  <si>
    <t>03 2 01 00001</t>
  </si>
  <si>
    <t>03 4 01 00000</t>
  </si>
  <si>
    <t>03 4 01 00001</t>
  </si>
  <si>
    <t>05 1 01 00000</t>
  </si>
  <si>
    <t>05 4 01 00000</t>
  </si>
  <si>
    <t>05 6 01 00000</t>
  </si>
  <si>
    <t>06 0 01 00000</t>
  </si>
  <si>
    <t>10 2 01 00000</t>
  </si>
  <si>
    <t>11 1 01 00000</t>
  </si>
  <si>
    <t>11 1 01 00002</t>
  </si>
  <si>
    <t>11 1 01 00003</t>
  </si>
  <si>
    <t>11 1 01 00004</t>
  </si>
  <si>
    <t>11 1 01 00005</t>
  </si>
  <si>
    <t>11 2 01 00000</t>
  </si>
  <si>
    <t>11 3 01 00000</t>
  </si>
  <si>
    <t>11 4 01 00000</t>
  </si>
  <si>
    <t>Обеспечение полноценным питанием беременных женщин, кормящих матерей, а также детей в возрасте до трех лет</t>
  </si>
  <si>
    <t>Основное мероприятие "Охрана материнства и детства в городе Реутов"</t>
  </si>
  <si>
    <t>11 5 01 00000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</si>
  <si>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</si>
  <si>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</si>
  <si>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Основное мероприятие "Организация праздничных, культурно-массовых и иных мероприятий"</t>
  </si>
  <si>
    <t>Основное мероприятие "Реализация механизмов для выявления и развития талантов детей"</t>
  </si>
  <si>
    <t>Основное мероприятие "Охрана труда"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</si>
  <si>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</si>
  <si>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Основное мероприятие "Развитие образования в сфере культуры и искусства"</t>
  </si>
  <si>
    <t>Основное мероприятие "Управление образования"</t>
  </si>
  <si>
    <t>Основное мероприятие "Методическое обеспечение учебно-воспитательного процесса"</t>
  </si>
  <si>
    <t>Руководство и управление в сфере установленных функций органов местного самоуправления</t>
  </si>
  <si>
    <t>95 0 00 00000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</si>
  <si>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</si>
  <si>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>Замена газоиспользующего оборудования в муниципальных квартирах</t>
  </si>
  <si>
    <t>12 0 00 00000</t>
  </si>
  <si>
    <t>12 1 00 00000</t>
  </si>
  <si>
    <t>12 1 01 00000</t>
  </si>
  <si>
    <t>12 1 02 00000</t>
  </si>
  <si>
    <t>12 1 03 00000</t>
  </si>
  <si>
    <t>12 1 03 00159</t>
  </si>
  <si>
    <t>12 1 04 00000</t>
  </si>
  <si>
    <t>12 1 04 00159</t>
  </si>
  <si>
    <t>12 2 00 00000</t>
  </si>
  <si>
    <t>12 2 01 00000</t>
  </si>
  <si>
    <t>12 2 01 00259</t>
  </si>
  <si>
    <t>12 2 01 00359</t>
  </si>
  <si>
    <t>12 2 03 00000</t>
  </si>
  <si>
    <t>12 2 03 00259</t>
  </si>
  <si>
    <t>12 2 03 00359</t>
  </si>
  <si>
    <t>12 2 04 00000</t>
  </si>
  <si>
    <t>12 2 04 00259</t>
  </si>
  <si>
    <t>12 2 05 00000</t>
  </si>
  <si>
    <t>12 2 05 00010</t>
  </si>
  <si>
    <t>12 2 06 00000</t>
  </si>
  <si>
    <t>12 2 06 00259</t>
  </si>
  <si>
    <t>12 2 07 00000</t>
  </si>
  <si>
    <t>12 2 07 00259</t>
  </si>
  <si>
    <t>12 2 09 00000</t>
  </si>
  <si>
    <t>12 3 00 00000</t>
  </si>
  <si>
    <t>12 3 01 00000</t>
  </si>
  <si>
    <t>12 3 01 00459</t>
  </si>
  <si>
    <t>12 3 01 00559</t>
  </si>
  <si>
    <t>12 3 02 00000</t>
  </si>
  <si>
    <t>12 3 04 00000</t>
  </si>
  <si>
    <t>12 3 04 00559</t>
  </si>
  <si>
    <t>12 4 00 00000</t>
  </si>
  <si>
    <t>12 4 03 00000</t>
  </si>
  <si>
    <t>12 4 03 00095</t>
  </si>
  <si>
    <t>12 4 04 00000</t>
  </si>
  <si>
    <t>12 4 04 00859</t>
  </si>
  <si>
    <t>09 0 00 00000</t>
  </si>
  <si>
    <t>Расходы на обеспечение деятельности муниципальных учреждений физической культуры и спорта</t>
  </si>
  <si>
    <t>01 1 02 00001</t>
  </si>
  <si>
    <t>01 1 03 00001</t>
  </si>
  <si>
    <t>01 3 01 00001</t>
  </si>
  <si>
    <t>03 1 02 00001</t>
  </si>
  <si>
    <t>03 1 02 00002</t>
  </si>
  <si>
    <t>03 1 03 00002</t>
  </si>
  <si>
    <t>03 1 05 00001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</si>
  <si>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</si>
  <si>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</si>
  <si>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</si>
  <si>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Основное мероприятие "Организация отдыха, оздоровления и занятости детей в дни школьных каникул"</t>
  </si>
  <si>
    <t>Основное мероприятие "Развитие похоронного дела в городском округе Реутов Московской области"</t>
  </si>
  <si>
    <t>06 0 01 00001</t>
  </si>
  <si>
    <t>Мероприятия по вовлечению жителей города Реутов в систематические занятия физической культурой и спортом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</si>
  <si>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</si>
  <si>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</si>
  <si>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</si>
  <si>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Предоставление единовременной денежной выплаты лицам, удостоенным звания «Почетный гражданин города Реутов»</t>
  </si>
  <si>
    <t>10 2 01 00001</t>
  </si>
  <si>
    <t>02 2 01 00001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</si>
  <si>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</si>
  <si>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</si>
  <si>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Основное мероприятие "Поддержание и развитие инфраструктуры органов местного самоуправления"</t>
  </si>
  <si>
    <t>Пенсия за выслугу лет лицам, замещающим муниципальные должности и должности муниципальной службы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</si>
  <si>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</si>
  <si>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</si>
  <si>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Централизация закупок городского округа Реутов</t>
  </si>
  <si>
    <t>Мероприятия в области информатики и использования информационных систем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</si>
  <si>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</si>
  <si>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</si>
  <si>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</si>
  <si>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</si>
  <si>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</si>
  <si>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</si>
  <si>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</si>
  <si>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</si>
  <si>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</si>
  <si>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Содержание автомобильных дорог общего пользования местного значения с совершенствованным типом покрытия</t>
  </si>
  <si>
    <t>12 3 02 00459</t>
  </si>
  <si>
    <t>12 3 02 00559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</si>
  <si>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</si>
  <si>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11 4 01 61410</t>
  </si>
  <si>
    <t>11 4 01 61420</t>
  </si>
  <si>
    <t>11 5 01 62080</t>
  </si>
  <si>
    <t>12 1 01 62120</t>
  </si>
  <si>
    <t>12 1 01 62330</t>
  </si>
  <si>
    <t>12 1 02 62140</t>
  </si>
  <si>
    <t>12 1 03 62110</t>
  </si>
  <si>
    <t>12 2 01 62200</t>
  </si>
  <si>
    <t>12 2 03 62220</t>
  </si>
  <si>
    <t>12 2 09 60680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</si>
  <si>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</si>
  <si>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</si>
  <si>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Оборудование пешеходных переходов</t>
  </si>
  <si>
    <t>11 3 01 00002</t>
  </si>
  <si>
    <t>12 2 07 00359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</si>
  <si>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</si>
  <si>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13 0 00 00000</t>
  </si>
  <si>
    <t>14 0 00 00000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</si>
  <si>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</si>
  <si>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</si>
  <si>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 xml:space="preserve">                 к Решению Совета депутатов</t>
  </si>
  <si>
    <t xml:space="preserve">                 города Реутов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</si>
  <si>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</si>
  <si>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</si>
  <si>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</si>
  <si>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</si>
  <si>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</si>
  <si>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</si>
  <si>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</si>
  <si>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Сумма</t>
  </si>
  <si>
    <t>Администрация города Реутов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</si>
  <si>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</si>
  <si>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</si>
  <si>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</si>
  <si>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</si>
  <si>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</si>
  <si>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</si>
  <si>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</si>
  <si>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</si>
  <si>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</si>
  <si>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</si>
  <si>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</si>
  <si>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</si>
  <si>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</si>
  <si>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</si>
  <si>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</si>
  <si>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</si>
  <si>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</si>
  <si>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</si>
  <si>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</si>
  <si>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</si>
  <si>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</si>
  <si>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</si>
  <si>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Субсидии бюджетным учреждениям на иные цели</t>
  </si>
  <si>
    <t>Непрограммные расходы бюджета муниципального образования</t>
  </si>
  <si>
    <t>99 0 00 00000</t>
  </si>
  <si>
    <t>Национальная оборона</t>
  </si>
  <si>
    <t>Мобилизационная и вневойсковая подготовка</t>
  </si>
  <si>
    <t>03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</si>
  <si>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</si>
  <si>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</si>
  <si>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Мобилизационная подготовка экономики</t>
  </si>
  <si>
    <t>Мероприятия по обеспечению  мобилизационной готовности экономики</t>
  </si>
  <si>
    <t>99 0 00 00209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</si>
  <si>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</si>
  <si>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</si>
  <si>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</si>
  <si>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</si>
  <si>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</si>
  <si>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</si>
  <si>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</si>
  <si>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</si>
  <si>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</si>
  <si>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Обновление дорожной разметки</t>
  </si>
  <si>
    <t>Обеспечение деятельности муниципального учреждения "Эксплуатация дорог и парковочного пространства города Реутов"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</si>
  <si>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</si>
  <si>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</si>
  <si>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</si>
  <si>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</si>
  <si>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</si>
  <si>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</si>
  <si>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</si>
  <si>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</si>
  <si>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</si>
  <si>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</si>
  <si>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</si>
  <si>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 xml:space="preserve">Бюджетные инвестиции в объекты капитального строительства государственной (муниципальной) собственности 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</si>
  <si>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</si>
  <si>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</si>
  <si>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</si>
  <si>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</si>
  <si>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</si>
  <si>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</si>
  <si>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</si>
  <si>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</si>
  <si>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</si>
  <si>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</si>
  <si>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</si>
  <si>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</si>
  <si>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200</t>
  </si>
  <si>
    <t>240</t>
  </si>
  <si>
    <t>313</t>
  </si>
  <si>
    <t>Охрана семьи и детства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</si>
  <si>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</si>
  <si>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Приобретение товаров, работ, услуг в пользу граждан в целях их социального обеспечения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</si>
  <si>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</si>
  <si>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</si>
  <si>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</si>
  <si>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</si>
  <si>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</si>
  <si>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</si>
  <si>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</si>
  <si>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</si>
  <si>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95 0 00 00400</t>
  </si>
  <si>
    <t>Председатель представительного органа муниципального образования</t>
  </si>
  <si>
    <t>95 0 00 00901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</si>
  <si>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</si>
  <si>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</si>
  <si>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</si>
  <si>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</si>
  <si>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</si>
  <si>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</si>
  <si>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</si>
  <si>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</si>
  <si>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</si>
  <si>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</si>
  <si>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</si>
  <si>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</si>
  <si>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</si>
  <si>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</si>
  <si>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</si>
  <si>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</si>
  <si>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</si>
  <si>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</si>
  <si>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</si>
  <si>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</si>
  <si>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99 0 00 00104</t>
  </si>
  <si>
    <t>Избирательная комиссия города Реутов</t>
  </si>
  <si>
    <t>019</t>
  </si>
  <si>
    <t>Обеспечение проведения выборов и референдумов</t>
  </si>
  <si>
    <t>Члены избирательной комиссии муниципального образования</t>
  </si>
  <si>
    <t>95 0 00 00600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</si>
  <si>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</si>
  <si>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</si>
  <si>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</si>
  <si>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</si>
  <si>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</si>
  <si>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</si>
  <si>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</si>
  <si>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Пособия, компенсации, меры социальной поддержки по публичным нормативным обязательствам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</si>
  <si>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</si>
  <si>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</si>
  <si>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</si>
  <si>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</si>
  <si>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</si>
  <si>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городского округа Реутов Московской области "Жилище" на 2017-2021 годы</t>
  </si>
  <si>
    <t>Муниципальная программа "Социальная защита населения города Реутов" на 2017-2021 годы</t>
  </si>
  <si>
    <t>Муниципальная программа "Развитие образования и воспитание в городе Реутов на 2017-2021 годы"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</si>
  <si>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</si>
  <si>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Связь и информатика</t>
  </si>
  <si>
    <t>Подпрограмма "Профилактика преступлений и иных правонарушений в городском округе Реутов на 2017-2021 годы"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</si>
  <si>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</si>
  <si>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</si>
  <si>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</si>
  <si>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</si>
  <si>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</si>
  <si>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</si>
  <si>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</si>
  <si>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</si>
  <si>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</si>
  <si>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Подпрограмма "Обеспечение мероприятий гражданской обороны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</si>
  <si>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</si>
  <si>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повышению профессионального уровня специалистов в сфере работы с молодежью</t>
  </si>
  <si>
    <t>Организация мероприятий по развитию молодежных общественных организаций и добровольческой деятельности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</si>
  <si>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</si>
  <si>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и проведение мероприятий по гражданско-патриотическому и духовно-нравственному воспитанию молодежи</t>
  </si>
  <si>
    <t>Подпрограмма "Организация и проведение спортивных мероприятий в городском округе Реутов на 2017-2021 годы"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</si>
  <si>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</si>
  <si>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</si>
  <si>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</si>
  <si>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Предоставление компенсационных выплат иногородним врачам для оплаты найма жилого помещения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</si>
  <si>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</si>
  <si>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11 5 02 00001</t>
  </si>
  <si>
    <t>Управление образования Администрации города Реутов</t>
  </si>
  <si>
    <t>11 5 02 00000</t>
  </si>
  <si>
    <t>03 2 06 00000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</si>
  <si>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</si>
  <si>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в печатных СМИ, выходящих на территории муниципального образования</t>
  </si>
  <si>
    <t>Информирование жителей о деятельности органов местного самоуправления путем изготовления и распространения (вещания) на территории муниципального образования телепередач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</si>
  <si>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</si>
  <si>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</si>
  <si>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</si>
  <si>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</si>
  <si>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</si>
  <si>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</si>
  <si>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</si>
  <si>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"Обеспечение деятельности частных общеобразовательных организаций"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</si>
  <si>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</si>
  <si>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</si>
  <si>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</si>
  <si>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Разработка, изготовление и распространение в жилом секторе города памяток и листовок на противопожарную тему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</si>
  <si>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</si>
  <si>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</si>
  <si>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</si>
  <si>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</si>
  <si>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</si>
  <si>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</si>
  <si>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Муниципальная программа "Развитие дорожно-транспортного комплекса в городском округе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</si>
  <si>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</si>
  <si>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12 2 02 00000</t>
  </si>
  <si>
    <t>12 2 02 62210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</si>
  <si>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</si>
  <si>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"Развитие и обеспечение функционирования базовой информационно-технологической инфраструктуры ОМСУ городского округа Реутов"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</si>
  <si>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городского округа Реутов"</t>
  </si>
  <si>
    <t>13 0 01 00000</t>
  </si>
  <si>
    <t>13 0 01 00001</t>
  </si>
  <si>
    <t>13 0 01 00003</t>
  </si>
  <si>
    <t>13 0 01 00007</t>
  </si>
  <si>
    <t>13 0 02 00000</t>
  </si>
  <si>
    <t>13 0 02 00001</t>
  </si>
  <si>
    <t>13 0 01 00005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</si>
  <si>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</si>
  <si>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</si>
  <si>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</si>
  <si>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</si>
  <si>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Основное мероприятие "Обеспечение выполнения функций муниципальных музеев"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</si>
  <si>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</si>
  <si>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</si>
  <si>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</si>
  <si>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</si>
  <si>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</si>
  <si>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Основное мероприятие "Организация библиотечного обслуживания населения муниципальными библиотеками в городском округе Реутов"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</si>
  <si>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</si>
  <si>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</si>
  <si>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</si>
  <si>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</si>
  <si>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</si>
  <si>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</si>
  <si>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</si>
  <si>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Основное мероприятие "Оказание муниципальных услуг по обеспечению творческой самореализации граждан, проведению культурно-массовых мероприятий, содержание имущества учреждений клубного типа"</t>
  </si>
  <si>
    <t>04 В 01 00000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</si>
  <si>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</si>
  <si>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</si>
  <si>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</si>
  <si>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</si>
  <si>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</si>
  <si>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</si>
  <si>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</si>
  <si>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</si>
  <si>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Основное мероприятие "Капитальные вложения в объекты культуры, находящиеся в собственности  (строительство, реконструкция, приобретение зданий)"</t>
  </si>
  <si>
    <t>04 Д 01 00000</t>
  </si>
  <si>
    <t>Обеспечивающая  подпрограмма</t>
  </si>
  <si>
    <t>04 И 00 00000</t>
  </si>
  <si>
    <t>04 И 01 00000</t>
  </si>
  <si>
    <t>04 И 01 00095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</si>
  <si>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городского округа Реутов"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</si>
  <si>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городского округа Реутов"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</si>
  <si>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</si>
  <si>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</si>
  <si>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</si>
  <si>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</si>
  <si>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</si>
  <si>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</si>
  <si>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07 1 01 00002</t>
  </si>
  <si>
    <t>07 2 00 00000</t>
  </si>
  <si>
    <t>07 2 01 00000</t>
  </si>
  <si>
    <t>07 2 01 00003</t>
  </si>
  <si>
    <t>07 2 01 00059</t>
  </si>
  <si>
    <t>07 3 00 00000</t>
  </si>
  <si>
    <t>07 3 01 00000</t>
  </si>
  <si>
    <t>Осуществление государственных полномочий Московской области  в области земельных отношений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</si>
  <si>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</si>
  <si>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</si>
  <si>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03 2 05 00001</t>
  </si>
  <si>
    <t>03 2 04 00720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</si>
  <si>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</si>
  <si>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</si>
  <si>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</si>
  <si>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</si>
  <si>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</si>
  <si>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</si>
  <si>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</t>
  </si>
  <si>
    <t>Закупка товаров, работ и услуг для государственных (муниципальных) нужд</t>
  </si>
  <si>
    <t>Содержание ливневой канализации</t>
  </si>
  <si>
    <t>07 2 01 00001</t>
  </si>
  <si>
    <t>Отдел культуры и молодежной политики Администрации города Реутов</t>
  </si>
  <si>
    <t>Основное мероприятие "Профилактика и предупреждение проявлений экстремизма"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</si>
  <si>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</si>
  <si>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</si>
  <si>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</si>
  <si>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</si>
  <si>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Основное мероприятияе "Обеспечение пожарной безопасности"</t>
  </si>
  <si>
    <t>03 4 05 00000</t>
  </si>
  <si>
    <t>03 4 05 00001</t>
  </si>
  <si>
    <t>Основное мероприятие "Обеспечение пожарной безопасности на объектах образования"</t>
  </si>
  <si>
    <t>03 4 03 00000</t>
  </si>
  <si>
    <t>Проведение мероприятий по обеспечению пожарной безопасности на объектах образования</t>
  </si>
  <si>
    <t>03 4 03 00001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</si>
  <si>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</si>
  <si>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</si>
  <si>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</si>
  <si>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</si>
  <si>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03 4 01 00009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</si>
  <si>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</si>
  <si>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</si>
  <si>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</si>
  <si>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</si>
  <si>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</si>
  <si>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</si>
  <si>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</si>
  <si>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</si>
  <si>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</si>
  <si>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</si>
  <si>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</si>
  <si>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</si>
  <si>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</si>
  <si>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</si>
  <si>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</si>
  <si>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в том числе за счет субвенции: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</si>
  <si>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</si>
  <si>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</si>
  <si>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</si>
  <si>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</si>
  <si>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</si>
  <si>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</si>
  <si>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</si>
  <si>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</si>
  <si>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11 2 01 S2190</t>
  </si>
  <si>
    <t>Софинансирование  организации отдыха, оздоровления и занятости детей в дни школьных каникул</t>
  </si>
  <si>
    <t>04 Г 01 00401</t>
  </si>
  <si>
    <t>Подпрограмма "Профилактика преступлений и иных правонарушений в городе Реутов Московской области на 2017-2021 годы"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</si>
  <si>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</si>
  <si>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</si>
  <si>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</si>
  <si>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</si>
  <si>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Ведомственная структура расходов бюджета городского округа Реутов на 2018 год</t>
  </si>
  <si>
    <t>Расходы на обеспечение деятельности (оказание услуг) муниципальных учреждений</t>
  </si>
  <si>
    <t>Средства массовой информации</t>
  </si>
  <si>
    <t>Другие вопросы в области средств массовой информации</t>
  </si>
  <si>
    <t>Основное мероприятие "Создание условий для реализации полномочий Отдела культуры и молодежной политики Администрации города Реутов"</t>
  </si>
  <si>
    <t>Софинансирование проектов инициативного бюджетирования</t>
  </si>
  <si>
    <t>Отдел по физической культуре и спорту Администрации города Реутов</t>
  </si>
  <si>
    <t>Основное мероприятие "Софинансирование проектов инициативного бюджетирования"</t>
  </si>
  <si>
    <t>04 И 03 00000</t>
  </si>
  <si>
    <t>04 И 03 00001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</si>
  <si>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</si>
  <si>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03 1 03 00001</t>
  </si>
  <si>
    <t>Подпрограмма "Обеспечение жильем молодых семей"</t>
  </si>
  <si>
    <t>10 1 00 00000</t>
  </si>
  <si>
    <t>10 1 01 00000</t>
  </si>
  <si>
    <t>Субсидии гражданам на приобретение жилья</t>
  </si>
  <si>
    <t>322</t>
  </si>
  <si>
    <t>07 3 01 S0240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</si>
  <si>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</si>
  <si>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</si>
  <si>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</si>
  <si>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</si>
  <si>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</si>
  <si>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</si>
  <si>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</si>
  <si>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</si>
  <si>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</si>
  <si>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</si>
  <si>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</si>
  <si>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</si>
  <si>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</si>
  <si>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</si>
  <si>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</si>
  <si>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</si>
  <si>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</si>
  <si>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</si>
  <si>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</si>
  <si>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</si>
  <si>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</si>
  <si>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</si>
  <si>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</si>
  <si>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</si>
  <si>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</si>
  <si>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</si>
  <si>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</si>
  <si>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</si>
  <si>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</si>
  <si>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"Организация мероприятий по развитию молодежных общественных организаций и добровольческой деятельности"</t>
  </si>
  <si>
    <t>02 4 04 00000</t>
  </si>
  <si>
    <t>02 4 04 00001</t>
  </si>
  <si>
    <t>Основное мероприятие "Организация и проведение мероприятий по повышению профессионального уровня специалистов в сфере работы с молодежью"</t>
  </si>
  <si>
    <t>02 4 05 00000</t>
  </si>
  <si>
    <t>02 4 05 00001</t>
  </si>
  <si>
    <t>Основное мероприятие "Обеспечение деятельности отдела по физической культуре и спорту Администрации города Реутов"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</si>
  <si>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</si>
  <si>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</si>
  <si>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</si>
  <si>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</si>
  <si>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</si>
  <si>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</si>
  <si>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числа, в соответствии с Законом Московской области от 29.12.2007 № 248/2007-ОЗ "О предоставлении полного государственного обеспечения и дополнительных гарантий по социальной поддержке детям-сиротам и детям, оставшимся без попечения родителей""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</si>
  <si>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</si>
  <si>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</si>
  <si>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</si>
  <si>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</si>
  <si>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</si>
  <si>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>Основное мероприятие "Оказание социальной поддержки отдельным категориям граждан"</t>
  </si>
  <si>
    <t>Софинансирование организации отдыха, оздоровления и занятости детей в дни школьных каникул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</si>
  <si>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</si>
  <si>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</si>
  <si>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</si>
  <si>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</si>
  <si>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</si>
  <si>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</si>
  <si>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</si>
  <si>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</si>
  <si>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</si>
  <si>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06 0 03 60870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</si>
  <si>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</si>
  <si>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</si>
  <si>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</si>
  <si>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</si>
  <si>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</si>
  <si>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06 0 03 00001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</si>
  <si>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</si>
  <si>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</si>
  <si>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</si>
  <si>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Подпрограмма "Обеспечение жильем отдельных категорий граждан, установленных федеральным законодательством"</t>
  </si>
  <si>
    <t>10 3 00 00000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</si>
  <si>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Федеральным законом от 8 декабря 2010 года № 342-ФЗ "О внесении изменений в Федеральный закон "О статусе военнослужащих" и об обеспечении жилыми помещениями некоторых категорий граждан",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</si>
  <si>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10 3 01 00000</t>
  </si>
  <si>
    <t>Обеспечение жильем граждан, уволенных с военной службы (службы), и приравненных к ним лиц</t>
  </si>
  <si>
    <t>10 3 01 54850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</si>
  <si>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</si>
  <si>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</si>
  <si>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</si>
  <si>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05 1 02 00001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</si>
  <si>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</si>
  <si>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</si>
  <si>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</si>
  <si>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</si>
  <si>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</si>
  <si>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</si>
  <si>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05 1 02 00002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</si>
  <si>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</si>
  <si>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</si>
  <si>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</si>
  <si>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</si>
  <si>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</si>
  <si>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</si>
  <si>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</si>
  <si>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</si>
  <si>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</si>
  <si>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</si>
  <si>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</si>
  <si>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</si>
  <si>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</si>
  <si>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</si>
  <si>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</si>
  <si>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</si>
  <si>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05 3 04 00000</t>
  </si>
  <si>
    <t>05 3 04 00001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</si>
  <si>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</si>
  <si>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</si>
  <si>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</si>
  <si>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05 5 00 00000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</si>
  <si>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</si>
  <si>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05 5 01 00000</t>
  </si>
  <si>
    <t>05 5 01 00095</t>
  </si>
  <si>
    <t>05 5 01 60700</t>
  </si>
  <si>
    <t>05 5 01 00001</t>
  </si>
  <si>
    <t>05 5 01 60830</t>
  </si>
  <si>
    <t>Подпрограмма "Развитие имущественного комплекса городского округа Реутов на 2018-2022 годы"</t>
  </si>
  <si>
    <t>Подпрограмма "Территориальное развитие (градостроительство и землеустройство) на 2018-2022 годы"</t>
  </si>
  <si>
    <t>Основное мероприятие "Создание архитектурно – художественного облика в городском округе Реутов Московской области"</t>
  </si>
  <si>
    <t>Разработка и реализация концепций пешеходных улиц и общественных пространств</t>
  </si>
  <si>
    <t>05 6 01 00001</t>
  </si>
  <si>
    <t>Подпрограмма "Укрепление материально-технической базы муниципальных учреждений культуры городского округа Реутов"</t>
  </si>
  <si>
    <t>04 Д 00 00000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</si>
  <si>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</si>
  <si>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</si>
  <si>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Основное мероприятие "Обеспечение надлежащего состояния  автомобильных дорог и дворовых территорий""</t>
  </si>
  <si>
    <t>07 3 03 00000</t>
  </si>
  <si>
    <t>07 3 03 00001</t>
  </si>
  <si>
    <t>Ремонт ливневой канализации</t>
  </si>
  <si>
    <t>07 3 01 00001</t>
  </si>
  <si>
    <t>Мероприятия по организации отдыха детей в каникулярное время</t>
  </si>
  <si>
    <t>11 2 01 62190</t>
  </si>
  <si>
    <t>Капитальный ремонт и приобретение оборудования для оснащения плоскостных сооружений в муниципальных образованиях Московской области</t>
  </si>
  <si>
    <t>02 2 01 62510</t>
  </si>
  <si>
    <t>Строительство и реконструкция объектов культуры</t>
  </si>
  <si>
    <t>04 Д 01 64210</t>
  </si>
  <si>
    <t>04 Д 01 S4210</t>
  </si>
  <si>
    <t>Софинансирование капитального ремонта и приобретения оборудования для оснащения плоскостных сооружений в муниципальных образованиях Московской области</t>
  </si>
  <si>
    <t>02 2 01 S2510</t>
  </si>
  <si>
    <t>Основное мероприятие "Модернизация и укрепление материально-технической базы объектов культуры  путем проведения капитального ремонта и технического переоснащения"</t>
  </si>
  <si>
    <t>04 Д 02 00000</t>
  </si>
  <si>
    <t>Укрепление материально - технической базы муниципальных учреждений культуры, подведомственных Отделу культуры и молодежной политики Администрации города Реутов</t>
  </si>
  <si>
    <t>04 Д 02 00001</t>
  </si>
  <si>
    <t>Актуализация сведений паспортов доступности объектов социальной сферы</t>
  </si>
  <si>
    <t>11 3 01 00003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</si>
  <si>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</si>
  <si>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14 2 01 62680</t>
  </si>
  <si>
    <t>Софинансирование организации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</si>
  <si>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14 2 01 S2680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</si>
  <si>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услуг"</t>
  </si>
  <si>
    <t>14 2 02 00000</t>
  </si>
  <si>
    <t>14 2 02 60860</t>
  </si>
  <si>
    <t>14 2 02 S0860</t>
  </si>
  <si>
    <t>Основное мероприятие "Повышение заработной платы работникам муниципальных учреждений культуры"</t>
  </si>
  <si>
    <t>04 И 02 00000</t>
  </si>
  <si>
    <t>Софинансирование расходов на повышение заработной платы работникам муниципальных учреждений в сфере культуры</t>
  </si>
  <si>
    <t>04 И 02 S0440</t>
  </si>
  <si>
    <t>Субсидия на софинансирование расходов на повышение заработной платы работникам муниципальных учреждений в сфере культуры</t>
  </si>
  <si>
    <t>04 И 02 60440</t>
  </si>
  <si>
    <t xml:space="preserve">Основное мероприятие "Построение, внедрение и развитие АПК "Безопасный город" в городском округе Реутов"         </t>
  </si>
  <si>
    <t>03 3 03 00000</t>
  </si>
  <si>
    <t>Монтажные и пусконаладочные работы системы экстренного вызова с установкой уличных колонн</t>
  </si>
  <si>
    <t>03 3 03 00002</t>
  </si>
  <si>
    <t xml:space="preserve">                 от 22.11.2017  № 99/2017-НА</t>
  </si>
  <si>
    <t xml:space="preserve">              " Приложение № 6</t>
  </si>
  <si>
    <t>"</t>
  </si>
  <si>
    <t>07 3 01 60240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</si>
  <si>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</si>
  <si>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</t>
  </si>
  <si>
    <t>Муниципальная программа городского округа Реутов "Формирование комфортной городской среды»  на 2018-2022 годы»</t>
  </si>
  <si>
    <t>08 В 00 00000</t>
  </si>
  <si>
    <t>08 В 01 00000</t>
  </si>
  <si>
    <t>08 В 01 00001</t>
  </si>
  <si>
    <t xml:space="preserve">Муниципальная программа городского округа Реутов "Развитие инженерной инфраструктуры и энергоэффективности"  на 2018-2022 годы"
</t>
  </si>
  <si>
    <t>Подпрограмма "Создание условий для обеспечения качественными жилищно-коммунальными услугами"</t>
  </si>
  <si>
    <t>Основное мероприятие "Обеспечение учета всего объема потребляемых энергетических ресурсов"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</si>
  <si>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</si>
  <si>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</si>
  <si>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</si>
  <si>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  с возможностью моделирования гидравлических режимов</t>
  </si>
  <si>
    <t>Подпрограмма "Благоустройство территории городского округа Реутов"</t>
  </si>
  <si>
    <t>Основное мероприятие "Создание условий для благоустройства территорий городского округа Реутов"</t>
  </si>
  <si>
    <t>Приобретение техники для нужд благоустройства и коммунального хозяйства</t>
  </si>
  <si>
    <t>Приобретение техники для нужд благоустройства территории муниципальных образований Московской области</t>
  </si>
  <si>
    <t>Приобретение техники для нужд благоустройства территории городского округа Реутов</t>
  </si>
  <si>
    <t>Содержание детских, спортивных площадок, площадок для выгула собак</t>
  </si>
  <si>
    <t>Расходы на оплату электроэнергии систем уличного освещения</t>
  </si>
  <si>
    <t>08 В 01 00002</t>
  </si>
  <si>
    <t>09 1 00 00000</t>
  </si>
  <si>
    <t>09 1 01 00000</t>
  </si>
  <si>
    <t>09 1 01 00001</t>
  </si>
  <si>
    <t>09 1 01 00002</t>
  </si>
  <si>
    <t>09 1 01 00003</t>
  </si>
  <si>
    <t>09 1 01 00004</t>
  </si>
  <si>
    <t>08 Б 00 00000</t>
  </si>
  <si>
    <t>08 Б 01 00000</t>
  </si>
  <si>
    <t>08 Б 01 00001</t>
  </si>
  <si>
    <t>08 Б 01 60521</t>
  </si>
  <si>
    <t>08 Б 01 S0521</t>
  </si>
  <si>
    <t>08 Б 01 00059</t>
  </si>
  <si>
    <t>08 Б 01 00002</t>
  </si>
  <si>
    <t>08 Б 02 00001</t>
  </si>
  <si>
    <t>09 3 00 00000</t>
  </si>
  <si>
    <t>09 3 01 00000</t>
  </si>
  <si>
    <t>09 3 01 62670</t>
  </si>
  <si>
    <t>Другие вопросы в области жилищно-коммунального хозяйства</t>
  </si>
  <si>
    <t>04 Г 01 60070</t>
  </si>
  <si>
    <t>Создание новых и (или) благоустройство существующих парков культуры и отдыха</t>
  </si>
  <si>
    <t>Коммунальное хозяйство</t>
  </si>
  <si>
    <t>04 Г 01 S0070</t>
  </si>
  <si>
    <t>Благоустройство парка культуры и отдыха - Центральный парк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</si>
  <si>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</si>
  <si>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</si>
  <si>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Обеспечение современными аппаратно-программными комплексами общеобразовательных организаций в Московской области</t>
  </si>
  <si>
    <t>Информирование населения муниципального образования Московской области о деятельности органов местного самоуправления путем размещения материалов в электронных СМИ, распространяемых в сети Интернет (сетевых изданиях)</t>
  </si>
  <si>
    <t>13 0 01 00004</t>
  </si>
  <si>
    <t>Дополнительные мероприятия по развитию жилищно-коммунального хозяйства и социально культурной сферы</t>
  </si>
  <si>
    <t>12 2 04 04400</t>
  </si>
  <si>
    <t>Основное мероприятие "Внедрение информационных технологий для повышения качества и доступности образовательных услуг населению Московской области"</t>
  </si>
  <si>
    <t>14 1 05 00000</t>
  </si>
  <si>
    <t>14 1 05 62490</t>
  </si>
  <si>
    <t>Софинансирование обеспечения современными аппаратно-программными комплексами общеобразовательных организаций в Московской области</t>
  </si>
  <si>
    <t>14 1 05 S2490</t>
  </si>
  <si>
    <t>Комплексное благоустройство парковочного пространства</t>
  </si>
  <si>
    <t>07 3 02 00000</t>
  </si>
  <si>
    <t>08 А 00 00000</t>
  </si>
  <si>
    <t>08 А 02 00000</t>
  </si>
  <si>
    <t>08 А 02 00001</t>
  </si>
  <si>
    <t>08 А 02 00002</t>
  </si>
  <si>
    <t>Подпрограмма "Комфортная городская среда"</t>
  </si>
  <si>
    <t>Осносное мероприятие "Комплексное благоустройство дворовых территорий городского округа Реутов"</t>
  </si>
  <si>
    <t>Устройство (модернизация) обязательных элементов детских игровых и спортивных площадок</t>
  </si>
  <si>
    <t>Установка информационных стендов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</si>
  <si>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</si>
  <si>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</si>
  <si>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08 Б 01 00003</t>
  </si>
  <si>
    <t>08 Б 01 00004</t>
  </si>
  <si>
    <t xml:space="preserve">Поддержка государственных программ субъектов Российской Федерации и муниципальных программ формирования современной городской среды
</t>
  </si>
  <si>
    <t>Проведение технического обследования зданий дошкольных образовательных учреждений</t>
  </si>
  <si>
    <t>12 1 01 00002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</si>
  <si>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</si>
  <si>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04 Д 01 00003</t>
  </si>
  <si>
    <t>08 А 02 00003</t>
  </si>
  <si>
    <t>Устройство освещения детских игровых площадок</t>
  </si>
  <si>
    <t>Установка указателей на многоквартирных домах с наименованиями улиц и номерами домов, вывесок</t>
  </si>
  <si>
    <t>08 А 01 00000</t>
  </si>
  <si>
    <t>08 А 01 00004</t>
  </si>
  <si>
    <t>Разработка проектно-сметной документации для проведения работ по устройству освещения по адресу: проспект Мира</t>
  </si>
  <si>
    <t>08 Б 02 00003</t>
  </si>
  <si>
    <t>Основное мероприятие "Комплексное благоустройство дворовых территорий городского округа Реутов"</t>
  </si>
  <si>
    <t>Снос аварийного здания ул.Новая, 1а (тир)</t>
  </si>
  <si>
    <t>02 2 01 00002</t>
  </si>
  <si>
    <t>07 1 01 00004</t>
  </si>
  <si>
    <t>Основное мероприятие "Увеличение парковочного пространства"</t>
  </si>
  <si>
    <t xml:space="preserve">07 3 02 00003 </t>
  </si>
  <si>
    <t>Разработка проекта организации дорожного движения на период эксплуатации дорог городского округа Реутов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</si>
  <si>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</si>
  <si>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</si>
  <si>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</si>
  <si>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</si>
  <si>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Софинансирование дооснащения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</si>
  <si>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r>
      <t xml:space="preserve">08 А 02 L5550 </t>
    </r>
    <r>
      <rPr>
        <sz val="12"/>
        <rFont val="Times New Roman"/>
        <family val="1"/>
        <charset val="204"/>
      </rPr>
      <t xml:space="preserve"> </t>
    </r>
  </si>
  <si>
    <t>Софинансирование ремонта подъездов многоквартирных домов</t>
  </si>
  <si>
    <t>08 В 01 S0950</t>
  </si>
  <si>
    <t>Ремонт тротуаров</t>
  </si>
  <si>
    <t>07 3 01 00004</t>
  </si>
  <si>
    <t>Обеспечение деятельности общественных организаций правоохранительной направленности</t>
  </si>
  <si>
    <t>Основное мероприятие "Капитальный ремонт зданий организаций дополнительного образования"</t>
  </si>
  <si>
    <t>12 3 05 00000</t>
  </si>
  <si>
    <t>12 3 05 00459</t>
  </si>
  <si>
    <t>Основное мероприятие "Благоустройство общественных территорий городского округа Реутов"</t>
  </si>
  <si>
    <t>Благоустройство общественных территорий</t>
  </si>
  <si>
    <t>08 А 01 00001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</si>
  <si>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</si>
  <si>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Софинансирование работ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</si>
  <si>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03 1 03 00003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</si>
  <si>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</si>
  <si>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08 Б 02 S2630</t>
  </si>
  <si>
    <t xml:space="preserve">Софинансирование устройства и капитального ремонта электросетевого хозяйства, систем наружного и архитектурно-художественного освещения в рамках реализации приоритетного проекта "Светлый город"
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</si>
  <si>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</si>
  <si>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12 1 03 62130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</si>
  <si>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</si>
  <si>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</si>
  <si>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</si>
  <si>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</si>
  <si>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</si>
  <si>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</si>
  <si>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Основное мероприятие "Развитие высокотехнологичных и наукоемких отраслей экономики города"</t>
  </si>
  <si>
    <t>01 2 02 00000</t>
  </si>
  <si>
    <t>01 2 02 L5250</t>
  </si>
  <si>
    <t>Строительство дома культуры в городском округе Реутов</t>
  </si>
  <si>
    <t>08 В 01 60950</t>
  </si>
  <si>
    <t>Ремонт подъездов в многоквартирных домах</t>
  </si>
  <si>
    <t xml:space="preserve"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
</t>
  </si>
  <si>
    <t>08 Б 02 62630</t>
  </si>
  <si>
    <t>Муниципальная программа городского округа Реутов "Формирование комфортной городской среды"  на 2018-2022 годы"</t>
  </si>
  <si>
    <t>08 Б 02 00004</t>
  </si>
  <si>
    <t>Подпрограмма "Повышение инвестиционной привлекательности"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</si>
  <si>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</si>
  <si>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07 3 01 00003</t>
  </si>
  <si>
    <t>Выполнение работ по 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 в ходе выполнения подрядных работ ремонта 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</si>
  <si>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Устройство универсального резинового основания на волейбольной площадке по адресу: ул. Комсомольская, д.2</t>
  </si>
  <si>
    <t>08 Б 01 00007</t>
  </si>
  <si>
    <t>Устройство проездов для автотранспорта</t>
  </si>
  <si>
    <t>07 3 03 00003</t>
  </si>
  <si>
    <t>Основное мероприятие "Формирование комфортной городской световой среды"</t>
  </si>
  <si>
    <t>08 Б 02 00000</t>
  </si>
  <si>
    <t>Выполнение работ по проектированию пристройки к МАДОУ №4 "Ивушка"</t>
  </si>
  <si>
    <t>12 1 01 00004</t>
  </si>
  <si>
    <t>07 3 03 00004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</si>
  <si>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</si>
  <si>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02 2 01 04400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</si>
  <si>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</si>
  <si>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Комплексное благоустройство территорий муниципальных образований Московской области</t>
  </si>
  <si>
    <t>Софинансирование комплексного благоустройства территории городского округа Реутов</t>
  </si>
  <si>
    <t>08 Б 01 61350</t>
  </si>
  <si>
    <t>08 Б 01 S1350</t>
  </si>
  <si>
    <t>14 1 04 S0940</t>
  </si>
  <si>
    <t>Софинансирование предоставления электронных сервисов цифровой инфраструктуры в сфере жилищно-коммунального хозяйства для обеспечения равных возможностей собственникам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рефоормы, организации капитального и текущего ремонта и содержания жилищного фонда МО, функционированию коммунальной и инженерной инфраструктуры, оценке показателей в жилищно-коммуналоной сфере на территории муниципальных образований МО в информационно-телекоммуникационной сети "Интернет"</t>
  </si>
  <si>
    <t xml:space="preserve">                 Приложение № 3</t>
  </si>
  <si>
    <t xml:space="preserve">                 от 20.06.2018 № 15/2018-НА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</si>
</sst>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0"/>
      <color rgb="FFFF0000"/>
      <name val="Arial Cyr"/>
      <charset val="204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1" fillId="0" borderId="0" xfId="0" quotePrefix="1" applyFont="1" applyBorder="1" applyAlignment="1">
      <alignment horizontal="right"/>
    </xf>
    <xf numFmtId="0" fontId="11" fillId="0" borderId="0" xfId="0" quotePrefix="1" applyFont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right"/>
    </xf>
    <xf numFmtId="0" fontId="0" fillId="0" borderId="0" xfId="0" applyAlignment="1"/>
    <xf numFmtId="0" fontId="16" fillId="0" borderId="0" xfId="0" applyFont="1"/>
    <xf numFmtId="0" fontId="17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right"/>
    </xf>
    <xf numFmtId="0" fontId="18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2" fontId="1" fillId="0" borderId="0" xfId="0" quotePrefix="1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9" fillId="0" borderId="0" xfId="0" applyFont="1" applyAlignme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1" fillId="0" borderId="0" xfId="0" quotePrefix="1" applyFont="1" applyFill="1" applyAlignment="1">
      <alignment horizontal="right"/>
    </xf>
    <xf numFmtId="49" fontId="7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applyFont="1"/>
    <xf numFmtId="0" fontId="20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wrapText="1"/>
    </xf>
    <xf numFmtId="2" fontId="0" fillId="0" borderId="0" xfId="0" applyNumberFormat="1"/>
    <xf numFmtId="0" fontId="3" fillId="0" borderId="0" xfId="0" applyFont="1" applyFill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1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3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0" fillId="0" borderId="0" xfId="0"/>
    <xf numFmtId="49" fontId="2" fillId="0" borderId="0" xfId="0" applyNumberFormat="1" applyFont="1" applyAlignment="1">
      <alignment horizontal="right"/>
    </xf>
    <xf numFmtId="0" fontId="0" fillId="0" borderId="0" xfId="0"/>
    <xf numFmtId="49" fontId="5" fillId="0" borderId="0" xfId="0" applyNumberFormat="1" applyFont="1" applyBorder="1" applyAlignment="1">
      <alignment wrapText="1"/>
    </xf>
    <xf numFmtId="0" fontId="5" fillId="0" borderId="0" xfId="0" quotePrefix="1" applyFont="1" applyAlignment="1">
      <alignment horizontal="left" wrapText="1"/>
    </xf>
    <xf numFmtId="0" fontId="11" fillId="0" borderId="0" xfId="0" applyFont="1" applyFill="1" applyAlignment="1">
      <alignment horizontal="right"/>
    </xf>
    <xf numFmtId="0" fontId="0" fillId="0" borderId="0" xfId="0" applyAlignment="1"/>
    <xf numFmtId="0" fontId="9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0" fillId="0" borderId="0" xfId="0" applyAlignment="1"/>
    <xf numFmtId="0" fontId="25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49" fontId="6" fillId="0" borderId="0" xfId="0" applyNumberFormat="1" applyFont="1" applyAlignment="1">
      <alignment horizontal="right"/>
    </xf>
    <xf numFmtId="0" fontId="13" fillId="0" borderId="0" xfId="0" quotePrefix="1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2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NumberFormat="1" applyFont="1" applyAlignment="1">
      <alignment vertical="top" wrapText="1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NumberFormat="1" applyFont="1" applyFill="1" applyBorder="1" applyAlignment="1">
      <alignment wrapText="1"/>
    </xf>
    <xf numFmtId="0" fontId="14" fillId="0" borderId="0" xfId="0" applyFont="1" applyAlignment="1"/>
    <xf numFmtId="0" fontId="24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1"/>
  <sheetViews>
    <sheetView tabSelected="1" zoomScaleNormal="100" workbookViewId="0">
      <selection activeCell="BQ10" sqref="BQ10"/>
    </sheetView>
  </sheetViews>
  <sheetFormatPr defaultRowHeight="12" x14ac:dyDescent="0.2"/>
  <cols>
    <col min="1" max="1" width="68.28515625" customWidth="1"/>
    <col min="2" max="2" width="5.140625" customWidth="1"/>
    <col min="3" max="3" width="5.7109375" customWidth="1"/>
    <col min="4" max="4" width="6.5703125" customWidth="1"/>
    <col min="5" max="5" width="16.85546875" customWidth="1"/>
    <col min="6" max="6" width="7.140625" customWidth="1"/>
    <col min="7" max="7" width="15" customWidth="1"/>
    <col min="8" max="8" width="0.140625" hidden="1" customWidth="1"/>
    <col min="9" max="9" width="10.7109375" hidden="1" customWidth="1"/>
    <col min="10" max="10" width="9.85546875" hidden="1" customWidth="1"/>
    <col min="11" max="21" width="9.140625" hidden="1" customWidth="1"/>
    <col min="22" max="22" width="9" hidden="1" customWidth="1"/>
    <col min="23" max="66" width="9.140625" hidden="1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7" s="96" customFormat="1" ht="12.75" x14ac:dyDescent="0.2">
      <c r="D1" s="133" t="s">
        <v>871</v>
      </c>
      <c r="E1" s="134"/>
      <c r="F1" s="134"/>
      <c r="G1" s="134"/>
    </row>
    <row r="2" spans="1:7" s="96" customFormat="1" ht="12.75" x14ac:dyDescent="0.2">
      <c r="D2" s="135" t="s">
        <v>221</v>
      </c>
      <c r="E2" s="136"/>
      <c r="F2" s="136"/>
      <c r="G2" s="136"/>
    </row>
    <row r="3" spans="1:7" s="96" customFormat="1" ht="12.75" x14ac:dyDescent="0.2">
      <c r="D3" s="133" t="s">
        <v>222</v>
      </c>
      <c r="E3" s="136"/>
      <c r="F3" s="136"/>
      <c r="G3" s="136"/>
    </row>
    <row r="4" spans="1:7" s="96" customFormat="1" ht="12.75" x14ac:dyDescent="0.2">
      <c r="D4" s="137" t="s">
        <v>872</v>
      </c>
      <c r="E4" s="136"/>
      <c r="F4" s="136"/>
      <c r="G4" s="136"/>
    </row>
    <row r="5" spans="1:7" s="96" customFormat="1" x14ac:dyDescent="0.2"/>
    <row r="6" spans="1:7" s="96" customFormat="1" ht="12.75" x14ac:dyDescent="0.2">
      <c r="D6" s="133" t="s">
        <v>716</v>
      </c>
      <c r="E6" s="134"/>
      <c r="F6" s="134"/>
      <c r="G6" s="134"/>
    </row>
    <row r="7" spans="1:7" s="96" customFormat="1" ht="12.75" x14ac:dyDescent="0.2">
      <c r="D7" s="135" t="s">
        <v>221</v>
      </c>
      <c r="E7" s="136"/>
      <c r="F7" s="136"/>
      <c r="G7" s="136"/>
    </row>
    <row r="8" spans="1:7" s="96" customFormat="1" ht="12.75" x14ac:dyDescent="0.2">
      <c r="D8" s="133" t="s">
        <v>222</v>
      </c>
      <c r="E8" s="136"/>
      <c r="F8" s="136"/>
      <c r="G8" s="136"/>
    </row>
    <row r="9" spans="1:7" s="96" customFormat="1" ht="12.75" x14ac:dyDescent="0.2">
      <c r="D9" s="137" t="s">
        <v>715</v>
      </c>
      <c r="E9" s="136"/>
      <c r="F9" s="136"/>
      <c r="G9" s="136"/>
    </row>
    <row r="10" spans="1:7" ht="12.75" x14ac:dyDescent="0.2">
      <c r="D10" s="137"/>
      <c r="E10" s="140"/>
      <c r="F10" s="140"/>
      <c r="G10" s="28"/>
    </row>
    <row r="11" spans="1:7" ht="25.5" customHeight="1" x14ac:dyDescent="0.25">
      <c r="A11" s="138" t="s">
        <v>536</v>
      </c>
      <c r="B11" s="138"/>
      <c r="C11" s="138"/>
      <c r="D11" s="138"/>
      <c r="E11" s="139"/>
      <c r="F11" s="139"/>
      <c r="G11" s="139"/>
    </row>
    <row r="12" spans="1:7" ht="15.75" x14ac:dyDescent="0.25">
      <c r="A12" s="29"/>
      <c r="B12" s="30"/>
      <c r="C12" s="30"/>
      <c r="D12" s="30"/>
    </row>
    <row r="13" spans="1:7" ht="15.75" x14ac:dyDescent="0.2">
      <c r="A13" s="31"/>
      <c r="G13" s="32" t="s">
        <v>223</v>
      </c>
    </row>
    <row r="14" spans="1:7" ht="36.75" customHeight="1" x14ac:dyDescent="0.2">
      <c r="A14" s="33" t="s">
        <v>224</v>
      </c>
      <c r="B14" s="34" t="s">
        <v>225</v>
      </c>
      <c r="C14" s="34" t="s">
        <v>226</v>
      </c>
      <c r="D14" s="34" t="s">
        <v>227</v>
      </c>
      <c r="E14" s="34" t="s">
        <v>228</v>
      </c>
      <c r="F14" s="34" t="s">
        <v>229</v>
      </c>
      <c r="G14" s="34" t="s">
        <v>230</v>
      </c>
    </row>
    <row r="15" spans="1:7" ht="12" customHeight="1" x14ac:dyDescent="0.2">
      <c r="A15" s="35">
        <v>1</v>
      </c>
      <c r="B15" s="35">
        <v>2</v>
      </c>
      <c r="C15" s="35">
        <v>3</v>
      </c>
      <c r="D15" s="35">
        <v>4</v>
      </c>
      <c r="E15" s="35">
        <v>5</v>
      </c>
      <c r="F15" s="35">
        <v>6</v>
      </c>
      <c r="G15" s="35">
        <v>7</v>
      </c>
    </row>
    <row r="16" spans="1:7" ht="18" customHeight="1" x14ac:dyDescent="0.2">
      <c r="A16" s="36"/>
      <c r="B16" s="37"/>
      <c r="C16" s="37"/>
      <c r="D16" s="37"/>
      <c r="E16" s="37"/>
      <c r="F16" s="37"/>
      <c r="G16" s="37"/>
    </row>
    <row r="17" spans="1:9" ht="18" customHeight="1" x14ac:dyDescent="0.25">
      <c r="A17" s="26" t="s">
        <v>231</v>
      </c>
      <c r="B17" s="38" t="s">
        <v>232</v>
      </c>
      <c r="C17" s="39"/>
      <c r="D17" s="39"/>
      <c r="E17" s="39"/>
      <c r="F17" s="39"/>
      <c r="G17" s="40">
        <f>SUM(G19,G184,G199,G293,G435,G548,G568,G579,G598,G607,G672,G680,G686,)</f>
        <v>992559.53</v>
      </c>
    </row>
    <row r="18" spans="1:9" ht="18" customHeight="1" x14ac:dyDescent="0.25">
      <c r="A18" s="26"/>
      <c r="B18" s="41"/>
      <c r="C18" s="42"/>
      <c r="D18" s="42"/>
      <c r="E18" s="42"/>
      <c r="F18" s="42"/>
      <c r="G18" s="43"/>
    </row>
    <row r="19" spans="1:9" ht="15.75" x14ac:dyDescent="0.25">
      <c r="A19" s="11" t="s">
        <v>233</v>
      </c>
      <c r="B19" s="44"/>
      <c r="C19" s="44" t="s">
        <v>234</v>
      </c>
      <c r="D19" s="45"/>
      <c r="E19" s="46"/>
      <c r="F19" s="46"/>
      <c r="G19" s="43">
        <f>SUM(G20,G27,G107,G114)</f>
        <v>365175.18</v>
      </c>
    </row>
    <row r="20" spans="1:9" ht="31.5" x14ac:dyDescent="0.25">
      <c r="A20" s="6" t="s">
        <v>235</v>
      </c>
      <c r="B20" s="41"/>
      <c r="C20" s="41" t="s">
        <v>234</v>
      </c>
      <c r="D20" s="41" t="s">
        <v>236</v>
      </c>
      <c r="E20" s="47"/>
      <c r="F20" s="47"/>
      <c r="G20" s="43">
        <f>SUM(G22)</f>
        <v>2370.6</v>
      </c>
    </row>
    <row r="21" spans="1:9" ht="47.25" x14ac:dyDescent="0.25">
      <c r="A21" s="6" t="s">
        <v>629</v>
      </c>
      <c r="B21" s="45"/>
      <c r="C21" s="41" t="s">
        <v>234</v>
      </c>
      <c r="D21" s="41" t="s">
        <v>236</v>
      </c>
      <c r="E21" s="8" t="s">
        <v>42</v>
      </c>
      <c r="F21" s="46"/>
      <c r="G21" s="43">
        <f>SUM(G22)</f>
        <v>2370.6</v>
      </c>
    </row>
    <row r="22" spans="1:9" ht="15.75" x14ac:dyDescent="0.25">
      <c r="A22" s="6" t="s">
        <v>660</v>
      </c>
      <c r="B22" s="45"/>
      <c r="C22" s="45" t="s">
        <v>234</v>
      </c>
      <c r="D22" s="45" t="s">
        <v>236</v>
      </c>
      <c r="E22" s="95" t="s">
        <v>661</v>
      </c>
      <c r="F22" s="46"/>
      <c r="G22" s="43">
        <f>SUM(G23)</f>
        <v>2370.6</v>
      </c>
    </row>
    <row r="23" spans="1:9" ht="47.25" x14ac:dyDescent="0.25">
      <c r="A23" s="6" t="s">
        <v>662</v>
      </c>
      <c r="B23" s="45"/>
      <c r="C23" s="45" t="s">
        <v>234</v>
      </c>
      <c r="D23" s="45" t="s">
        <v>236</v>
      </c>
      <c r="E23" s="95" t="s">
        <v>663</v>
      </c>
      <c r="F23" s="46"/>
      <c r="G23" s="43">
        <f>SUM(G24)</f>
        <v>2370.6</v>
      </c>
    </row>
    <row r="24" spans="1:9" ht="15.75" x14ac:dyDescent="0.25">
      <c r="A24" s="6" t="s">
        <v>10</v>
      </c>
      <c r="B24" s="45"/>
      <c r="C24" s="45" t="s">
        <v>234</v>
      </c>
      <c r="D24" s="45" t="s">
        <v>236</v>
      </c>
      <c r="E24" s="95" t="s">
        <v>664</v>
      </c>
      <c r="F24" s="7"/>
      <c r="G24" s="43">
        <f>SUM(G25)</f>
        <v>2370.6</v>
      </c>
    </row>
    <row r="25" spans="1:9" ht="63" x14ac:dyDescent="0.25">
      <c r="A25" s="14" t="s">
        <v>237</v>
      </c>
      <c r="B25" s="45"/>
      <c r="C25" s="45" t="s">
        <v>234</v>
      </c>
      <c r="D25" s="45" t="s">
        <v>236</v>
      </c>
      <c r="E25" s="95" t="s">
        <v>664</v>
      </c>
      <c r="F25" s="48">
        <v>100</v>
      </c>
      <c r="G25" s="43">
        <f>SUM(G26)</f>
        <v>2370.6</v>
      </c>
      <c r="I25" s="73"/>
    </row>
    <row r="26" spans="1:9" ht="31.5" x14ac:dyDescent="0.25">
      <c r="A26" s="14" t="s">
        <v>238</v>
      </c>
      <c r="B26" s="45"/>
      <c r="C26" s="45" t="s">
        <v>234</v>
      </c>
      <c r="D26" s="45" t="s">
        <v>236</v>
      </c>
      <c r="E26" s="95" t="s">
        <v>664</v>
      </c>
      <c r="F26" s="48">
        <v>120</v>
      </c>
      <c r="G26" s="49">
        <v>2370.6</v>
      </c>
    </row>
    <row r="27" spans="1:9" ht="47.25" x14ac:dyDescent="0.25">
      <c r="A27" s="13" t="s">
        <v>239</v>
      </c>
      <c r="B27" s="45"/>
      <c r="C27" s="45" t="s">
        <v>234</v>
      </c>
      <c r="D27" s="45" t="s">
        <v>240</v>
      </c>
      <c r="E27" s="46"/>
      <c r="F27" s="46"/>
      <c r="G27" s="43">
        <f>SUM(G28,G34,G44,G66,G76,G86)</f>
        <v>163969.85</v>
      </c>
    </row>
    <row r="28" spans="1:9" s="96" customFormat="1" ht="31.5" x14ac:dyDescent="0.25">
      <c r="A28" s="6" t="s">
        <v>353</v>
      </c>
      <c r="B28" s="45"/>
      <c r="C28" s="45" t="s">
        <v>234</v>
      </c>
      <c r="D28" s="45" t="s">
        <v>240</v>
      </c>
      <c r="E28" s="8" t="s">
        <v>35</v>
      </c>
      <c r="F28" s="46"/>
      <c r="G28" s="43">
        <f t="shared" ref="G28:G32" si="0">SUM(G29)</f>
        <v>5.6</v>
      </c>
      <c r="H28" s="43"/>
    </row>
    <row r="29" spans="1:9" s="96" customFormat="1" ht="31.5" x14ac:dyDescent="0.25">
      <c r="A29" s="6" t="s">
        <v>361</v>
      </c>
      <c r="B29" s="45"/>
      <c r="C29" s="45" t="s">
        <v>234</v>
      </c>
      <c r="D29" s="45" t="s">
        <v>240</v>
      </c>
      <c r="E29" s="95" t="s">
        <v>36</v>
      </c>
      <c r="F29" s="46"/>
      <c r="G29" s="43">
        <f t="shared" si="0"/>
        <v>5.6</v>
      </c>
      <c r="H29" s="43"/>
    </row>
    <row r="30" spans="1:9" s="96" customFormat="1" ht="63" x14ac:dyDescent="0.25">
      <c r="A30" s="1" t="s">
        <v>515</v>
      </c>
      <c r="B30" s="45"/>
      <c r="C30" s="45" t="s">
        <v>234</v>
      </c>
      <c r="D30" s="45" t="s">
        <v>240</v>
      </c>
      <c r="E30" s="95" t="s">
        <v>79</v>
      </c>
      <c r="F30" s="46"/>
      <c r="G30" s="43">
        <f t="shared" si="0"/>
        <v>5.6</v>
      </c>
      <c r="H30" s="43"/>
    </row>
    <row r="31" spans="1:9" s="96" customFormat="1" ht="47.25" x14ac:dyDescent="0.25">
      <c r="A31" s="1" t="s">
        <v>546</v>
      </c>
      <c r="B31" s="45"/>
      <c r="C31" s="45" t="s">
        <v>234</v>
      </c>
      <c r="D31" s="45" t="s">
        <v>240</v>
      </c>
      <c r="E31" s="95" t="s">
        <v>547</v>
      </c>
      <c r="F31" s="46"/>
      <c r="G31" s="43">
        <f t="shared" si="0"/>
        <v>5.6</v>
      </c>
      <c r="H31" s="43"/>
    </row>
    <row r="32" spans="1:9" s="96" customFormat="1" ht="31.5" x14ac:dyDescent="0.25">
      <c r="A32" s="103" t="s">
        <v>348</v>
      </c>
      <c r="B32" s="45"/>
      <c r="C32" s="45" t="s">
        <v>234</v>
      </c>
      <c r="D32" s="45" t="s">
        <v>240</v>
      </c>
      <c r="E32" s="95" t="s">
        <v>547</v>
      </c>
      <c r="F32" s="48">
        <v>200</v>
      </c>
      <c r="G32" s="43">
        <f t="shared" si="0"/>
        <v>5.6</v>
      </c>
      <c r="H32" s="43"/>
    </row>
    <row r="33" spans="1:8" s="96" customFormat="1" ht="31.5" x14ac:dyDescent="0.25">
      <c r="A33" s="103" t="s">
        <v>241</v>
      </c>
      <c r="B33" s="45"/>
      <c r="C33" s="45" t="s">
        <v>234</v>
      </c>
      <c r="D33" s="45" t="s">
        <v>240</v>
      </c>
      <c r="E33" s="95" t="s">
        <v>547</v>
      </c>
      <c r="F33" s="48">
        <v>240</v>
      </c>
      <c r="G33" s="43">
        <v>5.6</v>
      </c>
      <c r="H33" s="43"/>
    </row>
    <row r="34" spans="1:8" s="96" customFormat="1" ht="31.5" x14ac:dyDescent="0.25">
      <c r="A34" s="6" t="s">
        <v>354</v>
      </c>
      <c r="B34" s="45"/>
      <c r="C34" s="45" t="s">
        <v>234</v>
      </c>
      <c r="D34" s="45" t="s">
        <v>240</v>
      </c>
      <c r="E34" s="8" t="s">
        <v>41</v>
      </c>
      <c r="F34" s="46"/>
      <c r="G34" s="43">
        <f>SUM(G35)</f>
        <v>2209</v>
      </c>
    </row>
    <row r="35" spans="1:8" s="96" customFormat="1" ht="31.5" x14ac:dyDescent="0.25">
      <c r="A35" s="17" t="s">
        <v>554</v>
      </c>
      <c r="B35" s="8"/>
      <c r="C35" s="45" t="s">
        <v>234</v>
      </c>
      <c r="D35" s="45" t="s">
        <v>240</v>
      </c>
      <c r="E35" s="8" t="s">
        <v>555</v>
      </c>
      <c r="F35" s="51"/>
      <c r="G35" s="43">
        <f>SUM(G36)</f>
        <v>2209</v>
      </c>
    </row>
    <row r="36" spans="1:8" s="96" customFormat="1" ht="63" x14ac:dyDescent="0.25">
      <c r="A36" s="6" t="s">
        <v>556</v>
      </c>
      <c r="B36" s="45"/>
      <c r="C36" s="45" t="s">
        <v>234</v>
      </c>
      <c r="D36" s="45" t="s">
        <v>240</v>
      </c>
      <c r="E36" s="95" t="s">
        <v>557</v>
      </c>
      <c r="F36" s="46"/>
      <c r="G36" s="43">
        <f>SUM(G37)</f>
        <v>2209</v>
      </c>
    </row>
    <row r="37" spans="1:8" s="96" customFormat="1" ht="78.75" x14ac:dyDescent="0.25">
      <c r="A37" s="10" t="s">
        <v>188</v>
      </c>
      <c r="B37" s="45"/>
      <c r="C37" s="45" t="s">
        <v>234</v>
      </c>
      <c r="D37" s="45" t="s">
        <v>240</v>
      </c>
      <c r="E37" s="95" t="s">
        <v>558</v>
      </c>
      <c r="F37" s="48"/>
      <c r="G37" s="43">
        <f>SUM(G39,G41)</f>
        <v>2209</v>
      </c>
    </row>
    <row r="38" spans="1:8" s="96" customFormat="1" ht="63" x14ac:dyDescent="0.25">
      <c r="A38" s="103" t="s">
        <v>237</v>
      </c>
      <c r="B38" s="45"/>
      <c r="C38" s="45" t="s">
        <v>234</v>
      </c>
      <c r="D38" s="45" t="s">
        <v>240</v>
      </c>
      <c r="E38" s="95" t="s">
        <v>558</v>
      </c>
      <c r="F38" s="48">
        <v>100</v>
      </c>
      <c r="G38" s="43">
        <f>SUM(G39)</f>
        <v>1847.7</v>
      </c>
    </row>
    <row r="39" spans="1:8" s="96" customFormat="1" ht="31.5" x14ac:dyDescent="0.25">
      <c r="A39" s="103" t="s">
        <v>238</v>
      </c>
      <c r="B39" s="45"/>
      <c r="C39" s="45" t="s">
        <v>234</v>
      </c>
      <c r="D39" s="45" t="s">
        <v>240</v>
      </c>
      <c r="E39" s="95" t="s">
        <v>558</v>
      </c>
      <c r="F39" s="48">
        <v>120</v>
      </c>
      <c r="G39" s="43">
        <v>1847.7</v>
      </c>
    </row>
    <row r="40" spans="1:8" s="96" customFormat="1" ht="15.75" x14ac:dyDescent="0.25">
      <c r="A40" s="6" t="s">
        <v>245</v>
      </c>
      <c r="B40" s="45"/>
      <c r="C40" s="45" t="s">
        <v>234</v>
      </c>
      <c r="D40" s="45" t="s">
        <v>240</v>
      </c>
      <c r="E40" s="95" t="s">
        <v>558</v>
      </c>
      <c r="F40" s="48">
        <v>120</v>
      </c>
      <c r="G40" s="43">
        <v>1847.7</v>
      </c>
    </row>
    <row r="41" spans="1:8" s="96" customFormat="1" ht="31.5" x14ac:dyDescent="0.25">
      <c r="A41" s="103" t="s">
        <v>348</v>
      </c>
      <c r="B41" s="23"/>
      <c r="C41" s="45" t="s">
        <v>234</v>
      </c>
      <c r="D41" s="45" t="s">
        <v>240</v>
      </c>
      <c r="E41" s="95" t="s">
        <v>558</v>
      </c>
      <c r="F41" s="48">
        <v>200</v>
      </c>
      <c r="G41" s="43">
        <f>SUM(G42)</f>
        <v>361.3</v>
      </c>
    </row>
    <row r="42" spans="1:8" s="96" customFormat="1" ht="31.5" x14ac:dyDescent="0.25">
      <c r="A42" s="103" t="s">
        <v>241</v>
      </c>
      <c r="B42" s="23"/>
      <c r="C42" s="45" t="s">
        <v>234</v>
      </c>
      <c r="D42" s="45" t="s">
        <v>240</v>
      </c>
      <c r="E42" s="95" t="s">
        <v>558</v>
      </c>
      <c r="F42" s="48">
        <v>240</v>
      </c>
      <c r="G42" s="43">
        <v>361.3</v>
      </c>
    </row>
    <row r="43" spans="1:8" s="96" customFormat="1" ht="15.75" x14ac:dyDescent="0.25">
      <c r="A43" s="103" t="s">
        <v>244</v>
      </c>
      <c r="B43" s="23"/>
      <c r="C43" s="45" t="s">
        <v>234</v>
      </c>
      <c r="D43" s="45" t="s">
        <v>240</v>
      </c>
      <c r="E43" s="95" t="s">
        <v>558</v>
      </c>
      <c r="F43" s="48">
        <v>240</v>
      </c>
      <c r="G43" s="43">
        <v>361.3</v>
      </c>
    </row>
    <row r="44" spans="1:8" ht="47.25" x14ac:dyDescent="0.25">
      <c r="A44" s="6" t="s">
        <v>629</v>
      </c>
      <c r="B44" s="45"/>
      <c r="C44" s="45" t="s">
        <v>234</v>
      </c>
      <c r="D44" s="45" t="s">
        <v>240</v>
      </c>
      <c r="E44" s="8" t="s">
        <v>42</v>
      </c>
      <c r="F44" s="46"/>
      <c r="G44" s="43">
        <f>SUM(G45,G50)</f>
        <v>134538.12</v>
      </c>
    </row>
    <row r="45" spans="1:8" s="96" customFormat="1" ht="31.5" x14ac:dyDescent="0.25">
      <c r="A45" s="6" t="s">
        <v>649</v>
      </c>
      <c r="B45" s="45"/>
      <c r="C45" s="45" t="s">
        <v>234</v>
      </c>
      <c r="D45" s="45" t="s">
        <v>240</v>
      </c>
      <c r="E45" s="95" t="s">
        <v>44</v>
      </c>
      <c r="F45" s="50"/>
      <c r="G45" s="43">
        <f>SUM(G46)</f>
        <v>80</v>
      </c>
    </row>
    <row r="46" spans="1:8" s="96" customFormat="1" ht="31.5" x14ac:dyDescent="0.25">
      <c r="A46" s="12" t="s">
        <v>650</v>
      </c>
      <c r="B46" s="45"/>
      <c r="C46" s="45" t="s">
        <v>234</v>
      </c>
      <c r="D46" s="45" t="s">
        <v>240</v>
      </c>
      <c r="E46" s="95" t="s">
        <v>651</v>
      </c>
      <c r="F46" s="50"/>
      <c r="G46" s="43">
        <f>SUM(G47)</f>
        <v>80</v>
      </c>
    </row>
    <row r="47" spans="1:8" s="96" customFormat="1" ht="31.5" x14ac:dyDescent="0.25">
      <c r="A47" s="6" t="s">
        <v>652</v>
      </c>
      <c r="B47" s="45"/>
      <c r="C47" s="45" t="s">
        <v>234</v>
      </c>
      <c r="D47" s="45" t="s">
        <v>240</v>
      </c>
      <c r="E47" s="95" t="s">
        <v>653</v>
      </c>
      <c r="F47" s="7"/>
      <c r="G47" s="43">
        <f>SUM(G48)</f>
        <v>80</v>
      </c>
    </row>
    <row r="48" spans="1:8" s="96" customFormat="1" ht="31.5" x14ac:dyDescent="0.25">
      <c r="A48" s="103" t="s">
        <v>348</v>
      </c>
      <c r="B48" s="45"/>
      <c r="C48" s="45" t="s">
        <v>234</v>
      </c>
      <c r="D48" s="45" t="s">
        <v>240</v>
      </c>
      <c r="E48" s="95" t="s">
        <v>653</v>
      </c>
      <c r="F48" s="48">
        <v>200</v>
      </c>
      <c r="G48" s="43">
        <f>SUM(G49)</f>
        <v>80</v>
      </c>
    </row>
    <row r="49" spans="1:7" s="96" customFormat="1" ht="31.5" x14ac:dyDescent="0.25">
      <c r="A49" s="103" t="s">
        <v>241</v>
      </c>
      <c r="B49" s="45"/>
      <c r="C49" s="45" t="s">
        <v>234</v>
      </c>
      <c r="D49" s="45" t="s">
        <v>240</v>
      </c>
      <c r="E49" s="95" t="s">
        <v>653</v>
      </c>
      <c r="F49" s="48">
        <v>240</v>
      </c>
      <c r="G49" s="43">
        <v>80</v>
      </c>
    </row>
    <row r="50" spans="1:7" ht="15.75" x14ac:dyDescent="0.25">
      <c r="A50" s="6" t="s">
        <v>660</v>
      </c>
      <c r="B50" s="45"/>
      <c r="C50" s="45" t="s">
        <v>234</v>
      </c>
      <c r="D50" s="45" t="s">
        <v>240</v>
      </c>
      <c r="E50" s="95" t="s">
        <v>661</v>
      </c>
      <c r="F50" s="46"/>
      <c r="G50" s="43">
        <f>SUM(G51)</f>
        <v>134458.12</v>
      </c>
    </row>
    <row r="51" spans="1:7" ht="47.25" x14ac:dyDescent="0.25">
      <c r="A51" s="6" t="s">
        <v>662</v>
      </c>
      <c r="B51" s="45"/>
      <c r="C51" s="45" t="s">
        <v>234</v>
      </c>
      <c r="D51" s="45" t="s">
        <v>240</v>
      </c>
      <c r="E51" s="95" t="s">
        <v>663</v>
      </c>
      <c r="F51" s="46"/>
      <c r="G51" s="43">
        <f>SUM(G52,G59)</f>
        <v>134458.12</v>
      </c>
    </row>
    <row r="52" spans="1:7" ht="15.75" x14ac:dyDescent="0.25">
      <c r="A52" s="6" t="s">
        <v>10</v>
      </c>
      <c r="B52" s="45"/>
      <c r="C52" s="45" t="s">
        <v>234</v>
      </c>
      <c r="D52" s="45" t="s">
        <v>240</v>
      </c>
      <c r="E52" s="95" t="s">
        <v>664</v>
      </c>
      <c r="F52" s="7"/>
      <c r="G52" s="43">
        <f>SUM(G53,G55,G57)</f>
        <v>133584.12</v>
      </c>
    </row>
    <row r="53" spans="1:7" ht="63" x14ac:dyDescent="0.25">
      <c r="A53" s="14" t="s">
        <v>237</v>
      </c>
      <c r="B53" s="45"/>
      <c r="C53" s="45" t="s">
        <v>234</v>
      </c>
      <c r="D53" s="45" t="s">
        <v>240</v>
      </c>
      <c r="E53" s="95" t="s">
        <v>664</v>
      </c>
      <c r="F53" s="48">
        <v>100</v>
      </c>
      <c r="G53" s="43">
        <f>SUM(G54)</f>
        <v>105158.7</v>
      </c>
    </row>
    <row r="54" spans="1:7" ht="31.5" x14ac:dyDescent="0.25">
      <c r="A54" s="14" t="s">
        <v>238</v>
      </c>
      <c r="B54" s="45"/>
      <c r="C54" s="45" t="s">
        <v>234</v>
      </c>
      <c r="D54" s="45" t="s">
        <v>240</v>
      </c>
      <c r="E54" s="95" t="s">
        <v>664</v>
      </c>
      <c r="F54" s="48">
        <v>120</v>
      </c>
      <c r="G54" s="43">
        <v>105158.7</v>
      </c>
    </row>
    <row r="55" spans="1:7" ht="31.5" x14ac:dyDescent="0.25">
      <c r="A55" s="14" t="s">
        <v>348</v>
      </c>
      <c r="B55" s="45"/>
      <c r="C55" s="45" t="s">
        <v>234</v>
      </c>
      <c r="D55" s="45" t="s">
        <v>240</v>
      </c>
      <c r="E55" s="95" t="s">
        <v>664</v>
      </c>
      <c r="F55" s="48">
        <v>200</v>
      </c>
      <c r="G55" s="43">
        <f>SUM(G56)</f>
        <v>27200.42</v>
      </c>
    </row>
    <row r="56" spans="1:7" ht="31.5" x14ac:dyDescent="0.25">
      <c r="A56" s="14" t="s">
        <v>241</v>
      </c>
      <c r="B56" s="45"/>
      <c r="C56" s="45" t="s">
        <v>234</v>
      </c>
      <c r="D56" s="45" t="s">
        <v>240</v>
      </c>
      <c r="E56" s="95" t="s">
        <v>664</v>
      </c>
      <c r="F56" s="48">
        <v>240</v>
      </c>
      <c r="G56" s="107">
        <v>27200.42</v>
      </c>
    </row>
    <row r="57" spans="1:7" ht="15.75" x14ac:dyDescent="0.25">
      <c r="A57" s="14" t="s">
        <v>242</v>
      </c>
      <c r="B57" s="45"/>
      <c r="C57" s="45" t="s">
        <v>234</v>
      </c>
      <c r="D57" s="45" t="s">
        <v>240</v>
      </c>
      <c r="E57" s="95" t="s">
        <v>664</v>
      </c>
      <c r="F57" s="48">
        <v>800</v>
      </c>
      <c r="G57" s="43">
        <f>SUM(G58)</f>
        <v>1225</v>
      </c>
    </row>
    <row r="58" spans="1:7" ht="15.75" x14ac:dyDescent="0.25">
      <c r="A58" s="14" t="s">
        <v>243</v>
      </c>
      <c r="B58" s="45"/>
      <c r="C58" s="45" t="s">
        <v>234</v>
      </c>
      <c r="D58" s="45" t="s">
        <v>240</v>
      </c>
      <c r="E58" s="95" t="s">
        <v>664</v>
      </c>
      <c r="F58" s="48">
        <v>850</v>
      </c>
      <c r="G58" s="107">
        <v>1225</v>
      </c>
    </row>
    <row r="59" spans="1:7" ht="78.75" x14ac:dyDescent="0.25">
      <c r="A59" s="14" t="s">
        <v>219</v>
      </c>
      <c r="B59" s="23"/>
      <c r="C59" s="45" t="s">
        <v>234</v>
      </c>
      <c r="D59" s="45" t="s">
        <v>240</v>
      </c>
      <c r="E59" s="8" t="s">
        <v>665</v>
      </c>
      <c r="F59" s="48"/>
      <c r="G59" s="43">
        <f>SUM(G60,G63)</f>
        <v>874</v>
      </c>
    </row>
    <row r="60" spans="1:7" ht="63" x14ac:dyDescent="0.25">
      <c r="A60" s="14" t="s">
        <v>237</v>
      </c>
      <c r="B60" s="23"/>
      <c r="C60" s="45" t="s">
        <v>234</v>
      </c>
      <c r="D60" s="45" t="s">
        <v>240</v>
      </c>
      <c r="E60" s="8" t="s">
        <v>665</v>
      </c>
      <c r="F60" s="48">
        <v>100</v>
      </c>
      <c r="G60" s="43">
        <f>SUM(G61)</f>
        <v>167.5</v>
      </c>
    </row>
    <row r="61" spans="1:7" ht="31.5" x14ac:dyDescent="0.25">
      <c r="A61" s="14" t="s">
        <v>238</v>
      </c>
      <c r="B61" s="23"/>
      <c r="C61" s="45" t="s">
        <v>234</v>
      </c>
      <c r="D61" s="45" t="s">
        <v>240</v>
      </c>
      <c r="E61" s="8" t="s">
        <v>665</v>
      </c>
      <c r="F61" s="48">
        <v>120</v>
      </c>
      <c r="G61" s="43">
        <v>167.5</v>
      </c>
    </row>
    <row r="62" spans="1:7" ht="15.75" x14ac:dyDescent="0.25">
      <c r="A62" s="14" t="s">
        <v>244</v>
      </c>
      <c r="B62" s="23"/>
      <c r="C62" s="45" t="s">
        <v>234</v>
      </c>
      <c r="D62" s="45" t="s">
        <v>240</v>
      </c>
      <c r="E62" s="8" t="s">
        <v>665</v>
      </c>
      <c r="F62" s="48">
        <v>120</v>
      </c>
      <c r="G62" s="43">
        <v>167.5</v>
      </c>
    </row>
    <row r="63" spans="1:7" ht="31.5" x14ac:dyDescent="0.25">
      <c r="A63" s="14" t="s">
        <v>348</v>
      </c>
      <c r="B63" s="23"/>
      <c r="C63" s="45" t="s">
        <v>234</v>
      </c>
      <c r="D63" s="45" t="s">
        <v>240</v>
      </c>
      <c r="E63" s="8" t="s">
        <v>665</v>
      </c>
      <c r="F63" s="48">
        <v>200</v>
      </c>
      <c r="G63" s="43">
        <f>SUM(G64)</f>
        <v>706.5</v>
      </c>
    </row>
    <row r="64" spans="1:7" ht="31.5" x14ac:dyDescent="0.25">
      <c r="A64" s="14" t="s">
        <v>241</v>
      </c>
      <c r="B64" s="23"/>
      <c r="C64" s="45" t="s">
        <v>234</v>
      </c>
      <c r="D64" s="45" t="s">
        <v>240</v>
      </c>
      <c r="E64" s="8" t="s">
        <v>665</v>
      </c>
      <c r="F64" s="48">
        <v>240</v>
      </c>
      <c r="G64" s="43">
        <v>706.5</v>
      </c>
    </row>
    <row r="65" spans="1:7" ht="15.75" x14ac:dyDescent="0.25">
      <c r="A65" s="14" t="s">
        <v>244</v>
      </c>
      <c r="B65" s="23"/>
      <c r="C65" s="45" t="s">
        <v>234</v>
      </c>
      <c r="D65" s="45" t="s">
        <v>240</v>
      </c>
      <c r="E65" s="8" t="s">
        <v>665</v>
      </c>
      <c r="F65" s="48">
        <v>240</v>
      </c>
      <c r="G65" s="43">
        <v>706.5</v>
      </c>
    </row>
    <row r="66" spans="1:7" ht="31.5" x14ac:dyDescent="0.25">
      <c r="A66" s="6" t="s">
        <v>357</v>
      </c>
      <c r="B66" s="45"/>
      <c r="C66" s="45" t="s">
        <v>234</v>
      </c>
      <c r="D66" s="45" t="s">
        <v>240</v>
      </c>
      <c r="E66" s="8" t="s">
        <v>52</v>
      </c>
      <c r="F66" s="51"/>
      <c r="G66" s="43">
        <f>SUM(G67)</f>
        <v>2748</v>
      </c>
    </row>
    <row r="67" spans="1:7" ht="47.25" x14ac:dyDescent="0.25">
      <c r="A67" s="6" t="s">
        <v>23</v>
      </c>
      <c r="B67" s="45"/>
      <c r="C67" s="45" t="s">
        <v>234</v>
      </c>
      <c r="D67" s="45" t="s">
        <v>240</v>
      </c>
      <c r="E67" s="5" t="s">
        <v>56</v>
      </c>
      <c r="F67" s="48"/>
      <c r="G67" s="52">
        <f>SUM(G68)</f>
        <v>2748</v>
      </c>
    </row>
    <row r="68" spans="1:7" ht="63" x14ac:dyDescent="0.25">
      <c r="A68" s="6" t="s">
        <v>608</v>
      </c>
      <c r="B68" s="45"/>
      <c r="C68" s="45" t="s">
        <v>234</v>
      </c>
      <c r="D68" s="45" t="s">
        <v>240</v>
      </c>
      <c r="E68" s="5" t="s">
        <v>105</v>
      </c>
      <c r="F68" s="48"/>
      <c r="G68" s="52">
        <f>SUM(G69)</f>
        <v>2748</v>
      </c>
    </row>
    <row r="69" spans="1:7" ht="31.5" x14ac:dyDescent="0.25">
      <c r="A69" s="12" t="s">
        <v>11</v>
      </c>
      <c r="B69" s="45"/>
      <c r="C69" s="45" t="s">
        <v>234</v>
      </c>
      <c r="D69" s="45" t="s">
        <v>240</v>
      </c>
      <c r="E69" s="5" t="s">
        <v>202</v>
      </c>
      <c r="F69" s="48"/>
      <c r="G69" s="43">
        <f>SUM(G70,G73)</f>
        <v>2748</v>
      </c>
    </row>
    <row r="70" spans="1:7" ht="63" x14ac:dyDescent="0.25">
      <c r="A70" s="14" t="s">
        <v>237</v>
      </c>
      <c r="B70" s="45"/>
      <c r="C70" s="45" t="s">
        <v>234</v>
      </c>
      <c r="D70" s="45" t="s">
        <v>240</v>
      </c>
      <c r="E70" s="5" t="s">
        <v>202</v>
      </c>
      <c r="F70" s="48">
        <v>100</v>
      </c>
      <c r="G70" s="52">
        <f>SUM(G71)</f>
        <v>2010.1</v>
      </c>
    </row>
    <row r="71" spans="1:7" ht="31.5" x14ac:dyDescent="0.25">
      <c r="A71" s="14" t="s">
        <v>238</v>
      </c>
      <c r="B71" s="45"/>
      <c r="C71" s="45" t="s">
        <v>234</v>
      </c>
      <c r="D71" s="45" t="s">
        <v>240</v>
      </c>
      <c r="E71" s="5" t="s">
        <v>202</v>
      </c>
      <c r="F71" s="48">
        <v>120</v>
      </c>
      <c r="G71" s="52">
        <v>2010.1</v>
      </c>
    </row>
    <row r="72" spans="1:7" ht="15.75" x14ac:dyDescent="0.25">
      <c r="A72" s="6" t="s">
        <v>245</v>
      </c>
      <c r="B72" s="45"/>
      <c r="C72" s="45" t="s">
        <v>234</v>
      </c>
      <c r="D72" s="45" t="s">
        <v>240</v>
      </c>
      <c r="E72" s="5" t="s">
        <v>202</v>
      </c>
      <c r="F72" s="48">
        <v>120</v>
      </c>
      <c r="G72" s="52">
        <v>2010.1</v>
      </c>
    </row>
    <row r="73" spans="1:7" ht="31.5" x14ac:dyDescent="0.25">
      <c r="A73" s="14" t="s">
        <v>348</v>
      </c>
      <c r="B73" s="45"/>
      <c r="C73" s="45" t="s">
        <v>234</v>
      </c>
      <c r="D73" s="45" t="s">
        <v>240</v>
      </c>
      <c r="E73" s="5" t="s">
        <v>202</v>
      </c>
      <c r="F73" s="48">
        <v>200</v>
      </c>
      <c r="G73" s="52">
        <f>SUM(G74)</f>
        <v>737.9</v>
      </c>
    </row>
    <row r="74" spans="1:7" ht="31.5" x14ac:dyDescent="0.25">
      <c r="A74" s="14" t="s">
        <v>241</v>
      </c>
      <c r="B74" s="45"/>
      <c r="C74" s="45" t="s">
        <v>234</v>
      </c>
      <c r="D74" s="45" t="s">
        <v>240</v>
      </c>
      <c r="E74" s="5" t="s">
        <v>202</v>
      </c>
      <c r="F74" s="48">
        <v>240</v>
      </c>
      <c r="G74" s="52">
        <v>737.9</v>
      </c>
    </row>
    <row r="75" spans="1:7" ht="15.75" x14ac:dyDescent="0.25">
      <c r="A75" s="6" t="s">
        <v>245</v>
      </c>
      <c r="B75" s="45"/>
      <c r="C75" s="45" t="s">
        <v>234</v>
      </c>
      <c r="D75" s="45" t="s">
        <v>240</v>
      </c>
      <c r="E75" s="5" t="s">
        <v>202</v>
      </c>
      <c r="F75" s="48">
        <v>240</v>
      </c>
      <c r="G75" s="52">
        <v>737.9</v>
      </c>
    </row>
    <row r="76" spans="1:7" ht="31.5" x14ac:dyDescent="0.25">
      <c r="A76" s="6" t="s">
        <v>358</v>
      </c>
      <c r="C76" s="45" t="s">
        <v>234</v>
      </c>
      <c r="D76" s="45" t="s">
        <v>240</v>
      </c>
      <c r="E76" s="8" t="s">
        <v>122</v>
      </c>
      <c r="F76" s="48"/>
      <c r="G76" s="43">
        <f>SUM(G77)</f>
        <v>3506</v>
      </c>
    </row>
    <row r="77" spans="1:7" ht="15.75" x14ac:dyDescent="0.25">
      <c r="A77" s="6" t="s">
        <v>7</v>
      </c>
      <c r="C77" s="45" t="s">
        <v>234</v>
      </c>
      <c r="D77" s="45" t="s">
        <v>240</v>
      </c>
      <c r="E77" s="5" t="s">
        <v>130</v>
      </c>
      <c r="F77" s="48"/>
      <c r="G77" s="43">
        <f>SUM(G78)</f>
        <v>3506</v>
      </c>
    </row>
    <row r="78" spans="1:7" ht="78.75" x14ac:dyDescent="0.25">
      <c r="A78" s="11" t="s">
        <v>609</v>
      </c>
      <c r="C78" s="45" t="s">
        <v>234</v>
      </c>
      <c r="D78" s="45" t="s">
        <v>240</v>
      </c>
      <c r="E78" s="5" t="s">
        <v>145</v>
      </c>
      <c r="F78" s="48"/>
      <c r="G78" s="43">
        <f>SUM(G79)</f>
        <v>3506</v>
      </c>
    </row>
    <row r="79" spans="1:7" ht="63" x14ac:dyDescent="0.25">
      <c r="A79" s="10" t="s">
        <v>610</v>
      </c>
      <c r="C79" s="45" t="s">
        <v>234</v>
      </c>
      <c r="D79" s="45" t="s">
        <v>240</v>
      </c>
      <c r="E79" s="5" t="s">
        <v>210</v>
      </c>
      <c r="F79" s="48"/>
      <c r="G79" s="43">
        <f>SUM(G80,G83)</f>
        <v>3506</v>
      </c>
    </row>
    <row r="80" spans="1:7" s="96" customFormat="1" ht="63" x14ac:dyDescent="0.25">
      <c r="A80" s="14" t="s">
        <v>237</v>
      </c>
      <c r="B80" s="45"/>
      <c r="C80" s="45" t="s">
        <v>234</v>
      </c>
      <c r="D80" s="45" t="s">
        <v>240</v>
      </c>
      <c r="E80" s="95" t="s">
        <v>210</v>
      </c>
      <c r="F80" s="48">
        <v>100</v>
      </c>
      <c r="G80" s="43">
        <f>SUM(G81)</f>
        <v>3056.5</v>
      </c>
    </row>
    <row r="81" spans="1:7" s="96" customFormat="1" ht="31.5" x14ac:dyDescent="0.25">
      <c r="A81" s="14" t="s">
        <v>238</v>
      </c>
      <c r="B81" s="45"/>
      <c r="C81" s="45" t="s">
        <v>234</v>
      </c>
      <c r="D81" s="45" t="s">
        <v>240</v>
      </c>
      <c r="E81" s="95" t="s">
        <v>210</v>
      </c>
      <c r="F81" s="48">
        <v>120</v>
      </c>
      <c r="G81" s="43">
        <v>3056.5</v>
      </c>
    </row>
    <row r="82" spans="1:7" s="96" customFormat="1" ht="15.75" x14ac:dyDescent="0.25">
      <c r="A82" s="6" t="s">
        <v>245</v>
      </c>
      <c r="B82" s="45"/>
      <c r="C82" s="45" t="s">
        <v>234</v>
      </c>
      <c r="D82" s="45" t="s">
        <v>240</v>
      </c>
      <c r="E82" s="95" t="s">
        <v>210</v>
      </c>
      <c r="F82" s="48">
        <v>120</v>
      </c>
      <c r="G82" s="43">
        <v>3056.5</v>
      </c>
    </row>
    <row r="83" spans="1:7" s="96" customFormat="1" ht="31.5" x14ac:dyDescent="0.25">
      <c r="A83" s="14" t="s">
        <v>348</v>
      </c>
      <c r="B83" s="45"/>
      <c r="C83" s="45" t="s">
        <v>234</v>
      </c>
      <c r="D83" s="45" t="s">
        <v>240</v>
      </c>
      <c r="E83" s="95" t="s">
        <v>210</v>
      </c>
      <c r="F83" s="48">
        <v>200</v>
      </c>
      <c r="G83" s="52">
        <f>SUM(G84)</f>
        <v>449.5</v>
      </c>
    </row>
    <row r="84" spans="1:7" s="96" customFormat="1" ht="31.5" x14ac:dyDescent="0.25">
      <c r="A84" s="14" t="s">
        <v>241</v>
      </c>
      <c r="B84" s="45"/>
      <c r="C84" s="45" t="s">
        <v>234</v>
      </c>
      <c r="D84" s="45" t="s">
        <v>240</v>
      </c>
      <c r="E84" s="95" t="s">
        <v>210</v>
      </c>
      <c r="F84" s="48">
        <v>240</v>
      </c>
      <c r="G84" s="52">
        <v>449.5</v>
      </c>
    </row>
    <row r="85" spans="1:7" s="96" customFormat="1" ht="15.75" x14ac:dyDescent="0.25">
      <c r="A85" s="6" t="s">
        <v>245</v>
      </c>
      <c r="B85" s="45"/>
      <c r="C85" s="45" t="s">
        <v>234</v>
      </c>
      <c r="D85" s="45" t="s">
        <v>240</v>
      </c>
      <c r="E85" s="95" t="s">
        <v>210</v>
      </c>
      <c r="F85" s="48">
        <v>240</v>
      </c>
      <c r="G85" s="52">
        <v>449.5</v>
      </c>
    </row>
    <row r="86" spans="1:7" ht="47.25" x14ac:dyDescent="0.25">
      <c r="A86" s="6" t="s">
        <v>359</v>
      </c>
      <c r="B86" s="45"/>
      <c r="C86" s="45" t="s">
        <v>234</v>
      </c>
      <c r="D86" s="45" t="s">
        <v>240</v>
      </c>
      <c r="E86" s="8" t="s">
        <v>217</v>
      </c>
      <c r="F86" s="48"/>
      <c r="G86" s="43">
        <f>SUM(G87,G97,)</f>
        <v>20963.13</v>
      </c>
    </row>
    <row r="87" spans="1:7" ht="94.5" x14ac:dyDescent="0.25">
      <c r="A87" s="2" t="s">
        <v>387</v>
      </c>
      <c r="B87" s="45"/>
      <c r="C87" s="45" t="s">
        <v>234</v>
      </c>
      <c r="D87" s="45" t="s">
        <v>240</v>
      </c>
      <c r="E87" s="95" t="s">
        <v>415</v>
      </c>
      <c r="F87" s="48"/>
      <c r="G87" s="43">
        <f>SUM(G88,G91,G94,)</f>
        <v>18307.93</v>
      </c>
    </row>
    <row r="88" spans="1:7" ht="47.25" x14ac:dyDescent="0.25">
      <c r="A88" s="2" t="s">
        <v>389</v>
      </c>
      <c r="B88" s="95"/>
      <c r="C88" s="48" t="s">
        <v>234</v>
      </c>
      <c r="D88" s="45" t="s">
        <v>240</v>
      </c>
      <c r="E88" s="95" t="s">
        <v>417</v>
      </c>
      <c r="F88" s="51"/>
      <c r="G88" s="43">
        <f>SUM(G89)</f>
        <v>17460</v>
      </c>
    </row>
    <row r="89" spans="1:7" ht="31.5" x14ac:dyDescent="0.25">
      <c r="A89" s="14" t="s">
        <v>348</v>
      </c>
      <c r="B89" s="48"/>
      <c r="C89" s="48" t="s">
        <v>234</v>
      </c>
      <c r="D89" s="45" t="s">
        <v>240</v>
      </c>
      <c r="E89" s="95" t="s">
        <v>417</v>
      </c>
      <c r="F89" s="48">
        <v>200</v>
      </c>
      <c r="G89" s="43">
        <f>SUM(G90)</f>
        <v>17460</v>
      </c>
    </row>
    <row r="90" spans="1:7" ht="31.5" x14ac:dyDescent="0.25">
      <c r="A90" s="14" t="s">
        <v>241</v>
      </c>
      <c r="B90" s="48"/>
      <c r="C90" s="48" t="s">
        <v>234</v>
      </c>
      <c r="D90" s="45" t="s">
        <v>240</v>
      </c>
      <c r="E90" s="95" t="s">
        <v>417</v>
      </c>
      <c r="F90" s="48">
        <v>240</v>
      </c>
      <c r="G90" s="43">
        <v>17460</v>
      </c>
    </row>
    <row r="91" spans="1:7" s="96" customFormat="1" ht="63" x14ac:dyDescent="0.25">
      <c r="A91" s="103" t="s">
        <v>766</v>
      </c>
      <c r="B91" s="48"/>
      <c r="C91" s="48" t="s">
        <v>234</v>
      </c>
      <c r="D91" s="45" t="s">
        <v>240</v>
      </c>
      <c r="E91" s="95" t="s">
        <v>767</v>
      </c>
      <c r="F91" s="48"/>
      <c r="G91" s="43">
        <f>SUM(G92)</f>
        <v>40</v>
      </c>
    </row>
    <row r="92" spans="1:7" s="96" customFormat="1" ht="31.5" x14ac:dyDescent="0.25">
      <c r="A92" s="103" t="s">
        <v>348</v>
      </c>
      <c r="B92" s="48"/>
      <c r="C92" s="48" t="s">
        <v>234</v>
      </c>
      <c r="D92" s="45" t="s">
        <v>240</v>
      </c>
      <c r="E92" s="95" t="s">
        <v>767</v>
      </c>
      <c r="F92" s="48">
        <v>200</v>
      </c>
      <c r="G92" s="43">
        <f>SUM(G93)</f>
        <v>40</v>
      </c>
    </row>
    <row r="93" spans="1:7" s="96" customFormat="1" ht="31.5" x14ac:dyDescent="0.25">
      <c r="A93" s="103" t="s">
        <v>241</v>
      </c>
      <c r="B93" s="48"/>
      <c r="C93" s="48" t="s">
        <v>234</v>
      </c>
      <c r="D93" s="45" t="s">
        <v>240</v>
      </c>
      <c r="E93" s="95" t="s">
        <v>767</v>
      </c>
      <c r="F93" s="48">
        <v>240</v>
      </c>
      <c r="G93" s="43">
        <v>40</v>
      </c>
    </row>
    <row r="94" spans="1:7" ht="47.25" x14ac:dyDescent="0.25">
      <c r="A94" s="2" t="s">
        <v>391</v>
      </c>
      <c r="B94" s="95"/>
      <c r="C94" s="45" t="s">
        <v>234</v>
      </c>
      <c r="D94" s="45" t="s">
        <v>240</v>
      </c>
      <c r="E94" s="95" t="s">
        <v>418</v>
      </c>
      <c r="F94" s="48"/>
      <c r="G94" s="43">
        <f>SUM(G95)</f>
        <v>807.93</v>
      </c>
    </row>
    <row r="95" spans="1:7" ht="31.5" x14ac:dyDescent="0.25">
      <c r="A95" s="14" t="s">
        <v>348</v>
      </c>
      <c r="B95" s="45"/>
      <c r="C95" s="45" t="s">
        <v>234</v>
      </c>
      <c r="D95" s="45" t="s">
        <v>240</v>
      </c>
      <c r="E95" s="95" t="s">
        <v>418</v>
      </c>
      <c r="F95" s="48">
        <v>200</v>
      </c>
      <c r="G95" s="43">
        <f>SUM(G96)</f>
        <v>807.93</v>
      </c>
    </row>
    <row r="96" spans="1:7" ht="31.5" x14ac:dyDescent="0.25">
      <c r="A96" s="14" t="s">
        <v>241</v>
      </c>
      <c r="B96" s="45"/>
      <c r="C96" s="45" t="s">
        <v>234</v>
      </c>
      <c r="D96" s="45" t="s">
        <v>240</v>
      </c>
      <c r="E96" s="95" t="s">
        <v>418</v>
      </c>
      <c r="F96" s="48">
        <v>240</v>
      </c>
      <c r="G96" s="43">
        <v>807.93</v>
      </c>
    </row>
    <row r="97" spans="1:7" s="96" customFormat="1" ht="31.5" x14ac:dyDescent="0.25">
      <c r="A97" s="119" t="s">
        <v>835</v>
      </c>
      <c r="B97" s="45"/>
      <c r="C97" s="45" t="s">
        <v>234</v>
      </c>
      <c r="D97" s="45" t="s">
        <v>240</v>
      </c>
      <c r="E97" s="95" t="s">
        <v>419</v>
      </c>
      <c r="F97" s="48"/>
      <c r="G97" s="43">
        <f>SUM(G98,G101,G104)</f>
        <v>2655.2</v>
      </c>
    </row>
    <row r="98" spans="1:7" s="96" customFormat="1" ht="63" x14ac:dyDescent="0.25">
      <c r="A98" s="130" t="s">
        <v>393</v>
      </c>
      <c r="B98" s="45"/>
      <c r="C98" s="45" t="s">
        <v>234</v>
      </c>
      <c r="D98" s="45" t="s">
        <v>240</v>
      </c>
      <c r="E98" s="95" t="s">
        <v>420</v>
      </c>
      <c r="F98" s="48"/>
      <c r="G98" s="43">
        <f>SUM(G99)</f>
        <v>100</v>
      </c>
    </row>
    <row r="99" spans="1:7" s="96" customFormat="1" ht="31.5" x14ac:dyDescent="0.25">
      <c r="A99" s="121" t="s">
        <v>348</v>
      </c>
      <c r="B99" s="45"/>
      <c r="C99" s="45" t="s">
        <v>234</v>
      </c>
      <c r="D99" s="45" t="s">
        <v>240</v>
      </c>
      <c r="E99" s="95" t="s">
        <v>420</v>
      </c>
      <c r="F99" s="48">
        <v>200</v>
      </c>
      <c r="G99" s="43">
        <f>SUM(G100)</f>
        <v>100</v>
      </c>
    </row>
    <row r="100" spans="1:7" s="96" customFormat="1" ht="31.5" x14ac:dyDescent="0.25">
      <c r="A100" s="121" t="s">
        <v>241</v>
      </c>
      <c r="B100" s="45"/>
      <c r="C100" s="45" t="s">
        <v>234</v>
      </c>
      <c r="D100" s="45" t="s">
        <v>240</v>
      </c>
      <c r="E100" s="95" t="s">
        <v>420</v>
      </c>
      <c r="F100" s="48">
        <v>240</v>
      </c>
      <c r="G100" s="43">
        <v>100</v>
      </c>
    </row>
    <row r="101" spans="1:7" s="96" customFormat="1" ht="110.25" x14ac:dyDescent="0.25">
      <c r="A101" s="130" t="s">
        <v>422</v>
      </c>
      <c r="B101" s="45"/>
      <c r="C101" s="45" t="s">
        <v>234</v>
      </c>
      <c r="D101" s="45" t="s">
        <v>240</v>
      </c>
      <c r="E101" s="95" t="s">
        <v>836</v>
      </c>
      <c r="F101" s="48"/>
      <c r="G101" s="43">
        <f>SUM(G102)</f>
        <v>1971.1</v>
      </c>
    </row>
    <row r="102" spans="1:7" s="96" customFormat="1" ht="31.5" x14ac:dyDescent="0.25">
      <c r="A102" s="121" t="s">
        <v>348</v>
      </c>
      <c r="B102" s="45"/>
      <c r="C102" s="45" t="s">
        <v>234</v>
      </c>
      <c r="D102" s="45" t="s">
        <v>240</v>
      </c>
      <c r="E102" s="95" t="s">
        <v>836</v>
      </c>
      <c r="F102" s="48">
        <v>200</v>
      </c>
      <c r="G102" s="43">
        <f>SUM(G103)</f>
        <v>1971.1</v>
      </c>
    </row>
    <row r="103" spans="1:7" s="96" customFormat="1" ht="31.5" x14ac:dyDescent="0.25">
      <c r="A103" s="121" t="s">
        <v>241</v>
      </c>
      <c r="B103" s="45"/>
      <c r="C103" s="45" t="s">
        <v>234</v>
      </c>
      <c r="D103" s="45" t="s">
        <v>240</v>
      </c>
      <c r="E103" s="95" t="s">
        <v>836</v>
      </c>
      <c r="F103" s="48">
        <v>240</v>
      </c>
      <c r="G103" s="107">
        <v>1971.1</v>
      </c>
    </row>
    <row r="104" spans="1:7" s="96" customFormat="1" ht="63" x14ac:dyDescent="0.25">
      <c r="A104" s="130" t="s">
        <v>392</v>
      </c>
      <c r="B104" s="45"/>
      <c r="C104" s="45" t="s">
        <v>234</v>
      </c>
      <c r="D104" s="45" t="s">
        <v>240</v>
      </c>
      <c r="E104" s="95" t="s">
        <v>837</v>
      </c>
      <c r="F104" s="48"/>
      <c r="G104" s="43">
        <f>SUM(G105)</f>
        <v>584.1</v>
      </c>
    </row>
    <row r="105" spans="1:7" s="96" customFormat="1" ht="31.5" x14ac:dyDescent="0.25">
      <c r="A105" s="121" t="s">
        <v>348</v>
      </c>
      <c r="B105" s="45"/>
      <c r="C105" s="45" t="s">
        <v>234</v>
      </c>
      <c r="D105" s="45" t="s">
        <v>240</v>
      </c>
      <c r="E105" s="95" t="s">
        <v>837</v>
      </c>
      <c r="F105" s="48">
        <v>200</v>
      </c>
      <c r="G105" s="43">
        <f>SUM(G106)</f>
        <v>584.1</v>
      </c>
    </row>
    <row r="106" spans="1:7" s="96" customFormat="1" ht="31.5" x14ac:dyDescent="0.25">
      <c r="A106" s="121" t="s">
        <v>241</v>
      </c>
      <c r="B106" s="45"/>
      <c r="C106" s="45" t="s">
        <v>234</v>
      </c>
      <c r="D106" s="45" t="s">
        <v>240</v>
      </c>
      <c r="E106" s="95" t="s">
        <v>837</v>
      </c>
      <c r="F106" s="48">
        <v>240</v>
      </c>
      <c r="G106" s="43">
        <v>584.1</v>
      </c>
    </row>
    <row r="107" spans="1:7" ht="15.75" x14ac:dyDescent="0.25">
      <c r="A107" s="13" t="s">
        <v>246</v>
      </c>
      <c r="B107" s="45"/>
      <c r="C107" s="45" t="s">
        <v>234</v>
      </c>
      <c r="D107" s="45">
        <v>11</v>
      </c>
      <c r="E107" s="45"/>
      <c r="F107" s="45"/>
      <c r="G107" s="43">
        <f t="shared" ref="G107:G112" si="1">SUM(G108)</f>
        <v>32811.800000000003</v>
      </c>
    </row>
    <row r="108" spans="1:7" ht="31.5" x14ac:dyDescent="0.25">
      <c r="A108" s="6" t="s">
        <v>353</v>
      </c>
      <c r="B108" s="45"/>
      <c r="C108" s="45" t="s">
        <v>234</v>
      </c>
      <c r="D108" s="45">
        <v>11</v>
      </c>
      <c r="E108" s="8" t="s">
        <v>35</v>
      </c>
      <c r="F108" s="45"/>
      <c r="G108" s="43">
        <f t="shared" si="1"/>
        <v>32811.800000000003</v>
      </c>
    </row>
    <row r="109" spans="1:7" ht="47.25" x14ac:dyDescent="0.25">
      <c r="A109" s="6" t="s">
        <v>362</v>
      </c>
      <c r="B109" s="48"/>
      <c r="C109" s="48" t="s">
        <v>234</v>
      </c>
      <c r="D109" s="48">
        <v>11</v>
      </c>
      <c r="E109" s="8" t="s">
        <v>37</v>
      </c>
      <c r="F109" s="45"/>
      <c r="G109" s="43">
        <f t="shared" si="1"/>
        <v>32811.800000000003</v>
      </c>
    </row>
    <row r="110" spans="1:7" ht="31.5" x14ac:dyDescent="0.25">
      <c r="A110" s="13" t="s">
        <v>592</v>
      </c>
      <c r="B110" s="48"/>
      <c r="C110" s="48" t="s">
        <v>234</v>
      </c>
      <c r="D110" s="48">
        <v>11</v>
      </c>
      <c r="E110" s="8" t="s">
        <v>367</v>
      </c>
      <c r="F110" s="45"/>
      <c r="G110" s="43">
        <f t="shared" si="1"/>
        <v>32811.800000000003</v>
      </c>
    </row>
    <row r="111" spans="1:7" ht="47.25" x14ac:dyDescent="0.25">
      <c r="A111" s="13" t="s">
        <v>593</v>
      </c>
      <c r="B111" s="48"/>
      <c r="C111" s="48" t="s">
        <v>234</v>
      </c>
      <c r="D111" s="48">
        <v>11</v>
      </c>
      <c r="E111" s="8" t="s">
        <v>475</v>
      </c>
      <c r="F111" s="48"/>
      <c r="G111" s="43">
        <f t="shared" si="1"/>
        <v>32811.800000000003</v>
      </c>
    </row>
    <row r="112" spans="1:7" ht="15.75" x14ac:dyDescent="0.25">
      <c r="A112" s="14" t="s">
        <v>242</v>
      </c>
      <c r="B112" s="48"/>
      <c r="C112" s="48" t="s">
        <v>234</v>
      </c>
      <c r="D112" s="48">
        <v>11</v>
      </c>
      <c r="E112" s="8" t="s">
        <v>475</v>
      </c>
      <c r="F112" s="48">
        <v>800</v>
      </c>
      <c r="G112" s="43">
        <f t="shared" si="1"/>
        <v>32811.800000000003</v>
      </c>
    </row>
    <row r="113" spans="1:8" ht="15.75" x14ac:dyDescent="0.25">
      <c r="A113" s="14" t="s">
        <v>247</v>
      </c>
      <c r="B113" s="48"/>
      <c r="C113" s="48" t="s">
        <v>234</v>
      </c>
      <c r="D113" s="48">
        <v>11</v>
      </c>
      <c r="E113" s="8" t="s">
        <v>475</v>
      </c>
      <c r="F113" s="48">
        <v>870</v>
      </c>
      <c r="G113" s="53">
        <v>32811.800000000003</v>
      </c>
    </row>
    <row r="114" spans="1:8" ht="15.75" x14ac:dyDescent="0.25">
      <c r="A114" s="6" t="s">
        <v>248</v>
      </c>
      <c r="B114" s="41"/>
      <c r="C114" s="41" t="s">
        <v>234</v>
      </c>
      <c r="D114" s="41">
        <v>13</v>
      </c>
      <c r="E114" s="41"/>
      <c r="F114" s="41"/>
      <c r="G114" s="43">
        <f>SUM(G115,G133,G163,G169)</f>
        <v>166022.93</v>
      </c>
    </row>
    <row r="115" spans="1:8" ht="31.5" x14ac:dyDescent="0.25">
      <c r="A115" s="6" t="s">
        <v>353</v>
      </c>
      <c r="B115" s="41"/>
      <c r="C115" s="41" t="s">
        <v>234</v>
      </c>
      <c r="D115" s="41">
        <v>13</v>
      </c>
      <c r="E115" s="8" t="s">
        <v>35</v>
      </c>
      <c r="F115" s="48"/>
      <c r="G115" s="43">
        <f>SUM(G116,G127)</f>
        <v>1581.7</v>
      </c>
    </row>
    <row r="116" spans="1:8" ht="31.5" x14ac:dyDescent="0.25">
      <c r="A116" s="6" t="s">
        <v>361</v>
      </c>
      <c r="B116" s="41"/>
      <c r="C116" s="41" t="s">
        <v>234</v>
      </c>
      <c r="D116" s="41">
        <v>13</v>
      </c>
      <c r="E116" s="5" t="s">
        <v>36</v>
      </c>
      <c r="F116" s="48"/>
      <c r="G116" s="43">
        <f>SUM(G117,G122)</f>
        <v>1222.9000000000001</v>
      </c>
    </row>
    <row r="117" spans="1:8" ht="63" x14ac:dyDescent="0.25">
      <c r="A117" s="6" t="s">
        <v>590</v>
      </c>
      <c r="B117" s="41"/>
      <c r="C117" s="41" t="s">
        <v>234</v>
      </c>
      <c r="D117" s="41">
        <v>13</v>
      </c>
      <c r="E117" s="5" t="s">
        <v>75</v>
      </c>
      <c r="F117" s="48"/>
      <c r="G117" s="43">
        <f>SUM(G118)</f>
        <v>1122.9000000000001</v>
      </c>
    </row>
    <row r="118" spans="1:8" ht="63" x14ac:dyDescent="0.25">
      <c r="A118" s="2" t="s">
        <v>398</v>
      </c>
      <c r="B118" s="41"/>
      <c r="C118" s="41" t="s">
        <v>234</v>
      </c>
      <c r="D118" s="41">
        <v>13</v>
      </c>
      <c r="E118" s="5" t="s">
        <v>80</v>
      </c>
      <c r="F118" s="48"/>
      <c r="G118" s="43">
        <f>SUM(G119)</f>
        <v>1122.9000000000001</v>
      </c>
    </row>
    <row r="119" spans="1:8" ht="31.5" x14ac:dyDescent="0.25">
      <c r="A119" s="17" t="s">
        <v>249</v>
      </c>
      <c r="B119" s="41"/>
      <c r="C119" s="41" t="s">
        <v>234</v>
      </c>
      <c r="D119" s="41">
        <v>13</v>
      </c>
      <c r="E119" s="5" t="s">
        <v>80</v>
      </c>
      <c r="F119" s="48">
        <v>600</v>
      </c>
      <c r="G119" s="43">
        <f>SUM(G120)</f>
        <v>1122.9000000000001</v>
      </c>
    </row>
    <row r="120" spans="1:8" ht="15.75" x14ac:dyDescent="0.25">
      <c r="A120" s="17" t="s">
        <v>250</v>
      </c>
      <c r="B120" s="41"/>
      <c r="C120" s="41" t="s">
        <v>234</v>
      </c>
      <c r="D120" s="41">
        <v>13</v>
      </c>
      <c r="E120" s="5" t="s">
        <v>80</v>
      </c>
      <c r="F120" s="48">
        <v>610</v>
      </c>
      <c r="G120" s="43">
        <f>SUM(G121)</f>
        <v>1122.9000000000001</v>
      </c>
    </row>
    <row r="121" spans="1:8" ht="15.75" x14ac:dyDescent="0.25">
      <c r="A121" s="17" t="s">
        <v>254</v>
      </c>
      <c r="B121" s="45"/>
      <c r="C121" s="41" t="s">
        <v>234</v>
      </c>
      <c r="D121" s="41">
        <v>13</v>
      </c>
      <c r="E121" s="95" t="s">
        <v>80</v>
      </c>
      <c r="F121" s="51">
        <v>612</v>
      </c>
      <c r="G121" s="43">
        <v>1122.9000000000001</v>
      </c>
    </row>
    <row r="122" spans="1:8" s="96" customFormat="1" ht="63" x14ac:dyDescent="0.25">
      <c r="A122" s="1" t="s">
        <v>180</v>
      </c>
      <c r="B122" s="45"/>
      <c r="C122" s="41" t="s">
        <v>234</v>
      </c>
      <c r="D122" s="41">
        <v>13</v>
      </c>
      <c r="E122" s="95" t="s">
        <v>76</v>
      </c>
      <c r="F122" s="51"/>
      <c r="G122" s="43">
        <f>SUM(G123)</f>
        <v>100</v>
      </c>
      <c r="H122" s="110"/>
    </row>
    <row r="123" spans="1:8" s="96" customFormat="1" ht="31.5" x14ac:dyDescent="0.25">
      <c r="A123" s="1" t="s">
        <v>78</v>
      </c>
      <c r="B123" s="45"/>
      <c r="C123" s="41" t="s">
        <v>234</v>
      </c>
      <c r="D123" s="41">
        <v>13</v>
      </c>
      <c r="E123" s="95" t="s">
        <v>82</v>
      </c>
      <c r="F123" s="51"/>
      <c r="G123" s="43">
        <f>SUM(G124)</f>
        <v>100</v>
      </c>
      <c r="H123" s="109"/>
    </row>
    <row r="124" spans="1:8" s="96" customFormat="1" ht="31.5" x14ac:dyDescent="0.25">
      <c r="A124" s="17" t="s">
        <v>249</v>
      </c>
      <c r="B124" s="51"/>
      <c r="C124" s="41" t="s">
        <v>234</v>
      </c>
      <c r="D124" s="41">
        <v>13</v>
      </c>
      <c r="E124" s="95" t="s">
        <v>82</v>
      </c>
      <c r="F124" s="54">
        <v>600</v>
      </c>
      <c r="G124" s="43">
        <f>SUM(G125)</f>
        <v>100</v>
      </c>
    </row>
    <row r="125" spans="1:8" s="96" customFormat="1" ht="15.75" x14ac:dyDescent="0.25">
      <c r="A125" s="17" t="s">
        <v>250</v>
      </c>
      <c r="B125" s="51"/>
      <c r="C125" s="41" t="s">
        <v>234</v>
      </c>
      <c r="D125" s="41">
        <v>13</v>
      </c>
      <c r="E125" s="95" t="s">
        <v>82</v>
      </c>
      <c r="F125" s="51">
        <v>610</v>
      </c>
      <c r="G125" s="43">
        <f>SUM(G126)</f>
        <v>100</v>
      </c>
    </row>
    <row r="126" spans="1:8" s="96" customFormat="1" ht="15.75" x14ac:dyDescent="0.25">
      <c r="A126" s="17" t="s">
        <v>254</v>
      </c>
      <c r="B126" s="45"/>
      <c r="C126" s="41" t="s">
        <v>234</v>
      </c>
      <c r="D126" s="41">
        <v>13</v>
      </c>
      <c r="E126" s="95" t="s">
        <v>82</v>
      </c>
      <c r="F126" s="51">
        <v>612</v>
      </c>
      <c r="G126" s="43">
        <v>100</v>
      </c>
    </row>
    <row r="127" spans="1:8" s="96" customFormat="1" ht="31.5" x14ac:dyDescent="0.25">
      <c r="A127" s="6" t="s">
        <v>370</v>
      </c>
      <c r="B127" s="45"/>
      <c r="C127" s="41" t="s">
        <v>234</v>
      </c>
      <c r="D127" s="41">
        <v>13</v>
      </c>
      <c r="E127" s="8" t="s">
        <v>39</v>
      </c>
      <c r="F127" s="48"/>
      <c r="G127" s="43">
        <f>SUM(G128,)</f>
        <v>358.8</v>
      </c>
      <c r="H127" s="110"/>
    </row>
    <row r="128" spans="1:8" s="96" customFormat="1" ht="31.5" x14ac:dyDescent="0.25">
      <c r="A128" s="17" t="s">
        <v>488</v>
      </c>
      <c r="B128" s="41"/>
      <c r="C128" s="41" t="s">
        <v>234</v>
      </c>
      <c r="D128" s="41">
        <v>13</v>
      </c>
      <c r="E128" s="8" t="s">
        <v>489</v>
      </c>
      <c r="F128" s="42"/>
      <c r="G128" s="43">
        <f t="shared" ref="G128:G131" si="2">SUM(G129)</f>
        <v>358.8</v>
      </c>
      <c r="H128" s="110"/>
    </row>
    <row r="129" spans="1:7" s="96" customFormat="1" ht="31.5" x14ac:dyDescent="0.25">
      <c r="A129" s="17" t="s">
        <v>490</v>
      </c>
      <c r="B129" s="41"/>
      <c r="C129" s="41" t="s">
        <v>234</v>
      </c>
      <c r="D129" s="41">
        <v>13</v>
      </c>
      <c r="E129" s="8" t="s">
        <v>491</v>
      </c>
      <c r="F129" s="48"/>
      <c r="G129" s="43">
        <f t="shared" si="2"/>
        <v>358.8</v>
      </c>
    </row>
    <row r="130" spans="1:7" s="96" customFormat="1" ht="31.5" x14ac:dyDescent="0.25">
      <c r="A130" s="17" t="s">
        <v>249</v>
      </c>
      <c r="B130" s="41"/>
      <c r="C130" s="41" t="s">
        <v>234</v>
      </c>
      <c r="D130" s="41">
        <v>13</v>
      </c>
      <c r="E130" s="8" t="s">
        <v>491</v>
      </c>
      <c r="F130" s="16">
        <v>600</v>
      </c>
      <c r="G130" s="43">
        <f t="shared" si="2"/>
        <v>358.8</v>
      </c>
    </row>
    <row r="131" spans="1:7" s="96" customFormat="1" ht="15.75" x14ac:dyDescent="0.25">
      <c r="A131" s="17" t="s">
        <v>250</v>
      </c>
      <c r="B131" s="41"/>
      <c r="C131" s="41" t="s">
        <v>234</v>
      </c>
      <c r="D131" s="41">
        <v>13</v>
      </c>
      <c r="E131" s="8" t="s">
        <v>491</v>
      </c>
      <c r="F131" s="51">
        <v>610</v>
      </c>
      <c r="G131" s="43">
        <f t="shared" si="2"/>
        <v>358.8</v>
      </c>
    </row>
    <row r="132" spans="1:7" s="96" customFormat="1" ht="15.75" x14ac:dyDescent="0.25">
      <c r="A132" s="17" t="s">
        <v>254</v>
      </c>
      <c r="B132" s="41"/>
      <c r="C132" s="41" t="s">
        <v>234</v>
      </c>
      <c r="D132" s="41">
        <v>13</v>
      </c>
      <c r="E132" s="8" t="s">
        <v>491</v>
      </c>
      <c r="F132" s="51">
        <v>612</v>
      </c>
      <c r="G132" s="43">
        <v>358.8</v>
      </c>
    </row>
    <row r="133" spans="1:7" ht="47.25" x14ac:dyDescent="0.25">
      <c r="A133" s="6" t="s">
        <v>629</v>
      </c>
      <c r="B133" s="45"/>
      <c r="C133" s="41" t="s">
        <v>234</v>
      </c>
      <c r="D133" s="41">
        <v>13</v>
      </c>
      <c r="E133" s="8" t="s">
        <v>42</v>
      </c>
      <c r="F133" s="41"/>
      <c r="G133" s="43">
        <f>SUM(G134,G157)</f>
        <v>116434.3</v>
      </c>
    </row>
    <row r="134" spans="1:7" ht="31.5" x14ac:dyDescent="0.25">
      <c r="A134" s="6" t="s">
        <v>640</v>
      </c>
      <c r="B134" s="48"/>
      <c r="C134" s="48" t="s">
        <v>234</v>
      </c>
      <c r="D134" s="41">
        <v>13</v>
      </c>
      <c r="E134" s="8" t="s">
        <v>641</v>
      </c>
      <c r="F134" s="51"/>
      <c r="G134" s="43">
        <f>SUM(G135,G145)</f>
        <v>115934.40000000001</v>
      </c>
    </row>
    <row r="135" spans="1:7" s="96" customFormat="1" ht="31.5" x14ac:dyDescent="0.25">
      <c r="A135" s="6" t="s">
        <v>182</v>
      </c>
      <c r="B135" s="95"/>
      <c r="C135" s="48" t="s">
        <v>234</v>
      </c>
      <c r="D135" s="41">
        <v>13</v>
      </c>
      <c r="E135" s="95" t="s">
        <v>642</v>
      </c>
      <c r="F135" s="51"/>
      <c r="G135" s="43">
        <f>SUM(G136,G141)</f>
        <v>55704.3</v>
      </c>
    </row>
    <row r="136" spans="1:7" s="96" customFormat="1" ht="15.75" x14ac:dyDescent="0.25">
      <c r="A136" s="11" t="s">
        <v>186</v>
      </c>
      <c r="B136" s="95"/>
      <c r="C136" s="48" t="s">
        <v>234</v>
      </c>
      <c r="D136" s="41">
        <v>13</v>
      </c>
      <c r="E136" s="95" t="s">
        <v>643</v>
      </c>
      <c r="F136" s="51"/>
      <c r="G136" s="43">
        <f>SUM(G137,G139,)</f>
        <v>12385</v>
      </c>
    </row>
    <row r="137" spans="1:7" s="96" customFormat="1" ht="63" x14ac:dyDescent="0.25">
      <c r="A137" s="103" t="s">
        <v>237</v>
      </c>
      <c r="B137" s="95"/>
      <c r="C137" s="48" t="s">
        <v>234</v>
      </c>
      <c r="D137" s="41">
        <v>13</v>
      </c>
      <c r="E137" s="95" t="s">
        <v>643</v>
      </c>
      <c r="F137" s="48">
        <v>100</v>
      </c>
      <c r="G137" s="43">
        <f>SUM(G138)</f>
        <v>11922.5</v>
      </c>
    </row>
    <row r="138" spans="1:7" s="96" customFormat="1" ht="15.75" x14ac:dyDescent="0.25">
      <c r="A138" s="103" t="s">
        <v>253</v>
      </c>
      <c r="B138" s="95"/>
      <c r="C138" s="48" t="s">
        <v>234</v>
      </c>
      <c r="D138" s="41">
        <v>13</v>
      </c>
      <c r="E138" s="95" t="s">
        <v>643</v>
      </c>
      <c r="F138" s="48">
        <v>110</v>
      </c>
      <c r="G138" s="43">
        <v>11922.5</v>
      </c>
    </row>
    <row r="139" spans="1:7" s="96" customFormat="1" ht="31.5" x14ac:dyDescent="0.25">
      <c r="A139" s="103" t="s">
        <v>348</v>
      </c>
      <c r="B139" s="95"/>
      <c r="C139" s="48" t="s">
        <v>234</v>
      </c>
      <c r="D139" s="41">
        <v>13</v>
      </c>
      <c r="E139" s="95" t="s">
        <v>643</v>
      </c>
      <c r="F139" s="48">
        <v>200</v>
      </c>
      <c r="G139" s="43">
        <f>SUM(G140)</f>
        <v>462.5</v>
      </c>
    </row>
    <row r="140" spans="1:7" s="96" customFormat="1" ht="31.5" x14ac:dyDescent="0.25">
      <c r="A140" s="103" t="s">
        <v>241</v>
      </c>
      <c r="B140" s="95"/>
      <c r="C140" s="48" t="s">
        <v>234</v>
      </c>
      <c r="D140" s="41">
        <v>13</v>
      </c>
      <c r="E140" s="95" t="s">
        <v>643</v>
      </c>
      <c r="F140" s="48">
        <v>240</v>
      </c>
      <c r="G140" s="43">
        <v>462.5</v>
      </c>
    </row>
    <row r="141" spans="1:7" s="96" customFormat="1" ht="31.5" x14ac:dyDescent="0.25">
      <c r="A141" s="11" t="s">
        <v>184</v>
      </c>
      <c r="B141" s="95"/>
      <c r="C141" s="48" t="s">
        <v>234</v>
      </c>
      <c r="D141" s="41">
        <v>13</v>
      </c>
      <c r="E141" s="95" t="s">
        <v>644</v>
      </c>
      <c r="F141" s="48"/>
      <c r="G141" s="43">
        <f>SUM(G142)</f>
        <v>43319.3</v>
      </c>
    </row>
    <row r="142" spans="1:7" s="96" customFormat="1" ht="31.5" x14ac:dyDescent="0.25">
      <c r="A142" s="17" t="s">
        <v>249</v>
      </c>
      <c r="B142" s="95"/>
      <c r="C142" s="48" t="s">
        <v>234</v>
      </c>
      <c r="D142" s="41">
        <v>13</v>
      </c>
      <c r="E142" s="95" t="s">
        <v>644</v>
      </c>
      <c r="F142" s="54">
        <v>600</v>
      </c>
      <c r="G142" s="43">
        <f>SUM(G143)</f>
        <v>43319.3</v>
      </c>
    </row>
    <row r="143" spans="1:7" s="96" customFormat="1" ht="15.75" x14ac:dyDescent="0.25">
      <c r="A143" s="17" t="s">
        <v>250</v>
      </c>
      <c r="B143" s="95"/>
      <c r="C143" s="48" t="s">
        <v>234</v>
      </c>
      <c r="D143" s="41">
        <v>13</v>
      </c>
      <c r="E143" s="95" t="s">
        <v>644</v>
      </c>
      <c r="F143" s="51">
        <v>610</v>
      </c>
      <c r="G143" s="43">
        <f>SUM(G144,)</f>
        <v>43319.3</v>
      </c>
    </row>
    <row r="144" spans="1:7" s="96" customFormat="1" ht="47.25" x14ac:dyDescent="0.25">
      <c r="A144" s="17" t="s">
        <v>251</v>
      </c>
      <c r="B144" s="95"/>
      <c r="C144" s="48" t="s">
        <v>234</v>
      </c>
      <c r="D144" s="41">
        <v>13</v>
      </c>
      <c r="E144" s="95" t="s">
        <v>644</v>
      </c>
      <c r="F144" s="51">
        <v>611</v>
      </c>
      <c r="G144" s="43">
        <v>43319.3</v>
      </c>
    </row>
    <row r="145" spans="1:7" s="96" customFormat="1" ht="47.25" x14ac:dyDescent="0.25">
      <c r="A145" s="17" t="s">
        <v>645</v>
      </c>
      <c r="B145" s="95"/>
      <c r="C145" s="48" t="s">
        <v>234</v>
      </c>
      <c r="D145" s="41">
        <v>13</v>
      </c>
      <c r="E145" s="95" t="s">
        <v>646</v>
      </c>
      <c r="F145" s="51"/>
      <c r="G145" s="43">
        <f>SUM(G146,G153)</f>
        <v>60230.100000000006</v>
      </c>
    </row>
    <row r="146" spans="1:7" s="96" customFormat="1" ht="47.25" x14ac:dyDescent="0.25">
      <c r="A146" s="11" t="s">
        <v>185</v>
      </c>
      <c r="B146" s="95"/>
      <c r="C146" s="48" t="s">
        <v>234</v>
      </c>
      <c r="D146" s="41">
        <v>13</v>
      </c>
      <c r="E146" s="95" t="s">
        <v>647</v>
      </c>
      <c r="F146" s="48"/>
      <c r="G146" s="43">
        <f>SUM(G147,G149,G151)</f>
        <v>58664.100000000006</v>
      </c>
    </row>
    <row r="147" spans="1:7" s="96" customFormat="1" ht="63" x14ac:dyDescent="0.25">
      <c r="A147" s="103" t="s">
        <v>237</v>
      </c>
      <c r="B147" s="95"/>
      <c r="C147" s="48" t="s">
        <v>234</v>
      </c>
      <c r="D147" s="41">
        <v>13</v>
      </c>
      <c r="E147" s="95" t="s">
        <v>647</v>
      </c>
      <c r="F147" s="48">
        <v>100</v>
      </c>
      <c r="G147" s="43">
        <f>SUM(G148)</f>
        <v>54427.8</v>
      </c>
    </row>
    <row r="148" spans="1:7" s="96" customFormat="1" ht="15.75" x14ac:dyDescent="0.25">
      <c r="A148" s="103" t="s">
        <v>253</v>
      </c>
      <c r="B148" s="95"/>
      <c r="C148" s="48" t="s">
        <v>234</v>
      </c>
      <c r="D148" s="41">
        <v>13</v>
      </c>
      <c r="E148" s="95" t="s">
        <v>647</v>
      </c>
      <c r="F148" s="48">
        <v>110</v>
      </c>
      <c r="G148" s="43">
        <v>54427.8</v>
      </c>
    </row>
    <row r="149" spans="1:7" s="96" customFormat="1" ht="31.5" x14ac:dyDescent="0.25">
      <c r="A149" s="103" t="s">
        <v>348</v>
      </c>
      <c r="B149" s="95"/>
      <c r="C149" s="48" t="s">
        <v>234</v>
      </c>
      <c r="D149" s="41">
        <v>13</v>
      </c>
      <c r="E149" s="95" t="s">
        <v>647</v>
      </c>
      <c r="F149" s="48">
        <v>200</v>
      </c>
      <c r="G149" s="43">
        <f>SUM(G150)</f>
        <v>4206.3</v>
      </c>
    </row>
    <row r="150" spans="1:7" s="96" customFormat="1" ht="31.5" x14ac:dyDescent="0.25">
      <c r="A150" s="103" t="s">
        <v>241</v>
      </c>
      <c r="B150" s="95"/>
      <c r="C150" s="48" t="s">
        <v>234</v>
      </c>
      <c r="D150" s="41">
        <v>13</v>
      </c>
      <c r="E150" s="95" t="s">
        <v>647</v>
      </c>
      <c r="F150" s="48">
        <v>240</v>
      </c>
      <c r="G150" s="43">
        <v>4206.3</v>
      </c>
    </row>
    <row r="151" spans="1:7" s="96" customFormat="1" ht="15.75" x14ac:dyDescent="0.25">
      <c r="A151" s="103" t="s">
        <v>242</v>
      </c>
      <c r="B151" s="95"/>
      <c r="C151" s="48" t="s">
        <v>234</v>
      </c>
      <c r="D151" s="41">
        <v>13</v>
      </c>
      <c r="E151" s="95" t="s">
        <v>647</v>
      </c>
      <c r="F151" s="48">
        <v>800</v>
      </c>
      <c r="G151" s="43">
        <f>SUM(G152)</f>
        <v>30</v>
      </c>
    </row>
    <row r="152" spans="1:7" s="96" customFormat="1" ht="15.75" x14ac:dyDescent="0.25">
      <c r="A152" s="103" t="s">
        <v>243</v>
      </c>
      <c r="B152" s="95"/>
      <c r="C152" s="48" t="s">
        <v>234</v>
      </c>
      <c r="D152" s="41">
        <v>13</v>
      </c>
      <c r="E152" s="95" t="s">
        <v>647</v>
      </c>
      <c r="F152" s="48">
        <v>850</v>
      </c>
      <c r="G152" s="52">
        <v>30</v>
      </c>
    </row>
    <row r="153" spans="1:7" s="96" customFormat="1" ht="63" x14ac:dyDescent="0.25">
      <c r="A153" s="103" t="s">
        <v>20</v>
      </c>
      <c r="B153" s="95"/>
      <c r="C153" s="48" t="s">
        <v>234</v>
      </c>
      <c r="D153" s="41">
        <v>13</v>
      </c>
      <c r="E153" s="95" t="s">
        <v>648</v>
      </c>
      <c r="F153" s="48"/>
      <c r="G153" s="43">
        <f t="shared" ref="G153:G154" si="3">SUM(G154)</f>
        <v>1566</v>
      </c>
    </row>
    <row r="154" spans="1:7" s="96" customFormat="1" ht="63" x14ac:dyDescent="0.25">
      <c r="A154" s="6" t="s">
        <v>237</v>
      </c>
      <c r="B154" s="95"/>
      <c r="C154" s="48" t="s">
        <v>234</v>
      </c>
      <c r="D154" s="41">
        <v>13</v>
      </c>
      <c r="E154" s="95" t="s">
        <v>648</v>
      </c>
      <c r="F154" s="45">
        <v>100</v>
      </c>
      <c r="G154" s="43">
        <f t="shared" si="3"/>
        <v>1566</v>
      </c>
    </row>
    <row r="155" spans="1:7" s="96" customFormat="1" ht="15.75" x14ac:dyDescent="0.25">
      <c r="A155" s="103" t="s">
        <v>253</v>
      </c>
      <c r="B155" s="95"/>
      <c r="C155" s="48" t="s">
        <v>234</v>
      </c>
      <c r="D155" s="41">
        <v>13</v>
      </c>
      <c r="E155" s="95" t="s">
        <v>648</v>
      </c>
      <c r="F155" s="45">
        <v>110</v>
      </c>
      <c r="G155" s="43">
        <v>1566</v>
      </c>
    </row>
    <row r="156" spans="1:7" s="96" customFormat="1" ht="15.75" x14ac:dyDescent="0.25">
      <c r="A156" s="103" t="s">
        <v>244</v>
      </c>
      <c r="B156" s="95"/>
      <c r="C156" s="48" t="s">
        <v>234</v>
      </c>
      <c r="D156" s="41">
        <v>13</v>
      </c>
      <c r="E156" s="95" t="s">
        <v>648</v>
      </c>
      <c r="F156" s="45">
        <v>110</v>
      </c>
      <c r="G156" s="43">
        <v>1566</v>
      </c>
    </row>
    <row r="157" spans="1:7" s="96" customFormat="1" ht="15.75" x14ac:dyDescent="0.25">
      <c r="A157" s="6" t="s">
        <v>660</v>
      </c>
      <c r="B157" s="45"/>
      <c r="C157" s="48" t="s">
        <v>234</v>
      </c>
      <c r="D157" s="41">
        <v>13</v>
      </c>
      <c r="E157" s="95" t="s">
        <v>661</v>
      </c>
      <c r="F157" s="41"/>
      <c r="G157" s="43">
        <f>SUM(G158)</f>
        <v>499.9</v>
      </c>
    </row>
    <row r="158" spans="1:7" s="96" customFormat="1" ht="47.25" x14ac:dyDescent="0.25">
      <c r="A158" s="6" t="s">
        <v>662</v>
      </c>
      <c r="B158" s="45"/>
      <c r="C158" s="48" t="s">
        <v>234</v>
      </c>
      <c r="D158" s="41">
        <v>13</v>
      </c>
      <c r="E158" s="95" t="s">
        <v>663</v>
      </c>
      <c r="F158" s="41"/>
      <c r="G158" s="43">
        <f>SUM(G159,)</f>
        <v>499.9</v>
      </c>
    </row>
    <row r="159" spans="1:7" s="96" customFormat="1" ht="31.5" x14ac:dyDescent="0.25">
      <c r="A159" s="6" t="s">
        <v>9</v>
      </c>
      <c r="B159" s="41"/>
      <c r="C159" s="41" t="s">
        <v>234</v>
      </c>
      <c r="D159" s="41">
        <v>13</v>
      </c>
      <c r="E159" s="95" t="s">
        <v>666</v>
      </c>
      <c r="F159" s="48"/>
      <c r="G159" s="43">
        <f>SUM(G160)</f>
        <v>499.9</v>
      </c>
    </row>
    <row r="160" spans="1:7" s="96" customFormat="1" ht="15.75" x14ac:dyDescent="0.25">
      <c r="A160" s="103" t="s">
        <v>242</v>
      </c>
      <c r="B160" s="41"/>
      <c r="C160" s="41" t="s">
        <v>234</v>
      </c>
      <c r="D160" s="41">
        <v>13</v>
      </c>
      <c r="E160" s="95" t="s">
        <v>666</v>
      </c>
      <c r="F160" s="48">
        <v>800</v>
      </c>
      <c r="G160" s="43">
        <f>SUM(G161,G162)</f>
        <v>499.9</v>
      </c>
    </row>
    <row r="161" spans="1:7" s="96" customFormat="1" ht="15.75" x14ac:dyDescent="0.25">
      <c r="A161" s="103" t="s">
        <v>243</v>
      </c>
      <c r="B161" s="41"/>
      <c r="C161" s="41" t="s">
        <v>234</v>
      </c>
      <c r="D161" s="41">
        <v>13</v>
      </c>
      <c r="E161" s="95" t="s">
        <v>666</v>
      </c>
      <c r="F161" s="48">
        <v>850</v>
      </c>
      <c r="G161" s="52">
        <v>403.9</v>
      </c>
    </row>
    <row r="162" spans="1:7" s="96" customFormat="1" ht="31.5" x14ac:dyDescent="0.25">
      <c r="A162" s="103" t="s">
        <v>252</v>
      </c>
      <c r="B162" s="41"/>
      <c r="C162" s="41" t="s">
        <v>234</v>
      </c>
      <c r="D162" s="41">
        <v>13</v>
      </c>
      <c r="E162" s="95" t="s">
        <v>666</v>
      </c>
      <c r="F162" s="48">
        <v>860</v>
      </c>
      <c r="G162" s="52">
        <v>96</v>
      </c>
    </row>
    <row r="163" spans="1:7" s="96" customFormat="1" ht="47.25" x14ac:dyDescent="0.25">
      <c r="A163" s="6" t="s">
        <v>359</v>
      </c>
      <c r="B163" s="27"/>
      <c r="C163" s="41" t="s">
        <v>234</v>
      </c>
      <c r="D163" s="41">
        <v>13</v>
      </c>
      <c r="E163" s="8" t="s">
        <v>217</v>
      </c>
      <c r="F163" s="48"/>
      <c r="G163" s="43">
        <f>SUM(G164)</f>
        <v>1482.4</v>
      </c>
    </row>
    <row r="164" spans="1:7" s="96" customFormat="1" ht="94.5" x14ac:dyDescent="0.25">
      <c r="A164" s="2" t="s">
        <v>387</v>
      </c>
      <c r="B164" s="95"/>
      <c r="C164" s="41" t="s">
        <v>234</v>
      </c>
      <c r="D164" s="41">
        <v>13</v>
      </c>
      <c r="E164" s="95" t="s">
        <v>415</v>
      </c>
      <c r="F164" s="48"/>
      <c r="G164" s="43">
        <f>SUM(G165)</f>
        <v>1482.4</v>
      </c>
    </row>
    <row r="165" spans="1:7" s="96" customFormat="1" ht="63" x14ac:dyDescent="0.25">
      <c r="A165" s="2" t="s">
        <v>390</v>
      </c>
      <c r="B165" s="95"/>
      <c r="C165" s="45" t="s">
        <v>234</v>
      </c>
      <c r="D165" s="41">
        <v>13</v>
      </c>
      <c r="E165" s="95" t="s">
        <v>421</v>
      </c>
      <c r="F165" s="48"/>
      <c r="G165" s="43">
        <f>SUM(G166)</f>
        <v>1482.4</v>
      </c>
    </row>
    <row r="166" spans="1:7" s="96" customFormat="1" ht="31.5" x14ac:dyDescent="0.25">
      <c r="A166" s="17" t="s">
        <v>249</v>
      </c>
      <c r="B166" s="41"/>
      <c r="C166" s="41" t="s">
        <v>234</v>
      </c>
      <c r="D166" s="41">
        <v>13</v>
      </c>
      <c r="E166" s="95" t="s">
        <v>421</v>
      </c>
      <c r="F166" s="54">
        <v>600</v>
      </c>
      <c r="G166" s="43">
        <f>SUM(G167)</f>
        <v>1482.4</v>
      </c>
    </row>
    <row r="167" spans="1:7" s="96" customFormat="1" ht="15.75" x14ac:dyDescent="0.25">
      <c r="A167" s="17" t="s">
        <v>250</v>
      </c>
      <c r="B167" s="41"/>
      <c r="C167" s="41" t="s">
        <v>234</v>
      </c>
      <c r="D167" s="41">
        <v>13</v>
      </c>
      <c r="E167" s="95" t="s">
        <v>421</v>
      </c>
      <c r="F167" s="51">
        <v>610</v>
      </c>
      <c r="G167" s="43">
        <f>SUM(G168)</f>
        <v>1482.4</v>
      </c>
    </row>
    <row r="168" spans="1:7" s="96" customFormat="1" ht="47.25" x14ac:dyDescent="0.25">
      <c r="A168" s="17" t="s">
        <v>251</v>
      </c>
      <c r="B168" s="41"/>
      <c r="C168" s="41" t="s">
        <v>234</v>
      </c>
      <c r="D168" s="41">
        <v>13</v>
      </c>
      <c r="E168" s="95" t="s">
        <v>421</v>
      </c>
      <c r="F168" s="51">
        <v>611</v>
      </c>
      <c r="G168" s="43">
        <v>1482.4</v>
      </c>
    </row>
    <row r="169" spans="1:7" s="96" customFormat="1" ht="31.5" x14ac:dyDescent="0.25">
      <c r="A169" s="6" t="s">
        <v>559</v>
      </c>
      <c r="B169" s="8"/>
      <c r="C169" s="41" t="s">
        <v>234</v>
      </c>
      <c r="D169" s="41">
        <v>13</v>
      </c>
      <c r="E169" s="8" t="s">
        <v>218</v>
      </c>
      <c r="F169" s="48"/>
      <c r="G169" s="43">
        <f>SUM(G170)</f>
        <v>46524.53</v>
      </c>
    </row>
    <row r="170" spans="1:7" s="96" customFormat="1" ht="78.75" x14ac:dyDescent="0.25">
      <c r="A170" s="6" t="s">
        <v>570</v>
      </c>
      <c r="B170" s="45"/>
      <c r="C170" s="45" t="s">
        <v>234</v>
      </c>
      <c r="D170" s="45">
        <v>13</v>
      </c>
      <c r="E170" s="95" t="s">
        <v>571</v>
      </c>
      <c r="F170" s="22"/>
      <c r="G170" s="43">
        <f>SUM(G171)</f>
        <v>46524.53</v>
      </c>
    </row>
    <row r="171" spans="1:7" s="96" customFormat="1" ht="15.75" x14ac:dyDescent="0.25">
      <c r="A171" s="126" t="s">
        <v>808</v>
      </c>
      <c r="B171" s="41"/>
      <c r="C171" s="41" t="s">
        <v>234</v>
      </c>
      <c r="D171" s="41">
        <v>13</v>
      </c>
      <c r="E171" s="95" t="s">
        <v>572</v>
      </c>
      <c r="F171" s="22"/>
      <c r="G171" s="43">
        <f>SUM(G172,G176,G180)</f>
        <v>46524.53</v>
      </c>
    </row>
    <row r="172" spans="1:7" s="96" customFormat="1" ht="31.5" x14ac:dyDescent="0.25">
      <c r="A172" s="11" t="s">
        <v>537</v>
      </c>
      <c r="B172" s="48"/>
      <c r="C172" s="48" t="s">
        <v>234</v>
      </c>
      <c r="D172" s="41">
        <v>13</v>
      </c>
      <c r="E172" s="95" t="s">
        <v>573</v>
      </c>
      <c r="F172" s="48"/>
      <c r="G172" s="43">
        <f>SUM(G173)</f>
        <v>43516.53</v>
      </c>
    </row>
    <row r="173" spans="1:7" s="96" customFormat="1" ht="31.5" x14ac:dyDescent="0.25">
      <c r="A173" s="17" t="s">
        <v>249</v>
      </c>
      <c r="B173" s="48"/>
      <c r="C173" s="48" t="s">
        <v>234</v>
      </c>
      <c r="D173" s="41">
        <v>13</v>
      </c>
      <c r="E173" s="95" t="s">
        <v>573</v>
      </c>
      <c r="F173" s="54">
        <v>600</v>
      </c>
      <c r="G173" s="43">
        <f>SUM(G174)</f>
        <v>43516.53</v>
      </c>
    </row>
    <row r="174" spans="1:7" s="96" customFormat="1" ht="15.75" x14ac:dyDescent="0.25">
      <c r="A174" s="17" t="s">
        <v>250</v>
      </c>
      <c r="B174" s="48"/>
      <c r="C174" s="48" t="s">
        <v>234</v>
      </c>
      <c r="D174" s="41">
        <v>13</v>
      </c>
      <c r="E174" s="95" t="s">
        <v>573</v>
      </c>
      <c r="F174" s="51">
        <v>610</v>
      </c>
      <c r="G174" s="43">
        <f>SUM(G175,)</f>
        <v>43516.53</v>
      </c>
    </row>
    <row r="175" spans="1:7" s="96" customFormat="1" ht="47.25" x14ac:dyDescent="0.25">
      <c r="A175" s="17" t="s">
        <v>251</v>
      </c>
      <c r="B175" s="48"/>
      <c r="C175" s="48" t="s">
        <v>234</v>
      </c>
      <c r="D175" s="41">
        <v>13</v>
      </c>
      <c r="E175" s="95" t="s">
        <v>573</v>
      </c>
      <c r="F175" s="51">
        <v>611</v>
      </c>
      <c r="G175" s="43">
        <v>43516.53</v>
      </c>
    </row>
    <row r="176" spans="1:7" s="96" customFormat="1" ht="110.25" x14ac:dyDescent="0.25">
      <c r="A176" s="17" t="s">
        <v>697</v>
      </c>
      <c r="B176" s="48"/>
      <c r="C176" s="48" t="s">
        <v>234</v>
      </c>
      <c r="D176" s="41">
        <v>13</v>
      </c>
      <c r="E176" s="95" t="s">
        <v>698</v>
      </c>
      <c r="F176" s="51"/>
      <c r="G176" s="43">
        <f>SUM(G177)</f>
        <v>2979</v>
      </c>
    </row>
    <row r="177" spans="1:11" s="96" customFormat="1" ht="31.5" x14ac:dyDescent="0.25">
      <c r="A177" s="17" t="s">
        <v>249</v>
      </c>
      <c r="B177" s="48"/>
      <c r="C177" s="48" t="s">
        <v>234</v>
      </c>
      <c r="D177" s="41">
        <v>13</v>
      </c>
      <c r="E177" s="95" t="s">
        <v>698</v>
      </c>
      <c r="F177" s="54">
        <v>600</v>
      </c>
      <c r="G177" s="43">
        <f>SUM(G178)</f>
        <v>2979</v>
      </c>
    </row>
    <row r="178" spans="1:11" s="96" customFormat="1" ht="15.75" x14ac:dyDescent="0.25">
      <c r="A178" s="17" t="s">
        <v>250</v>
      </c>
      <c r="B178" s="48"/>
      <c r="C178" s="48" t="s">
        <v>234</v>
      </c>
      <c r="D178" s="41">
        <v>13</v>
      </c>
      <c r="E178" s="95" t="s">
        <v>698</v>
      </c>
      <c r="F178" s="51">
        <v>610</v>
      </c>
      <c r="G178" s="43">
        <f>SUM(G179,)</f>
        <v>2979</v>
      </c>
    </row>
    <row r="179" spans="1:11" s="96" customFormat="1" ht="47.25" x14ac:dyDescent="0.25">
      <c r="A179" s="17" t="s">
        <v>251</v>
      </c>
      <c r="B179" s="48"/>
      <c r="C179" s="48" t="s">
        <v>234</v>
      </c>
      <c r="D179" s="41">
        <v>13</v>
      </c>
      <c r="E179" s="95" t="s">
        <v>698</v>
      </c>
      <c r="F179" s="51">
        <v>611</v>
      </c>
      <c r="G179" s="43">
        <v>2979</v>
      </c>
    </row>
    <row r="180" spans="1:11" s="96" customFormat="1" ht="126" x14ac:dyDescent="0.25">
      <c r="A180" s="17" t="s">
        <v>699</v>
      </c>
      <c r="B180" s="48"/>
      <c r="C180" s="48" t="s">
        <v>234</v>
      </c>
      <c r="D180" s="41">
        <v>13</v>
      </c>
      <c r="E180" s="95" t="s">
        <v>700</v>
      </c>
      <c r="F180" s="51"/>
      <c r="G180" s="43">
        <f>SUM(G181)</f>
        <v>29</v>
      </c>
    </row>
    <row r="181" spans="1:11" s="96" customFormat="1" ht="31.5" x14ac:dyDescent="0.25">
      <c r="A181" s="17" t="s">
        <v>249</v>
      </c>
      <c r="B181" s="48"/>
      <c r="C181" s="48" t="s">
        <v>234</v>
      </c>
      <c r="D181" s="41">
        <v>13</v>
      </c>
      <c r="E181" s="95" t="s">
        <v>700</v>
      </c>
      <c r="F181" s="54">
        <v>600</v>
      </c>
      <c r="G181" s="43">
        <f>SUM(G182)</f>
        <v>29</v>
      </c>
    </row>
    <row r="182" spans="1:11" s="96" customFormat="1" ht="15.75" x14ac:dyDescent="0.25">
      <c r="A182" s="17" t="s">
        <v>250</v>
      </c>
      <c r="B182" s="48"/>
      <c r="C182" s="48" t="s">
        <v>234</v>
      </c>
      <c r="D182" s="41">
        <v>13</v>
      </c>
      <c r="E182" s="95" t="s">
        <v>700</v>
      </c>
      <c r="F182" s="51">
        <v>610</v>
      </c>
      <c r="G182" s="43">
        <f>SUM(G183,)</f>
        <v>29</v>
      </c>
    </row>
    <row r="183" spans="1:11" s="96" customFormat="1" ht="47.25" x14ac:dyDescent="0.25">
      <c r="A183" s="17" t="s">
        <v>251</v>
      </c>
      <c r="B183" s="48"/>
      <c r="C183" s="48" t="s">
        <v>234</v>
      </c>
      <c r="D183" s="41">
        <v>13</v>
      </c>
      <c r="E183" s="95" t="s">
        <v>700</v>
      </c>
      <c r="F183" s="51">
        <v>611</v>
      </c>
      <c r="G183" s="43">
        <v>29</v>
      </c>
    </row>
    <row r="184" spans="1:11" ht="15.75" x14ac:dyDescent="0.25">
      <c r="A184" s="6" t="s">
        <v>257</v>
      </c>
      <c r="B184" s="45"/>
      <c r="C184" s="45" t="s">
        <v>236</v>
      </c>
      <c r="D184" s="45"/>
      <c r="E184" s="46"/>
      <c r="F184" s="46"/>
      <c r="G184" s="43">
        <f>SUM(G185,G194)</f>
        <v>6181</v>
      </c>
    </row>
    <row r="185" spans="1:11" ht="15.75" x14ac:dyDescent="0.25">
      <c r="A185" s="13" t="s">
        <v>258</v>
      </c>
      <c r="B185" s="55"/>
      <c r="C185" s="55" t="s">
        <v>236</v>
      </c>
      <c r="D185" s="55" t="s">
        <v>259</v>
      </c>
      <c r="E185" s="46"/>
      <c r="F185" s="56"/>
      <c r="G185" s="43">
        <f>SUM(G186)</f>
        <v>6033</v>
      </c>
    </row>
    <row r="186" spans="1:11" ht="15.75" x14ac:dyDescent="0.25">
      <c r="A186" s="19" t="s">
        <v>255</v>
      </c>
      <c r="B186" s="55"/>
      <c r="C186" s="55" t="s">
        <v>236</v>
      </c>
      <c r="D186" s="55" t="s">
        <v>259</v>
      </c>
      <c r="E186" s="8" t="s">
        <v>256</v>
      </c>
      <c r="F186" s="56"/>
      <c r="G186" s="43">
        <f>SUM(G187)</f>
        <v>6033</v>
      </c>
    </row>
    <row r="187" spans="1:11" ht="31.5" x14ac:dyDescent="0.25">
      <c r="A187" s="19" t="s">
        <v>260</v>
      </c>
      <c r="B187" s="48"/>
      <c r="C187" s="48" t="s">
        <v>236</v>
      </c>
      <c r="D187" s="48" t="s">
        <v>259</v>
      </c>
      <c r="E187" s="8" t="s">
        <v>261</v>
      </c>
      <c r="F187" s="48"/>
      <c r="G187" s="43">
        <f>SUM(G188,G191)</f>
        <v>6033</v>
      </c>
    </row>
    <row r="188" spans="1:11" ht="63" x14ac:dyDescent="0.25">
      <c r="A188" s="14" t="s">
        <v>237</v>
      </c>
      <c r="B188" s="48"/>
      <c r="C188" s="48" t="s">
        <v>236</v>
      </c>
      <c r="D188" s="48" t="s">
        <v>259</v>
      </c>
      <c r="E188" s="8" t="s">
        <v>261</v>
      </c>
      <c r="F188" s="48">
        <v>100</v>
      </c>
      <c r="G188" s="43">
        <f>SUM(G189)</f>
        <v>5809.9</v>
      </c>
    </row>
    <row r="189" spans="1:11" ht="31.5" x14ac:dyDescent="0.25">
      <c r="A189" s="14" t="s">
        <v>238</v>
      </c>
      <c r="B189" s="48"/>
      <c r="C189" s="48" t="s">
        <v>236</v>
      </c>
      <c r="D189" s="48" t="s">
        <v>259</v>
      </c>
      <c r="E189" s="8" t="s">
        <v>261</v>
      </c>
      <c r="F189" s="48">
        <v>120</v>
      </c>
      <c r="G189" s="43">
        <v>5809.9</v>
      </c>
    </row>
    <row r="190" spans="1:11" ht="15.75" x14ac:dyDescent="0.25">
      <c r="A190" s="13" t="s">
        <v>244</v>
      </c>
      <c r="B190" s="48"/>
      <c r="C190" s="48" t="s">
        <v>236</v>
      </c>
      <c r="D190" s="48" t="s">
        <v>259</v>
      </c>
      <c r="E190" s="8" t="s">
        <v>261</v>
      </c>
      <c r="F190" s="48">
        <v>120</v>
      </c>
      <c r="G190" s="43">
        <v>5809.9</v>
      </c>
      <c r="K190" s="13"/>
    </row>
    <row r="191" spans="1:11" s="96" customFormat="1" ht="31.5" x14ac:dyDescent="0.25">
      <c r="A191" s="103" t="s">
        <v>348</v>
      </c>
      <c r="B191" s="8"/>
      <c r="C191" s="48" t="s">
        <v>236</v>
      </c>
      <c r="D191" s="48" t="s">
        <v>259</v>
      </c>
      <c r="E191" s="8" t="s">
        <v>261</v>
      </c>
      <c r="F191" s="48">
        <v>200</v>
      </c>
      <c r="G191" s="43">
        <f t="shared" ref="G191" si="4">SUM(G192)</f>
        <v>223.1</v>
      </c>
    </row>
    <row r="192" spans="1:11" s="96" customFormat="1" ht="31.5" x14ac:dyDescent="0.25">
      <c r="A192" s="103" t="s">
        <v>241</v>
      </c>
      <c r="B192" s="8"/>
      <c r="C192" s="48" t="s">
        <v>236</v>
      </c>
      <c r="D192" s="48" t="s">
        <v>259</v>
      </c>
      <c r="E192" s="8" t="s">
        <v>261</v>
      </c>
      <c r="F192" s="48">
        <v>240</v>
      </c>
      <c r="G192" s="43">
        <v>223.1</v>
      </c>
    </row>
    <row r="193" spans="1:11" s="96" customFormat="1" ht="15.75" x14ac:dyDescent="0.25">
      <c r="A193" s="13" t="s">
        <v>244</v>
      </c>
      <c r="B193" s="8"/>
      <c r="C193" s="48" t="s">
        <v>236</v>
      </c>
      <c r="D193" s="48" t="s">
        <v>259</v>
      </c>
      <c r="E193" s="8" t="s">
        <v>261</v>
      </c>
      <c r="F193" s="48">
        <v>240</v>
      </c>
      <c r="G193" s="43">
        <v>223.1</v>
      </c>
    </row>
    <row r="194" spans="1:11" ht="15.75" x14ac:dyDescent="0.25">
      <c r="A194" s="13" t="s">
        <v>262</v>
      </c>
      <c r="B194" s="41"/>
      <c r="C194" s="41" t="s">
        <v>236</v>
      </c>
      <c r="D194" s="41" t="s">
        <v>240</v>
      </c>
      <c r="E194" s="46"/>
      <c r="F194" s="46"/>
      <c r="G194" s="43">
        <f>SUM(G195)</f>
        <v>148</v>
      </c>
      <c r="K194" s="57"/>
    </row>
    <row r="195" spans="1:11" ht="15.75" x14ac:dyDescent="0.25">
      <c r="A195" s="19" t="s">
        <v>255</v>
      </c>
      <c r="B195" s="45"/>
      <c r="C195" s="45" t="s">
        <v>236</v>
      </c>
      <c r="D195" s="45" t="s">
        <v>240</v>
      </c>
      <c r="E195" s="8" t="s">
        <v>256</v>
      </c>
      <c r="F195" s="46"/>
      <c r="G195" s="43">
        <f>SUM(G196)</f>
        <v>148</v>
      </c>
      <c r="K195" s="57"/>
    </row>
    <row r="196" spans="1:11" ht="31.5" x14ac:dyDescent="0.25">
      <c r="A196" s="13" t="s">
        <v>263</v>
      </c>
      <c r="B196" s="45"/>
      <c r="C196" s="45" t="s">
        <v>236</v>
      </c>
      <c r="D196" s="45" t="s">
        <v>240</v>
      </c>
      <c r="E196" s="8" t="s">
        <v>264</v>
      </c>
      <c r="F196" s="48"/>
      <c r="G196" s="43">
        <f>SUM(G197)</f>
        <v>148</v>
      </c>
      <c r="K196" s="57"/>
    </row>
    <row r="197" spans="1:11" ht="31.5" x14ac:dyDescent="0.25">
      <c r="A197" s="14" t="s">
        <v>348</v>
      </c>
      <c r="B197" s="45"/>
      <c r="C197" s="45" t="s">
        <v>236</v>
      </c>
      <c r="D197" s="45" t="s">
        <v>240</v>
      </c>
      <c r="E197" s="8" t="s">
        <v>264</v>
      </c>
      <c r="F197" s="48">
        <v>200</v>
      </c>
      <c r="G197" s="43">
        <f>SUM(G198)</f>
        <v>148</v>
      </c>
      <c r="K197" s="57"/>
    </row>
    <row r="198" spans="1:11" ht="31.5" x14ac:dyDescent="0.25">
      <c r="A198" s="14" t="s">
        <v>241</v>
      </c>
      <c r="B198" s="45"/>
      <c r="C198" s="45" t="s">
        <v>236</v>
      </c>
      <c r="D198" s="45" t="s">
        <v>240</v>
      </c>
      <c r="E198" s="8" t="s">
        <v>264</v>
      </c>
      <c r="F198" s="48">
        <v>240</v>
      </c>
      <c r="G198" s="43">
        <v>148</v>
      </c>
      <c r="K198" s="57"/>
    </row>
    <row r="199" spans="1:11" ht="15.75" x14ac:dyDescent="0.25">
      <c r="A199" s="6" t="s">
        <v>265</v>
      </c>
      <c r="B199" s="45"/>
      <c r="C199" s="45" t="s">
        <v>259</v>
      </c>
      <c r="D199" s="45"/>
      <c r="E199" s="46"/>
      <c r="F199" s="46"/>
      <c r="G199" s="43">
        <f>SUM(G200,G216)</f>
        <v>38047.81</v>
      </c>
      <c r="K199" s="14"/>
    </row>
    <row r="200" spans="1:11" ht="31.5" x14ac:dyDescent="0.25">
      <c r="A200" s="13" t="s">
        <v>266</v>
      </c>
      <c r="B200" s="45"/>
      <c r="C200" s="45" t="s">
        <v>259</v>
      </c>
      <c r="D200" s="45" t="s">
        <v>267</v>
      </c>
      <c r="E200" s="46"/>
      <c r="F200" s="46"/>
      <c r="G200" s="43">
        <f>SUM(G201,)</f>
        <v>22932.2</v>
      </c>
      <c r="K200" s="14"/>
    </row>
    <row r="201" spans="1:11" ht="31.5" x14ac:dyDescent="0.25">
      <c r="A201" s="6" t="s">
        <v>353</v>
      </c>
      <c r="B201" s="48"/>
      <c r="C201" s="48" t="s">
        <v>259</v>
      </c>
      <c r="D201" s="48" t="s">
        <v>267</v>
      </c>
      <c r="E201" s="8" t="s">
        <v>35</v>
      </c>
      <c r="F201" s="48"/>
      <c r="G201" s="43">
        <f>SUM(G202,G211)</f>
        <v>22932.2</v>
      </c>
      <c r="K201" s="13"/>
    </row>
    <row r="202" spans="1:11" ht="47.25" x14ac:dyDescent="0.25">
      <c r="A202" s="6" t="s">
        <v>362</v>
      </c>
      <c r="B202" s="45"/>
      <c r="C202" s="45" t="s">
        <v>259</v>
      </c>
      <c r="D202" s="45" t="s">
        <v>267</v>
      </c>
      <c r="E202" s="8" t="s">
        <v>37</v>
      </c>
      <c r="F202" s="48"/>
      <c r="G202" s="43">
        <f>SUM(G203)</f>
        <v>22641.200000000001</v>
      </c>
    </row>
    <row r="203" spans="1:11" ht="47.25" x14ac:dyDescent="0.25">
      <c r="A203" s="13" t="s">
        <v>594</v>
      </c>
      <c r="B203" s="45"/>
      <c r="C203" s="45" t="s">
        <v>259</v>
      </c>
      <c r="D203" s="45" t="s">
        <v>267</v>
      </c>
      <c r="E203" s="8" t="s">
        <v>386</v>
      </c>
      <c r="F203" s="48"/>
      <c r="G203" s="43">
        <f t="shared" ref="G203" si="5">SUM(G204)</f>
        <v>22641.200000000001</v>
      </c>
      <c r="H203" s="104"/>
    </row>
    <row r="204" spans="1:11" ht="47.25" x14ac:dyDescent="0.25">
      <c r="A204" s="11" t="s">
        <v>472</v>
      </c>
      <c r="B204" s="45"/>
      <c r="C204" s="45" t="s">
        <v>259</v>
      </c>
      <c r="D204" s="45" t="s">
        <v>267</v>
      </c>
      <c r="E204" s="8" t="s">
        <v>473</v>
      </c>
      <c r="F204" s="48"/>
      <c r="G204" s="43">
        <f>SUM(G206,G208,G209)</f>
        <v>22641.200000000001</v>
      </c>
      <c r="H204" s="43"/>
    </row>
    <row r="205" spans="1:11" ht="63" x14ac:dyDescent="0.25">
      <c r="A205" s="103" t="s">
        <v>237</v>
      </c>
      <c r="B205" s="45"/>
      <c r="C205" s="45" t="s">
        <v>259</v>
      </c>
      <c r="D205" s="45" t="s">
        <v>267</v>
      </c>
      <c r="E205" s="8" t="s">
        <v>473</v>
      </c>
      <c r="F205" s="48">
        <v>100</v>
      </c>
      <c r="G205" s="43">
        <f>SUM(G206)</f>
        <v>18395.3</v>
      </c>
      <c r="H205" s="43"/>
    </row>
    <row r="206" spans="1:11" ht="15.75" x14ac:dyDescent="0.25">
      <c r="A206" s="103" t="s">
        <v>253</v>
      </c>
      <c r="B206" s="45"/>
      <c r="C206" s="45" t="s">
        <v>259</v>
      </c>
      <c r="D206" s="45" t="s">
        <v>267</v>
      </c>
      <c r="E206" s="8" t="s">
        <v>473</v>
      </c>
      <c r="F206" s="48">
        <v>110</v>
      </c>
      <c r="G206" s="43">
        <v>18395.3</v>
      </c>
      <c r="H206" s="43"/>
    </row>
    <row r="207" spans="1:11" ht="31.5" x14ac:dyDescent="0.25">
      <c r="A207" s="103" t="s">
        <v>348</v>
      </c>
      <c r="B207" s="45"/>
      <c r="C207" s="45" t="s">
        <v>259</v>
      </c>
      <c r="D207" s="45" t="s">
        <v>267</v>
      </c>
      <c r="E207" s="8" t="s">
        <v>473</v>
      </c>
      <c r="F207" s="48">
        <v>200</v>
      </c>
      <c r="G207" s="43">
        <f>SUM(G208)</f>
        <v>4243.2</v>
      </c>
      <c r="H207" s="43"/>
    </row>
    <row r="208" spans="1:11" ht="31.5" x14ac:dyDescent="0.25">
      <c r="A208" s="103" t="s">
        <v>241</v>
      </c>
      <c r="B208" s="45"/>
      <c r="C208" s="45" t="s">
        <v>259</v>
      </c>
      <c r="D208" s="45" t="s">
        <v>267</v>
      </c>
      <c r="E208" s="8" t="s">
        <v>473</v>
      </c>
      <c r="F208" s="48">
        <v>240</v>
      </c>
      <c r="G208" s="43">
        <v>4243.2</v>
      </c>
      <c r="H208" s="43"/>
    </row>
    <row r="209" spans="1:11" ht="15.75" x14ac:dyDescent="0.25">
      <c r="A209" s="103" t="s">
        <v>242</v>
      </c>
      <c r="B209" s="45"/>
      <c r="C209" s="45" t="s">
        <v>259</v>
      </c>
      <c r="D209" s="45" t="s">
        <v>267</v>
      </c>
      <c r="E209" s="8" t="s">
        <v>473</v>
      </c>
      <c r="F209" s="48">
        <v>800</v>
      </c>
      <c r="G209" s="43">
        <f>SUM(G210)</f>
        <v>2.7</v>
      </c>
      <c r="H209" s="43"/>
    </row>
    <row r="210" spans="1:11" ht="15.75" x14ac:dyDescent="0.25">
      <c r="A210" s="103" t="s">
        <v>243</v>
      </c>
      <c r="B210" s="45"/>
      <c r="C210" s="45" t="s">
        <v>259</v>
      </c>
      <c r="D210" s="45" t="s">
        <v>267</v>
      </c>
      <c r="E210" s="8" t="s">
        <v>473</v>
      </c>
      <c r="F210" s="48">
        <v>850</v>
      </c>
      <c r="G210" s="43">
        <v>2.7</v>
      </c>
      <c r="H210" s="43"/>
    </row>
    <row r="211" spans="1:11" ht="31.5" x14ac:dyDescent="0.25">
      <c r="A211" s="6" t="s">
        <v>371</v>
      </c>
      <c r="B211" s="48"/>
      <c r="C211" s="48" t="s">
        <v>259</v>
      </c>
      <c r="D211" s="48" t="s">
        <v>267</v>
      </c>
      <c r="E211" s="5" t="s">
        <v>40</v>
      </c>
      <c r="F211" s="48"/>
      <c r="G211" s="43">
        <f>SUM(G212)</f>
        <v>291</v>
      </c>
      <c r="K211" s="13"/>
    </row>
    <row r="212" spans="1:11" ht="47.25" x14ac:dyDescent="0.25">
      <c r="A212" s="6" t="s">
        <v>520</v>
      </c>
      <c r="B212" s="48"/>
      <c r="C212" s="48" t="s">
        <v>259</v>
      </c>
      <c r="D212" s="48" t="s">
        <v>267</v>
      </c>
      <c r="E212" s="95" t="s">
        <v>521</v>
      </c>
      <c r="F212" s="48"/>
      <c r="G212" s="43">
        <f>SUM(G213)</f>
        <v>291</v>
      </c>
      <c r="K212" s="13"/>
    </row>
    <row r="213" spans="1:11" ht="15.75" x14ac:dyDescent="0.25">
      <c r="A213" s="13" t="s">
        <v>88</v>
      </c>
      <c r="B213" s="48"/>
      <c r="C213" s="48" t="s">
        <v>259</v>
      </c>
      <c r="D213" s="48" t="s">
        <v>267</v>
      </c>
      <c r="E213" s="95" t="s">
        <v>522</v>
      </c>
      <c r="F213" s="48"/>
      <c r="G213" s="43">
        <f>SUM(G214)</f>
        <v>291</v>
      </c>
      <c r="K213" s="14"/>
    </row>
    <row r="214" spans="1:11" ht="31.5" x14ac:dyDescent="0.25">
      <c r="A214" s="14" t="s">
        <v>348</v>
      </c>
      <c r="B214" s="45"/>
      <c r="C214" s="45" t="s">
        <v>259</v>
      </c>
      <c r="D214" s="45" t="s">
        <v>267</v>
      </c>
      <c r="E214" s="95" t="s">
        <v>522</v>
      </c>
      <c r="F214" s="48">
        <v>200</v>
      </c>
      <c r="G214" s="43">
        <f>SUM(G215)</f>
        <v>291</v>
      </c>
      <c r="K214" s="14"/>
    </row>
    <row r="215" spans="1:11" ht="31.5" x14ac:dyDescent="0.25">
      <c r="A215" s="14" t="s">
        <v>241</v>
      </c>
      <c r="B215" s="45"/>
      <c r="C215" s="45" t="s">
        <v>259</v>
      </c>
      <c r="D215" s="45" t="s">
        <v>267</v>
      </c>
      <c r="E215" s="95" t="s">
        <v>522</v>
      </c>
      <c r="F215" s="48">
        <v>240</v>
      </c>
      <c r="G215" s="43">
        <v>291</v>
      </c>
      <c r="K215" s="13"/>
    </row>
    <row r="216" spans="1:11" ht="31.5" x14ac:dyDescent="0.25">
      <c r="A216" s="13" t="s">
        <v>268</v>
      </c>
      <c r="B216" s="48"/>
      <c r="C216" s="48" t="s">
        <v>259</v>
      </c>
      <c r="D216" s="48" t="s">
        <v>269</v>
      </c>
      <c r="E216" s="45"/>
      <c r="F216" s="45"/>
      <c r="G216" s="43">
        <f>SUM(G217)</f>
        <v>15115.61</v>
      </c>
    </row>
    <row r="217" spans="1:11" ht="31.5" x14ac:dyDescent="0.25">
      <c r="A217" s="6" t="s">
        <v>353</v>
      </c>
      <c r="B217" s="45"/>
      <c r="C217" s="45" t="s">
        <v>259</v>
      </c>
      <c r="D217" s="48">
        <v>14</v>
      </c>
      <c r="E217" s="8" t="s">
        <v>35</v>
      </c>
      <c r="F217" s="48"/>
      <c r="G217" s="43">
        <f>SUM(G218,G240,G257,G272)</f>
        <v>15115.61</v>
      </c>
    </row>
    <row r="218" spans="1:11" ht="31.5" x14ac:dyDescent="0.25">
      <c r="A218" s="6" t="s">
        <v>361</v>
      </c>
      <c r="B218" s="45"/>
      <c r="C218" s="45" t="s">
        <v>259</v>
      </c>
      <c r="D218" s="48">
        <v>14</v>
      </c>
      <c r="E218" s="5" t="s">
        <v>36</v>
      </c>
      <c r="F218" s="48"/>
      <c r="G218" s="43">
        <f>SUM(G219,G226,G236)</f>
        <v>10300.450000000001</v>
      </c>
    </row>
    <row r="219" spans="1:11" ht="63" x14ac:dyDescent="0.25">
      <c r="A219" s="6" t="s">
        <v>590</v>
      </c>
      <c r="B219" s="45"/>
      <c r="C219" s="45" t="s">
        <v>259</v>
      </c>
      <c r="D219" s="48">
        <v>14</v>
      </c>
      <c r="E219" s="5" t="s">
        <v>75</v>
      </c>
      <c r="F219" s="48"/>
      <c r="G219" s="43">
        <f>SUM(G220,G223)</f>
        <v>4482</v>
      </c>
    </row>
    <row r="220" spans="1:11" s="96" customFormat="1" ht="63" x14ac:dyDescent="0.25">
      <c r="A220" s="2" t="s">
        <v>398</v>
      </c>
      <c r="B220" s="41"/>
      <c r="C220" s="45" t="s">
        <v>259</v>
      </c>
      <c r="D220" s="48">
        <v>14</v>
      </c>
      <c r="E220" s="95" t="s">
        <v>80</v>
      </c>
      <c r="F220" s="48"/>
      <c r="G220" s="43">
        <f>SUM(G221)</f>
        <v>4450</v>
      </c>
    </row>
    <row r="221" spans="1:11" s="96" customFormat="1" ht="31.5" x14ac:dyDescent="0.25">
      <c r="A221" s="14" t="s">
        <v>348</v>
      </c>
      <c r="B221" s="41"/>
      <c r="C221" s="45" t="s">
        <v>259</v>
      </c>
      <c r="D221" s="48">
        <v>14</v>
      </c>
      <c r="E221" s="95" t="s">
        <v>80</v>
      </c>
      <c r="F221" s="48">
        <v>200</v>
      </c>
      <c r="G221" s="43">
        <f>SUM(G222)</f>
        <v>4450</v>
      </c>
    </row>
    <row r="222" spans="1:11" s="96" customFormat="1" ht="31.5" x14ac:dyDescent="0.25">
      <c r="A222" s="14" t="s">
        <v>241</v>
      </c>
      <c r="B222" s="41"/>
      <c r="C222" s="45" t="s">
        <v>259</v>
      </c>
      <c r="D222" s="48">
        <v>14</v>
      </c>
      <c r="E222" s="95" t="s">
        <v>80</v>
      </c>
      <c r="F222" s="48">
        <v>240</v>
      </c>
      <c r="G222" s="43">
        <v>4450</v>
      </c>
    </row>
    <row r="223" spans="1:11" ht="63" x14ac:dyDescent="0.25">
      <c r="A223" s="1" t="s">
        <v>591</v>
      </c>
      <c r="B223" s="45"/>
      <c r="C223" s="45" t="s">
        <v>259</v>
      </c>
      <c r="D223" s="48">
        <v>14</v>
      </c>
      <c r="E223" s="5" t="s">
        <v>81</v>
      </c>
      <c r="F223" s="48"/>
      <c r="G223" s="43">
        <f>SUM(G224)</f>
        <v>32</v>
      </c>
    </row>
    <row r="224" spans="1:11" ht="31.5" x14ac:dyDescent="0.25">
      <c r="A224" s="14" t="s">
        <v>348</v>
      </c>
      <c r="B224" s="48"/>
      <c r="C224" s="48" t="s">
        <v>259</v>
      </c>
      <c r="D224" s="48" t="s">
        <v>269</v>
      </c>
      <c r="E224" s="5" t="s">
        <v>81</v>
      </c>
      <c r="F224" s="48">
        <v>200</v>
      </c>
      <c r="G224" s="43">
        <f>SUM(G225)</f>
        <v>32</v>
      </c>
    </row>
    <row r="225" spans="1:7" ht="31.5" x14ac:dyDescent="0.25">
      <c r="A225" s="14" t="s">
        <v>241</v>
      </c>
      <c r="B225" s="48"/>
      <c r="C225" s="48" t="s">
        <v>259</v>
      </c>
      <c r="D225" s="48" t="s">
        <v>269</v>
      </c>
      <c r="E225" s="5" t="s">
        <v>81</v>
      </c>
      <c r="F225" s="48">
        <v>240</v>
      </c>
      <c r="G225" s="43">
        <v>32</v>
      </c>
    </row>
    <row r="226" spans="1:7" ht="63" x14ac:dyDescent="0.25">
      <c r="A226" s="1" t="s">
        <v>180</v>
      </c>
      <c r="B226" s="48"/>
      <c r="C226" s="48" t="s">
        <v>259</v>
      </c>
      <c r="D226" s="48" t="s">
        <v>269</v>
      </c>
      <c r="E226" s="5" t="s">
        <v>76</v>
      </c>
      <c r="F226" s="48"/>
      <c r="G226" s="43">
        <f>SUM(G227,G230,G233)</f>
        <v>5768.45</v>
      </c>
    </row>
    <row r="227" spans="1:7" ht="31.5" x14ac:dyDescent="0.25">
      <c r="A227" s="1" t="s">
        <v>399</v>
      </c>
      <c r="B227" s="48"/>
      <c r="C227" s="48" t="s">
        <v>259</v>
      </c>
      <c r="D227" s="48" t="s">
        <v>269</v>
      </c>
      <c r="E227" s="5" t="s">
        <v>163</v>
      </c>
      <c r="F227" s="48"/>
      <c r="G227" s="43">
        <f>SUM(G228)</f>
        <v>5</v>
      </c>
    </row>
    <row r="228" spans="1:7" ht="31.5" x14ac:dyDescent="0.25">
      <c r="A228" s="14" t="s">
        <v>348</v>
      </c>
      <c r="B228" s="48"/>
      <c r="C228" s="48" t="s">
        <v>259</v>
      </c>
      <c r="D228" s="48" t="s">
        <v>269</v>
      </c>
      <c r="E228" s="5" t="s">
        <v>163</v>
      </c>
      <c r="F228" s="48">
        <v>200</v>
      </c>
      <c r="G228" s="43">
        <f>SUM(G229)</f>
        <v>5</v>
      </c>
    </row>
    <row r="229" spans="1:7" ht="31.5" x14ac:dyDescent="0.25">
      <c r="A229" s="14" t="s">
        <v>241</v>
      </c>
      <c r="B229" s="48"/>
      <c r="C229" s="48" t="s">
        <v>259</v>
      </c>
      <c r="D229" s="48" t="s">
        <v>269</v>
      </c>
      <c r="E229" s="5" t="s">
        <v>163</v>
      </c>
      <c r="F229" s="48">
        <v>240</v>
      </c>
      <c r="G229" s="43">
        <v>5</v>
      </c>
    </row>
    <row r="230" spans="1:7" ht="47.25" x14ac:dyDescent="0.25">
      <c r="A230" s="1" t="s">
        <v>77</v>
      </c>
      <c r="B230" s="48"/>
      <c r="C230" s="48" t="s">
        <v>259</v>
      </c>
      <c r="D230" s="48" t="s">
        <v>269</v>
      </c>
      <c r="E230" s="5" t="s">
        <v>164</v>
      </c>
      <c r="F230" s="48"/>
      <c r="G230" s="43">
        <f>SUM(G231)</f>
        <v>585</v>
      </c>
    </row>
    <row r="231" spans="1:7" ht="31.5" x14ac:dyDescent="0.25">
      <c r="A231" s="14" t="s">
        <v>348</v>
      </c>
      <c r="B231" s="48"/>
      <c r="C231" s="48" t="s">
        <v>259</v>
      </c>
      <c r="D231" s="48" t="s">
        <v>269</v>
      </c>
      <c r="E231" s="5" t="s">
        <v>164</v>
      </c>
      <c r="F231" s="48">
        <v>200</v>
      </c>
      <c r="G231" s="43">
        <f>SUM(G232)</f>
        <v>585</v>
      </c>
    </row>
    <row r="232" spans="1:7" ht="31.5" x14ac:dyDescent="0.25">
      <c r="A232" s="14" t="s">
        <v>241</v>
      </c>
      <c r="B232" s="48"/>
      <c r="C232" s="48" t="s">
        <v>259</v>
      </c>
      <c r="D232" s="48" t="s">
        <v>269</v>
      </c>
      <c r="E232" s="5" t="s">
        <v>164</v>
      </c>
      <c r="F232" s="48">
        <v>240</v>
      </c>
      <c r="G232" s="43">
        <v>585</v>
      </c>
    </row>
    <row r="233" spans="1:7" s="96" customFormat="1" ht="31.5" x14ac:dyDescent="0.25">
      <c r="A233" s="1" t="s">
        <v>78</v>
      </c>
      <c r="B233" s="48"/>
      <c r="C233" s="48" t="s">
        <v>259</v>
      </c>
      <c r="D233" s="48" t="s">
        <v>269</v>
      </c>
      <c r="E233" s="95" t="s">
        <v>82</v>
      </c>
      <c r="F233" s="48"/>
      <c r="G233" s="43">
        <f>SUM(G234)</f>
        <v>5178.45</v>
      </c>
    </row>
    <row r="234" spans="1:7" s="96" customFormat="1" ht="31.5" x14ac:dyDescent="0.25">
      <c r="A234" s="103" t="s">
        <v>348</v>
      </c>
      <c r="B234" s="48"/>
      <c r="C234" s="48" t="s">
        <v>259</v>
      </c>
      <c r="D234" s="48" t="s">
        <v>269</v>
      </c>
      <c r="E234" s="95" t="s">
        <v>82</v>
      </c>
      <c r="F234" s="48">
        <v>200</v>
      </c>
      <c r="G234" s="43">
        <f>SUM(G235)</f>
        <v>5178.45</v>
      </c>
    </row>
    <row r="235" spans="1:7" s="96" customFormat="1" ht="31.5" x14ac:dyDescent="0.25">
      <c r="A235" s="103" t="s">
        <v>241</v>
      </c>
      <c r="B235" s="48"/>
      <c r="C235" s="48" t="s">
        <v>259</v>
      </c>
      <c r="D235" s="48" t="s">
        <v>269</v>
      </c>
      <c r="E235" s="95" t="s">
        <v>82</v>
      </c>
      <c r="F235" s="48">
        <v>240</v>
      </c>
      <c r="G235" s="43">
        <v>5178.45</v>
      </c>
    </row>
    <row r="236" spans="1:7" s="96" customFormat="1" ht="63" x14ac:dyDescent="0.25">
      <c r="A236" s="1" t="s">
        <v>515</v>
      </c>
      <c r="B236" s="48"/>
      <c r="C236" s="48" t="s">
        <v>259</v>
      </c>
      <c r="D236" s="48" t="s">
        <v>269</v>
      </c>
      <c r="E236" s="95" t="s">
        <v>79</v>
      </c>
      <c r="F236" s="48"/>
      <c r="G236" s="43">
        <f>G237</f>
        <v>50</v>
      </c>
    </row>
    <row r="237" spans="1:7" s="96" customFormat="1" ht="31.5" x14ac:dyDescent="0.25">
      <c r="A237" s="1" t="s">
        <v>818</v>
      </c>
      <c r="B237" s="48"/>
      <c r="C237" s="48" t="s">
        <v>259</v>
      </c>
      <c r="D237" s="48" t="s">
        <v>269</v>
      </c>
      <c r="E237" s="95" t="s">
        <v>827</v>
      </c>
      <c r="F237" s="48"/>
      <c r="G237" s="43">
        <f>SUM(G238)</f>
        <v>50</v>
      </c>
    </row>
    <row r="238" spans="1:7" s="96" customFormat="1" ht="31.5" x14ac:dyDescent="0.25">
      <c r="A238" s="103" t="s">
        <v>348</v>
      </c>
      <c r="B238" s="48"/>
      <c r="C238" s="48" t="s">
        <v>259</v>
      </c>
      <c r="D238" s="48" t="s">
        <v>269</v>
      </c>
      <c r="E238" s="95" t="s">
        <v>827</v>
      </c>
      <c r="F238" s="48">
        <v>200</v>
      </c>
      <c r="G238" s="43">
        <f>SUM(G239)</f>
        <v>50</v>
      </c>
    </row>
    <row r="239" spans="1:7" s="96" customFormat="1" ht="31.5" x14ac:dyDescent="0.25">
      <c r="A239" s="13" t="s">
        <v>241</v>
      </c>
      <c r="B239" s="48"/>
      <c r="C239" s="48" t="s">
        <v>259</v>
      </c>
      <c r="D239" s="48" t="s">
        <v>269</v>
      </c>
      <c r="E239" s="95" t="s">
        <v>827</v>
      </c>
      <c r="F239" s="48">
        <v>240</v>
      </c>
      <c r="G239" s="43">
        <v>50</v>
      </c>
    </row>
    <row r="240" spans="1:7" ht="47.25" x14ac:dyDescent="0.25">
      <c r="A240" s="6" t="s">
        <v>362</v>
      </c>
      <c r="B240" s="48"/>
      <c r="C240" s="48" t="s">
        <v>259</v>
      </c>
      <c r="D240" s="48" t="s">
        <v>269</v>
      </c>
      <c r="E240" s="8" t="s">
        <v>37</v>
      </c>
      <c r="F240" s="48"/>
      <c r="G240" s="43">
        <f>SUM(G241,G245,G249,G253)</f>
        <v>242</v>
      </c>
    </row>
    <row r="241" spans="1:7" ht="47.25" x14ac:dyDescent="0.25">
      <c r="A241" s="13" t="s">
        <v>190</v>
      </c>
      <c r="B241" s="48"/>
      <c r="C241" s="48" t="s">
        <v>259</v>
      </c>
      <c r="D241" s="48" t="s">
        <v>269</v>
      </c>
      <c r="E241" s="8" t="s">
        <v>89</v>
      </c>
      <c r="F241" s="48"/>
      <c r="G241" s="53">
        <f>SUM(G242)</f>
        <v>93</v>
      </c>
    </row>
    <row r="242" spans="1:7" ht="47.25" x14ac:dyDescent="0.25">
      <c r="A242" s="13" t="s">
        <v>191</v>
      </c>
      <c r="B242" s="48"/>
      <c r="C242" s="48" t="s">
        <v>259</v>
      </c>
      <c r="D242" s="48" t="s">
        <v>269</v>
      </c>
      <c r="E242" s="8" t="s">
        <v>90</v>
      </c>
      <c r="F242" s="48"/>
      <c r="G242" s="53">
        <f>SUM(G243)</f>
        <v>93</v>
      </c>
    </row>
    <row r="243" spans="1:7" ht="31.5" x14ac:dyDescent="0.25">
      <c r="A243" s="14" t="s">
        <v>348</v>
      </c>
      <c r="B243" s="45"/>
      <c r="C243" s="45" t="s">
        <v>259</v>
      </c>
      <c r="D243" s="48" t="s">
        <v>269</v>
      </c>
      <c r="E243" s="8" t="s">
        <v>90</v>
      </c>
      <c r="F243" s="48">
        <v>200</v>
      </c>
      <c r="G243" s="43">
        <f>SUM(G244)</f>
        <v>93</v>
      </c>
    </row>
    <row r="244" spans="1:7" ht="31.5" x14ac:dyDescent="0.25">
      <c r="A244" s="14" t="s">
        <v>241</v>
      </c>
      <c r="B244" s="45"/>
      <c r="C244" s="45" t="s">
        <v>259</v>
      </c>
      <c r="D244" s="48" t="s">
        <v>269</v>
      </c>
      <c r="E244" s="8" t="s">
        <v>90</v>
      </c>
      <c r="F244" s="48">
        <v>240</v>
      </c>
      <c r="G244" s="43">
        <v>93</v>
      </c>
    </row>
    <row r="245" spans="1:7" ht="47.25" x14ac:dyDescent="0.25">
      <c r="A245" s="13" t="s">
        <v>192</v>
      </c>
      <c r="B245" s="45"/>
      <c r="C245" s="45" t="s">
        <v>259</v>
      </c>
      <c r="D245" s="48" t="s">
        <v>269</v>
      </c>
      <c r="E245" s="8" t="s">
        <v>363</v>
      </c>
      <c r="F245" s="48"/>
      <c r="G245" s="43">
        <f>SUM(G246)</f>
        <v>72</v>
      </c>
    </row>
    <row r="246" spans="1:7" ht="47.25" x14ac:dyDescent="0.25">
      <c r="A246" s="13" t="s">
        <v>191</v>
      </c>
      <c r="B246" s="45"/>
      <c r="C246" s="45" t="s">
        <v>259</v>
      </c>
      <c r="D246" s="48" t="s">
        <v>269</v>
      </c>
      <c r="E246" s="8" t="s">
        <v>364</v>
      </c>
      <c r="F246" s="48"/>
      <c r="G246" s="43">
        <f>SUM(G247)</f>
        <v>72</v>
      </c>
    </row>
    <row r="247" spans="1:7" ht="31.5" x14ac:dyDescent="0.25">
      <c r="A247" s="14" t="s">
        <v>348</v>
      </c>
      <c r="B247" s="45"/>
      <c r="C247" s="45" t="s">
        <v>259</v>
      </c>
      <c r="D247" s="48" t="s">
        <v>269</v>
      </c>
      <c r="E247" s="8" t="s">
        <v>364</v>
      </c>
      <c r="F247" s="48">
        <v>200</v>
      </c>
      <c r="G247" s="43">
        <f>SUM(G248)</f>
        <v>72</v>
      </c>
    </row>
    <row r="248" spans="1:7" ht="31.5" x14ac:dyDescent="0.25">
      <c r="A248" s="14" t="s">
        <v>241</v>
      </c>
      <c r="B248" s="45"/>
      <c r="C248" s="45" t="s">
        <v>259</v>
      </c>
      <c r="D248" s="48" t="s">
        <v>269</v>
      </c>
      <c r="E248" s="8" t="s">
        <v>364</v>
      </c>
      <c r="F248" s="48">
        <v>240</v>
      </c>
      <c r="G248" s="43">
        <v>72</v>
      </c>
    </row>
    <row r="249" spans="1:7" ht="31.5" x14ac:dyDescent="0.25">
      <c r="A249" s="13" t="s">
        <v>193</v>
      </c>
      <c r="B249" s="45"/>
      <c r="C249" s="45" t="s">
        <v>259</v>
      </c>
      <c r="D249" s="48" t="s">
        <v>269</v>
      </c>
      <c r="E249" s="8" t="s">
        <v>365</v>
      </c>
      <c r="F249" s="48"/>
      <c r="G249" s="43">
        <f>SUM(G250)</f>
        <v>25</v>
      </c>
    </row>
    <row r="250" spans="1:7" ht="47.25" x14ac:dyDescent="0.25">
      <c r="A250" s="13" t="s">
        <v>191</v>
      </c>
      <c r="B250" s="45"/>
      <c r="C250" s="45" t="s">
        <v>259</v>
      </c>
      <c r="D250" s="48" t="s">
        <v>269</v>
      </c>
      <c r="E250" s="8" t="s">
        <v>366</v>
      </c>
      <c r="F250" s="48"/>
      <c r="G250" s="43">
        <f>SUM(G251)</f>
        <v>25</v>
      </c>
    </row>
    <row r="251" spans="1:7" ht="31.5" x14ac:dyDescent="0.25">
      <c r="A251" s="14" t="s">
        <v>348</v>
      </c>
      <c r="B251" s="45"/>
      <c r="C251" s="45" t="s">
        <v>259</v>
      </c>
      <c r="D251" s="48" t="s">
        <v>269</v>
      </c>
      <c r="E251" s="8" t="s">
        <v>366</v>
      </c>
      <c r="F251" s="48">
        <v>200</v>
      </c>
      <c r="G251" s="43">
        <f>SUM(G252)</f>
        <v>25</v>
      </c>
    </row>
    <row r="252" spans="1:7" ht="31.5" x14ac:dyDescent="0.25">
      <c r="A252" s="14" t="s">
        <v>241</v>
      </c>
      <c r="B252" s="45"/>
      <c r="C252" s="45" t="s">
        <v>259</v>
      </c>
      <c r="D252" s="48" t="s">
        <v>269</v>
      </c>
      <c r="E252" s="8" t="s">
        <v>366</v>
      </c>
      <c r="F252" s="48">
        <v>240</v>
      </c>
      <c r="G252" s="43">
        <v>25</v>
      </c>
    </row>
    <row r="253" spans="1:7" ht="31.5" x14ac:dyDescent="0.25">
      <c r="A253" s="13" t="s">
        <v>194</v>
      </c>
      <c r="B253" s="45"/>
      <c r="C253" s="45" t="s">
        <v>259</v>
      </c>
      <c r="D253" s="48" t="s">
        <v>269</v>
      </c>
      <c r="E253" s="8" t="s">
        <v>368</v>
      </c>
      <c r="F253" s="48"/>
      <c r="G253" s="43">
        <f>SUM(G254)</f>
        <v>52</v>
      </c>
    </row>
    <row r="254" spans="1:7" ht="47.25" x14ac:dyDescent="0.25">
      <c r="A254" s="13" t="s">
        <v>191</v>
      </c>
      <c r="B254" s="45"/>
      <c r="C254" s="45" t="s">
        <v>259</v>
      </c>
      <c r="D254" s="48" t="s">
        <v>269</v>
      </c>
      <c r="E254" s="8" t="s">
        <v>474</v>
      </c>
      <c r="F254" s="48"/>
      <c r="G254" s="43">
        <f>SUM(G255)</f>
        <v>52</v>
      </c>
    </row>
    <row r="255" spans="1:7" ht="31.5" x14ac:dyDescent="0.25">
      <c r="A255" s="14" t="s">
        <v>348</v>
      </c>
      <c r="B255" s="45"/>
      <c r="C255" s="45" t="s">
        <v>259</v>
      </c>
      <c r="D255" s="48" t="s">
        <v>269</v>
      </c>
      <c r="E255" s="8" t="s">
        <v>474</v>
      </c>
      <c r="F255" s="48">
        <v>200</v>
      </c>
      <c r="G255" s="43">
        <f>SUM(G256)</f>
        <v>52</v>
      </c>
    </row>
    <row r="256" spans="1:7" ht="31.5" x14ac:dyDescent="0.25">
      <c r="A256" s="14" t="s">
        <v>241</v>
      </c>
      <c r="B256" s="45"/>
      <c r="C256" s="45" t="s">
        <v>259</v>
      </c>
      <c r="D256" s="48" t="s">
        <v>269</v>
      </c>
      <c r="E256" s="8" t="s">
        <v>474</v>
      </c>
      <c r="F256" s="48">
        <v>240</v>
      </c>
      <c r="G256" s="43">
        <v>52</v>
      </c>
    </row>
    <row r="257" spans="1:11" ht="47.25" x14ac:dyDescent="0.25">
      <c r="A257" s="6" t="s">
        <v>369</v>
      </c>
      <c r="B257" s="45"/>
      <c r="C257" s="45" t="s">
        <v>259</v>
      </c>
      <c r="D257" s="48" t="s">
        <v>269</v>
      </c>
      <c r="E257" s="8" t="s">
        <v>38</v>
      </c>
      <c r="F257" s="48"/>
      <c r="G257" s="43">
        <f>SUM(G258,G268)</f>
        <v>3135.96</v>
      </c>
    </row>
    <row r="258" spans="1:11" ht="31.5" x14ac:dyDescent="0.25">
      <c r="A258" s="6" t="s">
        <v>504</v>
      </c>
      <c r="B258" s="45"/>
      <c r="C258" s="45" t="s">
        <v>259</v>
      </c>
      <c r="D258" s="48" t="s">
        <v>269</v>
      </c>
      <c r="E258" s="8" t="s">
        <v>505</v>
      </c>
      <c r="F258" s="48"/>
      <c r="G258" s="43">
        <f>SUM(G259,G262,G265)</f>
        <v>1197</v>
      </c>
    </row>
    <row r="259" spans="1:11" ht="31.5" x14ac:dyDescent="0.25">
      <c r="A259" s="6" t="s">
        <v>506</v>
      </c>
      <c r="B259" s="45"/>
      <c r="C259" s="45" t="s">
        <v>259</v>
      </c>
      <c r="D259" s="48" t="s">
        <v>269</v>
      </c>
      <c r="E259" s="8" t="s">
        <v>507</v>
      </c>
      <c r="F259" s="48"/>
      <c r="G259" s="43">
        <f>SUM(G260)</f>
        <v>228</v>
      </c>
      <c r="H259" s="58"/>
    </row>
    <row r="260" spans="1:11" ht="31.5" x14ac:dyDescent="0.25">
      <c r="A260" s="103" t="s">
        <v>348</v>
      </c>
      <c r="B260" s="45"/>
      <c r="C260" s="45" t="s">
        <v>259</v>
      </c>
      <c r="D260" s="48" t="s">
        <v>269</v>
      </c>
      <c r="E260" s="8" t="s">
        <v>507</v>
      </c>
      <c r="F260" s="48">
        <v>200</v>
      </c>
      <c r="G260" s="43">
        <f>SUM(G261)</f>
        <v>228</v>
      </c>
    </row>
    <row r="261" spans="1:11" ht="31.5" x14ac:dyDescent="0.25">
      <c r="A261" s="103" t="s">
        <v>241</v>
      </c>
      <c r="B261" s="45"/>
      <c r="C261" s="45" t="s">
        <v>259</v>
      </c>
      <c r="D261" s="48" t="s">
        <v>269</v>
      </c>
      <c r="E261" s="8" t="s">
        <v>507</v>
      </c>
      <c r="F261" s="48">
        <v>240</v>
      </c>
      <c r="G261" s="43">
        <v>228</v>
      </c>
    </row>
    <row r="262" spans="1:11" ht="31.5" x14ac:dyDescent="0.25">
      <c r="A262" s="103" t="s">
        <v>508</v>
      </c>
      <c r="B262" s="45"/>
      <c r="C262" s="45" t="s">
        <v>259</v>
      </c>
      <c r="D262" s="48" t="s">
        <v>269</v>
      </c>
      <c r="E262" s="8" t="s">
        <v>509</v>
      </c>
      <c r="F262" s="48"/>
      <c r="G262" s="43">
        <f>SUM(G263)</f>
        <v>689</v>
      </c>
    </row>
    <row r="263" spans="1:11" ht="31.5" x14ac:dyDescent="0.25">
      <c r="A263" s="103" t="s">
        <v>348</v>
      </c>
      <c r="B263" s="45"/>
      <c r="C263" s="45" t="s">
        <v>259</v>
      </c>
      <c r="D263" s="48" t="s">
        <v>269</v>
      </c>
      <c r="E263" s="8" t="s">
        <v>509</v>
      </c>
      <c r="F263" s="48">
        <v>200</v>
      </c>
      <c r="G263" s="43">
        <f>SUM(G264)</f>
        <v>689</v>
      </c>
    </row>
    <row r="264" spans="1:11" ht="31.5" x14ac:dyDescent="0.25">
      <c r="A264" s="103" t="s">
        <v>241</v>
      </c>
      <c r="B264" s="45"/>
      <c r="C264" s="45" t="s">
        <v>259</v>
      </c>
      <c r="D264" s="48" t="s">
        <v>269</v>
      </c>
      <c r="E264" s="8" t="s">
        <v>509</v>
      </c>
      <c r="F264" s="48">
        <v>240</v>
      </c>
      <c r="G264" s="43">
        <v>689</v>
      </c>
    </row>
    <row r="265" spans="1:11" ht="47.25" x14ac:dyDescent="0.25">
      <c r="A265" s="6" t="s">
        <v>181</v>
      </c>
      <c r="B265" s="45"/>
      <c r="C265" s="45" t="s">
        <v>259</v>
      </c>
      <c r="D265" s="48" t="s">
        <v>269</v>
      </c>
      <c r="E265" s="8" t="s">
        <v>510</v>
      </c>
      <c r="F265" s="48"/>
      <c r="G265" s="43">
        <f>SUM(G266)</f>
        <v>280</v>
      </c>
    </row>
    <row r="266" spans="1:11" ht="31.5" x14ac:dyDescent="0.25">
      <c r="A266" s="103" t="s">
        <v>348</v>
      </c>
      <c r="B266" s="45"/>
      <c r="C266" s="45" t="s">
        <v>259</v>
      </c>
      <c r="D266" s="48" t="s">
        <v>269</v>
      </c>
      <c r="E266" s="8" t="s">
        <v>510</v>
      </c>
      <c r="F266" s="48">
        <v>200</v>
      </c>
      <c r="G266" s="43">
        <f>SUM(G267)</f>
        <v>280</v>
      </c>
    </row>
    <row r="267" spans="1:11" s="96" customFormat="1" ht="31.5" x14ac:dyDescent="0.25">
      <c r="A267" s="103" t="s">
        <v>241</v>
      </c>
      <c r="B267" s="45"/>
      <c r="C267" s="45" t="s">
        <v>259</v>
      </c>
      <c r="D267" s="48" t="s">
        <v>269</v>
      </c>
      <c r="E267" s="8" t="s">
        <v>510</v>
      </c>
      <c r="F267" s="48">
        <v>240</v>
      </c>
      <c r="G267" s="43">
        <v>280</v>
      </c>
    </row>
    <row r="268" spans="1:11" s="96" customFormat="1" ht="31.5" x14ac:dyDescent="0.25">
      <c r="A268" s="6" t="s">
        <v>711</v>
      </c>
      <c r="B268" s="45"/>
      <c r="C268" s="45" t="s">
        <v>259</v>
      </c>
      <c r="D268" s="48" t="s">
        <v>269</v>
      </c>
      <c r="E268" s="8" t="s">
        <v>712</v>
      </c>
      <c r="F268" s="48"/>
      <c r="G268" s="43">
        <f>SUM(G269)</f>
        <v>1938.96</v>
      </c>
      <c r="K268" s="13"/>
    </row>
    <row r="269" spans="1:11" s="96" customFormat="1" ht="31.5" x14ac:dyDescent="0.25">
      <c r="A269" s="6" t="s">
        <v>713</v>
      </c>
      <c r="B269" s="45"/>
      <c r="C269" s="45" t="s">
        <v>259</v>
      </c>
      <c r="D269" s="48" t="s">
        <v>269</v>
      </c>
      <c r="E269" s="8" t="s">
        <v>714</v>
      </c>
      <c r="F269" s="48"/>
      <c r="G269" s="43">
        <f>SUM(G270)</f>
        <v>1938.96</v>
      </c>
      <c r="K269" s="13"/>
    </row>
    <row r="270" spans="1:11" s="96" customFormat="1" ht="31.5" x14ac:dyDescent="0.25">
      <c r="A270" s="103" t="s">
        <v>348</v>
      </c>
      <c r="B270" s="45"/>
      <c r="C270" s="45" t="s">
        <v>259</v>
      </c>
      <c r="D270" s="48" t="s">
        <v>269</v>
      </c>
      <c r="E270" s="8" t="s">
        <v>714</v>
      </c>
      <c r="F270" s="48">
        <v>200</v>
      </c>
      <c r="G270" s="43">
        <f>SUM(G271)</f>
        <v>1938.96</v>
      </c>
      <c r="K270" s="13"/>
    </row>
    <row r="271" spans="1:11" s="96" customFormat="1" ht="31.5" x14ac:dyDescent="0.25">
      <c r="A271" s="103" t="s">
        <v>241</v>
      </c>
      <c r="B271" s="45"/>
      <c r="C271" s="45" t="s">
        <v>259</v>
      </c>
      <c r="D271" s="48" t="s">
        <v>269</v>
      </c>
      <c r="E271" s="8" t="s">
        <v>714</v>
      </c>
      <c r="F271" s="48">
        <v>240</v>
      </c>
      <c r="G271" s="43">
        <v>1938.96</v>
      </c>
      <c r="K271" s="13"/>
    </row>
    <row r="272" spans="1:11" ht="31.5" x14ac:dyDescent="0.25">
      <c r="A272" s="6" t="s">
        <v>370</v>
      </c>
      <c r="B272" s="45"/>
      <c r="C272" s="45" t="s">
        <v>259</v>
      </c>
      <c r="D272" s="48" t="s">
        <v>269</v>
      </c>
      <c r="E272" s="8" t="s">
        <v>39</v>
      </c>
      <c r="F272" s="48"/>
      <c r="G272" s="43">
        <f>SUM(G273,G289)</f>
        <v>1437.2</v>
      </c>
    </row>
    <row r="273" spans="1:7" ht="15.75" x14ac:dyDescent="0.25">
      <c r="A273" s="6" t="s">
        <v>492</v>
      </c>
      <c r="B273" s="45"/>
      <c r="C273" s="45" t="s">
        <v>259</v>
      </c>
      <c r="D273" s="48" t="s">
        <v>269</v>
      </c>
      <c r="E273" s="8" t="s">
        <v>91</v>
      </c>
      <c r="F273" s="48"/>
      <c r="G273" s="43">
        <f>SUM(G274,G277,G280,G283,G286,)</f>
        <v>1376.8</v>
      </c>
    </row>
    <row r="274" spans="1:7" s="96" customFormat="1" ht="31.5" x14ac:dyDescent="0.25">
      <c r="A274" s="103" t="s">
        <v>401</v>
      </c>
      <c r="B274" s="8"/>
      <c r="C274" s="45" t="s">
        <v>259</v>
      </c>
      <c r="D274" s="48" t="s">
        <v>269</v>
      </c>
      <c r="E274" s="8" t="s">
        <v>92</v>
      </c>
      <c r="F274" s="48"/>
      <c r="G274" s="43">
        <f>SUM(G275)</f>
        <v>20</v>
      </c>
    </row>
    <row r="275" spans="1:7" s="96" customFormat="1" ht="31.5" x14ac:dyDescent="0.25">
      <c r="A275" s="103" t="s">
        <v>348</v>
      </c>
      <c r="B275" s="45"/>
      <c r="C275" s="45" t="s">
        <v>259</v>
      </c>
      <c r="D275" s="48" t="s">
        <v>269</v>
      </c>
      <c r="E275" s="8" t="s">
        <v>92</v>
      </c>
      <c r="F275" s="48">
        <v>200</v>
      </c>
      <c r="G275" s="43">
        <f>SUM(G276)</f>
        <v>20</v>
      </c>
    </row>
    <row r="276" spans="1:7" s="96" customFormat="1" ht="31.5" x14ac:dyDescent="0.25">
      <c r="A276" s="103" t="s">
        <v>241</v>
      </c>
      <c r="B276" s="45"/>
      <c r="C276" s="45" t="s">
        <v>259</v>
      </c>
      <c r="D276" s="48" t="s">
        <v>269</v>
      </c>
      <c r="E276" s="8" t="s">
        <v>92</v>
      </c>
      <c r="F276" s="48">
        <v>240</v>
      </c>
      <c r="G276" s="43">
        <v>20</v>
      </c>
    </row>
    <row r="277" spans="1:7" s="96" customFormat="1" ht="15.75" x14ac:dyDescent="0.25">
      <c r="A277" s="103" t="s">
        <v>402</v>
      </c>
      <c r="B277" s="8"/>
      <c r="C277" s="45" t="s">
        <v>259</v>
      </c>
      <c r="D277" s="48" t="s">
        <v>269</v>
      </c>
      <c r="E277" s="8" t="s">
        <v>511</v>
      </c>
      <c r="F277" s="48"/>
      <c r="G277" s="43">
        <f>SUM(G278)</f>
        <v>90</v>
      </c>
    </row>
    <row r="278" spans="1:7" s="96" customFormat="1" ht="31.5" x14ac:dyDescent="0.25">
      <c r="A278" s="103" t="s">
        <v>348</v>
      </c>
      <c r="B278" s="45"/>
      <c r="C278" s="45" t="s">
        <v>259</v>
      </c>
      <c r="D278" s="48" t="s">
        <v>269</v>
      </c>
      <c r="E278" s="8" t="s">
        <v>511</v>
      </c>
      <c r="F278" s="48">
        <v>200</v>
      </c>
      <c r="G278" s="43">
        <f>SUM(G279)</f>
        <v>90</v>
      </c>
    </row>
    <row r="279" spans="1:7" s="96" customFormat="1" ht="31.5" x14ac:dyDescent="0.25">
      <c r="A279" s="103" t="s">
        <v>241</v>
      </c>
      <c r="B279" s="45"/>
      <c r="C279" s="45" t="s">
        <v>259</v>
      </c>
      <c r="D279" s="48" t="s">
        <v>269</v>
      </c>
      <c r="E279" s="8" t="s">
        <v>511</v>
      </c>
      <c r="F279" s="48">
        <v>240</v>
      </c>
      <c r="G279" s="43">
        <v>90</v>
      </c>
    </row>
    <row r="280" spans="1:7" s="96" customFormat="1" ht="47.25" x14ac:dyDescent="0.25">
      <c r="A280" s="103" t="s">
        <v>403</v>
      </c>
      <c r="B280" s="8"/>
      <c r="C280" s="45" t="s">
        <v>259</v>
      </c>
      <c r="D280" s="48" t="s">
        <v>269</v>
      </c>
      <c r="E280" s="8" t="s">
        <v>512</v>
      </c>
      <c r="F280" s="48"/>
      <c r="G280" s="43">
        <f>SUM(G281)</f>
        <v>760.8</v>
      </c>
    </row>
    <row r="281" spans="1:7" s="96" customFormat="1" ht="31.5" x14ac:dyDescent="0.25">
      <c r="A281" s="103" t="s">
        <v>348</v>
      </c>
      <c r="B281" s="45"/>
      <c r="C281" s="45" t="s">
        <v>259</v>
      </c>
      <c r="D281" s="48" t="s">
        <v>269</v>
      </c>
      <c r="E281" s="8" t="s">
        <v>512</v>
      </c>
      <c r="F281" s="48">
        <v>200</v>
      </c>
      <c r="G281" s="43">
        <f>SUM(G282)</f>
        <v>760.8</v>
      </c>
    </row>
    <row r="282" spans="1:7" s="96" customFormat="1" ht="31.5" x14ac:dyDescent="0.25">
      <c r="A282" s="103" t="s">
        <v>241</v>
      </c>
      <c r="B282" s="45"/>
      <c r="C282" s="45" t="s">
        <v>259</v>
      </c>
      <c r="D282" s="48" t="s">
        <v>269</v>
      </c>
      <c r="E282" s="8" t="s">
        <v>512</v>
      </c>
      <c r="F282" s="48">
        <v>240</v>
      </c>
      <c r="G282" s="43">
        <v>760.8</v>
      </c>
    </row>
    <row r="283" spans="1:7" s="96" customFormat="1" ht="47.25" x14ac:dyDescent="0.25">
      <c r="A283" s="103" t="s">
        <v>404</v>
      </c>
      <c r="B283" s="8"/>
      <c r="C283" s="45" t="s">
        <v>259</v>
      </c>
      <c r="D283" s="48" t="s">
        <v>269</v>
      </c>
      <c r="E283" s="8" t="s">
        <v>517</v>
      </c>
      <c r="F283" s="48"/>
      <c r="G283" s="43">
        <f>SUM(G284)</f>
        <v>377</v>
      </c>
    </row>
    <row r="284" spans="1:7" s="96" customFormat="1" ht="31.5" x14ac:dyDescent="0.25">
      <c r="A284" s="103" t="s">
        <v>348</v>
      </c>
      <c r="B284" s="45"/>
      <c r="C284" s="45" t="s">
        <v>259</v>
      </c>
      <c r="D284" s="48" t="s">
        <v>269</v>
      </c>
      <c r="E284" s="8" t="s">
        <v>517</v>
      </c>
      <c r="F284" s="48">
        <v>200</v>
      </c>
      <c r="G284" s="43">
        <f>SUM(G285)</f>
        <v>377</v>
      </c>
    </row>
    <row r="285" spans="1:7" s="96" customFormat="1" ht="31.5" x14ac:dyDescent="0.25">
      <c r="A285" s="103" t="s">
        <v>241</v>
      </c>
      <c r="B285" s="45"/>
      <c r="C285" s="45" t="s">
        <v>259</v>
      </c>
      <c r="D285" s="48" t="s">
        <v>269</v>
      </c>
      <c r="E285" s="8" t="s">
        <v>517</v>
      </c>
      <c r="F285" s="48">
        <v>240</v>
      </c>
      <c r="G285" s="43">
        <v>377</v>
      </c>
    </row>
    <row r="286" spans="1:7" s="96" customFormat="1" ht="63" x14ac:dyDescent="0.25">
      <c r="A286" s="103" t="s">
        <v>405</v>
      </c>
      <c r="B286" s="8"/>
      <c r="C286" s="45" t="s">
        <v>259</v>
      </c>
      <c r="D286" s="48" t="s">
        <v>269</v>
      </c>
      <c r="E286" s="8" t="s">
        <v>503</v>
      </c>
      <c r="F286" s="48"/>
      <c r="G286" s="43">
        <f>SUM(G287)</f>
        <v>129</v>
      </c>
    </row>
    <row r="287" spans="1:7" s="96" customFormat="1" ht="31.5" x14ac:dyDescent="0.25">
      <c r="A287" s="103" t="s">
        <v>348</v>
      </c>
      <c r="B287" s="45"/>
      <c r="C287" s="45" t="s">
        <v>259</v>
      </c>
      <c r="D287" s="48" t="s">
        <v>269</v>
      </c>
      <c r="E287" s="8" t="s">
        <v>503</v>
      </c>
      <c r="F287" s="48">
        <v>200</v>
      </c>
      <c r="G287" s="43">
        <f>SUM(G288)</f>
        <v>129</v>
      </c>
    </row>
    <row r="288" spans="1:7" s="96" customFormat="1" ht="31.5" x14ac:dyDescent="0.25">
      <c r="A288" s="103" t="s">
        <v>241</v>
      </c>
      <c r="B288" s="45"/>
      <c r="C288" s="45" t="s">
        <v>259</v>
      </c>
      <c r="D288" s="48" t="s">
        <v>269</v>
      </c>
      <c r="E288" s="8" t="s">
        <v>503</v>
      </c>
      <c r="F288" s="48">
        <v>240</v>
      </c>
      <c r="G288" s="43">
        <v>129</v>
      </c>
    </row>
    <row r="289" spans="1:7" s="96" customFormat="1" ht="63" x14ac:dyDescent="0.25">
      <c r="A289" s="17" t="s">
        <v>513</v>
      </c>
      <c r="B289" s="45"/>
      <c r="C289" s="45" t="s">
        <v>259</v>
      </c>
      <c r="D289" s="48" t="s">
        <v>269</v>
      </c>
      <c r="E289" s="8" t="s">
        <v>493</v>
      </c>
      <c r="F289" s="48"/>
      <c r="G289" s="43">
        <f t="shared" ref="G289:G290" si="6">SUM(G290)</f>
        <v>60.4</v>
      </c>
    </row>
    <row r="290" spans="1:7" s="96" customFormat="1" ht="63" x14ac:dyDescent="0.25">
      <c r="A290" s="17" t="s">
        <v>514</v>
      </c>
      <c r="B290" s="45"/>
      <c r="C290" s="45" t="s">
        <v>259</v>
      </c>
      <c r="D290" s="48" t="s">
        <v>269</v>
      </c>
      <c r="E290" s="8" t="s">
        <v>494</v>
      </c>
      <c r="F290" s="48"/>
      <c r="G290" s="43">
        <f t="shared" si="6"/>
        <v>60.4</v>
      </c>
    </row>
    <row r="291" spans="1:7" s="96" customFormat="1" ht="31.5" x14ac:dyDescent="0.25">
      <c r="A291" s="103" t="s">
        <v>348</v>
      </c>
      <c r="B291" s="45"/>
      <c r="C291" s="45" t="s">
        <v>259</v>
      </c>
      <c r="D291" s="48" t="s">
        <v>269</v>
      </c>
      <c r="E291" s="8" t="s">
        <v>494</v>
      </c>
      <c r="F291" s="48">
        <v>200</v>
      </c>
      <c r="G291" s="43">
        <f>SUM(G292)</f>
        <v>60.4</v>
      </c>
    </row>
    <row r="292" spans="1:7" s="96" customFormat="1" ht="31.5" x14ac:dyDescent="0.25">
      <c r="A292" s="103" t="s">
        <v>241</v>
      </c>
      <c r="B292" s="45"/>
      <c r="C292" s="45" t="s">
        <v>259</v>
      </c>
      <c r="D292" s="48" t="s">
        <v>269</v>
      </c>
      <c r="E292" s="8" t="s">
        <v>494</v>
      </c>
      <c r="F292" s="48">
        <v>240</v>
      </c>
      <c r="G292" s="43">
        <v>60.4</v>
      </c>
    </row>
    <row r="293" spans="1:7" ht="15.75" x14ac:dyDescent="0.25">
      <c r="A293" s="6" t="s">
        <v>270</v>
      </c>
      <c r="B293" s="45"/>
      <c r="C293" s="45" t="s">
        <v>240</v>
      </c>
      <c r="D293" s="45"/>
      <c r="E293" s="46"/>
      <c r="F293" s="46"/>
      <c r="G293" s="43">
        <f>SUM(G294,G304,G381,G413)</f>
        <v>154015.96000000002</v>
      </c>
    </row>
    <row r="294" spans="1:7" s="96" customFormat="1" ht="15.75" x14ac:dyDescent="0.25">
      <c r="A294" s="6" t="s">
        <v>525</v>
      </c>
      <c r="B294" s="45"/>
      <c r="C294" s="45" t="s">
        <v>240</v>
      </c>
      <c r="D294" s="45" t="s">
        <v>278</v>
      </c>
      <c r="E294" s="86"/>
      <c r="F294" s="86"/>
      <c r="G294" s="43">
        <f t="shared" ref="G294:G296" si="7">SUM(G295)</f>
        <v>1645</v>
      </c>
    </row>
    <row r="295" spans="1:7" s="96" customFormat="1" ht="47.25" x14ac:dyDescent="0.25">
      <c r="A295" s="6" t="s">
        <v>355</v>
      </c>
      <c r="B295" s="45"/>
      <c r="C295" s="45" t="s">
        <v>240</v>
      </c>
      <c r="D295" s="45" t="s">
        <v>278</v>
      </c>
      <c r="E295" s="8" t="s">
        <v>47</v>
      </c>
      <c r="F295" s="86"/>
      <c r="G295" s="43">
        <f t="shared" si="7"/>
        <v>1645</v>
      </c>
    </row>
    <row r="296" spans="1:7" s="96" customFormat="1" ht="31.5" x14ac:dyDescent="0.25">
      <c r="A296" s="103" t="s">
        <v>611</v>
      </c>
      <c r="B296" s="45"/>
      <c r="C296" s="45" t="s">
        <v>240</v>
      </c>
      <c r="D296" s="45" t="s">
        <v>278</v>
      </c>
      <c r="E296" s="8" t="s">
        <v>612</v>
      </c>
      <c r="F296" s="86"/>
      <c r="G296" s="43">
        <f t="shared" si="7"/>
        <v>1645</v>
      </c>
    </row>
    <row r="297" spans="1:7" s="96" customFormat="1" ht="47.25" x14ac:dyDescent="0.25">
      <c r="A297" s="6" t="s">
        <v>524</v>
      </c>
      <c r="B297" s="45"/>
      <c r="C297" s="45" t="s">
        <v>240</v>
      </c>
      <c r="D297" s="45" t="s">
        <v>278</v>
      </c>
      <c r="E297" s="8" t="s">
        <v>613</v>
      </c>
      <c r="F297" s="86"/>
      <c r="G297" s="43">
        <f>SUM(G298,G301)</f>
        <v>1645</v>
      </c>
    </row>
    <row r="298" spans="1:7" s="96" customFormat="1" ht="63" x14ac:dyDescent="0.25">
      <c r="A298" s="103" t="s">
        <v>237</v>
      </c>
      <c r="B298" s="45"/>
      <c r="C298" s="45" t="s">
        <v>240</v>
      </c>
      <c r="D298" s="45" t="s">
        <v>278</v>
      </c>
      <c r="E298" s="8" t="s">
        <v>613</v>
      </c>
      <c r="F298" s="48">
        <v>100</v>
      </c>
      <c r="G298" s="43">
        <f t="shared" ref="G298" si="8">SUM(G299)</f>
        <v>387.9</v>
      </c>
    </row>
    <row r="299" spans="1:7" s="96" customFormat="1" ht="31.5" x14ac:dyDescent="0.25">
      <c r="A299" s="103" t="s">
        <v>238</v>
      </c>
      <c r="B299" s="45"/>
      <c r="C299" s="45" t="s">
        <v>240</v>
      </c>
      <c r="D299" s="45" t="s">
        <v>278</v>
      </c>
      <c r="E299" s="8" t="s">
        <v>613</v>
      </c>
      <c r="F299" s="48">
        <v>120</v>
      </c>
      <c r="G299" s="43">
        <v>387.9</v>
      </c>
    </row>
    <row r="300" spans="1:7" s="96" customFormat="1" ht="15.75" x14ac:dyDescent="0.25">
      <c r="A300" s="13" t="s">
        <v>244</v>
      </c>
      <c r="B300" s="45"/>
      <c r="C300" s="45" t="s">
        <v>240</v>
      </c>
      <c r="D300" s="45" t="s">
        <v>278</v>
      </c>
      <c r="E300" s="8" t="s">
        <v>613</v>
      </c>
      <c r="F300" s="48">
        <v>120</v>
      </c>
      <c r="G300" s="43">
        <v>387.9</v>
      </c>
    </row>
    <row r="301" spans="1:7" s="96" customFormat="1" ht="31.5" x14ac:dyDescent="0.25">
      <c r="A301" s="103" t="s">
        <v>348</v>
      </c>
      <c r="B301" s="45"/>
      <c r="C301" s="45" t="s">
        <v>240</v>
      </c>
      <c r="D301" s="45" t="s">
        <v>278</v>
      </c>
      <c r="E301" s="8" t="s">
        <v>613</v>
      </c>
      <c r="F301" s="48">
        <v>200</v>
      </c>
      <c r="G301" s="43">
        <f t="shared" ref="G301" si="9">SUM(G302)</f>
        <v>1257.0999999999999</v>
      </c>
    </row>
    <row r="302" spans="1:7" s="96" customFormat="1" ht="31.5" x14ac:dyDescent="0.25">
      <c r="A302" s="103" t="s">
        <v>241</v>
      </c>
      <c r="B302" s="45"/>
      <c r="C302" s="45" t="s">
        <v>240</v>
      </c>
      <c r="D302" s="45" t="s">
        <v>278</v>
      </c>
      <c r="E302" s="8" t="s">
        <v>613</v>
      </c>
      <c r="F302" s="48">
        <v>240</v>
      </c>
      <c r="G302" s="43">
        <v>1257.0999999999999</v>
      </c>
    </row>
    <row r="303" spans="1:7" s="96" customFormat="1" ht="15.75" x14ac:dyDescent="0.25">
      <c r="A303" s="13" t="s">
        <v>244</v>
      </c>
      <c r="B303" s="45"/>
      <c r="C303" s="45" t="s">
        <v>240</v>
      </c>
      <c r="D303" s="45" t="s">
        <v>278</v>
      </c>
      <c r="E303" s="8" t="s">
        <v>613</v>
      </c>
      <c r="F303" s="48">
        <v>240</v>
      </c>
      <c r="G303" s="43">
        <v>1257.0999999999999</v>
      </c>
    </row>
    <row r="304" spans="1:7" ht="15.75" x14ac:dyDescent="0.25">
      <c r="A304" s="13" t="s">
        <v>271</v>
      </c>
      <c r="B304" s="45"/>
      <c r="C304" s="45" t="s">
        <v>240</v>
      </c>
      <c r="D304" s="45" t="s">
        <v>267</v>
      </c>
      <c r="E304" s="46"/>
      <c r="F304" s="50"/>
      <c r="G304" s="43">
        <f>SUM(G305,G311,G369,G375,)</f>
        <v>131794.64000000001</v>
      </c>
    </row>
    <row r="305" spans="1:7" s="96" customFormat="1" ht="31.5" x14ac:dyDescent="0.25">
      <c r="A305" s="6" t="s">
        <v>353</v>
      </c>
      <c r="B305" s="45"/>
      <c r="C305" s="45" t="s">
        <v>240</v>
      </c>
      <c r="D305" s="45" t="s">
        <v>267</v>
      </c>
      <c r="E305" s="8" t="s">
        <v>35</v>
      </c>
      <c r="F305" s="50"/>
      <c r="G305" s="43">
        <f>SUM(G306)</f>
        <v>4820</v>
      </c>
    </row>
    <row r="306" spans="1:7" s="96" customFormat="1" ht="47.25" x14ac:dyDescent="0.25">
      <c r="A306" s="2" t="s">
        <v>531</v>
      </c>
      <c r="B306" s="45"/>
      <c r="C306" s="45" t="s">
        <v>240</v>
      </c>
      <c r="D306" s="45" t="s">
        <v>267</v>
      </c>
      <c r="E306" s="95" t="s">
        <v>36</v>
      </c>
      <c r="F306" s="50"/>
      <c r="G306" s="43">
        <f>SUM(G307)</f>
        <v>4820</v>
      </c>
    </row>
    <row r="307" spans="1:7" s="96" customFormat="1" ht="63" x14ac:dyDescent="0.25">
      <c r="A307" s="6" t="s">
        <v>590</v>
      </c>
      <c r="B307" s="45"/>
      <c r="C307" s="45" t="s">
        <v>240</v>
      </c>
      <c r="D307" s="45" t="s">
        <v>267</v>
      </c>
      <c r="E307" s="95" t="s">
        <v>75</v>
      </c>
      <c r="F307" s="50"/>
      <c r="G307" s="43">
        <f>SUM(G308)</f>
        <v>4820</v>
      </c>
    </row>
    <row r="308" spans="1:7" s="96" customFormat="1" ht="47.25" x14ac:dyDescent="0.25">
      <c r="A308" s="2" t="s">
        <v>482</v>
      </c>
      <c r="B308" s="45"/>
      <c r="C308" s="45" t="s">
        <v>240</v>
      </c>
      <c r="D308" s="45" t="s">
        <v>267</v>
      </c>
      <c r="E308" s="95" t="s">
        <v>80</v>
      </c>
      <c r="F308" s="48"/>
      <c r="G308" s="43">
        <f>SUM(G309)</f>
        <v>4820</v>
      </c>
    </row>
    <row r="309" spans="1:7" s="96" customFormat="1" ht="31.5" x14ac:dyDescent="0.25">
      <c r="A309" s="103" t="s">
        <v>483</v>
      </c>
      <c r="B309" s="45"/>
      <c r="C309" s="45" t="s">
        <v>240</v>
      </c>
      <c r="D309" s="45" t="s">
        <v>267</v>
      </c>
      <c r="E309" s="95" t="s">
        <v>80</v>
      </c>
      <c r="F309" s="48">
        <v>200</v>
      </c>
      <c r="G309" s="43">
        <f>SUM(G310)</f>
        <v>4820</v>
      </c>
    </row>
    <row r="310" spans="1:7" s="96" customFormat="1" ht="31.5" x14ac:dyDescent="0.25">
      <c r="A310" s="103" t="s">
        <v>241</v>
      </c>
      <c r="B310" s="45"/>
      <c r="C310" s="45" t="s">
        <v>240</v>
      </c>
      <c r="D310" s="45" t="s">
        <v>267</v>
      </c>
      <c r="E310" s="95" t="s">
        <v>80</v>
      </c>
      <c r="F310" s="48">
        <v>240</v>
      </c>
      <c r="G310" s="43">
        <v>4820</v>
      </c>
    </row>
    <row r="311" spans="1:7" ht="31.5" x14ac:dyDescent="0.25">
      <c r="A311" s="6" t="s">
        <v>408</v>
      </c>
      <c r="B311" s="45"/>
      <c r="C311" s="45" t="s">
        <v>240</v>
      </c>
      <c r="D311" s="45" t="s">
        <v>267</v>
      </c>
      <c r="E311" s="8" t="s">
        <v>48</v>
      </c>
      <c r="F311" s="50"/>
      <c r="G311" s="43">
        <f>SUM(G312,G323,G338)</f>
        <v>121032.79000000001</v>
      </c>
    </row>
    <row r="312" spans="1:7" ht="15.75" x14ac:dyDescent="0.25">
      <c r="A312" s="6" t="s">
        <v>458</v>
      </c>
      <c r="B312" s="45"/>
      <c r="C312" s="45" t="s">
        <v>240</v>
      </c>
      <c r="D312" s="45" t="s">
        <v>267</v>
      </c>
      <c r="E312" s="95" t="s">
        <v>461</v>
      </c>
      <c r="F312" s="50"/>
      <c r="G312" s="43">
        <f>SUM(G313)</f>
        <v>2900</v>
      </c>
    </row>
    <row r="313" spans="1:7" ht="15.75" x14ac:dyDescent="0.25">
      <c r="A313" s="103" t="s">
        <v>675</v>
      </c>
      <c r="B313" s="45"/>
      <c r="C313" s="45" t="s">
        <v>240</v>
      </c>
      <c r="D313" s="45" t="s">
        <v>267</v>
      </c>
      <c r="E313" s="95" t="s">
        <v>462</v>
      </c>
      <c r="F313" s="50"/>
      <c r="G313" s="43">
        <f>SUM(G314,G317,G320)</f>
        <v>2900</v>
      </c>
    </row>
    <row r="314" spans="1:7" ht="15.75" x14ac:dyDescent="0.25">
      <c r="A314" s="103" t="s">
        <v>272</v>
      </c>
      <c r="B314" s="45"/>
      <c r="C314" s="45" t="s">
        <v>240</v>
      </c>
      <c r="D314" s="45" t="s">
        <v>267</v>
      </c>
      <c r="E314" s="95" t="s">
        <v>463</v>
      </c>
      <c r="F314" s="48"/>
      <c r="G314" s="43">
        <f>SUM(G315)</f>
        <v>150</v>
      </c>
    </row>
    <row r="315" spans="1:7" ht="31.5" x14ac:dyDescent="0.25">
      <c r="A315" s="103" t="s">
        <v>348</v>
      </c>
      <c r="B315" s="45"/>
      <c r="C315" s="45" t="s">
        <v>240</v>
      </c>
      <c r="D315" s="45" t="s">
        <v>267</v>
      </c>
      <c r="E315" s="95" t="s">
        <v>463</v>
      </c>
      <c r="F315" s="48">
        <v>200</v>
      </c>
      <c r="G315" s="43">
        <f>SUM(G316)</f>
        <v>150</v>
      </c>
    </row>
    <row r="316" spans="1:7" ht="31.5" x14ac:dyDescent="0.25">
      <c r="A316" s="103" t="s">
        <v>241</v>
      </c>
      <c r="B316" s="45"/>
      <c r="C316" s="45" t="s">
        <v>240</v>
      </c>
      <c r="D316" s="45" t="s">
        <v>267</v>
      </c>
      <c r="E316" s="95" t="s">
        <v>463</v>
      </c>
      <c r="F316" s="48">
        <v>240</v>
      </c>
      <c r="G316" s="43">
        <v>150</v>
      </c>
    </row>
    <row r="317" spans="1:7" ht="15.75" x14ac:dyDescent="0.25">
      <c r="A317" s="103" t="s">
        <v>274</v>
      </c>
      <c r="B317" s="45"/>
      <c r="C317" s="45" t="s">
        <v>240</v>
      </c>
      <c r="D317" s="45" t="s">
        <v>267</v>
      </c>
      <c r="E317" s="95" t="s">
        <v>464</v>
      </c>
      <c r="F317" s="48"/>
      <c r="G317" s="43">
        <f>SUM(G318)</f>
        <v>1550</v>
      </c>
    </row>
    <row r="318" spans="1:7" ht="31.5" x14ac:dyDescent="0.25">
      <c r="A318" s="103" t="s">
        <v>348</v>
      </c>
      <c r="B318" s="45"/>
      <c r="C318" s="45" t="s">
        <v>240</v>
      </c>
      <c r="D318" s="45" t="s">
        <v>267</v>
      </c>
      <c r="E318" s="95" t="s">
        <v>464</v>
      </c>
      <c r="F318" s="48">
        <v>200</v>
      </c>
      <c r="G318" s="43">
        <f>SUM(G319)</f>
        <v>1550</v>
      </c>
    </row>
    <row r="319" spans="1:7" ht="31.5" x14ac:dyDescent="0.25">
      <c r="A319" s="103" t="s">
        <v>241</v>
      </c>
      <c r="B319" s="45"/>
      <c r="C319" s="45" t="s">
        <v>240</v>
      </c>
      <c r="D319" s="45" t="s">
        <v>267</v>
      </c>
      <c r="E319" s="95" t="s">
        <v>464</v>
      </c>
      <c r="F319" s="48">
        <v>240</v>
      </c>
      <c r="G319" s="43">
        <v>1550</v>
      </c>
    </row>
    <row r="320" spans="1:7" s="96" customFormat="1" ht="31.5" x14ac:dyDescent="0.25">
      <c r="A320" s="103" t="s">
        <v>807</v>
      </c>
      <c r="B320" s="45"/>
      <c r="C320" s="45" t="s">
        <v>240</v>
      </c>
      <c r="D320" s="45" t="s">
        <v>267</v>
      </c>
      <c r="E320" s="95" t="s">
        <v>804</v>
      </c>
      <c r="F320" s="48"/>
      <c r="G320" s="43">
        <f>SUM(G321)</f>
        <v>1200</v>
      </c>
    </row>
    <row r="321" spans="1:7" s="96" customFormat="1" ht="31.5" x14ac:dyDescent="0.25">
      <c r="A321" s="103" t="s">
        <v>348</v>
      </c>
      <c r="B321" s="45"/>
      <c r="C321" s="45" t="s">
        <v>240</v>
      </c>
      <c r="D321" s="45" t="s">
        <v>267</v>
      </c>
      <c r="E321" s="95" t="s">
        <v>804</v>
      </c>
      <c r="F321" s="48">
        <v>200</v>
      </c>
      <c r="G321" s="43">
        <f>SUM(G322)</f>
        <v>1200</v>
      </c>
    </row>
    <row r="322" spans="1:7" s="96" customFormat="1" ht="31.5" x14ac:dyDescent="0.25">
      <c r="A322" s="103" t="s">
        <v>241</v>
      </c>
      <c r="B322" s="45"/>
      <c r="C322" s="45" t="s">
        <v>240</v>
      </c>
      <c r="D322" s="45" t="s">
        <v>267</v>
      </c>
      <c r="E322" s="95" t="s">
        <v>804</v>
      </c>
      <c r="F322" s="48">
        <v>240</v>
      </c>
      <c r="G322" s="43">
        <v>1200</v>
      </c>
    </row>
    <row r="323" spans="1:7" ht="31.5" x14ac:dyDescent="0.25">
      <c r="A323" s="6" t="s">
        <v>459</v>
      </c>
      <c r="B323" s="45"/>
      <c r="C323" s="45" t="s">
        <v>240</v>
      </c>
      <c r="D323" s="45" t="s">
        <v>267</v>
      </c>
      <c r="E323" s="95" t="s">
        <v>465</v>
      </c>
      <c r="F323" s="48"/>
      <c r="G323" s="43">
        <f>SUM(G324)</f>
        <v>70274.8</v>
      </c>
    </row>
    <row r="324" spans="1:7" ht="31.5" x14ac:dyDescent="0.25">
      <c r="A324" s="103" t="s">
        <v>523</v>
      </c>
      <c r="B324" s="45"/>
      <c r="C324" s="45" t="s">
        <v>240</v>
      </c>
      <c r="D324" s="45" t="s">
        <v>267</v>
      </c>
      <c r="E324" s="95" t="s">
        <v>466</v>
      </c>
      <c r="F324" s="50"/>
      <c r="G324" s="43">
        <f>SUM(G325,G328,G331)</f>
        <v>70274.8</v>
      </c>
    </row>
    <row r="325" spans="1:7" s="96" customFormat="1" ht="15.75" x14ac:dyDescent="0.25">
      <c r="A325" s="103" t="s">
        <v>484</v>
      </c>
      <c r="B325" s="45"/>
      <c r="C325" s="45" t="s">
        <v>240</v>
      </c>
      <c r="D325" s="45" t="s">
        <v>267</v>
      </c>
      <c r="E325" s="95" t="s">
        <v>485</v>
      </c>
      <c r="F325" s="50"/>
      <c r="G325" s="43">
        <v>3500</v>
      </c>
    </row>
    <row r="326" spans="1:7" s="96" customFormat="1" ht="31.5" x14ac:dyDescent="0.25">
      <c r="A326" s="103" t="s">
        <v>348</v>
      </c>
      <c r="B326" s="45"/>
      <c r="C326" s="45" t="s">
        <v>240</v>
      </c>
      <c r="D326" s="45" t="s">
        <v>267</v>
      </c>
      <c r="E326" s="95" t="s">
        <v>485</v>
      </c>
      <c r="F326" s="48">
        <v>200</v>
      </c>
      <c r="G326" s="43">
        <f>SUM(G327)</f>
        <v>1500</v>
      </c>
    </row>
    <row r="327" spans="1:7" s="96" customFormat="1" ht="31.5" x14ac:dyDescent="0.25">
      <c r="A327" s="103" t="s">
        <v>241</v>
      </c>
      <c r="B327" s="45"/>
      <c r="C327" s="45" t="s">
        <v>240</v>
      </c>
      <c r="D327" s="45" t="s">
        <v>267</v>
      </c>
      <c r="E327" s="95" t="s">
        <v>485</v>
      </c>
      <c r="F327" s="48">
        <v>240</v>
      </c>
      <c r="G327" s="43">
        <v>1500</v>
      </c>
    </row>
    <row r="328" spans="1:7" ht="31.5" x14ac:dyDescent="0.25">
      <c r="A328" s="103" t="s">
        <v>197</v>
      </c>
      <c r="B328" s="45"/>
      <c r="C328" s="45" t="s">
        <v>240</v>
      </c>
      <c r="D328" s="45" t="s">
        <v>267</v>
      </c>
      <c r="E328" s="95" t="s">
        <v>467</v>
      </c>
      <c r="F328" s="50"/>
      <c r="G328" s="43">
        <f>SUM(G329)</f>
        <v>50582.1</v>
      </c>
    </row>
    <row r="329" spans="1:7" ht="31.5" x14ac:dyDescent="0.25">
      <c r="A329" s="103" t="s">
        <v>348</v>
      </c>
      <c r="B329" s="45"/>
      <c r="C329" s="45" t="s">
        <v>240</v>
      </c>
      <c r="D329" s="45" t="s">
        <v>267</v>
      </c>
      <c r="E329" s="95" t="s">
        <v>467</v>
      </c>
      <c r="F329" s="48">
        <v>200</v>
      </c>
      <c r="G329" s="43">
        <f>SUM(G330)</f>
        <v>50582.1</v>
      </c>
    </row>
    <row r="330" spans="1:7" ht="31.5" x14ac:dyDescent="0.25">
      <c r="A330" s="103" t="s">
        <v>241</v>
      </c>
      <c r="B330" s="45"/>
      <c r="C330" s="45" t="s">
        <v>240</v>
      </c>
      <c r="D330" s="45" t="s">
        <v>267</v>
      </c>
      <c r="E330" s="95" t="s">
        <v>467</v>
      </c>
      <c r="F330" s="48">
        <v>240</v>
      </c>
      <c r="G330" s="43">
        <v>50582.1</v>
      </c>
    </row>
    <row r="331" spans="1:7" ht="31.5" x14ac:dyDescent="0.25">
      <c r="A331" s="11" t="s">
        <v>275</v>
      </c>
      <c r="B331" s="45"/>
      <c r="C331" s="45" t="s">
        <v>240</v>
      </c>
      <c r="D331" s="45" t="s">
        <v>267</v>
      </c>
      <c r="E331" s="95" t="s">
        <v>468</v>
      </c>
      <c r="F331" s="46"/>
      <c r="G331" s="43">
        <f>SUM(G332,G334,G336)</f>
        <v>16192.7</v>
      </c>
    </row>
    <row r="332" spans="1:7" ht="63" x14ac:dyDescent="0.25">
      <c r="A332" s="103" t="s">
        <v>237</v>
      </c>
      <c r="B332" s="45"/>
      <c r="C332" s="45" t="s">
        <v>240</v>
      </c>
      <c r="D332" s="45" t="s">
        <v>267</v>
      </c>
      <c r="E332" s="95" t="s">
        <v>468</v>
      </c>
      <c r="F332" s="48">
        <v>100</v>
      </c>
      <c r="G332" s="43">
        <f>SUM(G333)</f>
        <v>10181.6</v>
      </c>
    </row>
    <row r="333" spans="1:7" ht="15.75" x14ac:dyDescent="0.25">
      <c r="A333" s="103" t="s">
        <v>253</v>
      </c>
      <c r="B333" s="45"/>
      <c r="C333" s="45" t="s">
        <v>240</v>
      </c>
      <c r="D333" s="45" t="s">
        <v>267</v>
      </c>
      <c r="E333" s="95" t="s">
        <v>468</v>
      </c>
      <c r="F333" s="48">
        <v>110</v>
      </c>
      <c r="G333" s="43">
        <v>10181.6</v>
      </c>
    </row>
    <row r="334" spans="1:7" ht="31.5" x14ac:dyDescent="0.25">
      <c r="A334" s="103" t="s">
        <v>348</v>
      </c>
      <c r="B334" s="45"/>
      <c r="C334" s="45" t="s">
        <v>240</v>
      </c>
      <c r="D334" s="45" t="s">
        <v>267</v>
      </c>
      <c r="E334" s="95" t="s">
        <v>468</v>
      </c>
      <c r="F334" s="48">
        <v>200</v>
      </c>
      <c r="G334" s="43">
        <f>SUM(G335)</f>
        <v>5831.1</v>
      </c>
    </row>
    <row r="335" spans="1:7" ht="31.5" x14ac:dyDescent="0.25">
      <c r="A335" s="103" t="s">
        <v>241</v>
      </c>
      <c r="B335" s="45"/>
      <c r="C335" s="45" t="s">
        <v>240</v>
      </c>
      <c r="D335" s="45" t="s">
        <v>267</v>
      </c>
      <c r="E335" s="95" t="s">
        <v>468</v>
      </c>
      <c r="F335" s="48">
        <v>240</v>
      </c>
      <c r="G335" s="43">
        <v>5831.1</v>
      </c>
    </row>
    <row r="336" spans="1:7" s="96" customFormat="1" ht="15.75" x14ac:dyDescent="0.25">
      <c r="A336" s="19" t="s">
        <v>242</v>
      </c>
      <c r="B336" s="45"/>
      <c r="C336" s="45" t="s">
        <v>240</v>
      </c>
      <c r="D336" s="45" t="s">
        <v>267</v>
      </c>
      <c r="E336" s="95" t="s">
        <v>468</v>
      </c>
      <c r="F336" s="48">
        <v>800</v>
      </c>
      <c r="G336" s="43">
        <f>SUM(G337)</f>
        <v>180</v>
      </c>
    </row>
    <row r="337" spans="1:7" s="96" customFormat="1" ht="15.75" x14ac:dyDescent="0.25">
      <c r="A337" s="19" t="s">
        <v>243</v>
      </c>
      <c r="B337" s="45"/>
      <c r="C337" s="45" t="s">
        <v>240</v>
      </c>
      <c r="D337" s="45" t="s">
        <v>267</v>
      </c>
      <c r="E337" s="95" t="s">
        <v>468</v>
      </c>
      <c r="F337" s="48">
        <v>850</v>
      </c>
      <c r="G337" s="43">
        <v>180</v>
      </c>
    </row>
    <row r="338" spans="1:7" ht="15.75" x14ac:dyDescent="0.25">
      <c r="A338" s="6" t="s">
        <v>460</v>
      </c>
      <c r="B338" s="45"/>
      <c r="C338" s="45" t="s">
        <v>240</v>
      </c>
      <c r="D338" s="45" t="s">
        <v>267</v>
      </c>
      <c r="E338" s="95" t="s">
        <v>469</v>
      </c>
      <c r="F338" s="22"/>
      <c r="G338" s="43">
        <f>SUM(G339,G355,G359)</f>
        <v>47857.99</v>
      </c>
    </row>
    <row r="339" spans="1:7" s="96" customFormat="1" ht="31.5" x14ac:dyDescent="0.25">
      <c r="A339" s="103" t="s">
        <v>676</v>
      </c>
      <c r="B339" s="45"/>
      <c r="C339" s="45" t="s">
        <v>240</v>
      </c>
      <c r="D339" s="45" t="s">
        <v>267</v>
      </c>
      <c r="E339" s="95" t="s">
        <v>470</v>
      </c>
      <c r="F339" s="22"/>
      <c r="G339" s="43">
        <f>SUM(G340,G343,G346,G349,G352)</f>
        <v>31471.09</v>
      </c>
    </row>
    <row r="340" spans="1:7" s="96" customFormat="1" ht="15.75" x14ac:dyDescent="0.25">
      <c r="A340" s="2" t="s">
        <v>680</v>
      </c>
      <c r="C340" s="45" t="s">
        <v>240</v>
      </c>
      <c r="D340" s="45" t="s">
        <v>267</v>
      </c>
      <c r="E340" s="129" t="s">
        <v>681</v>
      </c>
      <c r="F340" s="48"/>
      <c r="G340" s="43">
        <f>SUM(G341)</f>
        <v>1000</v>
      </c>
    </row>
    <row r="341" spans="1:7" s="96" customFormat="1" ht="31.5" x14ac:dyDescent="0.25">
      <c r="A341" s="103" t="s">
        <v>348</v>
      </c>
      <c r="C341" s="45" t="s">
        <v>240</v>
      </c>
      <c r="D341" s="45" t="s">
        <v>267</v>
      </c>
      <c r="E341" s="95" t="s">
        <v>681</v>
      </c>
      <c r="F341" s="48">
        <v>200</v>
      </c>
      <c r="G341" s="43">
        <f>SUM(G342)</f>
        <v>1000</v>
      </c>
    </row>
    <row r="342" spans="1:7" s="96" customFormat="1" ht="31.5" x14ac:dyDescent="0.25">
      <c r="A342" s="103" t="s">
        <v>241</v>
      </c>
      <c r="C342" s="45" t="s">
        <v>240</v>
      </c>
      <c r="D342" s="45" t="s">
        <v>267</v>
      </c>
      <c r="E342" s="95" t="s">
        <v>681</v>
      </c>
      <c r="F342" s="48">
        <v>240</v>
      </c>
      <c r="G342" s="43">
        <v>1000</v>
      </c>
    </row>
    <row r="343" spans="1:7" s="96" customFormat="1" ht="47.25" x14ac:dyDescent="0.25">
      <c r="A343" s="103" t="s">
        <v>826</v>
      </c>
      <c r="B343" s="45"/>
      <c r="C343" s="45" t="s">
        <v>240</v>
      </c>
      <c r="D343" s="45" t="s">
        <v>267</v>
      </c>
      <c r="E343" s="95" t="s">
        <v>718</v>
      </c>
      <c r="F343" s="22"/>
      <c r="G343" s="43">
        <f>SUM(G344)</f>
        <v>26975</v>
      </c>
    </row>
    <row r="344" spans="1:7" s="96" customFormat="1" ht="31.5" x14ac:dyDescent="0.25">
      <c r="A344" s="103" t="s">
        <v>348</v>
      </c>
      <c r="C344" s="45" t="s">
        <v>240</v>
      </c>
      <c r="D344" s="45" t="s">
        <v>267</v>
      </c>
      <c r="E344" s="95" t="s">
        <v>718</v>
      </c>
      <c r="F344" s="48">
        <v>200</v>
      </c>
      <c r="G344" s="43">
        <f>SUM(G345)</f>
        <v>26975</v>
      </c>
    </row>
    <row r="345" spans="1:7" s="96" customFormat="1" ht="31.5" x14ac:dyDescent="0.25">
      <c r="A345" s="103" t="s">
        <v>241</v>
      </c>
      <c r="C345" s="45" t="s">
        <v>240</v>
      </c>
      <c r="D345" s="45" t="s">
        <v>267</v>
      </c>
      <c r="E345" s="95" t="s">
        <v>718</v>
      </c>
      <c r="F345" s="48">
        <v>240</v>
      </c>
      <c r="G345" s="43">
        <v>26975</v>
      </c>
    </row>
    <row r="346" spans="1:7" s="96" customFormat="1" ht="47.25" x14ac:dyDescent="0.25">
      <c r="A346" s="2" t="s">
        <v>828</v>
      </c>
      <c r="B346" s="45"/>
      <c r="C346" s="45" t="s">
        <v>240</v>
      </c>
      <c r="D346" s="45" t="s">
        <v>267</v>
      </c>
      <c r="E346" s="95" t="s">
        <v>553</v>
      </c>
      <c r="F346" s="48"/>
      <c r="G346" s="43">
        <f>SUM(G347)</f>
        <v>1937.9</v>
      </c>
    </row>
    <row r="347" spans="1:7" ht="31.5" x14ac:dyDescent="0.25">
      <c r="A347" s="103" t="s">
        <v>348</v>
      </c>
      <c r="C347" s="45" t="s">
        <v>240</v>
      </c>
      <c r="D347" s="45" t="s">
        <v>267</v>
      </c>
      <c r="E347" s="95" t="s">
        <v>553</v>
      </c>
      <c r="F347" s="48">
        <v>200</v>
      </c>
      <c r="G347" s="43">
        <f>SUM(G348)</f>
        <v>1937.9</v>
      </c>
    </row>
    <row r="348" spans="1:7" ht="31.5" x14ac:dyDescent="0.25">
      <c r="A348" s="103" t="s">
        <v>241</v>
      </c>
      <c r="C348" s="45" t="s">
        <v>240</v>
      </c>
      <c r="D348" s="45" t="s">
        <v>267</v>
      </c>
      <c r="E348" s="95" t="s">
        <v>553</v>
      </c>
      <c r="F348" s="48">
        <v>240</v>
      </c>
      <c r="G348" s="43">
        <v>1937.9</v>
      </c>
    </row>
    <row r="349" spans="1:7" s="96" customFormat="1" ht="126" x14ac:dyDescent="0.25">
      <c r="A349" s="121" t="s">
        <v>852</v>
      </c>
      <c r="C349" s="45" t="s">
        <v>240</v>
      </c>
      <c r="D349" s="45" t="s">
        <v>267</v>
      </c>
      <c r="E349" s="129" t="s">
        <v>851</v>
      </c>
      <c r="F349" s="48"/>
      <c r="G349" s="43">
        <f>SUM(G350)</f>
        <v>200.5</v>
      </c>
    </row>
    <row r="350" spans="1:7" s="96" customFormat="1" ht="31.5" x14ac:dyDescent="0.25">
      <c r="A350" s="103" t="s">
        <v>348</v>
      </c>
      <c r="C350" s="45" t="s">
        <v>240</v>
      </c>
      <c r="D350" s="45" t="s">
        <v>267</v>
      </c>
      <c r="E350" s="129" t="s">
        <v>851</v>
      </c>
      <c r="F350" s="48">
        <v>200</v>
      </c>
      <c r="G350" s="43">
        <f>SUM(G351)</f>
        <v>200.5</v>
      </c>
    </row>
    <row r="351" spans="1:7" s="96" customFormat="1" ht="31.5" x14ac:dyDescent="0.25">
      <c r="A351" s="103" t="s">
        <v>241</v>
      </c>
      <c r="C351" s="45" t="s">
        <v>240</v>
      </c>
      <c r="D351" s="45" t="s">
        <v>267</v>
      </c>
      <c r="E351" s="129" t="s">
        <v>851</v>
      </c>
      <c r="F351" s="48">
        <v>240</v>
      </c>
      <c r="G351" s="43">
        <v>200.5</v>
      </c>
    </row>
    <row r="352" spans="1:7" s="96" customFormat="1" ht="15.75" x14ac:dyDescent="0.25">
      <c r="A352" s="103" t="s">
        <v>816</v>
      </c>
      <c r="C352" s="45" t="s">
        <v>240</v>
      </c>
      <c r="D352" s="45" t="s">
        <v>267</v>
      </c>
      <c r="E352" s="95" t="s">
        <v>817</v>
      </c>
      <c r="F352" s="48"/>
      <c r="G352" s="107">
        <f>SUM(G353)</f>
        <v>1357.69</v>
      </c>
    </row>
    <row r="353" spans="1:7" s="96" customFormat="1" ht="31.5" x14ac:dyDescent="0.25">
      <c r="A353" s="103" t="s">
        <v>348</v>
      </c>
      <c r="C353" s="45" t="s">
        <v>240</v>
      </c>
      <c r="D353" s="45" t="s">
        <v>267</v>
      </c>
      <c r="E353" s="95" t="s">
        <v>817</v>
      </c>
      <c r="F353" s="48">
        <v>200</v>
      </c>
      <c r="G353" s="43">
        <f>SUM(G354)</f>
        <v>1357.69</v>
      </c>
    </row>
    <row r="354" spans="1:7" s="96" customFormat="1" ht="31.5" x14ac:dyDescent="0.25">
      <c r="A354" s="103" t="s">
        <v>241</v>
      </c>
      <c r="C354" s="45" t="s">
        <v>240</v>
      </c>
      <c r="D354" s="45" t="s">
        <v>267</v>
      </c>
      <c r="E354" s="95" t="s">
        <v>817</v>
      </c>
      <c r="F354" s="48">
        <v>240</v>
      </c>
      <c r="G354" s="43">
        <v>1357.69</v>
      </c>
    </row>
    <row r="355" spans="1:7" s="96" customFormat="1" ht="15.75" x14ac:dyDescent="0.25">
      <c r="A355" s="103" t="s">
        <v>805</v>
      </c>
      <c r="C355" s="45" t="s">
        <v>240</v>
      </c>
      <c r="D355" s="45" t="s">
        <v>267</v>
      </c>
      <c r="E355" s="8" t="s">
        <v>776</v>
      </c>
      <c r="F355" s="48"/>
      <c r="G355" s="43">
        <f>SUM(G356)</f>
        <v>12000</v>
      </c>
    </row>
    <row r="356" spans="1:7" s="96" customFormat="1" ht="15.75" x14ac:dyDescent="0.25">
      <c r="A356" s="103" t="s">
        <v>775</v>
      </c>
      <c r="C356" s="45" t="s">
        <v>240</v>
      </c>
      <c r="D356" s="45" t="s">
        <v>267</v>
      </c>
      <c r="E356" s="8" t="s">
        <v>806</v>
      </c>
      <c r="F356" s="48"/>
      <c r="G356" s="43">
        <f>SUM(G357)</f>
        <v>12000</v>
      </c>
    </row>
    <row r="357" spans="1:7" s="96" customFormat="1" ht="31.5" x14ac:dyDescent="0.25">
      <c r="A357" s="103" t="s">
        <v>348</v>
      </c>
      <c r="C357" s="45" t="s">
        <v>240</v>
      </c>
      <c r="D357" s="45" t="s">
        <v>267</v>
      </c>
      <c r="E357" s="8" t="s">
        <v>806</v>
      </c>
      <c r="F357" s="48">
        <v>200</v>
      </c>
      <c r="G357" s="43">
        <f>SUM(G358)</f>
        <v>12000</v>
      </c>
    </row>
    <row r="358" spans="1:7" s="96" customFormat="1" ht="31.5" x14ac:dyDescent="0.25">
      <c r="A358" s="103" t="s">
        <v>241</v>
      </c>
      <c r="C358" s="45" t="s">
        <v>240</v>
      </c>
      <c r="D358" s="45" t="s">
        <v>267</v>
      </c>
      <c r="E358" s="8" t="s">
        <v>806</v>
      </c>
      <c r="F358" s="48">
        <v>240</v>
      </c>
      <c r="G358" s="43">
        <v>12000</v>
      </c>
    </row>
    <row r="359" spans="1:7" s="96" customFormat="1" ht="31.5" x14ac:dyDescent="0.25">
      <c r="A359" s="103" t="s">
        <v>677</v>
      </c>
      <c r="B359" s="45"/>
      <c r="C359" s="45" t="s">
        <v>240</v>
      </c>
      <c r="D359" s="45" t="s">
        <v>267</v>
      </c>
      <c r="E359" s="8" t="s">
        <v>678</v>
      </c>
      <c r="F359" s="48"/>
      <c r="G359" s="43">
        <f>SUM(G360,G363,G366)</f>
        <v>4386.9000000000005</v>
      </c>
    </row>
    <row r="360" spans="1:7" s="96" customFormat="1" ht="47.25" x14ac:dyDescent="0.25">
      <c r="A360" s="103" t="s">
        <v>273</v>
      </c>
      <c r="B360" s="45"/>
      <c r="C360" s="45" t="s">
        <v>240</v>
      </c>
      <c r="D360" s="45" t="s">
        <v>267</v>
      </c>
      <c r="E360" s="8" t="s">
        <v>679</v>
      </c>
      <c r="F360" s="48"/>
      <c r="G360" s="43">
        <f>SUM(G361)</f>
        <v>3550</v>
      </c>
    </row>
    <row r="361" spans="1:7" s="96" customFormat="1" ht="31.5" x14ac:dyDescent="0.25">
      <c r="A361" s="103" t="s">
        <v>348</v>
      </c>
      <c r="B361" s="45"/>
      <c r="C361" s="45" t="s">
        <v>240</v>
      </c>
      <c r="D361" s="45" t="s">
        <v>267</v>
      </c>
      <c r="E361" s="8" t="s">
        <v>679</v>
      </c>
      <c r="F361" s="48">
        <v>200</v>
      </c>
      <c r="G361" s="43">
        <f>SUM(G362)</f>
        <v>3550</v>
      </c>
    </row>
    <row r="362" spans="1:7" s="96" customFormat="1" ht="31.5" x14ac:dyDescent="0.25">
      <c r="A362" s="103" t="s">
        <v>241</v>
      </c>
      <c r="B362" s="45"/>
      <c r="C362" s="45" t="s">
        <v>240</v>
      </c>
      <c r="D362" s="45" t="s">
        <v>267</v>
      </c>
      <c r="E362" s="8" t="s">
        <v>679</v>
      </c>
      <c r="F362" s="48">
        <v>240</v>
      </c>
      <c r="G362" s="43">
        <v>3550</v>
      </c>
    </row>
    <row r="363" spans="1:7" s="96" customFormat="1" ht="15.75" x14ac:dyDescent="0.25">
      <c r="A363" s="103" t="s">
        <v>855</v>
      </c>
      <c r="B363" s="45"/>
      <c r="C363" s="45" t="s">
        <v>240</v>
      </c>
      <c r="D363" s="45" t="s">
        <v>267</v>
      </c>
      <c r="E363" s="8" t="s">
        <v>856</v>
      </c>
      <c r="F363" s="48"/>
      <c r="G363" s="43">
        <f>SUM(G364)</f>
        <v>401.8</v>
      </c>
    </row>
    <row r="364" spans="1:7" s="96" customFormat="1" ht="31.5" x14ac:dyDescent="0.25">
      <c r="A364" s="103" t="s">
        <v>348</v>
      </c>
      <c r="B364" s="45"/>
      <c r="C364" s="45" t="s">
        <v>240</v>
      </c>
      <c r="D364" s="45" t="s">
        <v>267</v>
      </c>
      <c r="E364" s="8" t="s">
        <v>856</v>
      </c>
      <c r="F364" s="48">
        <v>200</v>
      </c>
      <c r="G364" s="43">
        <f>SUM(G365)</f>
        <v>401.8</v>
      </c>
    </row>
    <row r="365" spans="1:7" s="96" customFormat="1" ht="31.5" x14ac:dyDescent="0.25">
      <c r="A365" s="103" t="s">
        <v>241</v>
      </c>
      <c r="B365" s="45"/>
      <c r="C365" s="45" t="s">
        <v>240</v>
      </c>
      <c r="D365" s="45" t="s">
        <v>267</v>
      </c>
      <c r="E365" s="8" t="s">
        <v>856</v>
      </c>
      <c r="F365" s="48">
        <v>240</v>
      </c>
      <c r="G365" s="43">
        <v>401.8</v>
      </c>
    </row>
    <row r="366" spans="1:7" s="96" customFormat="1" ht="47.25" x14ac:dyDescent="0.25">
      <c r="A366" s="103" t="s">
        <v>862</v>
      </c>
      <c r="B366" s="45"/>
      <c r="C366" s="45" t="s">
        <v>240</v>
      </c>
      <c r="D366" s="45" t="s">
        <v>267</v>
      </c>
      <c r="E366" s="8" t="s">
        <v>861</v>
      </c>
      <c r="F366" s="48"/>
      <c r="G366" s="43">
        <f>SUM(G367)</f>
        <v>435.1</v>
      </c>
    </row>
    <row r="367" spans="1:7" s="96" customFormat="1" ht="31.5" x14ac:dyDescent="0.25">
      <c r="A367" s="103" t="s">
        <v>348</v>
      </c>
      <c r="B367" s="45"/>
      <c r="C367" s="45" t="s">
        <v>240</v>
      </c>
      <c r="D367" s="45" t="s">
        <v>267</v>
      </c>
      <c r="E367" s="8" t="s">
        <v>861</v>
      </c>
      <c r="F367" s="48">
        <v>200</v>
      </c>
      <c r="G367" s="43">
        <f>SUM(G368)</f>
        <v>435.1</v>
      </c>
    </row>
    <row r="368" spans="1:7" s="96" customFormat="1" ht="31.5" x14ac:dyDescent="0.25">
      <c r="A368" s="103" t="s">
        <v>241</v>
      </c>
      <c r="B368" s="45"/>
      <c r="C368" s="45" t="s">
        <v>240</v>
      </c>
      <c r="D368" s="45" t="s">
        <v>267</v>
      </c>
      <c r="E368" s="8" t="s">
        <v>861</v>
      </c>
      <c r="F368" s="48">
        <v>240</v>
      </c>
      <c r="G368" s="43">
        <v>435.1</v>
      </c>
    </row>
    <row r="369" spans="1:9" s="96" customFormat="1" ht="47.25" x14ac:dyDescent="0.25">
      <c r="A369" s="119" t="s">
        <v>721</v>
      </c>
      <c r="B369" s="45"/>
      <c r="C369" s="45" t="s">
        <v>240</v>
      </c>
      <c r="D369" s="45" t="s">
        <v>267</v>
      </c>
      <c r="E369" s="95" t="s">
        <v>49</v>
      </c>
      <c r="F369" s="48"/>
      <c r="G369" s="43">
        <f>SUM(G370)</f>
        <v>5441.85</v>
      </c>
    </row>
    <row r="370" spans="1:9" s="96" customFormat="1" ht="15.75" x14ac:dyDescent="0.25">
      <c r="A370" s="114" t="s">
        <v>781</v>
      </c>
      <c r="B370" s="45"/>
      <c r="C370" s="45" t="s">
        <v>240</v>
      </c>
      <c r="D370" s="45" t="s">
        <v>267</v>
      </c>
      <c r="E370" s="95" t="s">
        <v>777</v>
      </c>
      <c r="F370" s="48"/>
      <c r="G370" s="43">
        <f>SUM(G371)</f>
        <v>5441.85</v>
      </c>
    </row>
    <row r="371" spans="1:9" s="96" customFormat="1" ht="31.5" x14ac:dyDescent="0.25">
      <c r="A371" s="114" t="s">
        <v>801</v>
      </c>
      <c r="B371" s="45"/>
      <c r="C371" s="45" t="s">
        <v>240</v>
      </c>
      <c r="D371" s="45" t="s">
        <v>267</v>
      </c>
      <c r="E371" s="95" t="s">
        <v>778</v>
      </c>
      <c r="F371" s="48"/>
      <c r="G371" s="43">
        <f>SUM(G372)</f>
        <v>5441.85</v>
      </c>
    </row>
    <row r="372" spans="1:9" s="96" customFormat="1" ht="63" x14ac:dyDescent="0.25">
      <c r="A372" s="120" t="s">
        <v>789</v>
      </c>
      <c r="B372" s="45"/>
      <c r="C372" s="45" t="s">
        <v>240</v>
      </c>
      <c r="D372" s="45" t="s">
        <v>267</v>
      </c>
      <c r="E372" s="95" t="s">
        <v>813</v>
      </c>
      <c r="F372" s="48"/>
      <c r="G372" s="43">
        <f>SUM(G373)</f>
        <v>5441.85</v>
      </c>
    </row>
    <row r="373" spans="1:9" s="96" customFormat="1" ht="31.5" x14ac:dyDescent="0.25">
      <c r="A373" s="121" t="s">
        <v>348</v>
      </c>
      <c r="B373" s="45"/>
      <c r="C373" s="45" t="s">
        <v>240</v>
      </c>
      <c r="D373" s="45" t="s">
        <v>267</v>
      </c>
      <c r="E373" s="95" t="s">
        <v>813</v>
      </c>
      <c r="F373" s="48">
        <v>200</v>
      </c>
      <c r="G373" s="43">
        <f>SUM(G374)</f>
        <v>5441.85</v>
      </c>
    </row>
    <row r="374" spans="1:9" s="96" customFormat="1" ht="31.5" x14ac:dyDescent="0.25">
      <c r="A374" s="121" t="s">
        <v>241</v>
      </c>
      <c r="B374" s="45"/>
      <c r="C374" s="45" t="s">
        <v>240</v>
      </c>
      <c r="D374" s="45" t="s">
        <v>267</v>
      </c>
      <c r="E374" s="95" t="s">
        <v>813</v>
      </c>
      <c r="F374" s="48">
        <v>240</v>
      </c>
      <c r="G374" s="43">
        <v>5441.85</v>
      </c>
    </row>
    <row r="375" spans="1:9" ht="31.5" x14ac:dyDescent="0.25">
      <c r="A375" s="6" t="s">
        <v>357</v>
      </c>
      <c r="B375" s="45"/>
      <c r="C375" s="45" t="s">
        <v>240</v>
      </c>
      <c r="D375" s="45" t="s">
        <v>267</v>
      </c>
      <c r="E375" s="8" t="s">
        <v>52</v>
      </c>
      <c r="F375" s="51"/>
      <c r="G375" s="43">
        <f>SUM(G376)</f>
        <v>500</v>
      </c>
    </row>
    <row r="376" spans="1:9" ht="15.75" x14ac:dyDescent="0.25">
      <c r="A376" s="6" t="s">
        <v>5</v>
      </c>
      <c r="B376" s="45"/>
      <c r="C376" s="45" t="s">
        <v>240</v>
      </c>
      <c r="D376" s="45" t="s">
        <v>267</v>
      </c>
      <c r="E376" s="5" t="s">
        <v>55</v>
      </c>
      <c r="F376" s="51"/>
      <c r="G376" s="43">
        <f>SUM(G377)</f>
        <v>500</v>
      </c>
    </row>
    <row r="377" spans="1:9" ht="63" x14ac:dyDescent="0.25">
      <c r="A377" s="3" t="s">
        <v>607</v>
      </c>
      <c r="B377" s="45"/>
      <c r="C377" s="45" t="s">
        <v>240</v>
      </c>
      <c r="D377" s="45" t="s">
        <v>267</v>
      </c>
      <c r="E377" s="5" t="s">
        <v>104</v>
      </c>
      <c r="F377" s="51"/>
      <c r="G377" s="43">
        <f>SUM(G378)</f>
        <v>500</v>
      </c>
    </row>
    <row r="378" spans="1:9" ht="15.75" x14ac:dyDescent="0.25">
      <c r="A378" s="6" t="s">
        <v>213</v>
      </c>
      <c r="B378" s="45"/>
      <c r="C378" s="45" t="s">
        <v>240</v>
      </c>
      <c r="D378" s="45" t="s">
        <v>267</v>
      </c>
      <c r="E378" s="5" t="s">
        <v>214</v>
      </c>
      <c r="F378" s="51"/>
      <c r="G378" s="43">
        <f>SUM(G379)</f>
        <v>500</v>
      </c>
    </row>
    <row r="379" spans="1:9" ht="31.5" x14ac:dyDescent="0.25">
      <c r="A379" s="14" t="s">
        <v>348</v>
      </c>
      <c r="B379" s="45"/>
      <c r="C379" s="45" t="s">
        <v>240</v>
      </c>
      <c r="D379" s="45" t="s">
        <v>267</v>
      </c>
      <c r="E379" s="5" t="s">
        <v>214</v>
      </c>
      <c r="F379" s="48">
        <v>200</v>
      </c>
      <c r="G379" s="43">
        <f>SUM(G380)</f>
        <v>500</v>
      </c>
    </row>
    <row r="380" spans="1:9" ht="31.5" x14ac:dyDescent="0.25">
      <c r="A380" s="14" t="s">
        <v>241</v>
      </c>
      <c r="B380" s="45"/>
      <c r="C380" s="45" t="s">
        <v>240</v>
      </c>
      <c r="D380" s="45" t="s">
        <v>267</v>
      </c>
      <c r="E380" s="5" t="s">
        <v>214</v>
      </c>
      <c r="F380" s="48">
        <v>240</v>
      </c>
      <c r="G380" s="43">
        <v>500</v>
      </c>
    </row>
    <row r="381" spans="1:9" ht="15.75" x14ac:dyDescent="0.25">
      <c r="A381" s="14" t="s">
        <v>360</v>
      </c>
      <c r="B381" s="45"/>
      <c r="C381" s="45" t="s">
        <v>240</v>
      </c>
      <c r="D381" s="45">
        <v>10</v>
      </c>
      <c r="E381" s="5"/>
      <c r="F381" s="48"/>
      <c r="G381" s="43">
        <f>SUM(G382)</f>
        <v>13546.32</v>
      </c>
    </row>
    <row r="382" spans="1:9" ht="31.5" x14ac:dyDescent="0.25">
      <c r="A382" s="6" t="s">
        <v>559</v>
      </c>
      <c r="B382" s="45"/>
      <c r="C382" s="45" t="s">
        <v>240</v>
      </c>
      <c r="D382" s="45">
        <v>10</v>
      </c>
      <c r="E382" s="8" t="s">
        <v>218</v>
      </c>
      <c r="F382" s="48"/>
      <c r="G382" s="43">
        <f>SUM(G383,G403)</f>
        <v>13546.32</v>
      </c>
      <c r="I382" s="90"/>
    </row>
    <row r="383" spans="1:9" ht="63" x14ac:dyDescent="0.25">
      <c r="A383" s="6" t="s">
        <v>560</v>
      </c>
      <c r="B383" s="45"/>
      <c r="C383" s="45" t="s">
        <v>240</v>
      </c>
      <c r="D383" s="45">
        <v>10</v>
      </c>
      <c r="E383" s="95" t="s">
        <v>561</v>
      </c>
      <c r="F383" s="48"/>
      <c r="G383" s="43">
        <f>SUM(G384,G388,G392,G396,)</f>
        <v>11946.32</v>
      </c>
    </row>
    <row r="384" spans="1:9" ht="47.25" x14ac:dyDescent="0.25">
      <c r="A384" s="1" t="s">
        <v>413</v>
      </c>
      <c r="B384" s="102"/>
      <c r="C384" s="45" t="s">
        <v>240</v>
      </c>
      <c r="D384" s="45">
        <v>10</v>
      </c>
      <c r="E384" s="95" t="s">
        <v>562</v>
      </c>
      <c r="F384" s="48"/>
      <c r="G384" s="43">
        <f>SUM(G385,)</f>
        <v>7050.48</v>
      </c>
    </row>
    <row r="385" spans="1:7" ht="31.5" x14ac:dyDescent="0.25">
      <c r="A385" s="1" t="s">
        <v>187</v>
      </c>
      <c r="B385" s="45"/>
      <c r="C385" s="45" t="s">
        <v>240</v>
      </c>
      <c r="D385" s="45">
        <v>10</v>
      </c>
      <c r="E385" s="95" t="s">
        <v>563</v>
      </c>
      <c r="F385" s="48"/>
      <c r="G385" s="43">
        <f>SUM(G386)</f>
        <v>7050.48</v>
      </c>
    </row>
    <row r="386" spans="1:7" ht="31.5" x14ac:dyDescent="0.25">
      <c r="A386" s="14" t="s">
        <v>348</v>
      </c>
      <c r="B386" s="45"/>
      <c r="C386" s="45" t="s">
        <v>240</v>
      </c>
      <c r="D386" s="45">
        <v>10</v>
      </c>
      <c r="E386" s="95" t="s">
        <v>563</v>
      </c>
      <c r="F386" s="48">
        <v>200</v>
      </c>
      <c r="G386" s="43">
        <f>SUM(G387)</f>
        <v>7050.48</v>
      </c>
    </row>
    <row r="387" spans="1:7" ht="31.5" x14ac:dyDescent="0.25">
      <c r="A387" s="14" t="s">
        <v>241</v>
      </c>
      <c r="B387" s="45"/>
      <c r="C387" s="45" t="s">
        <v>240</v>
      </c>
      <c r="D387" s="45">
        <v>10</v>
      </c>
      <c r="E387" s="95" t="s">
        <v>563</v>
      </c>
      <c r="F387" s="48">
        <v>240</v>
      </c>
      <c r="G387" s="107">
        <v>7050.48</v>
      </c>
    </row>
    <row r="388" spans="1:7" ht="63" x14ac:dyDescent="0.25">
      <c r="A388" s="1" t="s">
        <v>414</v>
      </c>
      <c r="B388" s="95"/>
      <c r="C388" s="45" t="s">
        <v>240</v>
      </c>
      <c r="D388" s="45">
        <v>10</v>
      </c>
      <c r="E388" s="95" t="s">
        <v>564</v>
      </c>
      <c r="F388" s="48"/>
      <c r="G388" s="43">
        <f>SUM(G389)</f>
        <v>2585</v>
      </c>
    </row>
    <row r="389" spans="1:7" ht="31.5" x14ac:dyDescent="0.25">
      <c r="A389" s="1" t="s">
        <v>187</v>
      </c>
      <c r="B389" s="45"/>
      <c r="C389" s="45" t="s">
        <v>240</v>
      </c>
      <c r="D389" s="45">
        <v>10</v>
      </c>
      <c r="E389" s="95" t="s">
        <v>565</v>
      </c>
      <c r="F389" s="48"/>
      <c r="G389" s="43">
        <f>SUM(G390)</f>
        <v>2585</v>
      </c>
    </row>
    <row r="390" spans="1:7" ht="31.5" x14ac:dyDescent="0.25">
      <c r="A390" s="14" t="s">
        <v>348</v>
      </c>
      <c r="B390" s="45"/>
      <c r="C390" s="45" t="s">
        <v>240</v>
      </c>
      <c r="D390" s="45">
        <v>10</v>
      </c>
      <c r="E390" s="95" t="s">
        <v>565</v>
      </c>
      <c r="F390" s="48">
        <v>200</v>
      </c>
      <c r="G390" s="43">
        <f>SUM(G391)</f>
        <v>2585</v>
      </c>
    </row>
    <row r="391" spans="1:7" ht="31.5" x14ac:dyDescent="0.25">
      <c r="A391" s="14" t="s">
        <v>241</v>
      </c>
      <c r="B391" s="45"/>
      <c r="C391" s="45" t="s">
        <v>240</v>
      </c>
      <c r="D391" s="45">
        <v>10</v>
      </c>
      <c r="E391" s="95" t="s">
        <v>565</v>
      </c>
      <c r="F391" s="48">
        <v>240</v>
      </c>
      <c r="G391" s="43">
        <v>2585</v>
      </c>
    </row>
    <row r="392" spans="1:7" ht="63" x14ac:dyDescent="0.25">
      <c r="A392" s="1" t="s">
        <v>456</v>
      </c>
      <c r="B392" s="45"/>
      <c r="C392" s="45" t="s">
        <v>240</v>
      </c>
      <c r="D392" s="45">
        <v>10</v>
      </c>
      <c r="E392" s="95" t="s">
        <v>566</v>
      </c>
      <c r="F392" s="48"/>
      <c r="G392" s="43">
        <f>SUM(G393)</f>
        <v>800</v>
      </c>
    </row>
    <row r="393" spans="1:7" ht="31.5" x14ac:dyDescent="0.25">
      <c r="A393" s="1" t="s">
        <v>187</v>
      </c>
      <c r="B393" s="45"/>
      <c r="C393" s="45" t="s">
        <v>240</v>
      </c>
      <c r="D393" s="45">
        <v>10</v>
      </c>
      <c r="E393" s="95" t="s">
        <v>567</v>
      </c>
      <c r="F393" s="48"/>
      <c r="G393" s="43">
        <f>SUM(G394)</f>
        <v>800</v>
      </c>
    </row>
    <row r="394" spans="1:7" ht="31.5" x14ac:dyDescent="0.25">
      <c r="A394" s="14" t="s">
        <v>348</v>
      </c>
      <c r="B394" s="45"/>
      <c r="C394" s="45" t="s">
        <v>240</v>
      </c>
      <c r="D394" s="45">
        <v>10</v>
      </c>
      <c r="E394" s="95" t="s">
        <v>567</v>
      </c>
      <c r="F394" s="48">
        <v>200</v>
      </c>
      <c r="G394" s="43">
        <f>SUM(G395)</f>
        <v>800</v>
      </c>
    </row>
    <row r="395" spans="1:7" ht="31.5" x14ac:dyDescent="0.25">
      <c r="A395" s="14" t="s">
        <v>241</v>
      </c>
      <c r="B395" s="45"/>
      <c r="C395" s="45" t="s">
        <v>240</v>
      </c>
      <c r="D395" s="45">
        <v>10</v>
      </c>
      <c r="E395" s="95" t="s">
        <v>567</v>
      </c>
      <c r="F395" s="48">
        <v>240</v>
      </c>
      <c r="G395" s="43">
        <v>800</v>
      </c>
    </row>
    <row r="396" spans="1:7" ht="47.25" x14ac:dyDescent="0.25">
      <c r="A396" s="1" t="s">
        <v>457</v>
      </c>
      <c r="B396" s="45"/>
      <c r="C396" s="45" t="s">
        <v>240</v>
      </c>
      <c r="D396" s="45">
        <v>10</v>
      </c>
      <c r="E396" s="95" t="s">
        <v>568</v>
      </c>
      <c r="F396" s="48"/>
      <c r="G396" s="43">
        <f>SUM(G397,G400)</f>
        <v>1510.8400000000001</v>
      </c>
    </row>
    <row r="397" spans="1:7" ht="31.5" x14ac:dyDescent="0.25">
      <c r="A397" s="1" t="s">
        <v>187</v>
      </c>
      <c r="B397" s="45"/>
      <c r="C397" s="45" t="s">
        <v>240</v>
      </c>
      <c r="D397" s="45">
        <v>10</v>
      </c>
      <c r="E397" s="95" t="s">
        <v>569</v>
      </c>
      <c r="F397" s="48"/>
      <c r="G397" s="43">
        <f>SUM(G398)</f>
        <v>1220.9000000000001</v>
      </c>
    </row>
    <row r="398" spans="1:7" ht="31.5" x14ac:dyDescent="0.25">
      <c r="A398" s="14" t="s">
        <v>348</v>
      </c>
      <c r="B398" s="45"/>
      <c r="C398" s="45" t="s">
        <v>240</v>
      </c>
      <c r="D398" s="45">
        <v>10</v>
      </c>
      <c r="E398" s="95" t="s">
        <v>569</v>
      </c>
      <c r="F398" s="48">
        <v>200</v>
      </c>
      <c r="G398" s="43">
        <f>SUM(G399)</f>
        <v>1220.9000000000001</v>
      </c>
    </row>
    <row r="399" spans="1:7" ht="31.5" x14ac:dyDescent="0.25">
      <c r="A399" s="14" t="s">
        <v>241</v>
      </c>
      <c r="B399" s="45"/>
      <c r="C399" s="45" t="s">
        <v>240</v>
      </c>
      <c r="D399" s="45">
        <v>10</v>
      </c>
      <c r="E399" s="95" t="s">
        <v>569</v>
      </c>
      <c r="F399" s="48">
        <v>240</v>
      </c>
      <c r="G399" s="43">
        <v>1220.9000000000001</v>
      </c>
    </row>
    <row r="400" spans="1:7" s="96" customFormat="1" ht="204.75" x14ac:dyDescent="0.25">
      <c r="A400" s="132" t="s">
        <v>870</v>
      </c>
      <c r="B400" s="45"/>
      <c r="C400" s="45" t="s">
        <v>240</v>
      </c>
      <c r="D400" s="45">
        <v>10</v>
      </c>
      <c r="E400" s="95" t="s">
        <v>869</v>
      </c>
      <c r="F400" s="48"/>
      <c r="G400" s="43">
        <f>SUM(G401)</f>
        <v>289.94</v>
      </c>
    </row>
    <row r="401" spans="1:7" s="96" customFormat="1" ht="31.5" x14ac:dyDescent="0.25">
      <c r="A401" s="103" t="s">
        <v>348</v>
      </c>
      <c r="B401" s="45"/>
      <c r="C401" s="45" t="s">
        <v>240</v>
      </c>
      <c r="D401" s="45">
        <v>10</v>
      </c>
      <c r="E401" s="95" t="s">
        <v>869</v>
      </c>
      <c r="F401" s="48">
        <v>200</v>
      </c>
      <c r="G401" s="43">
        <f>SUM(G402)</f>
        <v>289.94</v>
      </c>
    </row>
    <row r="402" spans="1:7" s="96" customFormat="1" ht="31.5" x14ac:dyDescent="0.25">
      <c r="A402" s="103" t="s">
        <v>241</v>
      </c>
      <c r="B402" s="45"/>
      <c r="C402" s="45" t="s">
        <v>240</v>
      </c>
      <c r="D402" s="45">
        <v>10</v>
      </c>
      <c r="E402" s="95" t="s">
        <v>869</v>
      </c>
      <c r="F402" s="48">
        <v>240</v>
      </c>
      <c r="G402" s="43">
        <v>289.94</v>
      </c>
    </row>
    <row r="403" spans="1:7" s="96" customFormat="1" ht="78.75" x14ac:dyDescent="0.25">
      <c r="A403" s="6" t="s">
        <v>570</v>
      </c>
      <c r="B403" s="45"/>
      <c r="C403" s="45" t="s">
        <v>240</v>
      </c>
      <c r="D403" s="45">
        <v>10</v>
      </c>
      <c r="E403" s="95" t="s">
        <v>571</v>
      </c>
      <c r="F403" s="22"/>
      <c r="G403" s="43">
        <f>SUM(G404)</f>
        <v>1600</v>
      </c>
    </row>
    <row r="404" spans="1:7" s="96" customFormat="1" ht="63" x14ac:dyDescent="0.25">
      <c r="A404" s="17" t="s">
        <v>701</v>
      </c>
      <c r="B404" s="45"/>
      <c r="C404" s="45" t="s">
        <v>240</v>
      </c>
      <c r="D404" s="45">
        <v>10</v>
      </c>
      <c r="E404" s="95" t="s">
        <v>702</v>
      </c>
      <c r="F404" s="51"/>
      <c r="G404" s="43">
        <f>SUM(G405,G409)</f>
        <v>1600</v>
      </c>
    </row>
    <row r="405" spans="1:7" s="96" customFormat="1" ht="110.25" x14ac:dyDescent="0.25">
      <c r="A405" s="125" t="s">
        <v>811</v>
      </c>
      <c r="B405" s="45"/>
      <c r="C405" s="45" t="s">
        <v>240</v>
      </c>
      <c r="D405" s="45">
        <v>10</v>
      </c>
      <c r="E405" s="95" t="s">
        <v>703</v>
      </c>
      <c r="F405" s="51"/>
      <c r="G405" s="43">
        <f>SUM(G406)</f>
        <v>1186</v>
      </c>
    </row>
    <row r="406" spans="1:7" s="96" customFormat="1" ht="31.5" x14ac:dyDescent="0.25">
      <c r="A406" s="17" t="s">
        <v>249</v>
      </c>
      <c r="B406" s="45"/>
      <c r="C406" s="45" t="s">
        <v>240</v>
      </c>
      <c r="D406" s="45">
        <v>10</v>
      </c>
      <c r="E406" s="95" t="s">
        <v>703</v>
      </c>
      <c r="F406" s="16">
        <v>600</v>
      </c>
      <c r="G406" s="43">
        <f>SUM(G407)</f>
        <v>1186</v>
      </c>
    </row>
    <row r="407" spans="1:7" s="96" customFormat="1" ht="15.75" x14ac:dyDescent="0.25">
      <c r="A407" s="17" t="s">
        <v>250</v>
      </c>
      <c r="B407" s="45"/>
      <c r="C407" s="45" t="s">
        <v>240</v>
      </c>
      <c r="D407" s="45">
        <v>10</v>
      </c>
      <c r="E407" s="95" t="s">
        <v>703</v>
      </c>
      <c r="F407" s="51">
        <v>610</v>
      </c>
      <c r="G407" s="43">
        <f>SUM(G408)</f>
        <v>1186</v>
      </c>
    </row>
    <row r="408" spans="1:7" s="96" customFormat="1" ht="15.75" x14ac:dyDescent="0.25">
      <c r="A408" s="17" t="s">
        <v>254</v>
      </c>
      <c r="B408" s="45"/>
      <c r="C408" s="45" t="s">
        <v>240</v>
      </c>
      <c r="D408" s="45">
        <v>10</v>
      </c>
      <c r="E408" s="95" t="s">
        <v>703</v>
      </c>
      <c r="F408" s="51">
        <v>612</v>
      </c>
      <c r="G408" s="43">
        <v>1186</v>
      </c>
    </row>
    <row r="409" spans="1:7" s="96" customFormat="1" ht="110.25" x14ac:dyDescent="0.25">
      <c r="A409" s="125" t="s">
        <v>812</v>
      </c>
      <c r="B409" s="45"/>
      <c r="C409" s="45" t="s">
        <v>240</v>
      </c>
      <c r="D409" s="45">
        <v>10</v>
      </c>
      <c r="E409" s="95" t="s">
        <v>704</v>
      </c>
      <c r="F409" s="51"/>
      <c r="G409" s="43">
        <f>SUM(G410)</f>
        <v>414</v>
      </c>
    </row>
    <row r="410" spans="1:7" s="96" customFormat="1" ht="31.5" x14ac:dyDescent="0.25">
      <c r="A410" s="17" t="s">
        <v>249</v>
      </c>
      <c r="B410" s="45"/>
      <c r="C410" s="45" t="s">
        <v>240</v>
      </c>
      <c r="D410" s="45">
        <v>10</v>
      </c>
      <c r="E410" s="95" t="s">
        <v>704</v>
      </c>
      <c r="F410" s="16">
        <v>600</v>
      </c>
      <c r="G410" s="43">
        <f>SUM(G411)</f>
        <v>414</v>
      </c>
    </row>
    <row r="411" spans="1:7" s="96" customFormat="1" ht="15.75" x14ac:dyDescent="0.25">
      <c r="A411" s="17" t="s">
        <v>250</v>
      </c>
      <c r="B411" s="45"/>
      <c r="C411" s="45" t="s">
        <v>240</v>
      </c>
      <c r="D411" s="45">
        <v>10</v>
      </c>
      <c r="E411" s="95" t="s">
        <v>704</v>
      </c>
      <c r="F411" s="51">
        <v>610</v>
      </c>
      <c r="G411" s="43">
        <f>SUM(G412)</f>
        <v>414</v>
      </c>
    </row>
    <row r="412" spans="1:7" s="96" customFormat="1" ht="15.75" x14ac:dyDescent="0.25">
      <c r="A412" s="17" t="s">
        <v>254</v>
      </c>
      <c r="B412" s="45"/>
      <c r="C412" s="45" t="s">
        <v>240</v>
      </c>
      <c r="D412" s="45">
        <v>10</v>
      </c>
      <c r="E412" s="95" t="s">
        <v>704</v>
      </c>
      <c r="F412" s="51">
        <v>612</v>
      </c>
      <c r="G412" s="43">
        <v>414</v>
      </c>
    </row>
    <row r="413" spans="1:7" ht="15.75" x14ac:dyDescent="0.25">
      <c r="A413" s="59" t="s">
        <v>276</v>
      </c>
      <c r="B413" s="45"/>
      <c r="C413" s="45" t="s">
        <v>240</v>
      </c>
      <c r="D413" s="45">
        <v>12</v>
      </c>
      <c r="E413" s="46"/>
      <c r="F413" s="56"/>
      <c r="G413" s="43">
        <f>SUM(G414,G429)</f>
        <v>7030</v>
      </c>
    </row>
    <row r="414" spans="1:7" ht="31.5" x14ac:dyDescent="0.25">
      <c r="A414" s="6" t="s">
        <v>351</v>
      </c>
      <c r="B414" s="48"/>
      <c r="C414" s="48" t="s">
        <v>240</v>
      </c>
      <c r="D414" s="48">
        <v>12</v>
      </c>
      <c r="E414" s="8" t="s">
        <v>26</v>
      </c>
      <c r="F414" s="51"/>
      <c r="G414" s="43">
        <f>SUM(G415,G424)</f>
        <v>6930</v>
      </c>
    </row>
    <row r="415" spans="1:7" ht="31.5" x14ac:dyDescent="0.25">
      <c r="A415" s="6" t="s">
        <v>1</v>
      </c>
      <c r="B415" s="48"/>
      <c r="C415" s="48" t="s">
        <v>240</v>
      </c>
      <c r="D415" s="48">
        <v>12</v>
      </c>
      <c r="E415" s="5" t="s">
        <v>27</v>
      </c>
      <c r="F415" s="51"/>
      <c r="G415" s="43">
        <f>SUM(G416,G420)</f>
        <v>6600</v>
      </c>
    </row>
    <row r="416" spans="1:7" ht="47.25" x14ac:dyDescent="0.25">
      <c r="A416" s="6" t="s">
        <v>574</v>
      </c>
      <c r="B416" s="45"/>
      <c r="C416" s="45" t="s">
        <v>240</v>
      </c>
      <c r="D416" s="45">
        <v>12</v>
      </c>
      <c r="E416" s="5" t="s">
        <v>68</v>
      </c>
      <c r="F416" s="48"/>
      <c r="G416" s="43">
        <f>SUM(G417,)</f>
        <v>6000</v>
      </c>
    </row>
    <row r="417" spans="1:8" ht="47.25" x14ac:dyDescent="0.25">
      <c r="A417" s="6" t="s">
        <v>211</v>
      </c>
      <c r="B417" s="45"/>
      <c r="C417" s="45" t="s">
        <v>240</v>
      </c>
      <c r="D417" s="45">
        <v>12</v>
      </c>
      <c r="E417" s="5" t="s">
        <v>160</v>
      </c>
      <c r="F417" s="48"/>
      <c r="G417" s="43">
        <f>SUM(G418)</f>
        <v>6000</v>
      </c>
    </row>
    <row r="418" spans="1:8" ht="15.75" x14ac:dyDescent="0.25">
      <c r="A418" s="14" t="s">
        <v>242</v>
      </c>
      <c r="B418" s="48"/>
      <c r="C418" s="48" t="s">
        <v>240</v>
      </c>
      <c r="D418" s="48">
        <v>12</v>
      </c>
      <c r="E418" s="5" t="s">
        <v>160</v>
      </c>
      <c r="F418" s="48">
        <v>800</v>
      </c>
      <c r="G418" s="43">
        <f>SUM(G419)</f>
        <v>6000</v>
      </c>
    </row>
    <row r="419" spans="1:8" ht="47.25" x14ac:dyDescent="0.25">
      <c r="A419" s="13" t="s">
        <v>349</v>
      </c>
      <c r="B419" s="48"/>
      <c r="C419" s="48" t="s">
        <v>240</v>
      </c>
      <c r="D419" s="48">
        <v>12</v>
      </c>
      <c r="E419" s="5" t="s">
        <v>160</v>
      </c>
      <c r="F419" s="51">
        <v>810</v>
      </c>
      <c r="G419" s="43">
        <v>6000</v>
      </c>
    </row>
    <row r="420" spans="1:8" ht="31.5" x14ac:dyDescent="0.25">
      <c r="A420" s="6" t="s">
        <v>69</v>
      </c>
      <c r="B420" s="45"/>
      <c r="C420" s="45" t="s">
        <v>240</v>
      </c>
      <c r="D420" s="45">
        <v>12</v>
      </c>
      <c r="E420" s="5" t="s">
        <v>70</v>
      </c>
      <c r="F420" s="51"/>
      <c r="G420" s="43">
        <f>SUM(G421)</f>
        <v>600</v>
      </c>
    </row>
    <row r="421" spans="1:8" ht="63" x14ac:dyDescent="0.25">
      <c r="A421" s="6" t="s">
        <v>71</v>
      </c>
      <c r="B421" s="45"/>
      <c r="C421" s="45" t="s">
        <v>240</v>
      </c>
      <c r="D421" s="45">
        <v>12</v>
      </c>
      <c r="E421" s="5" t="s">
        <v>161</v>
      </c>
      <c r="F421" s="51"/>
      <c r="G421" s="43">
        <f>SUM(G422)</f>
        <v>600</v>
      </c>
    </row>
    <row r="422" spans="1:8" ht="31.5" x14ac:dyDescent="0.25">
      <c r="A422" s="14" t="s">
        <v>348</v>
      </c>
      <c r="B422" s="45"/>
      <c r="C422" s="45" t="s">
        <v>240</v>
      </c>
      <c r="D422" s="45">
        <v>12</v>
      </c>
      <c r="E422" s="5" t="s">
        <v>161</v>
      </c>
      <c r="F422" s="48">
        <v>200</v>
      </c>
      <c r="G422" s="43">
        <f>SUM(G423)</f>
        <v>600</v>
      </c>
      <c r="H422" s="60"/>
    </row>
    <row r="423" spans="1:8" ht="31.5" x14ac:dyDescent="0.25">
      <c r="A423" s="14" t="s">
        <v>241</v>
      </c>
      <c r="B423" s="45"/>
      <c r="C423" s="45" t="s">
        <v>240</v>
      </c>
      <c r="D423" s="45">
        <v>12</v>
      </c>
      <c r="E423" s="5" t="s">
        <v>161</v>
      </c>
      <c r="F423" s="48">
        <v>240</v>
      </c>
      <c r="G423" s="43">
        <v>600</v>
      </c>
    </row>
    <row r="424" spans="1:8" ht="15.75" x14ac:dyDescent="0.25">
      <c r="A424" s="13" t="s">
        <v>72</v>
      </c>
      <c r="B424" s="48"/>
      <c r="C424" s="48" t="s">
        <v>240</v>
      </c>
      <c r="D424" s="48">
        <v>12</v>
      </c>
      <c r="E424" s="5" t="s">
        <v>28</v>
      </c>
      <c r="F424" s="51"/>
      <c r="G424" s="43">
        <f>SUM(G425)</f>
        <v>330</v>
      </c>
    </row>
    <row r="425" spans="1:8" ht="31.5" x14ac:dyDescent="0.25">
      <c r="A425" s="6" t="s">
        <v>171</v>
      </c>
      <c r="B425" s="48"/>
      <c r="C425" s="48" t="s">
        <v>240</v>
      </c>
      <c r="D425" s="48">
        <v>12</v>
      </c>
      <c r="E425" s="5" t="s">
        <v>74</v>
      </c>
      <c r="F425" s="51"/>
      <c r="G425" s="43">
        <f>SUM(G426)</f>
        <v>330</v>
      </c>
    </row>
    <row r="426" spans="1:8" ht="63" x14ac:dyDescent="0.25">
      <c r="A426" s="6" t="s">
        <v>73</v>
      </c>
      <c r="B426" s="48"/>
      <c r="C426" s="48" t="s">
        <v>240</v>
      </c>
      <c r="D426" s="48">
        <v>12</v>
      </c>
      <c r="E426" s="5" t="s">
        <v>162</v>
      </c>
      <c r="F426" s="51"/>
      <c r="G426" s="43">
        <f>SUM(G427)</f>
        <v>330</v>
      </c>
    </row>
    <row r="427" spans="1:8" ht="31.5" x14ac:dyDescent="0.25">
      <c r="A427" s="14" t="s">
        <v>348</v>
      </c>
      <c r="B427" s="48"/>
      <c r="C427" s="48" t="s">
        <v>240</v>
      </c>
      <c r="D427" s="48">
        <v>12</v>
      </c>
      <c r="E427" s="5" t="s">
        <v>162</v>
      </c>
      <c r="F427" s="51">
        <v>200</v>
      </c>
      <c r="G427" s="43">
        <f>SUM(G428)</f>
        <v>330</v>
      </c>
    </row>
    <row r="428" spans="1:8" ht="31.5" x14ac:dyDescent="0.25">
      <c r="A428" s="14" t="s">
        <v>241</v>
      </c>
      <c r="B428" s="48"/>
      <c r="C428" s="48" t="s">
        <v>240</v>
      </c>
      <c r="D428" s="48">
        <v>12</v>
      </c>
      <c r="E428" s="5" t="s">
        <v>162</v>
      </c>
      <c r="F428" s="51">
        <v>240</v>
      </c>
      <c r="G428" s="43">
        <v>330</v>
      </c>
    </row>
    <row r="429" spans="1:8" ht="47.25" x14ac:dyDescent="0.25">
      <c r="A429" s="6" t="s">
        <v>629</v>
      </c>
      <c r="B429" s="45"/>
      <c r="C429" s="48" t="s">
        <v>240</v>
      </c>
      <c r="D429" s="48">
        <v>12</v>
      </c>
      <c r="E429" s="8" t="s">
        <v>42</v>
      </c>
      <c r="F429" s="51"/>
      <c r="G429" s="43">
        <f>SUM(G430)</f>
        <v>100</v>
      </c>
    </row>
    <row r="430" spans="1:8" ht="31.5" x14ac:dyDescent="0.25">
      <c r="A430" s="11" t="s">
        <v>669</v>
      </c>
      <c r="B430" s="45"/>
      <c r="C430" s="45" t="s">
        <v>240</v>
      </c>
      <c r="D430" s="45">
        <v>12</v>
      </c>
      <c r="E430" s="8" t="s">
        <v>46</v>
      </c>
      <c r="F430" s="22"/>
      <c r="G430" s="43">
        <f>SUM(G431)</f>
        <v>100</v>
      </c>
    </row>
    <row r="431" spans="1:8" ht="47.25" x14ac:dyDescent="0.25">
      <c r="A431" s="11" t="s">
        <v>670</v>
      </c>
      <c r="B431" s="45"/>
      <c r="C431" s="45" t="s">
        <v>240</v>
      </c>
      <c r="D431" s="45">
        <v>12</v>
      </c>
      <c r="E431" s="8" t="s">
        <v>95</v>
      </c>
      <c r="F431" s="22"/>
      <c r="G431" s="43">
        <f>SUM(G432)</f>
        <v>100</v>
      </c>
    </row>
    <row r="432" spans="1:8" ht="31.5" x14ac:dyDescent="0.25">
      <c r="A432" s="11" t="s">
        <v>671</v>
      </c>
      <c r="B432" s="45"/>
      <c r="C432" s="45" t="s">
        <v>240</v>
      </c>
      <c r="D432" s="45">
        <v>12</v>
      </c>
      <c r="E432" s="8" t="s">
        <v>672</v>
      </c>
      <c r="F432" s="22"/>
      <c r="G432" s="43">
        <f>SUM(G433)</f>
        <v>100</v>
      </c>
    </row>
    <row r="433" spans="1:7" ht="31.5" x14ac:dyDescent="0.25">
      <c r="A433" s="14" t="s">
        <v>348</v>
      </c>
      <c r="B433" s="45"/>
      <c r="C433" s="45" t="s">
        <v>240</v>
      </c>
      <c r="D433" s="45">
        <v>12</v>
      </c>
      <c r="E433" s="8" t="s">
        <v>672</v>
      </c>
      <c r="F433" s="48">
        <v>200</v>
      </c>
      <c r="G433" s="43">
        <f>SUM(G434)</f>
        <v>100</v>
      </c>
    </row>
    <row r="434" spans="1:7" ht="31.5" x14ac:dyDescent="0.25">
      <c r="A434" s="14" t="s">
        <v>241</v>
      </c>
      <c r="B434" s="45"/>
      <c r="C434" s="45" t="s">
        <v>240</v>
      </c>
      <c r="D434" s="45">
        <v>12</v>
      </c>
      <c r="E434" s="8" t="s">
        <v>672</v>
      </c>
      <c r="F434" s="48">
        <v>240</v>
      </c>
      <c r="G434" s="61">
        <v>100</v>
      </c>
    </row>
    <row r="435" spans="1:7" ht="15.75" x14ac:dyDescent="0.25">
      <c r="A435" s="6" t="s">
        <v>277</v>
      </c>
      <c r="B435" s="45"/>
      <c r="C435" s="50" t="s">
        <v>278</v>
      </c>
      <c r="D435" s="45"/>
      <c r="E435" s="46"/>
      <c r="F435" s="46"/>
      <c r="G435" s="43">
        <f>SUM(G436,G458,G468,G538)</f>
        <v>177837.97999999998</v>
      </c>
    </row>
    <row r="436" spans="1:7" ht="15.75" x14ac:dyDescent="0.25">
      <c r="A436" s="13" t="s">
        <v>279</v>
      </c>
      <c r="B436" s="41"/>
      <c r="C436" s="41" t="s">
        <v>278</v>
      </c>
      <c r="D436" s="41" t="s">
        <v>234</v>
      </c>
      <c r="E436" s="47"/>
      <c r="F436" s="62"/>
      <c r="G436" s="43">
        <f>SUM(G437,G449)</f>
        <v>22083</v>
      </c>
    </row>
    <row r="437" spans="1:7" ht="47.25" x14ac:dyDescent="0.25">
      <c r="A437" s="6" t="s">
        <v>847</v>
      </c>
      <c r="B437" s="41"/>
      <c r="C437" s="41" t="s">
        <v>278</v>
      </c>
      <c r="D437" s="62" t="s">
        <v>234</v>
      </c>
      <c r="E437" s="95" t="s">
        <v>49</v>
      </c>
      <c r="F437" s="62"/>
      <c r="G437" s="43">
        <f>SUM(G438)</f>
        <v>21833</v>
      </c>
    </row>
    <row r="438" spans="1:7" s="96" customFormat="1" ht="47.25" x14ac:dyDescent="0.25">
      <c r="A438" s="6" t="s">
        <v>720</v>
      </c>
      <c r="B438" s="41"/>
      <c r="C438" s="41" t="s">
        <v>278</v>
      </c>
      <c r="D438" s="62" t="s">
        <v>234</v>
      </c>
      <c r="E438" s="95" t="s">
        <v>722</v>
      </c>
      <c r="F438" s="62"/>
      <c r="G438" s="43">
        <f>SUM(G439)</f>
        <v>21833</v>
      </c>
    </row>
    <row r="439" spans="1:7" s="96" customFormat="1" ht="47.25" x14ac:dyDescent="0.25">
      <c r="A439" s="1" t="s">
        <v>719</v>
      </c>
      <c r="B439" s="41"/>
      <c r="C439" s="62" t="s">
        <v>278</v>
      </c>
      <c r="D439" s="62" t="s">
        <v>234</v>
      </c>
      <c r="E439" s="95" t="s">
        <v>723</v>
      </c>
      <c r="F439" s="62"/>
      <c r="G439" s="43">
        <f>SUM(G440,G443,G446)</f>
        <v>21833</v>
      </c>
    </row>
    <row r="440" spans="1:7" s="96" customFormat="1" ht="31.5" x14ac:dyDescent="0.25">
      <c r="A440" s="25" t="s">
        <v>121</v>
      </c>
      <c r="B440" s="41"/>
      <c r="C440" s="62" t="s">
        <v>278</v>
      </c>
      <c r="D440" s="62" t="s">
        <v>234</v>
      </c>
      <c r="E440" s="95" t="s">
        <v>739</v>
      </c>
      <c r="F440" s="48"/>
      <c r="G440" s="43">
        <f>SUM(G441)</f>
        <v>1750</v>
      </c>
    </row>
    <row r="441" spans="1:7" s="96" customFormat="1" ht="31.5" x14ac:dyDescent="0.25">
      <c r="A441" s="103" t="s">
        <v>348</v>
      </c>
      <c r="B441" s="41"/>
      <c r="C441" s="62" t="s">
        <v>278</v>
      </c>
      <c r="D441" s="62" t="s">
        <v>234</v>
      </c>
      <c r="E441" s="95" t="s">
        <v>739</v>
      </c>
      <c r="F441" s="48">
        <v>200</v>
      </c>
      <c r="G441" s="43">
        <f>SUM(G442)</f>
        <v>1750</v>
      </c>
    </row>
    <row r="442" spans="1:7" s="96" customFormat="1" ht="31.5" x14ac:dyDescent="0.25">
      <c r="A442" s="103" t="s">
        <v>241</v>
      </c>
      <c r="B442" s="41"/>
      <c r="C442" s="62" t="s">
        <v>278</v>
      </c>
      <c r="D442" s="62" t="s">
        <v>234</v>
      </c>
      <c r="E442" s="95" t="s">
        <v>739</v>
      </c>
      <c r="F442" s="48">
        <v>240</v>
      </c>
      <c r="G442" s="43">
        <v>1750</v>
      </c>
    </row>
    <row r="443" spans="1:7" s="96" customFormat="1" ht="15.75" x14ac:dyDescent="0.25">
      <c r="A443" s="103" t="s">
        <v>844</v>
      </c>
      <c r="B443" s="41"/>
      <c r="C443" s="62" t="s">
        <v>278</v>
      </c>
      <c r="D443" s="62" t="s">
        <v>234</v>
      </c>
      <c r="E443" s="95" t="s">
        <v>843</v>
      </c>
      <c r="F443" s="48"/>
      <c r="G443" s="43">
        <f>SUM(G444)</f>
        <v>14881.5</v>
      </c>
    </row>
    <row r="444" spans="1:7" s="96" customFormat="1" ht="15.75" x14ac:dyDescent="0.25">
      <c r="A444" s="103" t="s">
        <v>242</v>
      </c>
      <c r="B444" s="41"/>
      <c r="C444" s="62" t="s">
        <v>278</v>
      </c>
      <c r="D444" s="62" t="s">
        <v>234</v>
      </c>
      <c r="E444" s="95" t="s">
        <v>843</v>
      </c>
      <c r="F444" s="48">
        <v>800</v>
      </c>
      <c r="G444" s="43">
        <f>SUM(G445)</f>
        <v>14881.5</v>
      </c>
    </row>
    <row r="445" spans="1:7" s="96" customFormat="1" ht="47.25" x14ac:dyDescent="0.25">
      <c r="A445" s="13" t="s">
        <v>349</v>
      </c>
      <c r="B445" s="41"/>
      <c r="C445" s="62" t="s">
        <v>278</v>
      </c>
      <c r="D445" s="62" t="s">
        <v>234</v>
      </c>
      <c r="E445" s="95" t="s">
        <v>843</v>
      </c>
      <c r="F445" s="48">
        <v>810</v>
      </c>
      <c r="G445" s="43">
        <v>14881.5</v>
      </c>
    </row>
    <row r="446" spans="1:7" s="96" customFormat="1" ht="15.75" x14ac:dyDescent="0.25">
      <c r="A446" s="103" t="s">
        <v>814</v>
      </c>
      <c r="B446" s="41"/>
      <c r="C446" s="62" t="s">
        <v>278</v>
      </c>
      <c r="D446" s="62" t="s">
        <v>234</v>
      </c>
      <c r="E446" s="95" t="s">
        <v>815</v>
      </c>
      <c r="F446" s="48"/>
      <c r="G446" s="43">
        <f>SUM(G447)</f>
        <v>5201.5</v>
      </c>
    </row>
    <row r="447" spans="1:7" s="96" customFormat="1" ht="15.75" x14ac:dyDescent="0.25">
      <c r="A447" s="103" t="s">
        <v>242</v>
      </c>
      <c r="B447" s="41"/>
      <c r="C447" s="62" t="s">
        <v>278</v>
      </c>
      <c r="D447" s="62" t="s">
        <v>234</v>
      </c>
      <c r="E447" s="95" t="s">
        <v>815</v>
      </c>
      <c r="F447" s="48">
        <v>800</v>
      </c>
      <c r="G447" s="43">
        <f>SUM(G448)</f>
        <v>5201.5</v>
      </c>
    </row>
    <row r="448" spans="1:7" s="96" customFormat="1" ht="47.25" x14ac:dyDescent="0.25">
      <c r="A448" s="13" t="s">
        <v>349</v>
      </c>
      <c r="B448" s="41"/>
      <c r="C448" s="62" t="s">
        <v>278</v>
      </c>
      <c r="D448" s="62" t="s">
        <v>234</v>
      </c>
      <c r="E448" s="95" t="s">
        <v>815</v>
      </c>
      <c r="F448" s="48">
        <v>810</v>
      </c>
      <c r="G448" s="43">
        <v>5201.5</v>
      </c>
    </row>
    <row r="449" spans="1:7" s="96" customFormat="1" ht="63" x14ac:dyDescent="0.25">
      <c r="A449" s="114" t="s">
        <v>725</v>
      </c>
      <c r="B449" s="41"/>
      <c r="C449" s="62" t="s">
        <v>278</v>
      </c>
      <c r="D449" s="62" t="s">
        <v>234</v>
      </c>
      <c r="E449" s="8" t="s">
        <v>158</v>
      </c>
      <c r="F449" s="48"/>
      <c r="G449" s="43">
        <f>SUM(G450)</f>
        <v>250</v>
      </c>
    </row>
    <row r="450" spans="1:7" ht="31.5" x14ac:dyDescent="0.25">
      <c r="A450" s="114" t="s">
        <v>726</v>
      </c>
      <c r="B450" s="41"/>
      <c r="C450" s="62" t="s">
        <v>278</v>
      </c>
      <c r="D450" s="62" t="s">
        <v>234</v>
      </c>
      <c r="E450" s="8" t="s">
        <v>740</v>
      </c>
      <c r="F450" s="82"/>
      <c r="G450" s="43">
        <f>SUM(G451)</f>
        <v>250</v>
      </c>
    </row>
    <row r="451" spans="1:7" ht="31.5" x14ac:dyDescent="0.25">
      <c r="A451" s="6" t="s">
        <v>727</v>
      </c>
      <c r="B451" s="62"/>
      <c r="C451" s="62" t="s">
        <v>278</v>
      </c>
      <c r="D451" s="62" t="s">
        <v>234</v>
      </c>
      <c r="E451" s="8" t="s">
        <v>741</v>
      </c>
      <c r="F451" s="48"/>
      <c r="G451" s="43">
        <f>SUM(G452,G455)</f>
        <v>250</v>
      </c>
    </row>
    <row r="452" spans="1:7" ht="31.5" x14ac:dyDescent="0.25">
      <c r="A452" s="25" t="s">
        <v>728</v>
      </c>
      <c r="B452" s="62"/>
      <c r="C452" s="62" t="s">
        <v>278</v>
      </c>
      <c r="D452" s="62" t="s">
        <v>234</v>
      </c>
      <c r="E452" s="8" t="s">
        <v>742</v>
      </c>
      <c r="F452" s="48"/>
      <c r="G452" s="43">
        <f>SUM(G453)</f>
        <v>100</v>
      </c>
    </row>
    <row r="453" spans="1:7" ht="15.75" x14ac:dyDescent="0.25">
      <c r="A453" s="103" t="s">
        <v>242</v>
      </c>
      <c r="B453" s="62"/>
      <c r="C453" s="62" t="s">
        <v>278</v>
      </c>
      <c r="D453" s="62" t="s">
        <v>234</v>
      </c>
      <c r="E453" s="8" t="s">
        <v>742</v>
      </c>
      <c r="F453" s="48">
        <v>800</v>
      </c>
      <c r="G453" s="43">
        <f>SUM(G454)</f>
        <v>100</v>
      </c>
    </row>
    <row r="454" spans="1:7" ht="47.25" x14ac:dyDescent="0.25">
      <c r="A454" s="13" t="s">
        <v>349</v>
      </c>
      <c r="B454" s="62"/>
      <c r="C454" s="62" t="s">
        <v>278</v>
      </c>
      <c r="D454" s="62" t="s">
        <v>234</v>
      </c>
      <c r="E454" s="8" t="s">
        <v>742</v>
      </c>
      <c r="F454" s="48">
        <v>810</v>
      </c>
      <c r="G454" s="43">
        <v>100</v>
      </c>
    </row>
    <row r="455" spans="1:7" ht="31.5" x14ac:dyDescent="0.25">
      <c r="A455" s="115" t="s">
        <v>729</v>
      </c>
      <c r="B455" s="62"/>
      <c r="C455" s="62" t="s">
        <v>278</v>
      </c>
      <c r="D455" s="62" t="s">
        <v>234</v>
      </c>
      <c r="E455" s="8" t="s">
        <v>743</v>
      </c>
      <c r="F455" s="48"/>
      <c r="G455" s="43">
        <f>SUM(G456)</f>
        <v>150</v>
      </c>
    </row>
    <row r="456" spans="1:7" ht="31.5" x14ac:dyDescent="0.25">
      <c r="A456" s="103" t="s">
        <v>348</v>
      </c>
      <c r="B456" s="62"/>
      <c r="C456" s="62" t="s">
        <v>278</v>
      </c>
      <c r="D456" s="62" t="s">
        <v>234</v>
      </c>
      <c r="E456" s="8" t="s">
        <v>743</v>
      </c>
      <c r="F456" s="48">
        <v>200</v>
      </c>
      <c r="G456" s="43">
        <f>SUM(G457)</f>
        <v>150</v>
      </c>
    </row>
    <row r="457" spans="1:7" ht="31.5" x14ac:dyDescent="0.25">
      <c r="A457" s="103" t="s">
        <v>241</v>
      </c>
      <c r="B457" s="62"/>
      <c r="C457" s="62" t="s">
        <v>278</v>
      </c>
      <c r="D457" s="62" t="s">
        <v>234</v>
      </c>
      <c r="E457" s="8" t="s">
        <v>743</v>
      </c>
      <c r="F457" s="48">
        <v>240</v>
      </c>
      <c r="G457" s="43">
        <v>150</v>
      </c>
    </row>
    <row r="458" spans="1:7" ht="15.75" x14ac:dyDescent="0.25">
      <c r="A458" s="6" t="s">
        <v>760</v>
      </c>
      <c r="B458" s="62"/>
      <c r="C458" s="41" t="s">
        <v>278</v>
      </c>
      <c r="D458" s="62" t="s">
        <v>236</v>
      </c>
      <c r="E458" s="8"/>
      <c r="F458" s="48"/>
      <c r="G458" s="43">
        <f t="shared" ref="G458:G463" si="10">SUM(G459)</f>
        <v>3298</v>
      </c>
    </row>
    <row r="459" spans="1:7" ht="63" x14ac:dyDescent="0.25">
      <c r="A459" s="114" t="s">
        <v>725</v>
      </c>
      <c r="B459" s="62"/>
      <c r="C459" s="41" t="s">
        <v>278</v>
      </c>
      <c r="D459" s="62" t="s">
        <v>236</v>
      </c>
      <c r="E459" s="8" t="s">
        <v>158</v>
      </c>
      <c r="F459" s="48"/>
      <c r="G459" s="43">
        <f>SUM(G460)</f>
        <v>3298</v>
      </c>
    </row>
    <row r="460" spans="1:7" s="96" customFormat="1" ht="31.5" x14ac:dyDescent="0.25">
      <c r="A460" s="114" t="s">
        <v>726</v>
      </c>
      <c r="B460" s="62"/>
      <c r="C460" s="62" t="s">
        <v>278</v>
      </c>
      <c r="D460" s="62" t="s">
        <v>236</v>
      </c>
      <c r="E460" s="8" t="s">
        <v>740</v>
      </c>
      <c r="F460" s="82"/>
      <c r="G460" s="43">
        <f>SUM(G461)</f>
        <v>3298</v>
      </c>
    </row>
    <row r="461" spans="1:7" s="96" customFormat="1" ht="31.5" x14ac:dyDescent="0.25">
      <c r="A461" s="6" t="s">
        <v>727</v>
      </c>
      <c r="B461" s="62"/>
      <c r="C461" s="62" t="s">
        <v>278</v>
      </c>
      <c r="D461" s="62" t="s">
        <v>236</v>
      </c>
      <c r="E461" s="8" t="s">
        <v>741</v>
      </c>
      <c r="F461" s="48"/>
      <c r="G461" s="43">
        <f>SUM(G462,G465)</f>
        <v>3298</v>
      </c>
    </row>
    <row r="462" spans="1:7" ht="31.5" x14ac:dyDescent="0.25">
      <c r="A462" s="103" t="s">
        <v>730</v>
      </c>
      <c r="B462" s="62"/>
      <c r="C462" s="41" t="s">
        <v>278</v>
      </c>
      <c r="D462" s="62" t="s">
        <v>236</v>
      </c>
      <c r="E462" s="8" t="s">
        <v>744</v>
      </c>
      <c r="F462" s="48"/>
      <c r="G462" s="43">
        <f>SUM(G463)</f>
        <v>800</v>
      </c>
    </row>
    <row r="463" spans="1:7" ht="31.5" x14ac:dyDescent="0.25">
      <c r="A463" s="103" t="s">
        <v>348</v>
      </c>
      <c r="B463" s="62"/>
      <c r="C463" s="62" t="s">
        <v>278</v>
      </c>
      <c r="D463" s="62" t="s">
        <v>236</v>
      </c>
      <c r="E463" s="8" t="s">
        <v>744</v>
      </c>
      <c r="F463" s="48">
        <v>200</v>
      </c>
      <c r="G463" s="43">
        <f t="shared" si="10"/>
        <v>800</v>
      </c>
    </row>
    <row r="464" spans="1:7" ht="31.5" x14ac:dyDescent="0.25">
      <c r="A464" s="103" t="s">
        <v>241</v>
      </c>
      <c r="B464" s="62"/>
      <c r="C464" s="62" t="s">
        <v>278</v>
      </c>
      <c r="D464" s="62" t="s">
        <v>236</v>
      </c>
      <c r="E464" s="8" t="s">
        <v>744</v>
      </c>
      <c r="F464" s="48">
        <v>240</v>
      </c>
      <c r="G464" s="43">
        <v>800</v>
      </c>
    </row>
    <row r="465" spans="1:7" ht="63" x14ac:dyDescent="0.25">
      <c r="A465" s="103" t="s">
        <v>731</v>
      </c>
      <c r="B465" s="8"/>
      <c r="C465" s="62" t="s">
        <v>278</v>
      </c>
      <c r="D465" s="62" t="s">
        <v>236</v>
      </c>
      <c r="E465" s="8" t="s">
        <v>745</v>
      </c>
      <c r="F465" s="48"/>
      <c r="G465" s="43">
        <f>SUM(G466)</f>
        <v>2498</v>
      </c>
    </row>
    <row r="466" spans="1:7" ht="31.5" x14ac:dyDescent="0.25">
      <c r="A466" s="103" t="s">
        <v>348</v>
      </c>
      <c r="B466" s="8"/>
      <c r="C466" s="62" t="s">
        <v>278</v>
      </c>
      <c r="D466" s="62" t="s">
        <v>236</v>
      </c>
      <c r="E466" s="8" t="s">
        <v>745</v>
      </c>
      <c r="F466" s="48">
        <v>200</v>
      </c>
      <c r="G466" s="43">
        <f t="shared" ref="G466" si="11">SUM(G467)</f>
        <v>2498</v>
      </c>
    </row>
    <row r="467" spans="1:7" ht="31.5" x14ac:dyDescent="0.25">
      <c r="A467" s="103" t="s">
        <v>241</v>
      </c>
      <c r="B467" s="41"/>
      <c r="C467" s="62" t="s">
        <v>278</v>
      </c>
      <c r="D467" s="62" t="s">
        <v>236</v>
      </c>
      <c r="E467" s="8" t="s">
        <v>745</v>
      </c>
      <c r="F467" s="48">
        <v>240</v>
      </c>
      <c r="G467" s="43">
        <v>2498</v>
      </c>
    </row>
    <row r="468" spans="1:7" ht="15.75" x14ac:dyDescent="0.25">
      <c r="A468" s="103" t="s">
        <v>280</v>
      </c>
      <c r="B468" s="41"/>
      <c r="C468" s="8" t="s">
        <v>278</v>
      </c>
      <c r="D468" s="8" t="s">
        <v>259</v>
      </c>
      <c r="E468" s="116"/>
      <c r="F468" s="117"/>
      <c r="G468" s="43">
        <f>SUM(G469)</f>
        <v>151916.97999999998</v>
      </c>
    </row>
    <row r="469" spans="1:7" ht="47.25" x14ac:dyDescent="0.25">
      <c r="A469" s="6" t="s">
        <v>847</v>
      </c>
      <c r="B469" s="62"/>
      <c r="C469" s="8" t="s">
        <v>278</v>
      </c>
      <c r="D469" s="8" t="s">
        <v>259</v>
      </c>
      <c r="E469" s="8" t="s">
        <v>49</v>
      </c>
      <c r="F469" s="117"/>
      <c r="G469" s="43">
        <f>SUM(G470,G488)</f>
        <v>151916.97999999998</v>
      </c>
    </row>
    <row r="470" spans="1:7" s="96" customFormat="1" ht="15.75" x14ac:dyDescent="0.25">
      <c r="A470" s="118" t="s">
        <v>781</v>
      </c>
      <c r="B470" s="62"/>
      <c r="C470" s="8" t="s">
        <v>278</v>
      </c>
      <c r="D470" s="8" t="s">
        <v>259</v>
      </c>
      <c r="E470" s="95" t="s">
        <v>777</v>
      </c>
      <c r="F470" s="117"/>
      <c r="G470" s="43">
        <f>SUM(G478,G471)</f>
        <v>34265.1</v>
      </c>
    </row>
    <row r="471" spans="1:7" s="96" customFormat="1" ht="31.5" x14ac:dyDescent="0.25">
      <c r="A471" s="114" t="s">
        <v>822</v>
      </c>
      <c r="B471" s="62"/>
      <c r="C471" s="8" t="s">
        <v>278</v>
      </c>
      <c r="D471" s="8" t="s">
        <v>259</v>
      </c>
      <c r="E471" s="95" t="s">
        <v>797</v>
      </c>
      <c r="F471" s="117"/>
      <c r="G471" s="43">
        <f>SUM(G472,G475)</f>
        <v>11120</v>
      </c>
    </row>
    <row r="472" spans="1:7" s="96" customFormat="1" ht="15.75" x14ac:dyDescent="0.25">
      <c r="A472" s="118" t="s">
        <v>823</v>
      </c>
      <c r="B472" s="8"/>
      <c r="C472" s="8" t="s">
        <v>278</v>
      </c>
      <c r="D472" s="8" t="s">
        <v>259</v>
      </c>
      <c r="E472" s="95" t="s">
        <v>824</v>
      </c>
      <c r="F472" s="117"/>
      <c r="G472" s="43">
        <f>SUM(G473)</f>
        <v>4000</v>
      </c>
    </row>
    <row r="473" spans="1:7" s="96" customFormat="1" ht="31.5" x14ac:dyDescent="0.25">
      <c r="A473" s="121" t="s">
        <v>348</v>
      </c>
      <c r="B473" s="8"/>
      <c r="C473" s="8" t="s">
        <v>278</v>
      </c>
      <c r="D473" s="8" t="s">
        <v>259</v>
      </c>
      <c r="E473" s="95" t="s">
        <v>824</v>
      </c>
      <c r="F473" s="105">
        <v>200</v>
      </c>
      <c r="G473" s="43">
        <f>SUM(G474)</f>
        <v>4000</v>
      </c>
    </row>
    <row r="474" spans="1:7" s="96" customFormat="1" ht="31.5" x14ac:dyDescent="0.25">
      <c r="A474" s="121" t="s">
        <v>241</v>
      </c>
      <c r="B474" s="8"/>
      <c r="C474" s="8" t="s">
        <v>278</v>
      </c>
      <c r="D474" s="8" t="s">
        <v>259</v>
      </c>
      <c r="E474" s="95" t="s">
        <v>824</v>
      </c>
      <c r="F474" s="105">
        <v>240</v>
      </c>
      <c r="G474" s="43">
        <v>4000</v>
      </c>
    </row>
    <row r="475" spans="1:7" s="96" customFormat="1" ht="31.5" x14ac:dyDescent="0.25">
      <c r="A475" s="114" t="s">
        <v>796</v>
      </c>
      <c r="B475" s="62"/>
      <c r="C475" s="8" t="s">
        <v>278</v>
      </c>
      <c r="D475" s="8" t="s">
        <v>259</v>
      </c>
      <c r="E475" s="95" t="s">
        <v>798</v>
      </c>
      <c r="F475" s="117"/>
      <c r="G475" s="43">
        <f>SUM(G476)</f>
        <v>7120</v>
      </c>
    </row>
    <row r="476" spans="1:7" s="96" customFormat="1" ht="31.5" x14ac:dyDescent="0.25">
      <c r="A476" s="121" t="s">
        <v>348</v>
      </c>
      <c r="B476" s="62"/>
      <c r="C476" s="8" t="s">
        <v>278</v>
      </c>
      <c r="D476" s="8" t="s">
        <v>259</v>
      </c>
      <c r="E476" s="95" t="s">
        <v>798</v>
      </c>
      <c r="F476" s="48">
        <v>200</v>
      </c>
      <c r="G476" s="43">
        <f>SUM(G477)</f>
        <v>7120</v>
      </c>
    </row>
    <row r="477" spans="1:7" s="96" customFormat="1" ht="31.5" x14ac:dyDescent="0.25">
      <c r="A477" s="121" t="s">
        <v>241</v>
      </c>
      <c r="B477" s="62"/>
      <c r="C477" s="8" t="s">
        <v>278</v>
      </c>
      <c r="D477" s="8" t="s">
        <v>259</v>
      </c>
      <c r="E477" s="95" t="s">
        <v>798</v>
      </c>
      <c r="F477" s="48">
        <v>240</v>
      </c>
      <c r="G477" s="43">
        <v>7120</v>
      </c>
    </row>
    <row r="478" spans="1:7" s="96" customFormat="1" ht="31.5" x14ac:dyDescent="0.25">
      <c r="A478" s="114" t="s">
        <v>782</v>
      </c>
      <c r="B478" s="62"/>
      <c r="C478" s="8" t="s">
        <v>278</v>
      </c>
      <c r="D478" s="8" t="s">
        <v>259</v>
      </c>
      <c r="E478" s="95" t="s">
        <v>778</v>
      </c>
      <c r="F478" s="117"/>
      <c r="G478" s="43">
        <f>SUM(G479,G482,G485)</f>
        <v>23145.1</v>
      </c>
    </row>
    <row r="479" spans="1:7" s="96" customFormat="1" ht="31.5" x14ac:dyDescent="0.25">
      <c r="A479" s="114" t="s">
        <v>783</v>
      </c>
      <c r="B479" s="62"/>
      <c r="C479" s="8" t="s">
        <v>278</v>
      </c>
      <c r="D479" s="8" t="s">
        <v>259</v>
      </c>
      <c r="E479" s="95" t="s">
        <v>779</v>
      </c>
      <c r="F479" s="117"/>
      <c r="G479" s="43">
        <f>SUM(G480)</f>
        <v>21545.1</v>
      </c>
    </row>
    <row r="480" spans="1:7" s="96" customFormat="1" ht="31.5" x14ac:dyDescent="0.25">
      <c r="A480" s="103" t="s">
        <v>348</v>
      </c>
      <c r="B480" s="62"/>
      <c r="C480" s="8" t="s">
        <v>278</v>
      </c>
      <c r="D480" s="8" t="s">
        <v>259</v>
      </c>
      <c r="E480" s="95" t="s">
        <v>779</v>
      </c>
      <c r="F480" s="105">
        <v>200</v>
      </c>
      <c r="G480" s="43">
        <f>SUM(G481)</f>
        <v>21545.1</v>
      </c>
    </row>
    <row r="481" spans="1:7" s="96" customFormat="1" ht="31.5" x14ac:dyDescent="0.25">
      <c r="A481" s="103" t="s">
        <v>241</v>
      </c>
      <c r="B481" s="62"/>
      <c r="C481" s="8" t="s">
        <v>278</v>
      </c>
      <c r="D481" s="8" t="s">
        <v>259</v>
      </c>
      <c r="E481" s="95" t="s">
        <v>779</v>
      </c>
      <c r="F481" s="105">
        <v>240</v>
      </c>
      <c r="G481" s="43">
        <v>21545.1</v>
      </c>
    </row>
    <row r="482" spans="1:7" s="96" customFormat="1" ht="15.75" x14ac:dyDescent="0.25">
      <c r="A482" s="121" t="s">
        <v>795</v>
      </c>
      <c r="B482" s="62"/>
      <c r="C482" s="8" t="s">
        <v>278</v>
      </c>
      <c r="D482" s="8" t="s">
        <v>259</v>
      </c>
      <c r="E482" s="95" t="s">
        <v>780</v>
      </c>
      <c r="F482" s="117"/>
      <c r="G482" s="43">
        <f>SUM(G483)</f>
        <v>1000</v>
      </c>
    </row>
    <row r="483" spans="1:7" s="96" customFormat="1" ht="31.5" x14ac:dyDescent="0.25">
      <c r="A483" s="103" t="s">
        <v>348</v>
      </c>
      <c r="B483" s="62"/>
      <c r="C483" s="8" t="s">
        <v>278</v>
      </c>
      <c r="D483" s="8" t="s">
        <v>259</v>
      </c>
      <c r="E483" s="95" t="s">
        <v>780</v>
      </c>
      <c r="F483" s="105">
        <v>200</v>
      </c>
      <c r="G483" s="43">
        <f>SUM(G484)</f>
        <v>1000</v>
      </c>
    </row>
    <row r="484" spans="1:7" s="96" customFormat="1" ht="31.5" x14ac:dyDescent="0.25">
      <c r="A484" s="103" t="s">
        <v>241</v>
      </c>
      <c r="B484" s="62"/>
      <c r="C484" s="8" t="s">
        <v>278</v>
      </c>
      <c r="D484" s="8" t="s">
        <v>259</v>
      </c>
      <c r="E484" s="95" t="s">
        <v>780</v>
      </c>
      <c r="F484" s="105">
        <v>240</v>
      </c>
      <c r="G484" s="43">
        <v>1000</v>
      </c>
    </row>
    <row r="485" spans="1:7" s="96" customFormat="1" ht="15.75" x14ac:dyDescent="0.25">
      <c r="A485" s="118" t="s">
        <v>784</v>
      </c>
      <c r="B485" s="62"/>
      <c r="C485" s="8" t="s">
        <v>278</v>
      </c>
      <c r="D485" s="8" t="s">
        <v>259</v>
      </c>
      <c r="E485" s="95" t="s">
        <v>794</v>
      </c>
      <c r="F485" s="117"/>
      <c r="G485" s="43">
        <f>SUM(G486)</f>
        <v>600</v>
      </c>
    </row>
    <row r="486" spans="1:7" s="96" customFormat="1" ht="31.5" x14ac:dyDescent="0.25">
      <c r="A486" s="103" t="s">
        <v>348</v>
      </c>
      <c r="B486" s="62"/>
      <c r="C486" s="8" t="s">
        <v>278</v>
      </c>
      <c r="D486" s="8" t="s">
        <v>259</v>
      </c>
      <c r="E486" s="95" t="s">
        <v>794</v>
      </c>
      <c r="F486" s="105">
        <v>200</v>
      </c>
      <c r="G486" s="43">
        <f>SUM(G487)</f>
        <v>600</v>
      </c>
    </row>
    <row r="487" spans="1:7" s="96" customFormat="1" ht="31.5" x14ac:dyDescent="0.25">
      <c r="A487" s="103" t="s">
        <v>241</v>
      </c>
      <c r="B487" s="62"/>
      <c r="C487" s="8" t="s">
        <v>278</v>
      </c>
      <c r="D487" s="8" t="s">
        <v>259</v>
      </c>
      <c r="E487" s="95" t="s">
        <v>794</v>
      </c>
      <c r="F487" s="105">
        <v>240</v>
      </c>
      <c r="G487" s="43">
        <v>600</v>
      </c>
    </row>
    <row r="488" spans="1:7" ht="31.5" x14ac:dyDescent="0.25">
      <c r="A488" s="6" t="s">
        <v>732</v>
      </c>
      <c r="B488" s="62"/>
      <c r="C488" s="41" t="s">
        <v>278</v>
      </c>
      <c r="D488" s="8" t="s">
        <v>259</v>
      </c>
      <c r="E488" s="95" t="s">
        <v>746</v>
      </c>
      <c r="F488" s="51"/>
      <c r="G488" s="43">
        <f>SUM(G489,G522)</f>
        <v>117651.87999999999</v>
      </c>
    </row>
    <row r="489" spans="1:7" ht="31.5" x14ac:dyDescent="0.25">
      <c r="A489" s="15" t="s">
        <v>733</v>
      </c>
      <c r="B489" s="62"/>
      <c r="C489" s="41" t="s">
        <v>278</v>
      </c>
      <c r="D489" s="8" t="s">
        <v>259</v>
      </c>
      <c r="E489" s="95" t="s">
        <v>747</v>
      </c>
      <c r="F489" s="51"/>
      <c r="G489" s="43">
        <f>SUM(G490,G493,G496,G499,G502,G505,G508,G513,G516,G519)</f>
        <v>98593.54</v>
      </c>
    </row>
    <row r="490" spans="1:7" s="96" customFormat="1" ht="31.5" x14ac:dyDescent="0.25">
      <c r="A490" s="115" t="s">
        <v>734</v>
      </c>
      <c r="B490" s="62"/>
      <c r="C490" s="50" t="s">
        <v>278</v>
      </c>
      <c r="D490" s="8" t="s">
        <v>259</v>
      </c>
      <c r="E490" s="95" t="s">
        <v>748</v>
      </c>
      <c r="F490" s="48"/>
      <c r="G490" s="43">
        <f>SUM(G491)</f>
        <v>3300</v>
      </c>
    </row>
    <row r="491" spans="1:7" s="96" customFormat="1" ht="31.5" x14ac:dyDescent="0.25">
      <c r="A491" s="103" t="s">
        <v>348</v>
      </c>
      <c r="B491" s="62"/>
      <c r="C491" s="62" t="s">
        <v>278</v>
      </c>
      <c r="D491" s="8" t="s">
        <v>259</v>
      </c>
      <c r="E491" s="95" t="s">
        <v>748</v>
      </c>
      <c r="F491" s="48">
        <v>200</v>
      </c>
      <c r="G491" s="43">
        <f>SUM(G492)</f>
        <v>3300</v>
      </c>
    </row>
    <row r="492" spans="1:7" s="96" customFormat="1" ht="31.5" x14ac:dyDescent="0.25">
      <c r="A492" s="103" t="s">
        <v>241</v>
      </c>
      <c r="B492" s="62"/>
      <c r="C492" s="62" t="s">
        <v>278</v>
      </c>
      <c r="D492" s="8" t="s">
        <v>259</v>
      </c>
      <c r="E492" s="95" t="s">
        <v>748</v>
      </c>
      <c r="F492" s="48">
        <v>240</v>
      </c>
      <c r="G492" s="43">
        <v>3300</v>
      </c>
    </row>
    <row r="493" spans="1:7" ht="31.5" x14ac:dyDescent="0.25">
      <c r="A493" s="17" t="s">
        <v>737</v>
      </c>
      <c r="B493" s="50"/>
      <c r="C493" s="62" t="s">
        <v>278</v>
      </c>
      <c r="D493" s="62" t="s">
        <v>259</v>
      </c>
      <c r="E493" s="95" t="s">
        <v>752</v>
      </c>
      <c r="F493" s="48"/>
      <c r="G493" s="43">
        <f>SUM(G494)</f>
        <v>7000</v>
      </c>
    </row>
    <row r="494" spans="1:7" ht="31.5" x14ac:dyDescent="0.25">
      <c r="A494" s="103" t="s">
        <v>348</v>
      </c>
      <c r="B494" s="50"/>
      <c r="C494" s="62" t="s">
        <v>278</v>
      </c>
      <c r="D494" s="62" t="s">
        <v>259</v>
      </c>
      <c r="E494" s="95" t="s">
        <v>752</v>
      </c>
      <c r="F494" s="48">
        <v>200</v>
      </c>
      <c r="G494" s="43">
        <f>SUM(G495)</f>
        <v>7000</v>
      </c>
    </row>
    <row r="495" spans="1:7" ht="31.5" x14ac:dyDescent="0.25">
      <c r="A495" s="103" t="s">
        <v>241</v>
      </c>
      <c r="B495" s="50"/>
      <c r="C495" s="62" t="s">
        <v>278</v>
      </c>
      <c r="D495" s="62" t="s">
        <v>259</v>
      </c>
      <c r="E495" s="95" t="s">
        <v>752</v>
      </c>
      <c r="F495" s="48">
        <v>240</v>
      </c>
      <c r="G495" s="43">
        <v>7000</v>
      </c>
    </row>
    <row r="496" spans="1:7" s="96" customFormat="1" ht="15.75" x14ac:dyDescent="0.25">
      <c r="A496" s="103" t="s">
        <v>785</v>
      </c>
      <c r="B496" s="50"/>
      <c r="C496" s="62" t="s">
        <v>278</v>
      </c>
      <c r="D496" s="62" t="s">
        <v>259</v>
      </c>
      <c r="E496" s="95" t="s">
        <v>787</v>
      </c>
      <c r="F496" s="48"/>
      <c r="G496" s="43">
        <f>SUM(G497)</f>
        <v>1250</v>
      </c>
    </row>
    <row r="497" spans="1:7" s="96" customFormat="1" ht="31.5" x14ac:dyDescent="0.25">
      <c r="A497" s="103" t="s">
        <v>348</v>
      </c>
      <c r="B497" s="50"/>
      <c r="C497" s="62" t="s">
        <v>278</v>
      </c>
      <c r="D497" s="62" t="s">
        <v>259</v>
      </c>
      <c r="E497" s="95" t="s">
        <v>787</v>
      </c>
      <c r="F497" s="48">
        <v>200</v>
      </c>
      <c r="G497" s="43">
        <f>SUM(G498)</f>
        <v>1250</v>
      </c>
    </row>
    <row r="498" spans="1:7" s="96" customFormat="1" ht="31.5" x14ac:dyDescent="0.25">
      <c r="A498" s="103" t="s">
        <v>241</v>
      </c>
      <c r="B498" s="50"/>
      <c r="C498" s="62" t="s">
        <v>278</v>
      </c>
      <c r="D498" s="62" t="s">
        <v>259</v>
      </c>
      <c r="E498" s="95" t="s">
        <v>787</v>
      </c>
      <c r="F498" s="48">
        <v>240</v>
      </c>
      <c r="G498" s="43">
        <v>1250</v>
      </c>
    </row>
    <row r="499" spans="1:7" s="96" customFormat="1" ht="31.5" x14ac:dyDescent="0.25">
      <c r="A499" s="103" t="s">
        <v>786</v>
      </c>
      <c r="B499" s="50"/>
      <c r="C499" s="62" t="s">
        <v>278</v>
      </c>
      <c r="D499" s="62" t="s">
        <v>259</v>
      </c>
      <c r="E499" s="95" t="s">
        <v>788</v>
      </c>
      <c r="F499" s="48"/>
      <c r="G499" s="43">
        <f>SUM(G500)</f>
        <v>2000</v>
      </c>
    </row>
    <row r="500" spans="1:7" s="96" customFormat="1" ht="31.5" x14ac:dyDescent="0.25">
      <c r="A500" s="103" t="s">
        <v>348</v>
      </c>
      <c r="B500" s="50"/>
      <c r="C500" s="62" t="s">
        <v>278</v>
      </c>
      <c r="D500" s="62" t="s">
        <v>259</v>
      </c>
      <c r="E500" s="95" t="s">
        <v>788</v>
      </c>
      <c r="F500" s="48">
        <v>200</v>
      </c>
      <c r="G500" s="43">
        <f>SUM(G501)</f>
        <v>2000</v>
      </c>
    </row>
    <row r="501" spans="1:7" s="96" customFormat="1" ht="31.5" x14ac:dyDescent="0.25">
      <c r="A501" s="103" t="s">
        <v>241</v>
      </c>
      <c r="B501" s="50"/>
      <c r="C501" s="62" t="s">
        <v>278</v>
      </c>
      <c r="D501" s="62" t="s">
        <v>259</v>
      </c>
      <c r="E501" s="95" t="s">
        <v>788</v>
      </c>
      <c r="F501" s="48">
        <v>240</v>
      </c>
      <c r="G501" s="43">
        <v>2000</v>
      </c>
    </row>
    <row r="502" spans="1:7" s="96" customFormat="1" ht="31.5" x14ac:dyDescent="0.25">
      <c r="A502" s="103" t="s">
        <v>735</v>
      </c>
      <c r="B502" s="8"/>
      <c r="C502" s="62" t="s">
        <v>278</v>
      </c>
      <c r="D502" s="8" t="s">
        <v>259</v>
      </c>
      <c r="E502" s="95" t="s">
        <v>749</v>
      </c>
      <c r="F502" s="48"/>
      <c r="G502" s="43">
        <f>SUM(G503)</f>
        <v>11767</v>
      </c>
    </row>
    <row r="503" spans="1:7" s="96" customFormat="1" ht="31.5" x14ac:dyDescent="0.25">
      <c r="A503" s="103" t="s">
        <v>348</v>
      </c>
      <c r="B503" s="41"/>
      <c r="C503" s="50" t="s">
        <v>278</v>
      </c>
      <c r="D503" s="8" t="s">
        <v>259</v>
      </c>
      <c r="E503" s="95" t="s">
        <v>749</v>
      </c>
      <c r="F503" s="48">
        <v>200</v>
      </c>
      <c r="G503" s="43">
        <f>SUM(G504)</f>
        <v>11767</v>
      </c>
    </row>
    <row r="504" spans="1:7" s="96" customFormat="1" ht="31.5" x14ac:dyDescent="0.25">
      <c r="A504" s="103" t="s">
        <v>241</v>
      </c>
      <c r="B504" s="41"/>
      <c r="C504" s="62" t="s">
        <v>278</v>
      </c>
      <c r="D504" s="8" t="s">
        <v>259</v>
      </c>
      <c r="E504" s="95" t="s">
        <v>749</v>
      </c>
      <c r="F504" s="48">
        <v>240</v>
      </c>
      <c r="G504" s="43">
        <v>11767</v>
      </c>
    </row>
    <row r="505" spans="1:7" s="96" customFormat="1" ht="31.5" x14ac:dyDescent="0.25">
      <c r="A505" s="103" t="s">
        <v>736</v>
      </c>
      <c r="B505" s="50"/>
      <c r="C505" s="62" t="s">
        <v>278</v>
      </c>
      <c r="D505" s="8" t="s">
        <v>259</v>
      </c>
      <c r="E505" s="95" t="s">
        <v>750</v>
      </c>
      <c r="F505" s="48"/>
      <c r="G505" s="43">
        <f>SUM(G506)</f>
        <v>4114.09</v>
      </c>
    </row>
    <row r="506" spans="1:7" s="96" customFormat="1" ht="31.5" x14ac:dyDescent="0.25">
      <c r="A506" s="103" t="s">
        <v>348</v>
      </c>
      <c r="B506" s="62"/>
      <c r="C506" s="50" t="s">
        <v>278</v>
      </c>
      <c r="D506" s="8" t="s">
        <v>259</v>
      </c>
      <c r="E506" s="95" t="s">
        <v>750</v>
      </c>
      <c r="F506" s="48">
        <v>200</v>
      </c>
      <c r="G506" s="43">
        <f>SUM(G507)</f>
        <v>4114.09</v>
      </c>
    </row>
    <row r="507" spans="1:7" s="96" customFormat="1" ht="31.5" x14ac:dyDescent="0.25">
      <c r="A507" s="103" t="s">
        <v>241</v>
      </c>
      <c r="B507" s="62"/>
      <c r="C507" s="50" t="s">
        <v>278</v>
      </c>
      <c r="D507" s="8" t="s">
        <v>259</v>
      </c>
      <c r="E507" s="95" t="s">
        <v>750</v>
      </c>
      <c r="F507" s="48">
        <v>240</v>
      </c>
      <c r="G507" s="43">
        <v>4114.09</v>
      </c>
    </row>
    <row r="508" spans="1:7" s="96" customFormat="1" ht="47.25" x14ac:dyDescent="0.25">
      <c r="A508" s="115" t="s">
        <v>120</v>
      </c>
      <c r="B508" s="62"/>
      <c r="C508" s="50" t="s">
        <v>278</v>
      </c>
      <c r="D508" s="8" t="s">
        <v>259</v>
      </c>
      <c r="E508" s="95" t="s">
        <v>751</v>
      </c>
      <c r="F508" s="51"/>
      <c r="G508" s="43">
        <f>SUM(G509)</f>
        <v>67898.399999999994</v>
      </c>
    </row>
    <row r="509" spans="1:7" s="96" customFormat="1" ht="31.5" x14ac:dyDescent="0.25">
      <c r="A509" s="17" t="s">
        <v>249</v>
      </c>
      <c r="B509" s="50"/>
      <c r="C509" s="50" t="s">
        <v>278</v>
      </c>
      <c r="D509" s="8" t="s">
        <v>259</v>
      </c>
      <c r="E509" s="95" t="s">
        <v>751</v>
      </c>
      <c r="F509" s="48">
        <v>600</v>
      </c>
      <c r="G509" s="43">
        <f>SUM(G510)</f>
        <v>67898.399999999994</v>
      </c>
    </row>
    <row r="510" spans="1:7" s="96" customFormat="1" ht="15.75" x14ac:dyDescent="0.25">
      <c r="A510" s="17" t="s">
        <v>250</v>
      </c>
      <c r="B510" s="62"/>
      <c r="C510" s="62" t="s">
        <v>278</v>
      </c>
      <c r="D510" s="62" t="s">
        <v>259</v>
      </c>
      <c r="E510" s="95" t="s">
        <v>751</v>
      </c>
      <c r="F510" s="48">
        <v>610</v>
      </c>
      <c r="G510" s="43">
        <f>SUM(G511:G512)</f>
        <v>67898.399999999994</v>
      </c>
    </row>
    <row r="511" spans="1:7" s="96" customFormat="1" ht="47.25" x14ac:dyDescent="0.25">
      <c r="A511" s="17" t="s">
        <v>251</v>
      </c>
      <c r="B511" s="62"/>
      <c r="C511" s="62" t="s">
        <v>278</v>
      </c>
      <c r="D511" s="62" t="s">
        <v>259</v>
      </c>
      <c r="E511" s="95" t="s">
        <v>751</v>
      </c>
      <c r="F511" s="48">
        <v>611</v>
      </c>
      <c r="G511" s="43">
        <v>64398.400000000001</v>
      </c>
    </row>
    <row r="512" spans="1:7" ht="15.75" x14ac:dyDescent="0.25">
      <c r="A512" s="17" t="s">
        <v>254</v>
      </c>
      <c r="B512" s="50"/>
      <c r="C512" s="62" t="s">
        <v>278</v>
      </c>
      <c r="D512" s="62" t="s">
        <v>259</v>
      </c>
      <c r="E512" s="95" t="s">
        <v>751</v>
      </c>
      <c r="F512" s="48">
        <v>612</v>
      </c>
      <c r="G512" s="43">
        <v>3500</v>
      </c>
    </row>
    <row r="513" spans="1:7" s="96" customFormat="1" ht="31.5" x14ac:dyDescent="0.25">
      <c r="A513" s="17" t="s">
        <v>853</v>
      </c>
      <c r="B513" s="50"/>
      <c r="C513" s="62" t="s">
        <v>278</v>
      </c>
      <c r="D513" s="62" t="s">
        <v>259</v>
      </c>
      <c r="E513" s="95" t="s">
        <v>854</v>
      </c>
      <c r="F513" s="48"/>
      <c r="G513" s="43">
        <f>SUM(G514)</f>
        <v>540</v>
      </c>
    </row>
    <row r="514" spans="1:7" s="96" customFormat="1" ht="31.5" x14ac:dyDescent="0.25">
      <c r="A514" s="103" t="s">
        <v>348</v>
      </c>
      <c r="B514" s="50"/>
      <c r="C514" s="62" t="s">
        <v>278</v>
      </c>
      <c r="D514" s="62" t="s">
        <v>259</v>
      </c>
      <c r="E514" s="95" t="s">
        <v>854</v>
      </c>
      <c r="F514" s="48">
        <v>200</v>
      </c>
      <c r="G514" s="43">
        <f>SUM(G515)</f>
        <v>540</v>
      </c>
    </row>
    <row r="515" spans="1:7" s="96" customFormat="1" ht="31.5" x14ac:dyDescent="0.25">
      <c r="A515" s="103" t="s">
        <v>241</v>
      </c>
      <c r="B515" s="50"/>
      <c r="C515" s="62" t="s">
        <v>278</v>
      </c>
      <c r="D515" s="62" t="s">
        <v>259</v>
      </c>
      <c r="E515" s="95" t="s">
        <v>854</v>
      </c>
      <c r="F515" s="48">
        <v>240</v>
      </c>
      <c r="G515" s="43">
        <v>540</v>
      </c>
    </row>
    <row r="516" spans="1:7" s="96" customFormat="1" ht="31.5" x14ac:dyDescent="0.25">
      <c r="A516" s="103" t="s">
        <v>865</v>
      </c>
      <c r="B516" s="50"/>
      <c r="C516" s="62" t="s">
        <v>278</v>
      </c>
      <c r="D516" s="8" t="s">
        <v>259</v>
      </c>
      <c r="E516" s="95" t="s">
        <v>867</v>
      </c>
      <c r="F516" s="48"/>
      <c r="G516" s="43">
        <f>SUM(G517)</f>
        <v>536.52</v>
      </c>
    </row>
    <row r="517" spans="1:7" s="96" customFormat="1" ht="31.5" x14ac:dyDescent="0.25">
      <c r="A517" s="103" t="s">
        <v>348</v>
      </c>
      <c r="B517" s="50"/>
      <c r="C517" s="50" t="s">
        <v>278</v>
      </c>
      <c r="D517" s="8" t="s">
        <v>259</v>
      </c>
      <c r="E517" s="95" t="s">
        <v>867</v>
      </c>
      <c r="F517" s="48">
        <v>200</v>
      </c>
      <c r="G517" s="43">
        <f>SUM(G518)</f>
        <v>536.52</v>
      </c>
    </row>
    <row r="518" spans="1:7" s="96" customFormat="1" ht="31.5" x14ac:dyDescent="0.25">
      <c r="A518" s="103" t="s">
        <v>241</v>
      </c>
      <c r="B518" s="50"/>
      <c r="C518" s="62" t="s">
        <v>278</v>
      </c>
      <c r="D518" s="8" t="s">
        <v>259</v>
      </c>
      <c r="E518" s="95" t="s">
        <v>867</v>
      </c>
      <c r="F518" s="48">
        <v>240</v>
      </c>
      <c r="G518" s="43">
        <v>536.52</v>
      </c>
    </row>
    <row r="519" spans="1:7" s="96" customFormat="1" ht="31.5" x14ac:dyDescent="0.25">
      <c r="A519" s="103" t="s">
        <v>866</v>
      </c>
      <c r="B519" s="50"/>
      <c r="C519" s="62" t="s">
        <v>278</v>
      </c>
      <c r="D519" s="8" t="s">
        <v>259</v>
      </c>
      <c r="E519" s="95" t="s">
        <v>868</v>
      </c>
      <c r="F519" s="48"/>
      <c r="G519" s="43">
        <f>SUM(G520)</f>
        <v>187.53</v>
      </c>
    </row>
    <row r="520" spans="1:7" s="96" customFormat="1" ht="31.5" x14ac:dyDescent="0.25">
      <c r="A520" s="103" t="s">
        <v>348</v>
      </c>
      <c r="B520" s="50"/>
      <c r="C520" s="50" t="s">
        <v>278</v>
      </c>
      <c r="D520" s="8" t="s">
        <v>259</v>
      </c>
      <c r="E520" s="95" t="s">
        <v>868</v>
      </c>
      <c r="F520" s="48">
        <v>200</v>
      </c>
      <c r="G520" s="43">
        <f>SUM(G521)</f>
        <v>187.53</v>
      </c>
    </row>
    <row r="521" spans="1:7" s="96" customFormat="1" ht="31.5" x14ac:dyDescent="0.25">
      <c r="A521" s="103" t="s">
        <v>241</v>
      </c>
      <c r="B521" s="50"/>
      <c r="C521" s="50" t="s">
        <v>278</v>
      </c>
      <c r="D521" s="8" t="s">
        <v>259</v>
      </c>
      <c r="E521" s="95" t="s">
        <v>868</v>
      </c>
      <c r="F521" s="48">
        <v>240</v>
      </c>
      <c r="G521" s="43">
        <v>187.53</v>
      </c>
    </row>
    <row r="522" spans="1:7" s="96" customFormat="1" ht="31.5" x14ac:dyDescent="0.25">
      <c r="A522" s="121" t="s">
        <v>857</v>
      </c>
      <c r="B522" s="50"/>
      <c r="C522" s="62" t="s">
        <v>278</v>
      </c>
      <c r="D522" s="62" t="s">
        <v>259</v>
      </c>
      <c r="E522" s="95" t="s">
        <v>858</v>
      </c>
      <c r="F522" s="48"/>
      <c r="G522" s="43">
        <f>SUM(G523,G529,G526,G532,G535)</f>
        <v>19058.34</v>
      </c>
    </row>
    <row r="523" spans="1:7" ht="15.75" x14ac:dyDescent="0.25">
      <c r="A523" s="103" t="s">
        <v>738</v>
      </c>
      <c r="B523" s="62"/>
      <c r="C523" s="62" t="s">
        <v>278</v>
      </c>
      <c r="D523" s="62" t="s">
        <v>259</v>
      </c>
      <c r="E523" s="95" t="s">
        <v>753</v>
      </c>
      <c r="F523" s="48"/>
      <c r="G523" s="43">
        <f>SUM(G524)</f>
        <v>12545.2</v>
      </c>
    </row>
    <row r="524" spans="1:7" ht="31.5" x14ac:dyDescent="0.25">
      <c r="A524" s="103" t="s">
        <v>348</v>
      </c>
      <c r="B524" s="62"/>
      <c r="C524" s="62" t="s">
        <v>278</v>
      </c>
      <c r="D524" s="62" t="s">
        <v>259</v>
      </c>
      <c r="E524" s="95" t="s">
        <v>753</v>
      </c>
      <c r="F524" s="48">
        <v>200</v>
      </c>
      <c r="G524" s="43">
        <f>SUM(G525)</f>
        <v>12545.2</v>
      </c>
    </row>
    <row r="525" spans="1:7" ht="31.5" x14ac:dyDescent="0.25">
      <c r="A525" s="103" t="s">
        <v>241</v>
      </c>
      <c r="B525" s="62"/>
      <c r="C525" s="62" t="s">
        <v>278</v>
      </c>
      <c r="D525" s="62" t="s">
        <v>259</v>
      </c>
      <c r="E525" s="95" t="s">
        <v>753</v>
      </c>
      <c r="F525" s="48">
        <v>240</v>
      </c>
      <c r="G525" s="43">
        <v>12545.2</v>
      </c>
    </row>
    <row r="526" spans="1:7" s="96" customFormat="1" ht="63" x14ac:dyDescent="0.25">
      <c r="A526" s="121" t="s">
        <v>845</v>
      </c>
      <c r="B526" s="62"/>
      <c r="C526" s="62" t="s">
        <v>278</v>
      </c>
      <c r="D526" s="62" t="s">
        <v>259</v>
      </c>
      <c r="E526" s="95" t="s">
        <v>846</v>
      </c>
      <c r="F526" s="48"/>
      <c r="G526" s="43">
        <f>SUM(G527)</f>
        <v>4581.71</v>
      </c>
    </row>
    <row r="527" spans="1:7" s="96" customFormat="1" ht="31.5" x14ac:dyDescent="0.25">
      <c r="A527" s="121" t="s">
        <v>348</v>
      </c>
      <c r="B527" s="62"/>
      <c r="C527" s="62" t="s">
        <v>278</v>
      </c>
      <c r="D527" s="62" t="s">
        <v>259</v>
      </c>
      <c r="E527" s="95" t="s">
        <v>846</v>
      </c>
      <c r="F527" s="48">
        <v>200</v>
      </c>
      <c r="G527" s="43">
        <f>SUM(G528)</f>
        <v>4581.71</v>
      </c>
    </row>
    <row r="528" spans="1:7" s="96" customFormat="1" ht="31.5" x14ac:dyDescent="0.25">
      <c r="A528" s="121" t="s">
        <v>241</v>
      </c>
      <c r="B528" s="62"/>
      <c r="C528" s="62" t="s">
        <v>278</v>
      </c>
      <c r="D528" s="62" t="s">
        <v>259</v>
      </c>
      <c r="E528" s="95" t="s">
        <v>846</v>
      </c>
      <c r="F528" s="48">
        <v>240</v>
      </c>
      <c r="G528" s="43">
        <v>4581.71</v>
      </c>
    </row>
    <row r="529" spans="1:7" s="96" customFormat="1" ht="78.75" x14ac:dyDescent="0.25">
      <c r="A529" s="121" t="s">
        <v>830</v>
      </c>
      <c r="B529" s="62"/>
      <c r="C529" s="62" t="s">
        <v>278</v>
      </c>
      <c r="D529" s="62" t="s">
        <v>259</v>
      </c>
      <c r="E529" s="95" t="s">
        <v>829</v>
      </c>
      <c r="F529" s="48"/>
      <c r="G529" s="43">
        <f>SUM(G530)</f>
        <v>1601.43</v>
      </c>
    </row>
    <row r="530" spans="1:7" s="96" customFormat="1" ht="31.5" x14ac:dyDescent="0.25">
      <c r="A530" s="121" t="s">
        <v>348</v>
      </c>
      <c r="B530" s="62"/>
      <c r="C530" s="62" t="s">
        <v>278</v>
      </c>
      <c r="D530" s="62" t="s">
        <v>259</v>
      </c>
      <c r="E530" s="95" t="s">
        <v>829</v>
      </c>
      <c r="F530" s="48">
        <v>200</v>
      </c>
      <c r="G530" s="43">
        <f>SUM(G531)</f>
        <v>1601.43</v>
      </c>
    </row>
    <row r="531" spans="1:7" s="96" customFormat="1" ht="31.5" x14ac:dyDescent="0.25">
      <c r="A531" s="121" t="s">
        <v>241</v>
      </c>
      <c r="B531" s="62"/>
      <c r="C531" s="62" t="s">
        <v>278</v>
      </c>
      <c r="D531" s="62" t="s">
        <v>259</v>
      </c>
      <c r="E531" s="95" t="s">
        <v>829</v>
      </c>
      <c r="F531" s="48">
        <v>240</v>
      </c>
      <c r="G531" s="43">
        <v>1601.43</v>
      </c>
    </row>
    <row r="532" spans="1:7" s="96" customFormat="1" ht="30" x14ac:dyDescent="0.25">
      <c r="A532" s="123" t="s">
        <v>799</v>
      </c>
      <c r="B532" s="62"/>
      <c r="C532" s="62" t="s">
        <v>278</v>
      </c>
      <c r="D532" s="62" t="s">
        <v>259</v>
      </c>
      <c r="E532" s="95" t="s">
        <v>800</v>
      </c>
      <c r="F532" s="48"/>
      <c r="G532" s="43">
        <f>SUM(G533)</f>
        <v>320</v>
      </c>
    </row>
    <row r="533" spans="1:7" s="96" customFormat="1" ht="31.5" x14ac:dyDescent="0.25">
      <c r="A533" s="121" t="s">
        <v>348</v>
      </c>
      <c r="B533" s="62"/>
      <c r="C533" s="62" t="s">
        <v>278</v>
      </c>
      <c r="D533" s="62" t="s">
        <v>259</v>
      </c>
      <c r="E533" s="95" t="s">
        <v>800</v>
      </c>
      <c r="F533" s="48">
        <v>200</v>
      </c>
      <c r="G533" s="43">
        <f>SUM(G534)</f>
        <v>320</v>
      </c>
    </row>
    <row r="534" spans="1:7" s="96" customFormat="1" ht="31.5" x14ac:dyDescent="0.25">
      <c r="A534" s="121" t="s">
        <v>241</v>
      </c>
      <c r="B534" s="62"/>
      <c r="C534" s="62" t="s">
        <v>278</v>
      </c>
      <c r="D534" s="62" t="s">
        <v>259</v>
      </c>
      <c r="E534" s="95" t="s">
        <v>800</v>
      </c>
      <c r="F534" s="48">
        <v>240</v>
      </c>
      <c r="G534" s="43">
        <v>320</v>
      </c>
    </row>
    <row r="535" spans="1:7" s="96" customFormat="1" ht="63" x14ac:dyDescent="0.25">
      <c r="A535" s="2" t="s">
        <v>850</v>
      </c>
      <c r="B535" s="62"/>
      <c r="C535" s="62" t="s">
        <v>278</v>
      </c>
      <c r="D535" s="62" t="s">
        <v>259</v>
      </c>
      <c r="E535" s="95" t="s">
        <v>848</v>
      </c>
      <c r="F535" s="48"/>
      <c r="G535" s="43">
        <f>SUM(G536)</f>
        <v>10</v>
      </c>
    </row>
    <row r="536" spans="1:7" s="96" customFormat="1" ht="31.5" x14ac:dyDescent="0.25">
      <c r="A536" s="121" t="s">
        <v>348</v>
      </c>
      <c r="B536" s="62"/>
      <c r="C536" s="62" t="s">
        <v>278</v>
      </c>
      <c r="D536" s="62" t="s">
        <v>259</v>
      </c>
      <c r="E536" s="95" t="s">
        <v>848</v>
      </c>
      <c r="F536" s="48">
        <v>200</v>
      </c>
      <c r="G536" s="43">
        <f>SUM(G537)</f>
        <v>10</v>
      </c>
    </row>
    <row r="537" spans="1:7" s="96" customFormat="1" ht="31.5" x14ac:dyDescent="0.25">
      <c r="A537" s="121" t="s">
        <v>241</v>
      </c>
      <c r="B537" s="62"/>
      <c r="C537" s="62" t="s">
        <v>278</v>
      </c>
      <c r="D537" s="62" t="s">
        <v>259</v>
      </c>
      <c r="E537" s="95" t="s">
        <v>848</v>
      </c>
      <c r="F537" s="48">
        <v>240</v>
      </c>
      <c r="G537" s="43">
        <v>10</v>
      </c>
    </row>
    <row r="538" spans="1:7" s="96" customFormat="1" ht="15.75" x14ac:dyDescent="0.25">
      <c r="A538" s="103" t="s">
        <v>757</v>
      </c>
      <c r="B538" s="62"/>
      <c r="C538" s="62" t="s">
        <v>278</v>
      </c>
      <c r="D538" s="62" t="s">
        <v>278</v>
      </c>
      <c r="E538" s="8"/>
      <c r="F538" s="48"/>
      <c r="G538" s="43">
        <f>SUM(G539)</f>
        <v>540</v>
      </c>
    </row>
    <row r="539" spans="1:7" s="96" customFormat="1" ht="15.75" x14ac:dyDescent="0.25">
      <c r="A539" s="103" t="s">
        <v>2</v>
      </c>
      <c r="B539" s="62"/>
      <c r="C539" s="62" t="s">
        <v>278</v>
      </c>
      <c r="D539" s="62" t="s">
        <v>278</v>
      </c>
      <c r="E539" s="8" t="s">
        <v>754</v>
      </c>
      <c r="F539" s="48"/>
      <c r="G539" s="43">
        <f>SUM(G540)</f>
        <v>540</v>
      </c>
    </row>
    <row r="540" spans="1:7" s="96" customFormat="1" ht="47.25" x14ac:dyDescent="0.25">
      <c r="A540" s="103" t="s">
        <v>763</v>
      </c>
      <c r="B540" s="62"/>
      <c r="C540" s="62" t="s">
        <v>278</v>
      </c>
      <c r="D540" s="62" t="s">
        <v>278</v>
      </c>
      <c r="E540" s="8" t="s">
        <v>755</v>
      </c>
      <c r="F540" s="48"/>
      <c r="G540" s="43">
        <f>SUM(G541)</f>
        <v>540</v>
      </c>
    </row>
    <row r="541" spans="1:7" s="96" customFormat="1" ht="47.25" x14ac:dyDescent="0.25">
      <c r="A541" s="103" t="s">
        <v>764</v>
      </c>
      <c r="B541" s="62"/>
      <c r="C541" s="62" t="s">
        <v>278</v>
      </c>
      <c r="D541" s="62" t="s">
        <v>278</v>
      </c>
      <c r="E541" s="8" t="s">
        <v>756</v>
      </c>
      <c r="F541" s="48"/>
      <c r="G541" s="43">
        <f>SUM(G542,G545)</f>
        <v>540</v>
      </c>
    </row>
    <row r="542" spans="1:7" s="96" customFormat="1" ht="63" x14ac:dyDescent="0.25">
      <c r="A542" s="103" t="s">
        <v>237</v>
      </c>
      <c r="B542" s="62"/>
      <c r="C542" s="62" t="s">
        <v>278</v>
      </c>
      <c r="D542" s="62" t="s">
        <v>278</v>
      </c>
      <c r="E542" s="8" t="s">
        <v>756</v>
      </c>
      <c r="F542" s="48">
        <v>100</v>
      </c>
      <c r="G542" s="43">
        <f>SUM(G543)</f>
        <v>513.6</v>
      </c>
    </row>
    <row r="543" spans="1:7" s="96" customFormat="1" ht="31.5" x14ac:dyDescent="0.25">
      <c r="A543" s="103" t="s">
        <v>238</v>
      </c>
      <c r="B543" s="62"/>
      <c r="C543" s="62" t="s">
        <v>278</v>
      </c>
      <c r="D543" s="62" t="s">
        <v>278</v>
      </c>
      <c r="E543" s="8" t="s">
        <v>756</v>
      </c>
      <c r="F543" s="48">
        <v>120</v>
      </c>
      <c r="G543" s="43">
        <v>513.6</v>
      </c>
    </row>
    <row r="544" spans="1:7" s="96" customFormat="1" ht="15.75" x14ac:dyDescent="0.25">
      <c r="A544" s="13" t="s">
        <v>244</v>
      </c>
      <c r="B544" s="62"/>
      <c r="C544" s="62" t="s">
        <v>278</v>
      </c>
      <c r="D544" s="62" t="s">
        <v>278</v>
      </c>
      <c r="E544" s="8" t="s">
        <v>756</v>
      </c>
      <c r="F544" s="48">
        <v>120</v>
      </c>
      <c r="G544" s="43">
        <v>513.6</v>
      </c>
    </row>
    <row r="545" spans="1:7" s="96" customFormat="1" ht="31.5" x14ac:dyDescent="0.25">
      <c r="A545" s="103" t="s">
        <v>348</v>
      </c>
      <c r="B545" s="62"/>
      <c r="C545" s="62" t="s">
        <v>278</v>
      </c>
      <c r="D545" s="62" t="s">
        <v>278</v>
      </c>
      <c r="E545" s="8" t="s">
        <v>756</v>
      </c>
      <c r="F545" s="48">
        <v>200</v>
      </c>
      <c r="G545" s="43">
        <f>SUM(G546)</f>
        <v>26.4</v>
      </c>
    </row>
    <row r="546" spans="1:7" s="96" customFormat="1" ht="31.5" x14ac:dyDescent="0.25">
      <c r="A546" s="103" t="s">
        <v>241</v>
      </c>
      <c r="B546" s="62"/>
      <c r="C546" s="62" t="s">
        <v>278</v>
      </c>
      <c r="D546" s="62" t="s">
        <v>278</v>
      </c>
      <c r="E546" s="8" t="s">
        <v>756</v>
      </c>
      <c r="F546" s="48">
        <v>240</v>
      </c>
      <c r="G546" s="43">
        <v>26.4</v>
      </c>
    </row>
    <row r="547" spans="1:7" s="96" customFormat="1" ht="15.75" x14ac:dyDescent="0.25">
      <c r="A547" s="13" t="s">
        <v>244</v>
      </c>
      <c r="B547" s="62"/>
      <c r="C547" s="62" t="s">
        <v>278</v>
      </c>
      <c r="D547" s="62" t="s">
        <v>278</v>
      </c>
      <c r="E547" s="8" t="s">
        <v>756</v>
      </c>
      <c r="F547" s="48">
        <v>240</v>
      </c>
      <c r="G547" s="43">
        <v>26.4</v>
      </c>
    </row>
    <row r="548" spans="1:7" ht="15.75" x14ac:dyDescent="0.25">
      <c r="A548" s="6" t="s">
        <v>281</v>
      </c>
      <c r="B548" s="55"/>
      <c r="C548" s="55" t="s">
        <v>282</v>
      </c>
      <c r="D548" s="47"/>
      <c r="E548" s="46"/>
      <c r="F548" s="46"/>
      <c r="G548" s="43">
        <f t="shared" ref="G548:G549" si="12">SUM(G549)</f>
        <v>2059.3000000000002</v>
      </c>
    </row>
    <row r="549" spans="1:7" ht="31.5" x14ac:dyDescent="0.25">
      <c r="A549" s="6" t="s">
        <v>283</v>
      </c>
      <c r="B549" s="55"/>
      <c r="C549" s="55" t="s">
        <v>282</v>
      </c>
      <c r="D549" s="55" t="s">
        <v>259</v>
      </c>
      <c r="E549" s="24"/>
      <c r="F549" s="56"/>
      <c r="G549" s="43">
        <f t="shared" si="12"/>
        <v>2059.3000000000002</v>
      </c>
    </row>
    <row r="550" spans="1:7" ht="47.25" x14ac:dyDescent="0.25">
      <c r="A550" s="6" t="s">
        <v>355</v>
      </c>
      <c r="B550" s="55"/>
      <c r="C550" s="55" t="s">
        <v>282</v>
      </c>
      <c r="D550" s="48" t="s">
        <v>259</v>
      </c>
      <c r="E550" s="8" t="s">
        <v>47</v>
      </c>
      <c r="F550" s="56"/>
      <c r="G550" s="43">
        <f>SUM(G551,G555,G559,G563)</f>
        <v>2059.3000000000002</v>
      </c>
    </row>
    <row r="551" spans="1:7" s="96" customFormat="1" ht="31.5" x14ac:dyDescent="0.25">
      <c r="A551" s="6" t="s">
        <v>614</v>
      </c>
      <c r="B551" s="8"/>
      <c r="C551" s="55" t="s">
        <v>282</v>
      </c>
      <c r="D551" s="48" t="s">
        <v>259</v>
      </c>
      <c r="E551" s="8" t="s">
        <v>96</v>
      </c>
      <c r="F551" s="56"/>
      <c r="G551" s="43">
        <f>SUM(G552)</f>
        <v>100</v>
      </c>
    </row>
    <row r="552" spans="1:7" s="96" customFormat="1" ht="15.75" x14ac:dyDescent="0.25">
      <c r="A552" s="6" t="s">
        <v>615</v>
      </c>
      <c r="B552" s="8"/>
      <c r="C552" s="55" t="s">
        <v>282</v>
      </c>
      <c r="D552" s="48" t="s">
        <v>259</v>
      </c>
      <c r="E552" s="8" t="s">
        <v>172</v>
      </c>
      <c r="F552" s="56"/>
      <c r="G552" s="43">
        <f t="shared" ref="G552:G553" si="13">SUM(G553)</f>
        <v>100</v>
      </c>
    </row>
    <row r="553" spans="1:7" s="96" customFormat="1" ht="31.5" x14ac:dyDescent="0.25">
      <c r="A553" s="103" t="s">
        <v>348</v>
      </c>
      <c r="B553" s="8"/>
      <c r="C553" s="55" t="s">
        <v>282</v>
      </c>
      <c r="D553" s="48" t="s">
        <v>259</v>
      </c>
      <c r="E553" s="8" t="s">
        <v>172</v>
      </c>
      <c r="F553" s="48">
        <v>200</v>
      </c>
      <c r="G553" s="43">
        <f t="shared" si="13"/>
        <v>100</v>
      </c>
    </row>
    <row r="554" spans="1:7" s="96" customFormat="1" ht="31.5" x14ac:dyDescent="0.25">
      <c r="A554" s="103" t="s">
        <v>241</v>
      </c>
      <c r="B554" s="8"/>
      <c r="C554" s="55" t="s">
        <v>282</v>
      </c>
      <c r="D554" s="48" t="s">
        <v>259</v>
      </c>
      <c r="E554" s="8" t="s">
        <v>172</v>
      </c>
      <c r="F554" s="48">
        <v>240</v>
      </c>
      <c r="G554" s="43">
        <v>100</v>
      </c>
    </row>
    <row r="555" spans="1:7" s="96" customFormat="1" ht="31.5" x14ac:dyDescent="0.25">
      <c r="A555" s="103" t="s">
        <v>616</v>
      </c>
      <c r="B555" s="8"/>
      <c r="C555" s="55" t="s">
        <v>282</v>
      </c>
      <c r="D555" s="48" t="s">
        <v>259</v>
      </c>
      <c r="E555" s="8" t="s">
        <v>617</v>
      </c>
      <c r="F555" s="48"/>
      <c r="G555" s="43">
        <f>SUM(G556)</f>
        <v>50</v>
      </c>
    </row>
    <row r="556" spans="1:7" s="96" customFormat="1" ht="15.75" x14ac:dyDescent="0.25">
      <c r="A556" s="6" t="s">
        <v>615</v>
      </c>
      <c r="B556" s="8"/>
      <c r="C556" s="55" t="s">
        <v>282</v>
      </c>
      <c r="D556" s="48" t="s">
        <v>259</v>
      </c>
      <c r="E556" s="8" t="s">
        <v>618</v>
      </c>
      <c r="F556" s="48"/>
      <c r="G556" s="43">
        <f>SUM(G557)</f>
        <v>50</v>
      </c>
    </row>
    <row r="557" spans="1:7" s="96" customFormat="1" ht="31.5" x14ac:dyDescent="0.25">
      <c r="A557" s="103" t="s">
        <v>348</v>
      </c>
      <c r="B557" s="8"/>
      <c r="C557" s="55" t="s">
        <v>282</v>
      </c>
      <c r="D557" s="48" t="s">
        <v>259</v>
      </c>
      <c r="E557" s="8" t="s">
        <v>618</v>
      </c>
      <c r="F557" s="48">
        <v>200</v>
      </c>
      <c r="G557" s="43">
        <f>SUM(G558)</f>
        <v>50</v>
      </c>
    </row>
    <row r="558" spans="1:7" s="96" customFormat="1" ht="31.5" x14ac:dyDescent="0.25">
      <c r="A558" s="103" t="s">
        <v>241</v>
      </c>
      <c r="B558" s="8"/>
      <c r="C558" s="55" t="s">
        <v>282</v>
      </c>
      <c r="D558" s="48" t="s">
        <v>259</v>
      </c>
      <c r="E558" s="8" t="s">
        <v>618</v>
      </c>
      <c r="F558" s="48">
        <v>240</v>
      </c>
      <c r="G558" s="43">
        <v>50</v>
      </c>
    </row>
    <row r="559" spans="1:7" s="96" customFormat="1" ht="31.5" x14ac:dyDescent="0.25">
      <c r="A559" s="103" t="s">
        <v>611</v>
      </c>
      <c r="B559" s="8"/>
      <c r="C559" s="55" t="s">
        <v>282</v>
      </c>
      <c r="D559" s="48" t="s">
        <v>259</v>
      </c>
      <c r="E559" s="8" t="s">
        <v>612</v>
      </c>
      <c r="F559" s="48"/>
      <c r="G559" s="43">
        <f>SUM(G560,)</f>
        <v>50</v>
      </c>
    </row>
    <row r="560" spans="1:7" s="96" customFormat="1" ht="15.75" x14ac:dyDescent="0.25">
      <c r="A560" s="6" t="s">
        <v>615</v>
      </c>
      <c r="B560" s="8"/>
      <c r="C560" s="55" t="s">
        <v>282</v>
      </c>
      <c r="D560" s="48" t="s">
        <v>259</v>
      </c>
      <c r="E560" s="8" t="s">
        <v>619</v>
      </c>
      <c r="F560" s="48"/>
      <c r="G560" s="43">
        <f>SUM(G561)</f>
        <v>50</v>
      </c>
    </row>
    <row r="561" spans="1:7" s="96" customFormat="1" ht="31.5" x14ac:dyDescent="0.25">
      <c r="A561" s="103" t="s">
        <v>348</v>
      </c>
      <c r="B561" s="8"/>
      <c r="C561" s="55" t="s">
        <v>282</v>
      </c>
      <c r="D561" s="48" t="s">
        <v>259</v>
      </c>
      <c r="E561" s="8" t="s">
        <v>619</v>
      </c>
      <c r="F561" s="48">
        <v>200</v>
      </c>
      <c r="G561" s="43">
        <f>SUM(G562)</f>
        <v>50</v>
      </c>
    </row>
    <row r="562" spans="1:7" s="96" customFormat="1" ht="31.5" x14ac:dyDescent="0.25">
      <c r="A562" s="103" t="s">
        <v>241</v>
      </c>
      <c r="B562" s="8"/>
      <c r="C562" s="55" t="s">
        <v>282</v>
      </c>
      <c r="D562" s="48" t="s">
        <v>259</v>
      </c>
      <c r="E562" s="8" t="s">
        <v>619</v>
      </c>
      <c r="F562" s="48">
        <v>240</v>
      </c>
      <c r="G562" s="43">
        <v>50</v>
      </c>
    </row>
    <row r="563" spans="1:7" s="96" customFormat="1" ht="31.5" x14ac:dyDescent="0.25">
      <c r="A563" s="13" t="s">
        <v>620</v>
      </c>
      <c r="B563" s="8"/>
      <c r="C563" s="55" t="s">
        <v>282</v>
      </c>
      <c r="D563" s="48" t="s">
        <v>259</v>
      </c>
      <c r="E563" s="8" t="s">
        <v>621</v>
      </c>
      <c r="F563" s="48"/>
      <c r="G563" s="43">
        <f>SUM(G564)</f>
        <v>1859.3</v>
      </c>
    </row>
    <row r="564" spans="1:7" s="96" customFormat="1" ht="47.25" x14ac:dyDescent="0.25">
      <c r="A564" s="11" t="s">
        <v>120</v>
      </c>
      <c r="B564" s="95"/>
      <c r="C564" s="55" t="s">
        <v>282</v>
      </c>
      <c r="D564" s="48" t="s">
        <v>259</v>
      </c>
      <c r="E564" s="95" t="s">
        <v>622</v>
      </c>
      <c r="F564" s="48"/>
      <c r="G564" s="43">
        <f>SUM(G565)</f>
        <v>1859.3</v>
      </c>
    </row>
    <row r="565" spans="1:7" s="96" customFormat="1" ht="31.5" x14ac:dyDescent="0.25">
      <c r="A565" s="17" t="s">
        <v>249</v>
      </c>
      <c r="B565" s="95"/>
      <c r="C565" s="55" t="s">
        <v>282</v>
      </c>
      <c r="D565" s="48" t="s">
        <v>259</v>
      </c>
      <c r="E565" s="95" t="s">
        <v>622</v>
      </c>
      <c r="F565" s="48">
        <v>600</v>
      </c>
      <c r="G565" s="43">
        <f>SUM(G566)</f>
        <v>1859.3</v>
      </c>
    </row>
    <row r="566" spans="1:7" s="96" customFormat="1" ht="15.75" x14ac:dyDescent="0.25">
      <c r="A566" s="17" t="s">
        <v>250</v>
      </c>
      <c r="B566" s="95"/>
      <c r="C566" s="55" t="s">
        <v>282</v>
      </c>
      <c r="D566" s="48" t="s">
        <v>259</v>
      </c>
      <c r="E566" s="95" t="s">
        <v>622</v>
      </c>
      <c r="F566" s="48">
        <v>610</v>
      </c>
      <c r="G566" s="43">
        <f>SUM(G567)</f>
        <v>1859.3</v>
      </c>
    </row>
    <row r="567" spans="1:7" s="96" customFormat="1" ht="47.25" x14ac:dyDescent="0.25">
      <c r="A567" s="17" t="s">
        <v>251</v>
      </c>
      <c r="B567" s="95"/>
      <c r="C567" s="55" t="s">
        <v>282</v>
      </c>
      <c r="D567" s="48" t="s">
        <v>259</v>
      </c>
      <c r="E567" s="95" t="s">
        <v>622</v>
      </c>
      <c r="F567" s="48">
        <v>611</v>
      </c>
      <c r="G567" s="43">
        <v>1859.3</v>
      </c>
    </row>
    <row r="568" spans="1:7" s="77" customFormat="1" ht="15.75" x14ac:dyDescent="0.25">
      <c r="A568" s="119" t="s">
        <v>284</v>
      </c>
      <c r="B568" s="16"/>
      <c r="C568" s="16" t="s">
        <v>285</v>
      </c>
      <c r="D568" s="46"/>
      <c r="E568" s="46"/>
      <c r="F568" s="46"/>
      <c r="G568" s="43">
        <f>SUM(G569)</f>
        <v>5194.3</v>
      </c>
    </row>
    <row r="569" spans="1:7" s="96" customFormat="1" ht="15.75" x14ac:dyDescent="0.25">
      <c r="A569" s="122" t="s">
        <v>286</v>
      </c>
      <c r="B569" s="45"/>
      <c r="C569" s="45" t="s">
        <v>285</v>
      </c>
      <c r="D569" s="55" t="s">
        <v>234</v>
      </c>
      <c r="E569" s="7"/>
      <c r="F569" s="56"/>
      <c r="G569" s="43">
        <f>SUM(G570)</f>
        <v>5194.3</v>
      </c>
    </row>
    <row r="570" spans="1:7" s="96" customFormat="1" ht="31.5" x14ac:dyDescent="0.25">
      <c r="A570" s="119" t="s">
        <v>358</v>
      </c>
      <c r="B570" s="45"/>
      <c r="C570" s="45" t="s">
        <v>285</v>
      </c>
      <c r="D570" s="51" t="s">
        <v>234</v>
      </c>
      <c r="E570" s="8" t="s">
        <v>122</v>
      </c>
      <c r="F570" s="48"/>
      <c r="G570" s="43">
        <f>SUM(G571)</f>
        <v>5194.3</v>
      </c>
    </row>
    <row r="571" spans="1:7" s="96" customFormat="1" ht="15.75" x14ac:dyDescent="0.25">
      <c r="A571" s="119" t="s">
        <v>6</v>
      </c>
      <c r="B571" s="45"/>
      <c r="C571" s="45" t="s">
        <v>285</v>
      </c>
      <c r="D571" s="51" t="s">
        <v>234</v>
      </c>
      <c r="E571" s="95" t="s">
        <v>123</v>
      </c>
      <c r="F571" s="48"/>
      <c r="G571" s="43">
        <f>SUM(G572)</f>
        <v>5194.3</v>
      </c>
    </row>
    <row r="572" spans="1:7" s="96" customFormat="1" ht="47.25" x14ac:dyDescent="0.25">
      <c r="A572" s="119" t="s">
        <v>409</v>
      </c>
      <c r="B572" s="50"/>
      <c r="C572" s="50" t="s">
        <v>285</v>
      </c>
      <c r="D572" s="64" t="s">
        <v>234</v>
      </c>
      <c r="E572" s="95" t="s">
        <v>124</v>
      </c>
      <c r="F572" s="48"/>
      <c r="G572" s="43">
        <f>SUM(G573,G576)</f>
        <v>5194.3</v>
      </c>
    </row>
    <row r="573" spans="1:7" s="96" customFormat="1" ht="31.5" x14ac:dyDescent="0.25">
      <c r="A573" s="6" t="s">
        <v>790</v>
      </c>
      <c r="B573" s="50"/>
      <c r="C573" s="50" t="s">
        <v>285</v>
      </c>
      <c r="D573" s="64" t="s">
        <v>234</v>
      </c>
      <c r="E573" s="95" t="s">
        <v>791</v>
      </c>
      <c r="F573" s="48"/>
      <c r="G573" s="43">
        <f t="shared" ref="G573:G574" si="14">SUM(G574)</f>
        <v>194.3</v>
      </c>
    </row>
    <row r="574" spans="1:7" s="96" customFormat="1" ht="31.5" x14ac:dyDescent="0.25">
      <c r="A574" s="103" t="s">
        <v>348</v>
      </c>
      <c r="B574" s="50"/>
      <c r="C574" s="50" t="s">
        <v>285</v>
      </c>
      <c r="D574" s="64" t="s">
        <v>234</v>
      </c>
      <c r="E574" s="95" t="s">
        <v>791</v>
      </c>
      <c r="F574" s="48">
        <v>200</v>
      </c>
      <c r="G574" s="43">
        <f t="shared" si="14"/>
        <v>194.3</v>
      </c>
    </row>
    <row r="575" spans="1:7" s="96" customFormat="1" ht="31.5" x14ac:dyDescent="0.25">
      <c r="A575" s="103" t="s">
        <v>241</v>
      </c>
      <c r="B575" s="50"/>
      <c r="C575" s="50" t="s">
        <v>285</v>
      </c>
      <c r="D575" s="64" t="s">
        <v>234</v>
      </c>
      <c r="E575" s="95" t="s">
        <v>791</v>
      </c>
      <c r="F575" s="48">
        <v>240</v>
      </c>
      <c r="G575" s="43">
        <v>194.3</v>
      </c>
    </row>
    <row r="576" spans="1:7" s="96" customFormat="1" ht="31.5" x14ac:dyDescent="0.25">
      <c r="A576" s="103" t="s">
        <v>859</v>
      </c>
      <c r="B576" s="50"/>
      <c r="C576" s="50" t="s">
        <v>285</v>
      </c>
      <c r="D576" s="64" t="s">
        <v>234</v>
      </c>
      <c r="E576" s="95" t="s">
        <v>860</v>
      </c>
      <c r="F576" s="48"/>
      <c r="G576" s="43">
        <f t="shared" ref="G576:G577" si="15">SUM(G577)</f>
        <v>5000</v>
      </c>
    </row>
    <row r="577" spans="1:7" s="77" customFormat="1" ht="31.5" x14ac:dyDescent="0.25">
      <c r="A577" s="103" t="s">
        <v>423</v>
      </c>
      <c r="B577" s="50"/>
      <c r="C577" s="50" t="s">
        <v>285</v>
      </c>
      <c r="D577" s="64" t="s">
        <v>234</v>
      </c>
      <c r="E577" s="95" t="s">
        <v>860</v>
      </c>
      <c r="F577" s="51">
        <v>400</v>
      </c>
      <c r="G577" s="43">
        <f t="shared" si="15"/>
        <v>5000</v>
      </c>
    </row>
    <row r="578" spans="1:7" s="77" customFormat="1" ht="31.5" x14ac:dyDescent="0.25">
      <c r="A578" s="13" t="s">
        <v>287</v>
      </c>
      <c r="B578" s="50"/>
      <c r="C578" s="50" t="s">
        <v>285</v>
      </c>
      <c r="D578" s="64" t="s">
        <v>234</v>
      </c>
      <c r="E578" s="95" t="s">
        <v>860</v>
      </c>
      <c r="F578" s="51">
        <v>414</v>
      </c>
      <c r="G578" s="52">
        <v>5000</v>
      </c>
    </row>
    <row r="579" spans="1:7" ht="15.75" x14ac:dyDescent="0.25">
      <c r="A579" s="3" t="s">
        <v>346</v>
      </c>
      <c r="B579" s="41"/>
      <c r="C579" s="41" t="s">
        <v>289</v>
      </c>
      <c r="D579" s="48"/>
      <c r="E579" s="7"/>
      <c r="F579" s="45"/>
      <c r="G579" s="43">
        <f t="shared" ref="G579:G587" si="16">SUM(G580)</f>
        <v>133119.5</v>
      </c>
    </row>
    <row r="580" spans="1:7" ht="15.75" x14ac:dyDescent="0.25">
      <c r="A580" s="3" t="s">
        <v>290</v>
      </c>
      <c r="B580" s="45"/>
      <c r="C580" s="45" t="s">
        <v>289</v>
      </c>
      <c r="D580" s="45" t="s">
        <v>234</v>
      </c>
      <c r="E580" s="7"/>
      <c r="F580" s="45"/>
      <c r="G580" s="43">
        <f t="shared" si="16"/>
        <v>133119.5</v>
      </c>
    </row>
    <row r="581" spans="1:7" ht="31.5" x14ac:dyDescent="0.25">
      <c r="A581" s="6" t="s">
        <v>354</v>
      </c>
      <c r="B581" s="45"/>
      <c r="C581" s="45" t="s">
        <v>289</v>
      </c>
      <c r="D581" s="45" t="s">
        <v>234</v>
      </c>
      <c r="E581" s="8" t="s">
        <v>41</v>
      </c>
      <c r="F581" s="46"/>
      <c r="G581" s="43">
        <f>SUM(G582,G587,)</f>
        <v>133119.5</v>
      </c>
    </row>
    <row r="582" spans="1:7" s="96" customFormat="1" ht="47.25" x14ac:dyDescent="0.25">
      <c r="A582" s="17" t="s">
        <v>438</v>
      </c>
      <c r="B582" s="45"/>
      <c r="C582" s="45" t="s">
        <v>289</v>
      </c>
      <c r="D582" s="45" t="s">
        <v>234</v>
      </c>
      <c r="E582" s="95" t="s">
        <v>439</v>
      </c>
      <c r="F582" s="48"/>
      <c r="G582" s="43">
        <f>SUM(G583,)</f>
        <v>2520.5</v>
      </c>
    </row>
    <row r="583" spans="1:7" s="96" customFormat="1" ht="63" x14ac:dyDescent="0.25">
      <c r="A583" s="17" t="s">
        <v>440</v>
      </c>
      <c r="B583" s="45"/>
      <c r="C583" s="45" t="s">
        <v>289</v>
      </c>
      <c r="D583" s="45" t="s">
        <v>234</v>
      </c>
      <c r="E583" s="95" t="s">
        <v>441</v>
      </c>
      <c r="F583" s="48"/>
      <c r="G583" s="43">
        <f t="shared" ref="G583:G584" si="17">SUM(G584,)</f>
        <v>2520.5</v>
      </c>
    </row>
    <row r="584" spans="1:7" s="96" customFormat="1" ht="47.25" x14ac:dyDescent="0.25">
      <c r="A584" s="13" t="s">
        <v>444</v>
      </c>
      <c r="B584" s="45"/>
      <c r="C584" s="45" t="s">
        <v>289</v>
      </c>
      <c r="D584" s="45" t="s">
        <v>234</v>
      </c>
      <c r="E584" s="8" t="s">
        <v>445</v>
      </c>
      <c r="F584" s="48"/>
      <c r="G584" s="43">
        <f t="shared" si="17"/>
        <v>2520.5</v>
      </c>
    </row>
    <row r="585" spans="1:7" ht="31.5" x14ac:dyDescent="0.25">
      <c r="A585" s="14" t="s">
        <v>348</v>
      </c>
      <c r="B585" s="45"/>
      <c r="C585" s="45" t="s">
        <v>289</v>
      </c>
      <c r="D585" s="45" t="s">
        <v>234</v>
      </c>
      <c r="E585" s="8" t="s">
        <v>445</v>
      </c>
      <c r="F585" s="48">
        <v>200</v>
      </c>
      <c r="G585" s="43">
        <f t="shared" si="16"/>
        <v>2520.5</v>
      </c>
    </row>
    <row r="586" spans="1:7" ht="31.5" x14ac:dyDescent="0.25">
      <c r="A586" s="14" t="s">
        <v>241</v>
      </c>
      <c r="B586" s="45"/>
      <c r="C586" s="45" t="s">
        <v>289</v>
      </c>
      <c r="D586" s="45" t="s">
        <v>234</v>
      </c>
      <c r="E586" s="8" t="s">
        <v>445</v>
      </c>
      <c r="F586" s="48">
        <v>240</v>
      </c>
      <c r="G586" s="43">
        <v>2520.5</v>
      </c>
    </row>
    <row r="587" spans="1:7" s="96" customFormat="1" ht="31.5" x14ac:dyDescent="0.25">
      <c r="A587" s="17" t="s">
        <v>673</v>
      </c>
      <c r="B587" s="8"/>
      <c r="C587" s="45" t="s">
        <v>289</v>
      </c>
      <c r="D587" s="45" t="s">
        <v>234</v>
      </c>
      <c r="E587" s="8" t="s">
        <v>674</v>
      </c>
      <c r="F587" s="48"/>
      <c r="G587" s="43">
        <f t="shared" si="16"/>
        <v>130599</v>
      </c>
    </row>
    <row r="588" spans="1:7" s="96" customFormat="1" ht="47.25" x14ac:dyDescent="0.25">
      <c r="A588" s="17" t="s">
        <v>450</v>
      </c>
      <c r="B588" s="45"/>
      <c r="C588" s="45" t="s">
        <v>289</v>
      </c>
      <c r="D588" s="45" t="s">
        <v>234</v>
      </c>
      <c r="E588" s="8" t="s">
        <v>451</v>
      </c>
      <c r="F588" s="48"/>
      <c r="G588" s="43">
        <f>SUM(G589,G592,G595,)</f>
        <v>130599</v>
      </c>
    </row>
    <row r="589" spans="1:7" s="77" customFormat="1" ht="47.25" x14ac:dyDescent="0.25">
      <c r="A589" s="17" t="s">
        <v>792</v>
      </c>
      <c r="B589" s="45"/>
      <c r="C589" s="45" t="s">
        <v>289</v>
      </c>
      <c r="D589" s="45" t="s">
        <v>234</v>
      </c>
      <c r="E589" s="8" t="s">
        <v>793</v>
      </c>
      <c r="F589" s="51"/>
      <c r="G589" s="43">
        <f t="shared" ref="G589:G590" si="18">SUM(G590)</f>
        <v>50</v>
      </c>
    </row>
    <row r="590" spans="1:7" s="77" customFormat="1" ht="31.5" x14ac:dyDescent="0.25">
      <c r="A590" s="103" t="s">
        <v>423</v>
      </c>
      <c r="B590" s="45"/>
      <c r="C590" s="45" t="s">
        <v>289</v>
      </c>
      <c r="D590" s="45" t="s">
        <v>234</v>
      </c>
      <c r="E590" s="8" t="s">
        <v>793</v>
      </c>
      <c r="F590" s="51">
        <v>400</v>
      </c>
      <c r="G590" s="43">
        <f t="shared" si="18"/>
        <v>50</v>
      </c>
    </row>
    <row r="591" spans="1:7" s="77" customFormat="1" ht="31.5" x14ac:dyDescent="0.25">
      <c r="A591" s="13" t="s">
        <v>287</v>
      </c>
      <c r="B591" s="45"/>
      <c r="C591" s="45" t="s">
        <v>289</v>
      </c>
      <c r="D591" s="45" t="s">
        <v>234</v>
      </c>
      <c r="E591" s="8" t="s">
        <v>793</v>
      </c>
      <c r="F591" s="51">
        <v>414</v>
      </c>
      <c r="G591" s="52">
        <v>50</v>
      </c>
    </row>
    <row r="592" spans="1:7" s="96" customFormat="1" ht="15.75" x14ac:dyDescent="0.25">
      <c r="A592" s="17" t="s">
        <v>686</v>
      </c>
      <c r="B592" s="45"/>
      <c r="C592" s="45" t="s">
        <v>289</v>
      </c>
      <c r="D592" s="45" t="s">
        <v>234</v>
      </c>
      <c r="E592" s="8" t="s">
        <v>687</v>
      </c>
      <c r="F592" s="48"/>
      <c r="G592" s="43">
        <f t="shared" ref="G592:G596" si="19">SUM(G593)</f>
        <v>110480</v>
      </c>
    </row>
    <row r="593" spans="1:8" s="96" customFormat="1" ht="31.5" x14ac:dyDescent="0.25">
      <c r="A593" s="103" t="s">
        <v>423</v>
      </c>
      <c r="B593" s="45"/>
      <c r="C593" s="45" t="s">
        <v>289</v>
      </c>
      <c r="D593" s="45" t="s">
        <v>234</v>
      </c>
      <c r="E593" s="8" t="s">
        <v>687</v>
      </c>
      <c r="F593" s="48">
        <v>400</v>
      </c>
      <c r="G593" s="43">
        <f t="shared" si="19"/>
        <v>110480</v>
      </c>
    </row>
    <row r="594" spans="1:8" s="96" customFormat="1" ht="31.5" x14ac:dyDescent="0.25">
      <c r="A594" s="13" t="s">
        <v>287</v>
      </c>
      <c r="B594" s="45"/>
      <c r="C594" s="45" t="s">
        <v>289</v>
      </c>
      <c r="D594" s="45" t="s">
        <v>234</v>
      </c>
      <c r="E594" s="8" t="s">
        <v>687</v>
      </c>
      <c r="F594" s="48">
        <v>414</v>
      </c>
      <c r="G594" s="43">
        <v>110480</v>
      </c>
    </row>
    <row r="595" spans="1:8" s="96" customFormat="1" ht="15.75" x14ac:dyDescent="0.25">
      <c r="A595" s="17" t="s">
        <v>842</v>
      </c>
      <c r="B595" s="45"/>
      <c r="C595" s="45" t="s">
        <v>289</v>
      </c>
      <c r="D595" s="45" t="s">
        <v>234</v>
      </c>
      <c r="E595" s="8" t="s">
        <v>688</v>
      </c>
      <c r="F595" s="48"/>
      <c r="G595" s="43">
        <f t="shared" si="19"/>
        <v>20069</v>
      </c>
    </row>
    <row r="596" spans="1:8" s="96" customFormat="1" ht="31.5" x14ac:dyDescent="0.25">
      <c r="A596" s="103" t="s">
        <v>423</v>
      </c>
      <c r="B596" s="45"/>
      <c r="C596" s="45" t="s">
        <v>289</v>
      </c>
      <c r="D596" s="45" t="s">
        <v>234</v>
      </c>
      <c r="E596" s="8" t="s">
        <v>688</v>
      </c>
      <c r="F596" s="48">
        <v>400</v>
      </c>
      <c r="G596" s="43">
        <f t="shared" si="19"/>
        <v>20069</v>
      </c>
    </row>
    <row r="597" spans="1:8" s="96" customFormat="1" ht="31.5" x14ac:dyDescent="0.25">
      <c r="A597" s="13" t="s">
        <v>287</v>
      </c>
      <c r="B597" s="45"/>
      <c r="C597" s="45" t="s">
        <v>289</v>
      </c>
      <c r="D597" s="45" t="s">
        <v>234</v>
      </c>
      <c r="E597" s="8" t="s">
        <v>688</v>
      </c>
      <c r="F597" s="48">
        <v>414</v>
      </c>
      <c r="G597" s="43">
        <v>20069</v>
      </c>
    </row>
    <row r="598" spans="1:8" ht="15.75" x14ac:dyDescent="0.25">
      <c r="A598" s="13" t="s">
        <v>291</v>
      </c>
      <c r="B598" s="41"/>
      <c r="C598" s="41" t="s">
        <v>267</v>
      </c>
      <c r="D598" s="23"/>
      <c r="E598" s="24"/>
      <c r="F598" s="65"/>
      <c r="G598" s="43">
        <f t="shared" ref="G598:G604" si="20">SUM(G599)</f>
        <v>12477</v>
      </c>
      <c r="H598" s="60"/>
    </row>
    <row r="599" spans="1:8" ht="15.75" x14ac:dyDescent="0.25">
      <c r="A599" s="13" t="s">
        <v>292</v>
      </c>
      <c r="B599" s="48"/>
      <c r="C599" s="48" t="s">
        <v>267</v>
      </c>
      <c r="D599" s="48" t="s">
        <v>267</v>
      </c>
      <c r="E599" s="24"/>
      <c r="F599" s="51"/>
      <c r="G599" s="43">
        <f t="shared" si="20"/>
        <v>12477</v>
      </c>
      <c r="H599" s="60"/>
    </row>
    <row r="600" spans="1:8" ht="31.5" x14ac:dyDescent="0.25">
      <c r="A600" s="6" t="s">
        <v>357</v>
      </c>
      <c r="B600" s="48"/>
      <c r="C600" s="48" t="s">
        <v>267</v>
      </c>
      <c r="D600" s="48" t="s">
        <v>267</v>
      </c>
      <c r="E600" s="8" t="s">
        <v>52</v>
      </c>
      <c r="F600" s="51"/>
      <c r="G600" s="43">
        <f t="shared" si="20"/>
        <v>12477</v>
      </c>
      <c r="H600" s="60"/>
    </row>
    <row r="601" spans="1:8" ht="31.5" x14ac:dyDescent="0.25">
      <c r="A601" s="6" t="s">
        <v>25</v>
      </c>
      <c r="B601" s="48"/>
      <c r="C601" s="48" t="s">
        <v>267</v>
      </c>
      <c r="D601" s="48" t="s">
        <v>267</v>
      </c>
      <c r="E601" s="5" t="s">
        <v>57</v>
      </c>
      <c r="F601" s="51"/>
      <c r="G601" s="43">
        <f>SUM(G602,)</f>
        <v>12477</v>
      </c>
      <c r="H601" s="60"/>
    </row>
    <row r="602" spans="1:8" ht="31.5" x14ac:dyDescent="0.25">
      <c r="A602" s="6" t="s">
        <v>107</v>
      </c>
      <c r="B602" s="48"/>
      <c r="C602" s="48" t="s">
        <v>267</v>
      </c>
      <c r="D602" s="48" t="s">
        <v>267</v>
      </c>
      <c r="E602" s="5" t="s">
        <v>108</v>
      </c>
      <c r="F602" s="51"/>
      <c r="G602" s="43">
        <f t="shared" si="20"/>
        <v>12477</v>
      </c>
      <c r="H602" s="60"/>
    </row>
    <row r="603" spans="1:8" ht="31.5" x14ac:dyDescent="0.25">
      <c r="A603" s="14" t="s">
        <v>106</v>
      </c>
      <c r="B603" s="48"/>
      <c r="C603" s="48" t="s">
        <v>267</v>
      </c>
      <c r="D603" s="48" t="s">
        <v>267</v>
      </c>
      <c r="E603" s="5" t="s">
        <v>203</v>
      </c>
      <c r="F603" s="51"/>
      <c r="G603" s="43">
        <f t="shared" si="20"/>
        <v>12477</v>
      </c>
      <c r="H603" s="60"/>
    </row>
    <row r="604" spans="1:8" ht="31.5" x14ac:dyDescent="0.25">
      <c r="A604" s="14" t="s">
        <v>348</v>
      </c>
      <c r="B604" s="48"/>
      <c r="C604" s="48" t="s">
        <v>267</v>
      </c>
      <c r="D604" s="48" t="s">
        <v>267</v>
      </c>
      <c r="E604" s="5" t="s">
        <v>203</v>
      </c>
      <c r="F604" s="51">
        <v>200</v>
      </c>
      <c r="G604" s="43">
        <f t="shared" si="20"/>
        <v>12477</v>
      </c>
      <c r="H604" s="60"/>
    </row>
    <row r="605" spans="1:8" ht="31.5" x14ac:dyDescent="0.25">
      <c r="A605" s="17" t="s">
        <v>241</v>
      </c>
      <c r="B605" s="48"/>
      <c r="C605" s="48" t="s">
        <v>267</v>
      </c>
      <c r="D605" s="48" t="s">
        <v>267</v>
      </c>
      <c r="E605" s="8" t="s">
        <v>203</v>
      </c>
      <c r="F605" s="51">
        <v>240</v>
      </c>
      <c r="G605" s="43">
        <v>12477</v>
      </c>
      <c r="H605" s="60"/>
    </row>
    <row r="606" spans="1:8" ht="15.75" x14ac:dyDescent="0.25">
      <c r="A606" s="6" t="s">
        <v>244</v>
      </c>
      <c r="B606" s="48"/>
      <c r="C606" s="48" t="s">
        <v>267</v>
      </c>
      <c r="D606" s="48" t="s">
        <v>267</v>
      </c>
      <c r="E606" s="5" t="s">
        <v>203</v>
      </c>
      <c r="F606" s="51">
        <v>240</v>
      </c>
      <c r="G606" s="43">
        <v>12477</v>
      </c>
      <c r="H606" s="60"/>
    </row>
    <row r="607" spans="1:8" ht="15.75" x14ac:dyDescent="0.25">
      <c r="A607" s="6" t="s">
        <v>293</v>
      </c>
      <c r="B607" s="48"/>
      <c r="C607" s="48">
        <v>10</v>
      </c>
      <c r="D607" s="55"/>
      <c r="E607" s="7"/>
      <c r="F607" s="50"/>
      <c r="G607" s="43">
        <f>SUM(G608,G615,G657)</f>
        <v>90627.799999999988</v>
      </c>
    </row>
    <row r="608" spans="1:8" ht="15.75" x14ac:dyDescent="0.25">
      <c r="A608" s="6" t="s">
        <v>294</v>
      </c>
      <c r="B608" s="48"/>
      <c r="C608" s="48">
        <v>10</v>
      </c>
      <c r="D608" s="64" t="s">
        <v>234</v>
      </c>
      <c r="E608" s="7"/>
      <c r="F608" s="50"/>
      <c r="G608" s="43">
        <f t="shared" ref="G608:G613" si="21">SUM(G609)</f>
        <v>5500</v>
      </c>
    </row>
    <row r="609" spans="1:8" ht="47.25" x14ac:dyDescent="0.25">
      <c r="A609" s="6" t="s">
        <v>629</v>
      </c>
      <c r="B609" s="45"/>
      <c r="C609" s="48">
        <v>10</v>
      </c>
      <c r="D609" s="64" t="s">
        <v>234</v>
      </c>
      <c r="E609" s="8" t="s">
        <v>42</v>
      </c>
      <c r="F609" s="50"/>
      <c r="G609" s="43">
        <f t="shared" si="21"/>
        <v>5500</v>
      </c>
    </row>
    <row r="610" spans="1:8" ht="31.5" x14ac:dyDescent="0.25">
      <c r="A610" s="6" t="s">
        <v>649</v>
      </c>
      <c r="B610" s="48"/>
      <c r="C610" s="48">
        <v>10</v>
      </c>
      <c r="D610" s="64" t="s">
        <v>234</v>
      </c>
      <c r="E610" s="95" t="s">
        <v>44</v>
      </c>
      <c r="F610" s="50"/>
      <c r="G610" s="43">
        <f t="shared" si="21"/>
        <v>5500</v>
      </c>
    </row>
    <row r="611" spans="1:8" ht="31.5" x14ac:dyDescent="0.25">
      <c r="A611" s="6" t="s">
        <v>654</v>
      </c>
      <c r="B611" s="48"/>
      <c r="C611" s="48">
        <v>10</v>
      </c>
      <c r="D611" s="64" t="s">
        <v>234</v>
      </c>
      <c r="E611" s="95" t="s">
        <v>656</v>
      </c>
      <c r="F611" s="50"/>
      <c r="G611" s="43">
        <f t="shared" si="21"/>
        <v>5500</v>
      </c>
    </row>
    <row r="612" spans="1:8" ht="47.25" x14ac:dyDescent="0.25">
      <c r="A612" s="6" t="s">
        <v>655</v>
      </c>
      <c r="B612" s="48"/>
      <c r="C612" s="48">
        <v>10</v>
      </c>
      <c r="D612" s="64" t="s">
        <v>234</v>
      </c>
      <c r="E612" s="95" t="s">
        <v>657</v>
      </c>
      <c r="F612" s="50"/>
      <c r="G612" s="43">
        <f t="shared" si="21"/>
        <v>5500</v>
      </c>
    </row>
    <row r="613" spans="1:8" ht="15.75" x14ac:dyDescent="0.25">
      <c r="A613" s="6" t="s">
        <v>295</v>
      </c>
      <c r="B613" s="48"/>
      <c r="C613" s="48">
        <v>10</v>
      </c>
      <c r="D613" s="64" t="s">
        <v>234</v>
      </c>
      <c r="E613" s="95" t="s">
        <v>657</v>
      </c>
      <c r="F613" s="50" t="s">
        <v>296</v>
      </c>
      <c r="G613" s="43">
        <f t="shared" si="21"/>
        <v>5500</v>
      </c>
    </row>
    <row r="614" spans="1:8" ht="31.5" x14ac:dyDescent="0.25">
      <c r="A614" s="12" t="s">
        <v>297</v>
      </c>
      <c r="B614" s="48"/>
      <c r="C614" s="48">
        <v>10</v>
      </c>
      <c r="D614" s="64" t="s">
        <v>234</v>
      </c>
      <c r="E614" s="95" t="s">
        <v>657</v>
      </c>
      <c r="F614" s="50" t="s">
        <v>298</v>
      </c>
      <c r="G614" s="43">
        <v>5500</v>
      </c>
    </row>
    <row r="615" spans="1:8" ht="15.75" x14ac:dyDescent="0.25">
      <c r="A615" s="6" t="s">
        <v>299</v>
      </c>
      <c r="B615" s="48"/>
      <c r="C615" s="48">
        <v>10</v>
      </c>
      <c r="D615" s="64" t="s">
        <v>259</v>
      </c>
      <c r="E615" s="24"/>
      <c r="F615" s="50"/>
      <c r="G615" s="43">
        <f>SUM(G616,G628)</f>
        <v>45899.1</v>
      </c>
    </row>
    <row r="616" spans="1:8" s="96" customFormat="1" ht="31.5" x14ac:dyDescent="0.25">
      <c r="A616" s="6" t="s">
        <v>356</v>
      </c>
      <c r="B616" s="41"/>
      <c r="C616" s="41">
        <v>10</v>
      </c>
      <c r="D616" s="64" t="s">
        <v>259</v>
      </c>
      <c r="E616" s="8" t="s">
        <v>50</v>
      </c>
      <c r="F616" s="48"/>
      <c r="G616" s="43">
        <f>SUM(G617,G622)</f>
        <v>9121.1</v>
      </c>
    </row>
    <row r="617" spans="1:8" s="96" customFormat="1" ht="15.75" x14ac:dyDescent="0.25">
      <c r="A617" s="6" t="s">
        <v>548</v>
      </c>
      <c r="B617" s="48"/>
      <c r="C617" s="48">
        <v>10</v>
      </c>
      <c r="D617" s="64" t="s">
        <v>259</v>
      </c>
      <c r="E617" s="8" t="s">
        <v>549</v>
      </c>
      <c r="F617" s="50"/>
      <c r="G617" s="43">
        <f t="shared" ref="G617" si="22">SUM(G618)</f>
        <v>2746.1</v>
      </c>
      <c r="H617" s="43"/>
    </row>
    <row r="618" spans="1:8" s="96" customFormat="1" ht="63" x14ac:dyDescent="0.25">
      <c r="A618" s="2" t="s">
        <v>595</v>
      </c>
      <c r="B618" s="48"/>
      <c r="C618" s="48">
        <v>10</v>
      </c>
      <c r="D618" s="64" t="s">
        <v>259</v>
      </c>
      <c r="E618" s="95" t="s">
        <v>550</v>
      </c>
      <c r="F618" s="50"/>
      <c r="G618" s="43">
        <f>SUM(G619)</f>
        <v>2746.1</v>
      </c>
      <c r="H618" s="43"/>
    </row>
    <row r="619" spans="1:8" s="96" customFormat="1" ht="15.75" x14ac:dyDescent="0.25">
      <c r="A619" s="119" t="s">
        <v>809</v>
      </c>
      <c r="B619" s="48"/>
      <c r="C619" s="48">
        <v>10</v>
      </c>
      <c r="D619" s="64" t="s">
        <v>259</v>
      </c>
      <c r="E619" s="95" t="s">
        <v>810</v>
      </c>
      <c r="F619" s="50"/>
      <c r="G619" s="43">
        <f t="shared" ref="G619:G620" si="23">SUM(G620)</f>
        <v>2746.1</v>
      </c>
    </row>
    <row r="620" spans="1:8" s="96" customFormat="1" ht="15.75" x14ac:dyDescent="0.25">
      <c r="A620" s="127" t="s">
        <v>295</v>
      </c>
      <c r="B620" s="48"/>
      <c r="C620" s="48">
        <v>10</v>
      </c>
      <c r="D620" s="64" t="s">
        <v>259</v>
      </c>
      <c r="E620" s="95" t="s">
        <v>810</v>
      </c>
      <c r="F620" s="50" t="s">
        <v>296</v>
      </c>
      <c r="G620" s="43">
        <f t="shared" si="23"/>
        <v>2746.1</v>
      </c>
    </row>
    <row r="621" spans="1:8" s="96" customFormat="1" ht="15.75" x14ac:dyDescent="0.25">
      <c r="A621" s="119" t="s">
        <v>551</v>
      </c>
      <c r="B621" s="48"/>
      <c r="C621" s="48">
        <v>10</v>
      </c>
      <c r="D621" s="64" t="s">
        <v>259</v>
      </c>
      <c r="E621" s="95" t="s">
        <v>810</v>
      </c>
      <c r="F621" s="50" t="s">
        <v>552</v>
      </c>
      <c r="G621" s="43">
        <v>2746.1</v>
      </c>
    </row>
    <row r="622" spans="1:8" s="21" customFormat="1" ht="31.5" x14ac:dyDescent="0.25">
      <c r="A622" s="103" t="s">
        <v>623</v>
      </c>
      <c r="B622" s="95"/>
      <c r="C622" s="48">
        <v>10</v>
      </c>
      <c r="D622" s="64" t="s">
        <v>259</v>
      </c>
      <c r="E622" s="95" t="s">
        <v>624</v>
      </c>
      <c r="F622" s="48"/>
      <c r="G622" s="43">
        <f>SUM(G623)</f>
        <v>6375</v>
      </c>
    </row>
    <row r="623" spans="1:8" s="21" customFormat="1" ht="189" x14ac:dyDescent="0.25">
      <c r="A623" s="103" t="s">
        <v>625</v>
      </c>
      <c r="B623" s="95"/>
      <c r="C623" s="48">
        <v>10</v>
      </c>
      <c r="D623" s="64" t="s">
        <v>259</v>
      </c>
      <c r="E623" s="95" t="s">
        <v>626</v>
      </c>
      <c r="F623" s="48"/>
      <c r="G623" s="43">
        <f>SUM(G624)</f>
        <v>6375</v>
      </c>
    </row>
    <row r="624" spans="1:8" s="21" customFormat="1" ht="31.5" x14ac:dyDescent="0.25">
      <c r="A624" s="103" t="s">
        <v>627</v>
      </c>
      <c r="B624" s="95"/>
      <c r="C624" s="48">
        <v>10</v>
      </c>
      <c r="D624" s="64" t="s">
        <v>259</v>
      </c>
      <c r="E624" s="95" t="s">
        <v>628</v>
      </c>
      <c r="F624" s="48"/>
      <c r="G624" s="43">
        <f>SUM(G625)</f>
        <v>6375</v>
      </c>
    </row>
    <row r="625" spans="1:8" s="96" customFormat="1" ht="15.75" x14ac:dyDescent="0.25">
      <c r="A625" s="1" t="s">
        <v>295</v>
      </c>
      <c r="B625" s="95"/>
      <c r="C625" s="48">
        <v>10</v>
      </c>
      <c r="D625" s="64" t="s">
        <v>259</v>
      </c>
      <c r="E625" s="95" t="s">
        <v>628</v>
      </c>
      <c r="F625" s="51">
        <v>300</v>
      </c>
      <c r="G625" s="43">
        <f>SUM(G626)</f>
        <v>6375</v>
      </c>
    </row>
    <row r="626" spans="1:8" s="96" customFormat="1" ht="15.75" x14ac:dyDescent="0.25">
      <c r="A626" s="6" t="s">
        <v>551</v>
      </c>
      <c r="B626" s="95"/>
      <c r="C626" s="48">
        <v>10</v>
      </c>
      <c r="D626" s="64" t="s">
        <v>259</v>
      </c>
      <c r="E626" s="95" t="s">
        <v>628</v>
      </c>
      <c r="F626" s="50" t="s">
        <v>552</v>
      </c>
      <c r="G626" s="43">
        <v>6375</v>
      </c>
      <c r="H626" s="43"/>
    </row>
    <row r="627" spans="1:8" s="96" customFormat="1" ht="15.75" x14ac:dyDescent="0.25">
      <c r="A627" s="17" t="s">
        <v>244</v>
      </c>
      <c r="B627" s="95"/>
      <c r="C627" s="48">
        <v>10</v>
      </c>
      <c r="D627" s="64" t="s">
        <v>259</v>
      </c>
      <c r="E627" s="95" t="s">
        <v>628</v>
      </c>
      <c r="F627" s="54">
        <v>322</v>
      </c>
      <c r="G627" s="43">
        <v>6375</v>
      </c>
    </row>
    <row r="628" spans="1:8" ht="31.5" x14ac:dyDescent="0.25">
      <c r="A628" s="6" t="s">
        <v>357</v>
      </c>
      <c r="B628" s="48"/>
      <c r="C628" s="48">
        <v>10</v>
      </c>
      <c r="D628" s="64" t="s">
        <v>259</v>
      </c>
      <c r="E628" s="8" t="s">
        <v>52</v>
      </c>
      <c r="F628" s="48"/>
      <c r="G628" s="43">
        <f>SUM(G629,G643,G652,)</f>
        <v>36778</v>
      </c>
    </row>
    <row r="629" spans="1:8" ht="31.5" x14ac:dyDescent="0.25">
      <c r="A629" s="6" t="s">
        <v>24</v>
      </c>
      <c r="B629" s="48"/>
      <c r="C629" s="48">
        <v>10</v>
      </c>
      <c r="D629" s="64" t="s">
        <v>259</v>
      </c>
      <c r="E629" s="5" t="s">
        <v>53</v>
      </c>
      <c r="F629" s="48"/>
      <c r="G629" s="43">
        <f>SUM(G630)</f>
        <v>4700</v>
      </c>
    </row>
    <row r="630" spans="1:8" ht="31.5" x14ac:dyDescent="0.25">
      <c r="A630" s="6" t="s">
        <v>602</v>
      </c>
      <c r="B630" s="48"/>
      <c r="C630" s="48">
        <v>10</v>
      </c>
      <c r="D630" s="64" t="s">
        <v>259</v>
      </c>
      <c r="E630" s="5" t="s">
        <v>98</v>
      </c>
      <c r="F630" s="66"/>
      <c r="G630" s="43">
        <f>SUM(G631,G634,G637,G640)</f>
        <v>4700</v>
      </c>
    </row>
    <row r="631" spans="1:8" ht="47.25" x14ac:dyDescent="0.25">
      <c r="A631" s="14" t="s">
        <v>378</v>
      </c>
      <c r="B631" s="48"/>
      <c r="C631" s="48">
        <v>10</v>
      </c>
      <c r="D631" s="55" t="s">
        <v>259</v>
      </c>
      <c r="E631" s="5" t="s">
        <v>99</v>
      </c>
      <c r="F631" s="48"/>
      <c r="G631" s="43">
        <f>SUM(G632)</f>
        <v>550</v>
      </c>
    </row>
    <row r="632" spans="1:8" ht="15.75" x14ac:dyDescent="0.25">
      <c r="A632" s="12" t="s">
        <v>295</v>
      </c>
      <c r="B632" s="48"/>
      <c r="C632" s="48">
        <v>10</v>
      </c>
      <c r="D632" s="55" t="s">
        <v>259</v>
      </c>
      <c r="E632" s="5" t="s">
        <v>99</v>
      </c>
      <c r="F632" s="48">
        <v>300</v>
      </c>
      <c r="G632" s="43">
        <f>SUM(G633)</f>
        <v>550</v>
      </c>
    </row>
    <row r="633" spans="1:8" ht="31.5" x14ac:dyDescent="0.25">
      <c r="A633" s="14" t="s">
        <v>297</v>
      </c>
      <c r="B633" s="48"/>
      <c r="C633" s="48">
        <v>10</v>
      </c>
      <c r="D633" s="55" t="s">
        <v>259</v>
      </c>
      <c r="E633" s="5" t="s">
        <v>99</v>
      </c>
      <c r="F633" s="48">
        <v>321</v>
      </c>
      <c r="G633" s="43">
        <v>550</v>
      </c>
    </row>
    <row r="634" spans="1:8" ht="47.25" x14ac:dyDescent="0.25">
      <c r="A634" s="14" t="s">
        <v>379</v>
      </c>
      <c r="B634" s="48"/>
      <c r="C634" s="48">
        <v>10</v>
      </c>
      <c r="D634" s="55" t="s">
        <v>259</v>
      </c>
      <c r="E634" s="5" t="s">
        <v>100</v>
      </c>
      <c r="F634" s="48"/>
      <c r="G634" s="43">
        <f>SUM(G635)</f>
        <v>3000</v>
      </c>
    </row>
    <row r="635" spans="1:8" ht="15.75" x14ac:dyDescent="0.25">
      <c r="A635" s="12" t="s">
        <v>295</v>
      </c>
      <c r="B635" s="48"/>
      <c r="C635" s="48">
        <v>10</v>
      </c>
      <c r="D635" s="55" t="s">
        <v>259</v>
      </c>
      <c r="E635" s="5" t="s">
        <v>100</v>
      </c>
      <c r="F635" s="48">
        <v>300</v>
      </c>
      <c r="G635" s="43">
        <f>SUM(G636)</f>
        <v>3000</v>
      </c>
    </row>
    <row r="636" spans="1:8" ht="31.5" x14ac:dyDescent="0.25">
      <c r="A636" s="14" t="s">
        <v>297</v>
      </c>
      <c r="B636" s="48"/>
      <c r="C636" s="48">
        <v>10</v>
      </c>
      <c r="D636" s="55" t="s">
        <v>259</v>
      </c>
      <c r="E636" s="5" t="s">
        <v>100</v>
      </c>
      <c r="F636" s="48">
        <v>321</v>
      </c>
      <c r="G636" s="43">
        <v>3000</v>
      </c>
    </row>
    <row r="637" spans="1:8" ht="78.75" x14ac:dyDescent="0.25">
      <c r="A637" s="14" t="s">
        <v>380</v>
      </c>
      <c r="B637" s="48"/>
      <c r="C637" s="48">
        <v>10</v>
      </c>
      <c r="D637" s="55" t="s">
        <v>259</v>
      </c>
      <c r="E637" s="5" t="s">
        <v>101</v>
      </c>
      <c r="F637" s="48"/>
      <c r="G637" s="43">
        <f>SUM(G638)</f>
        <v>1000</v>
      </c>
    </row>
    <row r="638" spans="1:8" ht="15.75" x14ac:dyDescent="0.25">
      <c r="A638" s="12" t="s">
        <v>295</v>
      </c>
      <c r="B638" s="48"/>
      <c r="C638" s="48">
        <v>10</v>
      </c>
      <c r="D638" s="55" t="s">
        <v>259</v>
      </c>
      <c r="E638" s="5" t="s">
        <v>101</v>
      </c>
      <c r="F638" s="48">
        <v>300</v>
      </c>
      <c r="G638" s="43">
        <f>SUM(G639)</f>
        <v>1000</v>
      </c>
    </row>
    <row r="639" spans="1:8" ht="31.5" x14ac:dyDescent="0.25">
      <c r="A639" s="14" t="s">
        <v>297</v>
      </c>
      <c r="B639" s="48"/>
      <c r="C639" s="48">
        <v>10</v>
      </c>
      <c r="D639" s="55" t="s">
        <v>259</v>
      </c>
      <c r="E639" s="5" t="s">
        <v>101</v>
      </c>
      <c r="F639" s="48">
        <v>321</v>
      </c>
      <c r="G639" s="43">
        <v>1000</v>
      </c>
    </row>
    <row r="640" spans="1:8" ht="31.5" x14ac:dyDescent="0.25">
      <c r="A640" s="6" t="s">
        <v>177</v>
      </c>
      <c r="B640" s="48"/>
      <c r="C640" s="48">
        <v>10</v>
      </c>
      <c r="D640" s="55" t="s">
        <v>259</v>
      </c>
      <c r="E640" s="5" t="s">
        <v>102</v>
      </c>
      <c r="F640" s="48"/>
      <c r="G640" s="43">
        <f>SUM(G641)</f>
        <v>150</v>
      </c>
    </row>
    <row r="641" spans="1:8" ht="15.75" x14ac:dyDescent="0.25">
      <c r="A641" s="12" t="s">
        <v>295</v>
      </c>
      <c r="B641" s="48"/>
      <c r="C641" s="48">
        <v>10</v>
      </c>
      <c r="D641" s="55" t="s">
        <v>259</v>
      </c>
      <c r="E641" s="5" t="s">
        <v>102</v>
      </c>
      <c r="F641" s="48">
        <v>300</v>
      </c>
      <c r="G641" s="43">
        <f>SUM(G642)</f>
        <v>150</v>
      </c>
    </row>
    <row r="642" spans="1:8" ht="31.5" x14ac:dyDescent="0.25">
      <c r="A642" s="14" t="s">
        <v>297</v>
      </c>
      <c r="B642" s="48"/>
      <c r="C642" s="48">
        <v>10</v>
      </c>
      <c r="D642" s="55" t="s">
        <v>259</v>
      </c>
      <c r="E642" s="5" t="s">
        <v>102</v>
      </c>
      <c r="F642" s="48">
        <v>321</v>
      </c>
      <c r="G642" s="43">
        <v>150</v>
      </c>
    </row>
    <row r="643" spans="1:8" ht="47.25" x14ac:dyDescent="0.25">
      <c r="A643" s="6" t="s">
        <v>23</v>
      </c>
      <c r="B643" s="48"/>
      <c r="C643" s="48">
        <v>10</v>
      </c>
      <c r="D643" s="64" t="s">
        <v>259</v>
      </c>
      <c r="E643" s="5" t="s">
        <v>56</v>
      </c>
      <c r="F643" s="48"/>
      <c r="G643" s="43">
        <f>SUM(G644)</f>
        <v>31958</v>
      </c>
    </row>
    <row r="644" spans="1:8" ht="63" x14ac:dyDescent="0.25">
      <c r="A644" s="6" t="s">
        <v>608</v>
      </c>
      <c r="B644" s="48"/>
      <c r="C644" s="48">
        <v>10</v>
      </c>
      <c r="D644" s="64" t="s">
        <v>259</v>
      </c>
      <c r="E644" s="5" t="s">
        <v>105</v>
      </c>
      <c r="F644" s="48"/>
      <c r="G644" s="43">
        <f>SUM(G645)</f>
        <v>31958</v>
      </c>
    </row>
    <row r="645" spans="1:8" ht="31.5" x14ac:dyDescent="0.25">
      <c r="A645" s="20" t="s">
        <v>21</v>
      </c>
      <c r="B645" s="45"/>
      <c r="C645" s="45">
        <v>10</v>
      </c>
      <c r="D645" s="50" t="s">
        <v>259</v>
      </c>
      <c r="E645" s="5" t="s">
        <v>201</v>
      </c>
      <c r="F645" s="48"/>
      <c r="G645" s="43">
        <f>SUM(G646,G649)</f>
        <v>31958</v>
      </c>
    </row>
    <row r="646" spans="1:8" ht="31.5" x14ac:dyDescent="0.25">
      <c r="A646" s="14" t="s">
        <v>348</v>
      </c>
      <c r="B646" s="45"/>
      <c r="C646" s="45">
        <v>10</v>
      </c>
      <c r="D646" s="50" t="s">
        <v>259</v>
      </c>
      <c r="E646" s="5" t="s">
        <v>201</v>
      </c>
      <c r="F646" s="50" t="s">
        <v>300</v>
      </c>
      <c r="G646" s="43">
        <f>SUM(G647)</f>
        <v>240</v>
      </c>
    </row>
    <row r="647" spans="1:8" ht="31.5" x14ac:dyDescent="0.25">
      <c r="A647" s="14" t="s">
        <v>241</v>
      </c>
      <c r="B647" s="45"/>
      <c r="C647" s="45">
        <v>10</v>
      </c>
      <c r="D647" s="50" t="s">
        <v>259</v>
      </c>
      <c r="E647" s="5" t="s">
        <v>201</v>
      </c>
      <c r="F647" s="50" t="s">
        <v>301</v>
      </c>
      <c r="G647" s="52">
        <v>240</v>
      </c>
    </row>
    <row r="648" spans="1:8" ht="15.75" x14ac:dyDescent="0.25">
      <c r="A648" s="15" t="s">
        <v>244</v>
      </c>
      <c r="B648" s="45"/>
      <c r="C648" s="45">
        <v>10</v>
      </c>
      <c r="D648" s="50" t="s">
        <v>259</v>
      </c>
      <c r="E648" s="5" t="s">
        <v>201</v>
      </c>
      <c r="F648" s="50" t="s">
        <v>301</v>
      </c>
      <c r="G648" s="52">
        <v>240</v>
      </c>
    </row>
    <row r="649" spans="1:8" ht="15.75" x14ac:dyDescent="0.25">
      <c r="A649" s="12" t="s">
        <v>295</v>
      </c>
      <c r="B649" s="45"/>
      <c r="C649" s="45">
        <v>10</v>
      </c>
      <c r="D649" s="50" t="s">
        <v>259</v>
      </c>
      <c r="E649" s="5" t="s">
        <v>201</v>
      </c>
      <c r="F649" s="50" t="s">
        <v>296</v>
      </c>
      <c r="G649" s="43">
        <f>SUM(G650)</f>
        <v>31718</v>
      </c>
    </row>
    <row r="650" spans="1:8" ht="31.5" x14ac:dyDescent="0.25">
      <c r="A650" s="6" t="s">
        <v>350</v>
      </c>
      <c r="B650" s="45"/>
      <c r="C650" s="45">
        <v>10</v>
      </c>
      <c r="D650" s="50" t="s">
        <v>259</v>
      </c>
      <c r="E650" s="5" t="s">
        <v>201</v>
      </c>
      <c r="F650" s="50" t="s">
        <v>302</v>
      </c>
      <c r="G650" s="52">
        <v>31718</v>
      </c>
    </row>
    <row r="651" spans="1:8" ht="15.75" x14ac:dyDescent="0.25">
      <c r="A651" s="6" t="s">
        <v>244</v>
      </c>
      <c r="B651" s="48"/>
      <c r="C651" s="48">
        <v>10</v>
      </c>
      <c r="D651" s="62" t="s">
        <v>259</v>
      </c>
      <c r="E651" s="5" t="s">
        <v>201</v>
      </c>
      <c r="F651" s="50" t="s">
        <v>302</v>
      </c>
      <c r="G651" s="52">
        <v>31718</v>
      </c>
    </row>
    <row r="652" spans="1:8" s="96" customFormat="1" ht="31.5" x14ac:dyDescent="0.25">
      <c r="A652" s="6" t="s">
        <v>25</v>
      </c>
      <c r="B652" s="48"/>
      <c r="C652" s="48">
        <v>10</v>
      </c>
      <c r="D652" s="62" t="s">
        <v>259</v>
      </c>
      <c r="E652" s="95" t="s">
        <v>57</v>
      </c>
      <c r="F652" s="51"/>
      <c r="G652" s="43">
        <f>SUM(G653)</f>
        <v>120</v>
      </c>
      <c r="H652" s="60"/>
    </row>
    <row r="653" spans="1:8" s="96" customFormat="1" ht="47.25" x14ac:dyDescent="0.25">
      <c r="A653" s="92" t="s">
        <v>382</v>
      </c>
      <c r="B653" s="48"/>
      <c r="C653" s="48">
        <v>10</v>
      </c>
      <c r="D653" s="62" t="s">
        <v>259</v>
      </c>
      <c r="E653" s="95" t="s">
        <v>385</v>
      </c>
      <c r="F653" s="51"/>
      <c r="G653" s="43">
        <f>SUM(G654)</f>
        <v>120</v>
      </c>
      <c r="H653" s="60"/>
    </row>
    <row r="654" spans="1:8" s="96" customFormat="1" ht="31.5" x14ac:dyDescent="0.25">
      <c r="A654" s="14" t="s">
        <v>381</v>
      </c>
      <c r="B654" s="48"/>
      <c r="C654" s="48">
        <v>10</v>
      </c>
      <c r="D654" s="62" t="s">
        <v>259</v>
      </c>
      <c r="E654" s="95" t="s">
        <v>383</v>
      </c>
      <c r="F654" s="51"/>
      <c r="G654" s="43">
        <f>SUM(G655)</f>
        <v>120</v>
      </c>
      <c r="H654" s="60"/>
    </row>
    <row r="655" spans="1:8" s="96" customFormat="1" ht="15.75" x14ac:dyDescent="0.25">
      <c r="A655" s="12" t="s">
        <v>295</v>
      </c>
      <c r="B655" s="48"/>
      <c r="C655" s="48">
        <v>10</v>
      </c>
      <c r="D655" s="62" t="s">
        <v>259</v>
      </c>
      <c r="E655" s="95" t="s">
        <v>383</v>
      </c>
      <c r="F655" s="48">
        <v>300</v>
      </c>
      <c r="G655" s="43">
        <f>SUM(G656)</f>
        <v>120</v>
      </c>
    </row>
    <row r="656" spans="1:8" s="96" customFormat="1" ht="31.5" x14ac:dyDescent="0.25">
      <c r="A656" s="14" t="s">
        <v>297</v>
      </c>
      <c r="B656" s="48"/>
      <c r="C656" s="48">
        <v>10</v>
      </c>
      <c r="D656" s="62" t="s">
        <v>259</v>
      </c>
      <c r="E656" s="95" t="s">
        <v>383</v>
      </c>
      <c r="F656" s="48">
        <v>321</v>
      </c>
      <c r="G656" s="43">
        <v>120</v>
      </c>
    </row>
    <row r="657" spans="1:7" ht="15.75" x14ac:dyDescent="0.25">
      <c r="A657" s="20" t="s">
        <v>303</v>
      </c>
      <c r="B657" s="45"/>
      <c r="C657" s="45">
        <v>10</v>
      </c>
      <c r="D657" s="62" t="s">
        <v>240</v>
      </c>
      <c r="E657" s="7"/>
      <c r="F657" s="50"/>
      <c r="G657" s="43">
        <f>SUM(G658,)</f>
        <v>39228.699999999997</v>
      </c>
    </row>
    <row r="658" spans="1:7" ht="31.5" x14ac:dyDescent="0.25">
      <c r="A658" s="6" t="s">
        <v>356</v>
      </c>
      <c r="B658" s="41"/>
      <c r="C658" s="41">
        <v>10</v>
      </c>
      <c r="D658" s="62" t="s">
        <v>240</v>
      </c>
      <c r="E658" s="8" t="s">
        <v>50</v>
      </c>
      <c r="F658" s="48"/>
      <c r="G658" s="43">
        <f>SUM(G659,)</f>
        <v>39228.699999999997</v>
      </c>
    </row>
    <row r="659" spans="1:7" ht="31.5" x14ac:dyDescent="0.25">
      <c r="A659" s="6" t="s">
        <v>3</v>
      </c>
      <c r="B659" s="41"/>
      <c r="C659" s="41">
        <v>10</v>
      </c>
      <c r="D659" s="62" t="s">
        <v>240</v>
      </c>
      <c r="E659" s="5" t="s">
        <v>51</v>
      </c>
      <c r="F659" s="48"/>
      <c r="G659" s="43">
        <f>SUM(G660,G668)</f>
        <v>39228.699999999997</v>
      </c>
    </row>
    <row r="660" spans="1:7" s="96" customFormat="1" ht="110.25" x14ac:dyDescent="0.25">
      <c r="A660" s="6" t="s">
        <v>596</v>
      </c>
      <c r="B660" s="95"/>
      <c r="C660" s="41">
        <v>10</v>
      </c>
      <c r="D660" s="62" t="s">
        <v>240</v>
      </c>
      <c r="E660" s="95" t="s">
        <v>97</v>
      </c>
      <c r="F660" s="48"/>
      <c r="G660" s="43">
        <f>SUM(G661,G664)</f>
        <v>38708.699999999997</v>
      </c>
    </row>
    <row r="661" spans="1:7" s="21" customFormat="1" ht="78.75" x14ac:dyDescent="0.25">
      <c r="A661" s="103" t="s">
        <v>597</v>
      </c>
      <c r="B661" s="95"/>
      <c r="C661" s="41">
        <v>10</v>
      </c>
      <c r="D661" s="62" t="s">
        <v>240</v>
      </c>
      <c r="E661" s="95" t="s">
        <v>178</v>
      </c>
      <c r="F661" s="48"/>
      <c r="G661" s="43">
        <f>SUM(G662)</f>
        <v>958.7</v>
      </c>
    </row>
    <row r="662" spans="1:7" s="21" customFormat="1" ht="15.75" x14ac:dyDescent="0.25">
      <c r="A662" s="1" t="s">
        <v>295</v>
      </c>
      <c r="B662" s="95"/>
      <c r="C662" s="41">
        <v>10</v>
      </c>
      <c r="D662" s="62" t="s">
        <v>240</v>
      </c>
      <c r="E662" s="95" t="s">
        <v>178</v>
      </c>
      <c r="F662" s="51">
        <v>300</v>
      </c>
      <c r="G662" s="43">
        <f>SUM(G663)</f>
        <v>958.7</v>
      </c>
    </row>
    <row r="663" spans="1:7" s="21" customFormat="1" ht="31.5" x14ac:dyDescent="0.25">
      <c r="A663" s="1" t="s">
        <v>305</v>
      </c>
      <c r="B663" s="95"/>
      <c r="C663" s="41">
        <v>10</v>
      </c>
      <c r="D663" s="62" t="s">
        <v>240</v>
      </c>
      <c r="E663" s="95" t="s">
        <v>178</v>
      </c>
      <c r="F663" s="48">
        <v>323</v>
      </c>
      <c r="G663" s="43">
        <v>958.7</v>
      </c>
    </row>
    <row r="664" spans="1:7" s="21" customFormat="1" ht="78.75" x14ac:dyDescent="0.25">
      <c r="A664" s="103" t="s">
        <v>598</v>
      </c>
      <c r="B664" s="8"/>
      <c r="C664" s="41">
        <v>10</v>
      </c>
      <c r="D664" s="62" t="s">
        <v>240</v>
      </c>
      <c r="E664" s="8" t="s">
        <v>533</v>
      </c>
      <c r="F664" s="51"/>
      <c r="G664" s="43">
        <f>SUM(G665)</f>
        <v>37750</v>
      </c>
    </row>
    <row r="665" spans="1:7" s="96" customFormat="1" ht="15.75" x14ac:dyDescent="0.25">
      <c r="A665" s="1" t="s">
        <v>295</v>
      </c>
      <c r="B665" s="8"/>
      <c r="C665" s="41">
        <v>10</v>
      </c>
      <c r="D665" s="62" t="s">
        <v>240</v>
      </c>
      <c r="E665" s="8" t="s">
        <v>533</v>
      </c>
      <c r="F665" s="51">
        <v>300</v>
      </c>
      <c r="G665" s="43">
        <f>SUM(G666)</f>
        <v>37750</v>
      </c>
    </row>
    <row r="666" spans="1:7" s="96" customFormat="1" ht="31.5" x14ac:dyDescent="0.25">
      <c r="A666" s="1" t="s">
        <v>305</v>
      </c>
      <c r="B666" s="8"/>
      <c r="C666" s="41">
        <v>10</v>
      </c>
      <c r="D666" s="62" t="s">
        <v>240</v>
      </c>
      <c r="E666" s="8" t="s">
        <v>533</v>
      </c>
      <c r="F666" s="48">
        <v>323</v>
      </c>
      <c r="G666" s="107">
        <v>37750</v>
      </c>
    </row>
    <row r="667" spans="1:7" s="96" customFormat="1" ht="15.75" x14ac:dyDescent="0.25">
      <c r="A667" s="103" t="s">
        <v>244</v>
      </c>
      <c r="B667" s="8"/>
      <c r="C667" s="41">
        <v>10</v>
      </c>
      <c r="D667" s="62" t="s">
        <v>240</v>
      </c>
      <c r="E667" s="8" t="s">
        <v>533</v>
      </c>
      <c r="F667" s="48">
        <v>323</v>
      </c>
      <c r="G667" s="107">
        <v>37750</v>
      </c>
    </row>
    <row r="668" spans="1:7" s="96" customFormat="1" ht="78.75" x14ac:dyDescent="0.25">
      <c r="A668" s="103" t="s">
        <v>599</v>
      </c>
      <c r="B668" s="95"/>
      <c r="C668" s="41">
        <v>10</v>
      </c>
      <c r="D668" s="62" t="s">
        <v>240</v>
      </c>
      <c r="E668" s="95" t="s">
        <v>600</v>
      </c>
      <c r="F668" s="48"/>
      <c r="G668" s="43">
        <f>SUM(G669)</f>
        <v>520</v>
      </c>
    </row>
    <row r="669" spans="1:7" s="96" customFormat="1" ht="78.75" x14ac:dyDescent="0.25">
      <c r="A669" s="6" t="s">
        <v>304</v>
      </c>
      <c r="B669" s="95"/>
      <c r="C669" s="41">
        <v>10</v>
      </c>
      <c r="D669" s="62" t="s">
        <v>240</v>
      </c>
      <c r="E669" s="95" t="s">
        <v>601</v>
      </c>
      <c r="F669" s="48"/>
      <c r="G669" s="43">
        <f>SUM(G670)</f>
        <v>520</v>
      </c>
    </row>
    <row r="670" spans="1:7" s="96" customFormat="1" ht="31.5" x14ac:dyDescent="0.25">
      <c r="A670" s="103" t="s">
        <v>348</v>
      </c>
      <c r="B670" s="95"/>
      <c r="C670" s="41">
        <v>10</v>
      </c>
      <c r="D670" s="62" t="s">
        <v>240</v>
      </c>
      <c r="E670" s="95" t="s">
        <v>601</v>
      </c>
      <c r="F670" s="48">
        <v>200</v>
      </c>
      <c r="G670" s="43">
        <f>SUM(G671)</f>
        <v>520</v>
      </c>
    </row>
    <row r="671" spans="1:7" s="21" customFormat="1" ht="31.5" x14ac:dyDescent="0.25">
      <c r="A671" s="103" t="s">
        <v>241</v>
      </c>
      <c r="B671" s="95"/>
      <c r="C671" s="41">
        <v>10</v>
      </c>
      <c r="D671" s="62" t="s">
        <v>240</v>
      </c>
      <c r="E671" s="95" t="s">
        <v>601</v>
      </c>
      <c r="F671" s="48">
        <v>240</v>
      </c>
      <c r="G671" s="43">
        <v>520</v>
      </c>
    </row>
    <row r="672" spans="1:7" s="96" customFormat="1" ht="15.75" x14ac:dyDescent="0.25">
      <c r="A672" s="124" t="s">
        <v>327</v>
      </c>
      <c r="B672" s="41"/>
      <c r="C672" s="41">
        <v>11</v>
      </c>
      <c r="D672" s="48"/>
      <c r="E672" s="24"/>
      <c r="F672" s="48"/>
      <c r="G672" s="52">
        <f>SUM(G673)</f>
        <v>2000</v>
      </c>
    </row>
    <row r="673" spans="1:7" s="96" customFormat="1" ht="15.75" x14ac:dyDescent="0.25">
      <c r="A673" s="124" t="s">
        <v>328</v>
      </c>
      <c r="B673" s="41"/>
      <c r="C673" s="41">
        <v>11</v>
      </c>
      <c r="D673" s="64" t="s">
        <v>234</v>
      </c>
      <c r="E673" s="24"/>
      <c r="F673" s="48"/>
      <c r="G673" s="52">
        <f>SUM(G674)</f>
        <v>2000</v>
      </c>
    </row>
    <row r="674" spans="1:7" s="96" customFormat="1" ht="31.5" x14ac:dyDescent="0.25">
      <c r="A674" s="119" t="s">
        <v>352</v>
      </c>
      <c r="B674" s="41"/>
      <c r="C674" s="41">
        <v>11</v>
      </c>
      <c r="D674" s="64" t="s">
        <v>234</v>
      </c>
      <c r="E674" s="8" t="s">
        <v>29</v>
      </c>
      <c r="F674" s="48"/>
      <c r="G674" s="52">
        <f>SUM(G675)</f>
        <v>2000</v>
      </c>
    </row>
    <row r="675" spans="1:7" s="96" customFormat="1" ht="47.25" x14ac:dyDescent="0.25">
      <c r="A675" s="119" t="s">
        <v>212</v>
      </c>
      <c r="B675" s="41"/>
      <c r="C675" s="41">
        <v>11</v>
      </c>
      <c r="D675" s="64" t="s">
        <v>234</v>
      </c>
      <c r="E675" s="95" t="s">
        <v>31</v>
      </c>
      <c r="F675" s="48"/>
      <c r="G675" s="52">
        <f>SUM(G676)</f>
        <v>2000</v>
      </c>
    </row>
    <row r="676" spans="1:7" s="96" customFormat="1" ht="47.25" x14ac:dyDescent="0.25">
      <c r="A676" s="125" t="s">
        <v>195</v>
      </c>
      <c r="B676" s="41"/>
      <c r="C676" s="41">
        <v>11</v>
      </c>
      <c r="D676" s="64" t="s">
        <v>234</v>
      </c>
      <c r="E676" s="95" t="s">
        <v>62</v>
      </c>
      <c r="F676" s="48"/>
      <c r="G676" s="52">
        <f>SUM(G678)</f>
        <v>2000</v>
      </c>
    </row>
    <row r="677" spans="1:7" s="96" customFormat="1" ht="15.75" x14ac:dyDescent="0.25">
      <c r="A677" s="103" t="s">
        <v>802</v>
      </c>
      <c r="B677" s="41"/>
      <c r="C677" s="41">
        <v>11</v>
      </c>
      <c r="D677" s="64" t="s">
        <v>234</v>
      </c>
      <c r="E677" s="95" t="s">
        <v>803</v>
      </c>
      <c r="F677" s="48"/>
      <c r="G677" s="43">
        <f t="shared" ref="G677:G678" si="24">SUM(G678)</f>
        <v>2000</v>
      </c>
    </row>
    <row r="678" spans="1:7" s="96" customFormat="1" ht="31.5" x14ac:dyDescent="0.25">
      <c r="A678" s="103" t="s">
        <v>423</v>
      </c>
      <c r="B678" s="41"/>
      <c r="C678" s="41">
        <v>11</v>
      </c>
      <c r="D678" s="64" t="s">
        <v>234</v>
      </c>
      <c r="E678" s="95" t="s">
        <v>803</v>
      </c>
      <c r="F678" s="48">
        <v>400</v>
      </c>
      <c r="G678" s="43">
        <f t="shared" si="24"/>
        <v>2000</v>
      </c>
    </row>
    <row r="679" spans="1:7" s="96" customFormat="1" ht="31.5" x14ac:dyDescent="0.25">
      <c r="A679" s="13" t="s">
        <v>287</v>
      </c>
      <c r="B679" s="41"/>
      <c r="C679" s="41">
        <v>11</v>
      </c>
      <c r="D679" s="64" t="s">
        <v>234</v>
      </c>
      <c r="E679" s="95" t="s">
        <v>803</v>
      </c>
      <c r="F679" s="48">
        <v>414</v>
      </c>
      <c r="G679" s="43">
        <v>2000</v>
      </c>
    </row>
    <row r="680" spans="1:7" s="96" customFormat="1" ht="15.75" x14ac:dyDescent="0.25">
      <c r="A680" s="103" t="s">
        <v>538</v>
      </c>
      <c r="B680" s="41"/>
      <c r="C680" s="41">
        <v>12</v>
      </c>
      <c r="D680" s="62"/>
      <c r="E680" s="8"/>
      <c r="F680" s="48"/>
      <c r="G680" s="43">
        <f>SUM(G681)</f>
        <v>2123.6999999999998</v>
      </c>
    </row>
    <row r="681" spans="1:7" s="96" customFormat="1" ht="15.75" x14ac:dyDescent="0.25">
      <c r="A681" s="103" t="s">
        <v>539</v>
      </c>
      <c r="B681" s="41"/>
      <c r="C681" s="41">
        <v>12</v>
      </c>
      <c r="D681" s="62" t="s">
        <v>240</v>
      </c>
      <c r="E681" s="8"/>
      <c r="F681" s="48"/>
      <c r="G681" s="43">
        <f>SUM(G682)</f>
        <v>2123.6999999999998</v>
      </c>
    </row>
    <row r="682" spans="1:7" s="96" customFormat="1" ht="47.25" x14ac:dyDescent="0.25">
      <c r="A682" s="6" t="s">
        <v>359</v>
      </c>
      <c r="B682" s="45"/>
      <c r="C682" s="41">
        <v>12</v>
      </c>
      <c r="D682" s="62" t="s">
        <v>240</v>
      </c>
      <c r="E682" s="8" t="s">
        <v>217</v>
      </c>
      <c r="F682" s="48"/>
      <c r="G682" s="43">
        <f>SUM(G683)</f>
        <v>2123.6999999999998</v>
      </c>
    </row>
    <row r="683" spans="1:7" s="96" customFormat="1" ht="78.75" x14ac:dyDescent="0.25">
      <c r="A683" s="2" t="s">
        <v>388</v>
      </c>
      <c r="B683" s="95"/>
      <c r="C683" s="41">
        <v>12</v>
      </c>
      <c r="D683" s="62" t="s">
        <v>240</v>
      </c>
      <c r="E683" s="95" t="s">
        <v>416</v>
      </c>
      <c r="F683" s="48"/>
      <c r="G683" s="43">
        <f>SUM(G684)</f>
        <v>2123.6999999999998</v>
      </c>
    </row>
    <row r="684" spans="1:7" s="96" customFormat="1" ht="31.5" x14ac:dyDescent="0.25">
      <c r="A684" s="103" t="s">
        <v>348</v>
      </c>
      <c r="B684" s="45"/>
      <c r="C684" s="41">
        <v>12</v>
      </c>
      <c r="D684" s="62" t="s">
        <v>240</v>
      </c>
      <c r="E684" s="95" t="s">
        <v>416</v>
      </c>
      <c r="F684" s="48">
        <v>200</v>
      </c>
      <c r="G684" s="43">
        <f>SUM(G685)</f>
        <v>2123.6999999999998</v>
      </c>
    </row>
    <row r="685" spans="1:7" s="96" customFormat="1" ht="31.5" x14ac:dyDescent="0.25">
      <c r="A685" s="103" t="s">
        <v>241</v>
      </c>
      <c r="B685" s="45"/>
      <c r="C685" s="41">
        <v>12</v>
      </c>
      <c r="D685" s="62" t="s">
        <v>240</v>
      </c>
      <c r="E685" s="95" t="s">
        <v>416</v>
      </c>
      <c r="F685" s="48">
        <v>240</v>
      </c>
      <c r="G685" s="43">
        <v>2123.6999999999998</v>
      </c>
    </row>
    <row r="686" spans="1:7" s="21" customFormat="1" ht="15.75" x14ac:dyDescent="0.25">
      <c r="A686" s="21" t="s">
        <v>306</v>
      </c>
      <c r="C686" s="21">
        <v>13</v>
      </c>
      <c r="G686" s="43">
        <f>SUM(G687)</f>
        <v>3700</v>
      </c>
    </row>
    <row r="687" spans="1:7" s="21" customFormat="1" ht="31.5" x14ac:dyDescent="0.25">
      <c r="A687" s="6" t="s">
        <v>307</v>
      </c>
      <c r="C687" s="21">
        <v>13</v>
      </c>
      <c r="D687" s="64" t="s">
        <v>234</v>
      </c>
      <c r="E687" s="4"/>
      <c r="G687" s="43">
        <f t="shared" ref="G687:G692" si="25">SUM(G688)</f>
        <v>3700</v>
      </c>
    </row>
    <row r="688" spans="1:7" s="21" customFormat="1" ht="47.25" x14ac:dyDescent="0.25">
      <c r="A688" s="6" t="s">
        <v>629</v>
      </c>
      <c r="B688" s="45"/>
      <c r="C688" s="21">
        <v>13</v>
      </c>
      <c r="D688" s="64" t="s">
        <v>234</v>
      </c>
      <c r="E688" s="8" t="s">
        <v>42</v>
      </c>
      <c r="G688" s="43">
        <f t="shared" si="25"/>
        <v>3700</v>
      </c>
    </row>
    <row r="689" spans="1:7" s="21" customFormat="1" ht="31.5" x14ac:dyDescent="0.25">
      <c r="A689" s="6" t="s">
        <v>658</v>
      </c>
      <c r="C689" s="21">
        <v>13</v>
      </c>
      <c r="D689" s="64" t="s">
        <v>234</v>
      </c>
      <c r="E689" s="95" t="s">
        <v>45</v>
      </c>
      <c r="G689" s="43">
        <f t="shared" si="25"/>
        <v>3700</v>
      </c>
    </row>
    <row r="690" spans="1:7" s="21" customFormat="1" ht="31.5" x14ac:dyDescent="0.25">
      <c r="A690" s="6" t="s">
        <v>659</v>
      </c>
      <c r="C690" s="21">
        <v>13</v>
      </c>
      <c r="D690" s="64" t="s">
        <v>234</v>
      </c>
      <c r="E690" s="95" t="s">
        <v>94</v>
      </c>
      <c r="G690" s="43">
        <f t="shared" si="25"/>
        <v>3700</v>
      </c>
    </row>
    <row r="691" spans="1:7" s="21" customFormat="1" ht="15.75" x14ac:dyDescent="0.25">
      <c r="A691" s="21" t="s">
        <v>22</v>
      </c>
      <c r="C691" s="21">
        <v>13</v>
      </c>
      <c r="D691" s="64" t="s">
        <v>234</v>
      </c>
      <c r="E691" s="95" t="s">
        <v>220</v>
      </c>
      <c r="G691" s="43">
        <f t="shared" si="25"/>
        <v>3700</v>
      </c>
    </row>
    <row r="692" spans="1:7" s="21" customFormat="1" ht="15.75" x14ac:dyDescent="0.25">
      <c r="A692" s="21" t="s">
        <v>308</v>
      </c>
      <c r="C692" s="21">
        <v>13</v>
      </c>
      <c r="D692" s="64" t="s">
        <v>234</v>
      </c>
      <c r="E692" s="5" t="s">
        <v>220</v>
      </c>
      <c r="F692" s="21">
        <v>700</v>
      </c>
      <c r="G692" s="43">
        <f t="shared" si="25"/>
        <v>3700</v>
      </c>
    </row>
    <row r="693" spans="1:7" s="21" customFormat="1" ht="15.75" x14ac:dyDescent="0.25">
      <c r="A693" s="21" t="s">
        <v>309</v>
      </c>
      <c r="C693" s="21">
        <v>13</v>
      </c>
      <c r="D693" s="64" t="s">
        <v>234</v>
      </c>
      <c r="E693" s="5" t="s">
        <v>220</v>
      </c>
      <c r="F693" s="21">
        <v>730</v>
      </c>
      <c r="G693" s="52">
        <v>3700</v>
      </c>
    </row>
    <row r="694" spans="1:7" ht="15.75" x14ac:dyDescent="0.25">
      <c r="A694" s="67"/>
      <c r="B694" s="48"/>
      <c r="C694" s="48"/>
      <c r="D694" s="64"/>
      <c r="E694" s="48"/>
      <c r="F694" s="48"/>
      <c r="G694" s="52"/>
    </row>
    <row r="695" spans="1:7" ht="15.75" x14ac:dyDescent="0.25">
      <c r="A695" s="26" t="s">
        <v>310</v>
      </c>
      <c r="B695" s="38" t="s">
        <v>311</v>
      </c>
      <c r="C695" s="68"/>
      <c r="D695" s="68"/>
      <c r="E695" s="68"/>
      <c r="F695" s="68"/>
      <c r="G695" s="40">
        <f>SUM(G697)</f>
        <v>2862.2</v>
      </c>
    </row>
    <row r="696" spans="1:7" ht="15.75" x14ac:dyDescent="0.25">
      <c r="A696" s="26"/>
      <c r="B696" s="41"/>
      <c r="C696" s="56"/>
      <c r="D696" s="56"/>
      <c r="E696" s="56"/>
      <c r="F696" s="56"/>
      <c r="G696" s="43"/>
    </row>
    <row r="697" spans="1:7" ht="15.75" x14ac:dyDescent="0.25">
      <c r="A697" s="11" t="s">
        <v>233</v>
      </c>
      <c r="B697" s="44"/>
      <c r="C697" s="41" t="s">
        <v>234</v>
      </c>
      <c r="D697" s="45"/>
      <c r="E697" s="46"/>
      <c r="F697" s="46"/>
      <c r="G697" s="43">
        <f>SUM(G698)</f>
        <v>2862.2</v>
      </c>
    </row>
    <row r="698" spans="1:7" ht="47.25" x14ac:dyDescent="0.25">
      <c r="A698" s="13" t="s">
        <v>312</v>
      </c>
      <c r="B698" s="45"/>
      <c r="C698" s="45" t="s">
        <v>234</v>
      </c>
      <c r="D698" s="45" t="s">
        <v>259</v>
      </c>
      <c r="E698" s="46"/>
      <c r="F698" s="46"/>
      <c r="G698" s="43">
        <f>SUM(G699,G705)</f>
        <v>2862.2</v>
      </c>
    </row>
    <row r="699" spans="1:7" s="96" customFormat="1" ht="47.25" x14ac:dyDescent="0.25">
      <c r="A699" s="6" t="s">
        <v>629</v>
      </c>
      <c r="B699" s="45"/>
      <c r="C699" s="45" t="s">
        <v>234</v>
      </c>
      <c r="D699" s="45" t="s">
        <v>259</v>
      </c>
      <c r="E699" s="8" t="s">
        <v>42</v>
      </c>
      <c r="F699" s="46"/>
      <c r="G699" s="43">
        <f>SUM(G700)</f>
        <v>10</v>
      </c>
    </row>
    <row r="700" spans="1:7" s="96" customFormat="1" ht="31.5" x14ac:dyDescent="0.25">
      <c r="A700" s="6" t="s">
        <v>649</v>
      </c>
      <c r="B700" s="41"/>
      <c r="C700" s="45" t="s">
        <v>234</v>
      </c>
      <c r="D700" s="45" t="s">
        <v>259</v>
      </c>
      <c r="E700" s="95" t="s">
        <v>44</v>
      </c>
      <c r="F700" s="50"/>
      <c r="G700" s="43">
        <f>SUM(G701)</f>
        <v>10</v>
      </c>
    </row>
    <row r="701" spans="1:7" s="96" customFormat="1" ht="31.5" x14ac:dyDescent="0.25">
      <c r="A701" s="12" t="s">
        <v>650</v>
      </c>
      <c r="B701" s="45"/>
      <c r="C701" s="45" t="s">
        <v>234</v>
      </c>
      <c r="D701" s="45" t="s">
        <v>259</v>
      </c>
      <c r="E701" s="95" t="s">
        <v>651</v>
      </c>
      <c r="F701" s="50"/>
      <c r="G701" s="43">
        <f>SUM(G702)</f>
        <v>10</v>
      </c>
    </row>
    <row r="702" spans="1:7" s="96" customFormat="1" ht="31.5" x14ac:dyDescent="0.25">
      <c r="A702" s="6" t="s">
        <v>652</v>
      </c>
      <c r="B702" s="45"/>
      <c r="C702" s="45" t="s">
        <v>234</v>
      </c>
      <c r="D702" s="45" t="s">
        <v>259</v>
      </c>
      <c r="E702" s="95" t="s">
        <v>653</v>
      </c>
      <c r="F702" s="7"/>
      <c r="G702" s="43">
        <f>SUM(G703)</f>
        <v>10</v>
      </c>
    </row>
    <row r="703" spans="1:7" s="96" customFormat="1" ht="31.5" x14ac:dyDescent="0.25">
      <c r="A703" s="14" t="s">
        <v>348</v>
      </c>
      <c r="B703" s="45"/>
      <c r="C703" s="45" t="s">
        <v>234</v>
      </c>
      <c r="D703" s="45" t="s">
        <v>259</v>
      </c>
      <c r="E703" s="95" t="s">
        <v>653</v>
      </c>
      <c r="F703" s="48">
        <v>200</v>
      </c>
      <c r="G703" s="43">
        <f>SUM(G704)</f>
        <v>10</v>
      </c>
    </row>
    <row r="704" spans="1:7" s="96" customFormat="1" ht="31.5" x14ac:dyDescent="0.25">
      <c r="A704" s="14" t="s">
        <v>241</v>
      </c>
      <c r="B704" s="45"/>
      <c r="C704" s="45" t="s">
        <v>234</v>
      </c>
      <c r="D704" s="45" t="s">
        <v>259</v>
      </c>
      <c r="E704" s="95" t="s">
        <v>653</v>
      </c>
      <c r="F704" s="48">
        <v>240</v>
      </c>
      <c r="G704" s="43">
        <v>10</v>
      </c>
    </row>
    <row r="705" spans="1:8" ht="31.5" x14ac:dyDescent="0.25">
      <c r="A705" s="14" t="s">
        <v>118</v>
      </c>
      <c r="B705" s="45"/>
      <c r="C705" s="45" t="s">
        <v>234</v>
      </c>
      <c r="D705" s="45" t="s">
        <v>259</v>
      </c>
      <c r="E705" s="8" t="s">
        <v>119</v>
      </c>
      <c r="F705" s="7"/>
      <c r="G705" s="43">
        <f>SUM(G706,G711,)</f>
        <v>2852.2</v>
      </c>
    </row>
    <row r="706" spans="1:8" ht="15.75" x14ac:dyDescent="0.25">
      <c r="A706" s="13" t="s">
        <v>313</v>
      </c>
      <c r="B706" s="45"/>
      <c r="C706" s="45" t="s">
        <v>234</v>
      </c>
      <c r="D706" s="45" t="s">
        <v>259</v>
      </c>
      <c r="E706" s="8" t="s">
        <v>314</v>
      </c>
      <c r="F706" s="7"/>
      <c r="G706" s="43">
        <f>SUM(G707,G709)</f>
        <v>865</v>
      </c>
    </row>
    <row r="707" spans="1:8" ht="31.5" x14ac:dyDescent="0.25">
      <c r="A707" s="14" t="s">
        <v>348</v>
      </c>
      <c r="B707" s="45"/>
      <c r="C707" s="45" t="s">
        <v>234</v>
      </c>
      <c r="D707" s="45" t="s">
        <v>259</v>
      </c>
      <c r="E707" s="8" t="s">
        <v>314</v>
      </c>
      <c r="F707" s="48">
        <v>200</v>
      </c>
      <c r="G707" s="43">
        <f>SUM(G708)</f>
        <v>859</v>
      </c>
    </row>
    <row r="708" spans="1:8" ht="31.5" x14ac:dyDescent="0.25">
      <c r="A708" s="14" t="s">
        <v>241</v>
      </c>
      <c r="B708" s="45"/>
      <c r="C708" s="45" t="s">
        <v>234</v>
      </c>
      <c r="D708" s="45" t="s">
        <v>259</v>
      </c>
      <c r="E708" s="8" t="s">
        <v>314</v>
      </c>
      <c r="F708" s="48">
        <v>240</v>
      </c>
      <c r="G708" s="43">
        <v>859</v>
      </c>
    </row>
    <row r="709" spans="1:8" ht="15.75" x14ac:dyDescent="0.25">
      <c r="A709" s="14" t="s">
        <v>242</v>
      </c>
      <c r="B709" s="45"/>
      <c r="C709" s="45" t="s">
        <v>234</v>
      </c>
      <c r="D709" s="45" t="s">
        <v>259</v>
      </c>
      <c r="E709" s="8" t="s">
        <v>314</v>
      </c>
      <c r="F709" s="48">
        <v>800</v>
      </c>
      <c r="G709" s="43">
        <f>SUM(G710)</f>
        <v>6</v>
      </c>
    </row>
    <row r="710" spans="1:8" ht="15.75" x14ac:dyDescent="0.25">
      <c r="A710" s="14" t="s">
        <v>243</v>
      </c>
      <c r="B710" s="45"/>
      <c r="C710" s="45" t="s">
        <v>234</v>
      </c>
      <c r="D710" s="45" t="s">
        <v>259</v>
      </c>
      <c r="E710" s="8" t="s">
        <v>314</v>
      </c>
      <c r="F710" s="48">
        <v>850</v>
      </c>
      <c r="G710" s="43">
        <v>6</v>
      </c>
    </row>
    <row r="711" spans="1:8" ht="31.5" x14ac:dyDescent="0.25">
      <c r="A711" s="14" t="s">
        <v>315</v>
      </c>
      <c r="B711" s="45"/>
      <c r="C711" s="45" t="s">
        <v>234</v>
      </c>
      <c r="D711" s="45" t="s">
        <v>259</v>
      </c>
      <c r="E711" s="8" t="s">
        <v>316</v>
      </c>
      <c r="F711" s="48"/>
      <c r="G711" s="43">
        <f>SUM(G712)</f>
        <v>1987.2</v>
      </c>
    </row>
    <row r="712" spans="1:8" ht="63" x14ac:dyDescent="0.25">
      <c r="A712" s="14" t="s">
        <v>237</v>
      </c>
      <c r="B712" s="45"/>
      <c r="C712" s="45" t="s">
        <v>234</v>
      </c>
      <c r="D712" s="45" t="s">
        <v>259</v>
      </c>
      <c r="E712" s="8" t="s">
        <v>316</v>
      </c>
      <c r="F712" s="48">
        <v>100</v>
      </c>
      <c r="G712" s="43">
        <f>SUM(G713)</f>
        <v>1987.2</v>
      </c>
    </row>
    <row r="713" spans="1:8" ht="31.5" x14ac:dyDescent="0.25">
      <c r="A713" s="14" t="s">
        <v>238</v>
      </c>
      <c r="B713" s="45"/>
      <c r="C713" s="45" t="s">
        <v>234</v>
      </c>
      <c r="D713" s="45" t="s">
        <v>259</v>
      </c>
      <c r="E713" s="8" t="s">
        <v>316</v>
      </c>
      <c r="F713" s="48">
        <v>120</v>
      </c>
      <c r="G713" s="43">
        <v>1987.2</v>
      </c>
    </row>
    <row r="714" spans="1:8" ht="15.75" x14ac:dyDescent="0.25">
      <c r="A714" s="69"/>
      <c r="B714" s="45"/>
      <c r="C714" s="45"/>
      <c r="D714" s="45"/>
      <c r="E714" s="48"/>
      <c r="F714" s="48"/>
      <c r="G714" s="49"/>
      <c r="H714" s="70"/>
    </row>
    <row r="715" spans="1:8" ht="31.5" x14ac:dyDescent="0.25">
      <c r="A715" s="71" t="s">
        <v>317</v>
      </c>
      <c r="B715" s="38" t="s">
        <v>318</v>
      </c>
      <c r="C715" s="68"/>
      <c r="D715" s="68"/>
      <c r="E715" s="68"/>
      <c r="F715" s="68"/>
      <c r="G715" s="40">
        <f>SUM(G717,G750,G769,)</f>
        <v>45921.1</v>
      </c>
    </row>
    <row r="716" spans="1:8" ht="15.75" x14ac:dyDescent="0.25">
      <c r="A716" s="72"/>
      <c r="B716" s="41"/>
      <c r="C716" s="56"/>
      <c r="D716" s="56"/>
      <c r="E716" s="56"/>
      <c r="F716" s="56"/>
      <c r="G716" s="43"/>
    </row>
    <row r="717" spans="1:8" ht="15.75" x14ac:dyDescent="0.25">
      <c r="A717" s="11" t="s">
        <v>233</v>
      </c>
      <c r="B717" s="44"/>
      <c r="C717" s="41" t="s">
        <v>234</v>
      </c>
      <c r="D717" s="45"/>
      <c r="E717" s="56"/>
      <c r="F717" s="56"/>
      <c r="G717" s="43">
        <f>SUM(G718)</f>
        <v>18927.599999999999</v>
      </c>
    </row>
    <row r="718" spans="1:8" ht="15.75" x14ac:dyDescent="0.25">
      <c r="A718" s="13" t="s">
        <v>248</v>
      </c>
      <c r="B718" s="45"/>
      <c r="C718" s="45" t="s">
        <v>234</v>
      </c>
      <c r="D718" s="45">
        <v>13</v>
      </c>
      <c r="E718" s="45"/>
      <c r="F718" s="45"/>
      <c r="G718" s="43">
        <f>SUM(G719)</f>
        <v>18927.599999999999</v>
      </c>
    </row>
    <row r="719" spans="1:8" s="77" customFormat="1" ht="47.25" x14ac:dyDescent="0.25">
      <c r="A719" s="6" t="s">
        <v>629</v>
      </c>
      <c r="B719" s="8"/>
      <c r="C719" s="41" t="s">
        <v>234</v>
      </c>
      <c r="D719" s="41">
        <v>13</v>
      </c>
      <c r="E719" s="8" t="s">
        <v>42</v>
      </c>
      <c r="F719" s="46"/>
      <c r="G719" s="43">
        <f>SUM(G720,G729,G734)</f>
        <v>18927.599999999999</v>
      </c>
    </row>
    <row r="720" spans="1:8" s="77" customFormat="1" ht="31.5" x14ac:dyDescent="0.25">
      <c r="A720" s="6" t="s">
        <v>668</v>
      </c>
      <c r="B720" s="8"/>
      <c r="C720" s="41" t="s">
        <v>234</v>
      </c>
      <c r="D720" s="41">
        <v>13</v>
      </c>
      <c r="E720" s="95" t="s">
        <v>43</v>
      </c>
      <c r="F720" s="46"/>
      <c r="G720" s="43">
        <f>SUM(G721,G725)</f>
        <v>2055</v>
      </c>
    </row>
    <row r="721" spans="1:7" s="96" customFormat="1" ht="63" x14ac:dyDescent="0.25">
      <c r="A721" s="6" t="s">
        <v>637</v>
      </c>
      <c r="B721" s="95"/>
      <c r="C721" s="41" t="s">
        <v>234</v>
      </c>
      <c r="D721" s="41">
        <v>13</v>
      </c>
      <c r="E721" s="95" t="s">
        <v>93</v>
      </c>
      <c r="F721" s="45"/>
      <c r="G721" s="43">
        <f>SUM(G722,)</f>
        <v>850</v>
      </c>
    </row>
    <row r="722" spans="1:7" s="96" customFormat="1" ht="47.25" x14ac:dyDescent="0.25">
      <c r="A722" s="6" t="s">
        <v>167</v>
      </c>
      <c r="B722" s="95"/>
      <c r="C722" s="41" t="s">
        <v>234</v>
      </c>
      <c r="D722" s="41">
        <v>13</v>
      </c>
      <c r="E722" s="95" t="s">
        <v>638</v>
      </c>
      <c r="F722" s="45"/>
      <c r="G722" s="43">
        <f>SUM(G723,)</f>
        <v>850</v>
      </c>
    </row>
    <row r="723" spans="1:7" s="96" customFormat="1" ht="31.5" x14ac:dyDescent="0.25">
      <c r="A723" s="103" t="s">
        <v>348</v>
      </c>
      <c r="B723" s="45"/>
      <c r="C723" s="45" t="s">
        <v>234</v>
      </c>
      <c r="D723" s="45">
        <v>13</v>
      </c>
      <c r="E723" s="95" t="s">
        <v>638</v>
      </c>
      <c r="F723" s="48">
        <v>200</v>
      </c>
      <c r="G723" s="43">
        <f>SUM(G724)</f>
        <v>850</v>
      </c>
    </row>
    <row r="724" spans="1:7" s="96" customFormat="1" ht="31.5" x14ac:dyDescent="0.25">
      <c r="A724" s="103" t="s">
        <v>241</v>
      </c>
      <c r="B724" s="45"/>
      <c r="C724" s="45" t="s">
        <v>234</v>
      </c>
      <c r="D724" s="45">
        <v>13</v>
      </c>
      <c r="E724" s="95" t="s">
        <v>638</v>
      </c>
      <c r="F724" s="48">
        <v>240</v>
      </c>
      <c r="G724" s="43">
        <v>850</v>
      </c>
    </row>
    <row r="725" spans="1:7" s="96" customFormat="1" ht="47.25" x14ac:dyDescent="0.25">
      <c r="A725" s="103" t="s">
        <v>630</v>
      </c>
      <c r="B725" s="95"/>
      <c r="C725" s="45" t="s">
        <v>234</v>
      </c>
      <c r="D725" s="45">
        <v>13</v>
      </c>
      <c r="E725" s="95" t="s">
        <v>631</v>
      </c>
      <c r="F725" s="48"/>
      <c r="G725" s="43">
        <f>SUM(G726)</f>
        <v>1205</v>
      </c>
    </row>
    <row r="726" spans="1:7" s="96" customFormat="1" ht="31.5" x14ac:dyDescent="0.25">
      <c r="A726" s="6" t="s">
        <v>169</v>
      </c>
      <c r="B726" s="95"/>
      <c r="C726" s="45" t="s">
        <v>234</v>
      </c>
      <c r="D726" s="45">
        <v>13</v>
      </c>
      <c r="E726" s="95" t="s">
        <v>639</v>
      </c>
      <c r="F726" s="48"/>
      <c r="G726" s="43">
        <f>SUM(G727)</f>
        <v>1205</v>
      </c>
    </row>
    <row r="727" spans="1:7" s="96" customFormat="1" ht="31.5" x14ac:dyDescent="0.25">
      <c r="A727" s="103" t="s">
        <v>348</v>
      </c>
      <c r="B727" s="45"/>
      <c r="C727" s="45" t="s">
        <v>234</v>
      </c>
      <c r="D727" s="45">
        <v>13</v>
      </c>
      <c r="E727" s="95" t="s">
        <v>639</v>
      </c>
      <c r="F727" s="48">
        <v>200</v>
      </c>
      <c r="G727" s="43">
        <f>SUM(G728)</f>
        <v>1205</v>
      </c>
    </row>
    <row r="728" spans="1:7" s="96" customFormat="1" ht="31.5" x14ac:dyDescent="0.25">
      <c r="A728" s="103" t="s">
        <v>241</v>
      </c>
      <c r="B728" s="45"/>
      <c r="C728" s="45" t="s">
        <v>234</v>
      </c>
      <c r="D728" s="45">
        <v>13</v>
      </c>
      <c r="E728" s="95" t="s">
        <v>639</v>
      </c>
      <c r="F728" s="48">
        <v>240</v>
      </c>
      <c r="G728" s="43">
        <v>1205</v>
      </c>
    </row>
    <row r="729" spans="1:7" s="96" customFormat="1" ht="31.5" x14ac:dyDescent="0.25">
      <c r="A729" s="6" t="s">
        <v>649</v>
      </c>
      <c r="B729" s="41"/>
      <c r="C729" s="41" t="s">
        <v>234</v>
      </c>
      <c r="D729" s="41">
        <v>13</v>
      </c>
      <c r="E729" s="95" t="s">
        <v>44</v>
      </c>
      <c r="F729" s="50"/>
      <c r="G729" s="43">
        <f>SUM(G730)</f>
        <v>50</v>
      </c>
    </row>
    <row r="730" spans="1:7" s="96" customFormat="1" ht="31.5" x14ac:dyDescent="0.25">
      <c r="A730" s="12" t="s">
        <v>650</v>
      </c>
      <c r="B730" s="45"/>
      <c r="C730" s="41" t="s">
        <v>234</v>
      </c>
      <c r="D730" s="41">
        <v>13</v>
      </c>
      <c r="E730" s="95" t="s">
        <v>651</v>
      </c>
      <c r="F730" s="50"/>
      <c r="G730" s="43">
        <f>SUM(G731)</f>
        <v>50</v>
      </c>
    </row>
    <row r="731" spans="1:7" s="96" customFormat="1" ht="31.5" x14ac:dyDescent="0.25">
      <c r="A731" s="6" t="s">
        <v>652</v>
      </c>
      <c r="B731" s="45"/>
      <c r="C731" s="41" t="s">
        <v>234</v>
      </c>
      <c r="D731" s="41">
        <v>13</v>
      </c>
      <c r="E731" s="95" t="s">
        <v>653</v>
      </c>
      <c r="F731" s="7"/>
      <c r="G731" s="43">
        <f>SUM(G732)</f>
        <v>50</v>
      </c>
    </row>
    <row r="732" spans="1:7" s="96" customFormat="1" ht="31.5" x14ac:dyDescent="0.25">
      <c r="A732" s="103" t="s">
        <v>348</v>
      </c>
      <c r="B732" s="41"/>
      <c r="C732" s="41" t="s">
        <v>234</v>
      </c>
      <c r="D732" s="41">
        <v>13</v>
      </c>
      <c r="E732" s="95" t="s">
        <v>653</v>
      </c>
      <c r="F732" s="48">
        <v>200</v>
      </c>
      <c r="G732" s="43">
        <f>SUM(G733)</f>
        <v>50</v>
      </c>
    </row>
    <row r="733" spans="1:7" s="96" customFormat="1" ht="31.5" x14ac:dyDescent="0.25">
      <c r="A733" s="103" t="s">
        <v>241</v>
      </c>
      <c r="B733" s="41"/>
      <c r="C733" s="41" t="s">
        <v>234</v>
      </c>
      <c r="D733" s="41">
        <v>13</v>
      </c>
      <c r="E733" s="95" t="s">
        <v>653</v>
      </c>
      <c r="F733" s="48">
        <v>240</v>
      </c>
      <c r="G733" s="43">
        <v>50</v>
      </c>
    </row>
    <row r="734" spans="1:7" ht="15.75" x14ac:dyDescent="0.25">
      <c r="A734" s="6" t="s">
        <v>660</v>
      </c>
      <c r="B734" s="45"/>
      <c r="C734" s="45" t="s">
        <v>234</v>
      </c>
      <c r="D734" s="45">
        <v>13</v>
      </c>
      <c r="E734" s="95" t="s">
        <v>661</v>
      </c>
      <c r="F734" s="41"/>
      <c r="G734" s="43">
        <f>SUM(G735)</f>
        <v>16822.599999999999</v>
      </c>
    </row>
    <row r="735" spans="1:7" ht="47.25" x14ac:dyDescent="0.25">
      <c r="A735" s="6" t="s">
        <v>662</v>
      </c>
      <c r="B735" s="45"/>
      <c r="C735" s="45" t="s">
        <v>234</v>
      </c>
      <c r="D735" s="45">
        <v>13</v>
      </c>
      <c r="E735" s="95" t="s">
        <v>663</v>
      </c>
      <c r="F735" s="41"/>
      <c r="G735" s="43">
        <f>SUM(G736,G743)</f>
        <v>16822.599999999999</v>
      </c>
    </row>
    <row r="736" spans="1:7" ht="15.75" x14ac:dyDescent="0.25">
      <c r="A736" s="6" t="s">
        <v>10</v>
      </c>
      <c r="B736" s="45"/>
      <c r="C736" s="45" t="s">
        <v>234</v>
      </c>
      <c r="D736" s="45">
        <v>13</v>
      </c>
      <c r="E736" s="95" t="s">
        <v>664</v>
      </c>
      <c r="F736" s="48"/>
      <c r="G736" s="43">
        <f>SUM(G737,G739,G741)</f>
        <v>14200.6</v>
      </c>
    </row>
    <row r="737" spans="1:9" ht="63" x14ac:dyDescent="0.25">
      <c r="A737" s="14" t="s">
        <v>237</v>
      </c>
      <c r="B737" s="45"/>
      <c r="C737" s="45" t="s">
        <v>234</v>
      </c>
      <c r="D737" s="41">
        <v>13</v>
      </c>
      <c r="E737" s="95" t="s">
        <v>664</v>
      </c>
      <c r="F737" s="48">
        <v>100</v>
      </c>
      <c r="G737" s="43">
        <f>SUM(G738)</f>
        <v>13583.6</v>
      </c>
    </row>
    <row r="738" spans="1:9" ht="31.5" x14ac:dyDescent="0.25">
      <c r="A738" s="14" t="s">
        <v>238</v>
      </c>
      <c r="B738" s="45"/>
      <c r="C738" s="45" t="s">
        <v>234</v>
      </c>
      <c r="D738" s="41">
        <v>13</v>
      </c>
      <c r="E738" s="95" t="s">
        <v>664</v>
      </c>
      <c r="F738" s="48">
        <v>120</v>
      </c>
      <c r="G738" s="52">
        <v>13583.6</v>
      </c>
    </row>
    <row r="739" spans="1:9" ht="31.5" x14ac:dyDescent="0.25">
      <c r="A739" s="14" t="s">
        <v>348</v>
      </c>
      <c r="B739" s="45"/>
      <c r="C739" s="45" t="s">
        <v>234</v>
      </c>
      <c r="D739" s="41">
        <v>13</v>
      </c>
      <c r="E739" s="95" t="s">
        <v>664</v>
      </c>
      <c r="F739" s="48">
        <v>200</v>
      </c>
      <c r="G739" s="43">
        <f>SUM(G740)</f>
        <v>612</v>
      </c>
    </row>
    <row r="740" spans="1:9" ht="31.5" x14ac:dyDescent="0.25">
      <c r="A740" s="14" t="s">
        <v>241</v>
      </c>
      <c r="B740" s="45"/>
      <c r="C740" s="45" t="s">
        <v>234</v>
      </c>
      <c r="D740" s="41">
        <v>13</v>
      </c>
      <c r="E740" s="95" t="s">
        <v>664</v>
      </c>
      <c r="F740" s="48">
        <v>240</v>
      </c>
      <c r="G740" s="43">
        <v>612</v>
      </c>
    </row>
    <row r="741" spans="1:9" ht="15.75" x14ac:dyDescent="0.25">
      <c r="A741" s="14" t="s">
        <v>242</v>
      </c>
      <c r="B741" s="45"/>
      <c r="C741" s="45" t="s">
        <v>234</v>
      </c>
      <c r="D741" s="41">
        <v>13</v>
      </c>
      <c r="E741" s="95" t="s">
        <v>664</v>
      </c>
      <c r="F741" s="48">
        <v>800</v>
      </c>
      <c r="G741" s="43">
        <f>SUM(G742)</f>
        <v>5</v>
      </c>
    </row>
    <row r="742" spans="1:9" ht="15.75" x14ac:dyDescent="0.25">
      <c r="A742" s="14" t="s">
        <v>243</v>
      </c>
      <c r="B742" s="45"/>
      <c r="C742" s="45" t="s">
        <v>234</v>
      </c>
      <c r="D742" s="41">
        <v>13</v>
      </c>
      <c r="E742" s="95" t="s">
        <v>664</v>
      </c>
      <c r="F742" s="48">
        <v>850</v>
      </c>
      <c r="G742" s="43">
        <v>5</v>
      </c>
    </row>
    <row r="743" spans="1:9" s="96" customFormat="1" ht="31.5" x14ac:dyDescent="0.25">
      <c r="A743" s="14" t="s">
        <v>471</v>
      </c>
      <c r="B743" s="45"/>
      <c r="C743" s="45" t="s">
        <v>234</v>
      </c>
      <c r="D743" s="41">
        <v>13</v>
      </c>
      <c r="E743" s="8" t="s">
        <v>667</v>
      </c>
      <c r="F743" s="48"/>
      <c r="G743" s="43">
        <f>SUM(G744,G747)</f>
        <v>2622</v>
      </c>
    </row>
    <row r="744" spans="1:9" s="96" customFormat="1" ht="63" x14ac:dyDescent="0.25">
      <c r="A744" s="14" t="s">
        <v>237</v>
      </c>
      <c r="B744" s="45"/>
      <c r="C744" s="45" t="s">
        <v>234</v>
      </c>
      <c r="D744" s="41">
        <v>13</v>
      </c>
      <c r="E744" s="8" t="s">
        <v>667</v>
      </c>
      <c r="F744" s="48">
        <v>100</v>
      </c>
      <c r="G744" s="43">
        <f t="shared" ref="G744" si="26">SUM(G745)</f>
        <v>2506.1999999999998</v>
      </c>
    </row>
    <row r="745" spans="1:9" s="96" customFormat="1" ht="31.5" x14ac:dyDescent="0.25">
      <c r="A745" s="14" t="s">
        <v>238</v>
      </c>
      <c r="B745" s="45"/>
      <c r="C745" s="45" t="s">
        <v>234</v>
      </c>
      <c r="D745" s="41">
        <v>13</v>
      </c>
      <c r="E745" s="8" t="s">
        <v>667</v>
      </c>
      <c r="F745" s="48">
        <v>120</v>
      </c>
      <c r="G745" s="43">
        <v>2506.1999999999998</v>
      </c>
    </row>
    <row r="746" spans="1:9" s="96" customFormat="1" ht="15.75" x14ac:dyDescent="0.25">
      <c r="A746" s="103" t="s">
        <v>519</v>
      </c>
      <c r="B746" s="45"/>
      <c r="C746" s="45" t="s">
        <v>234</v>
      </c>
      <c r="D746" s="41">
        <v>13</v>
      </c>
      <c r="E746" s="8" t="s">
        <v>667</v>
      </c>
      <c r="F746" s="48">
        <v>120</v>
      </c>
      <c r="G746" s="43">
        <v>2506.1999999999998</v>
      </c>
    </row>
    <row r="747" spans="1:9" s="96" customFormat="1" ht="31.5" x14ac:dyDescent="0.25">
      <c r="A747" s="14" t="s">
        <v>348</v>
      </c>
      <c r="B747" s="45"/>
      <c r="C747" s="45" t="s">
        <v>234</v>
      </c>
      <c r="D747" s="41">
        <v>13</v>
      </c>
      <c r="E747" s="8" t="s">
        <v>667</v>
      </c>
      <c r="F747" s="48">
        <v>200</v>
      </c>
      <c r="G747" s="43">
        <f t="shared" ref="G747" si="27">SUM(G748)</f>
        <v>115.8</v>
      </c>
    </row>
    <row r="748" spans="1:9" s="96" customFormat="1" ht="31.5" x14ac:dyDescent="0.25">
      <c r="A748" s="14" t="s">
        <v>241</v>
      </c>
      <c r="B748" s="45"/>
      <c r="C748" s="45" t="s">
        <v>234</v>
      </c>
      <c r="D748" s="41">
        <v>13</v>
      </c>
      <c r="E748" s="8" t="s">
        <v>667</v>
      </c>
      <c r="F748" s="48">
        <v>240</v>
      </c>
      <c r="G748" s="43">
        <v>115.8</v>
      </c>
    </row>
    <row r="749" spans="1:9" s="96" customFormat="1" ht="15.75" x14ac:dyDescent="0.25">
      <c r="A749" s="103" t="s">
        <v>519</v>
      </c>
      <c r="B749" s="45"/>
      <c r="C749" s="45" t="s">
        <v>234</v>
      </c>
      <c r="D749" s="41">
        <v>13</v>
      </c>
      <c r="E749" s="8" t="s">
        <v>667</v>
      </c>
      <c r="F749" s="48">
        <v>240</v>
      </c>
      <c r="G749" s="43">
        <v>115.8</v>
      </c>
    </row>
    <row r="750" spans="1:9" ht="15.75" x14ac:dyDescent="0.25">
      <c r="A750" s="6" t="s">
        <v>270</v>
      </c>
      <c r="B750" s="45"/>
      <c r="C750" s="45" t="s">
        <v>240</v>
      </c>
      <c r="D750" s="45"/>
      <c r="E750" s="46"/>
      <c r="F750" s="46"/>
      <c r="G750" s="43">
        <f>SUM(G751,G758)</f>
        <v>1184.8</v>
      </c>
    </row>
    <row r="751" spans="1:9" s="96" customFormat="1" ht="15.75" x14ac:dyDescent="0.25">
      <c r="A751" s="103" t="s">
        <v>360</v>
      </c>
      <c r="B751" s="45"/>
      <c r="C751" s="45" t="s">
        <v>240</v>
      </c>
      <c r="D751" s="45">
        <v>10</v>
      </c>
      <c r="E751" s="95"/>
      <c r="F751" s="48"/>
      <c r="G751" s="43">
        <f>SUM(G752)</f>
        <v>139.80000000000001</v>
      </c>
    </row>
    <row r="752" spans="1:9" s="96" customFormat="1" ht="31.5" x14ac:dyDescent="0.25">
      <c r="A752" s="6" t="s">
        <v>559</v>
      </c>
      <c r="B752" s="45"/>
      <c r="C752" s="45" t="s">
        <v>240</v>
      </c>
      <c r="D752" s="45">
        <v>10</v>
      </c>
      <c r="E752" s="8" t="s">
        <v>218</v>
      </c>
      <c r="F752" s="48"/>
      <c r="G752" s="43">
        <f>SUM(G753,)</f>
        <v>139.80000000000001</v>
      </c>
      <c r="I752" s="90"/>
    </row>
    <row r="753" spans="1:7" s="96" customFormat="1" ht="63" x14ac:dyDescent="0.25">
      <c r="A753" s="6" t="s">
        <v>560</v>
      </c>
      <c r="B753" s="45"/>
      <c r="C753" s="45" t="s">
        <v>240</v>
      </c>
      <c r="D753" s="45">
        <v>10</v>
      </c>
      <c r="E753" s="95" t="s">
        <v>561</v>
      </c>
      <c r="F753" s="48"/>
      <c r="G753" s="43">
        <f>SUM(G754,)</f>
        <v>139.80000000000001</v>
      </c>
    </row>
    <row r="754" spans="1:7" s="96" customFormat="1" ht="47.25" x14ac:dyDescent="0.25">
      <c r="A754" s="1" t="s">
        <v>413</v>
      </c>
      <c r="B754" s="102"/>
      <c r="C754" s="45" t="s">
        <v>240</v>
      </c>
      <c r="D754" s="45">
        <v>10</v>
      </c>
      <c r="E754" s="95" t="s">
        <v>562</v>
      </c>
      <c r="F754" s="48"/>
      <c r="G754" s="43">
        <f>SUM(G755)</f>
        <v>139.80000000000001</v>
      </c>
    </row>
    <row r="755" spans="1:7" s="96" customFormat="1" ht="31.5" x14ac:dyDescent="0.25">
      <c r="A755" s="1" t="s">
        <v>187</v>
      </c>
      <c r="B755" s="45"/>
      <c r="C755" s="45" t="s">
        <v>240</v>
      </c>
      <c r="D755" s="45">
        <v>10</v>
      </c>
      <c r="E755" s="95" t="s">
        <v>563</v>
      </c>
      <c r="F755" s="48"/>
      <c r="G755" s="43">
        <f>SUM(G756)</f>
        <v>139.80000000000001</v>
      </c>
    </row>
    <row r="756" spans="1:7" s="96" customFormat="1" ht="31.5" x14ac:dyDescent="0.25">
      <c r="A756" s="103" t="s">
        <v>348</v>
      </c>
      <c r="B756" s="45"/>
      <c r="C756" s="45" t="s">
        <v>240</v>
      </c>
      <c r="D756" s="45">
        <v>10</v>
      </c>
      <c r="E756" s="95" t="s">
        <v>563</v>
      </c>
      <c r="F756" s="48">
        <v>200</v>
      </c>
      <c r="G756" s="43">
        <f>SUM(G757)</f>
        <v>139.80000000000001</v>
      </c>
    </row>
    <row r="757" spans="1:7" s="96" customFormat="1" ht="31.5" x14ac:dyDescent="0.25">
      <c r="A757" s="103" t="s">
        <v>241</v>
      </c>
      <c r="B757" s="45"/>
      <c r="C757" s="45" t="s">
        <v>240</v>
      </c>
      <c r="D757" s="45">
        <v>10</v>
      </c>
      <c r="E757" s="95" t="s">
        <v>563</v>
      </c>
      <c r="F757" s="48">
        <v>240</v>
      </c>
      <c r="G757" s="107">
        <v>139.80000000000001</v>
      </c>
    </row>
    <row r="758" spans="1:7" ht="15.75" x14ac:dyDescent="0.25">
      <c r="A758" s="59" t="s">
        <v>276</v>
      </c>
      <c r="B758" s="45"/>
      <c r="C758" s="45" t="s">
        <v>240</v>
      </c>
      <c r="D758" s="45">
        <v>12</v>
      </c>
      <c r="E758" s="46"/>
      <c r="F758" s="56"/>
      <c r="G758" s="43">
        <f>SUM(G759)</f>
        <v>1045</v>
      </c>
    </row>
    <row r="759" spans="1:7" s="77" customFormat="1" ht="47.25" x14ac:dyDescent="0.25">
      <c r="A759" s="6" t="s">
        <v>629</v>
      </c>
      <c r="B759" s="8"/>
      <c r="C759" s="45" t="s">
        <v>240</v>
      </c>
      <c r="D759" s="45">
        <v>12</v>
      </c>
      <c r="E759" s="8" t="s">
        <v>42</v>
      </c>
      <c r="F759" s="46"/>
      <c r="G759" s="43">
        <f>SUM(G760)</f>
        <v>1045</v>
      </c>
    </row>
    <row r="760" spans="1:7" s="77" customFormat="1" ht="31.5" x14ac:dyDescent="0.25">
      <c r="A760" s="6" t="s">
        <v>668</v>
      </c>
      <c r="B760" s="8"/>
      <c r="C760" s="45" t="s">
        <v>240</v>
      </c>
      <c r="D760" s="45">
        <v>12</v>
      </c>
      <c r="E760" s="95" t="s">
        <v>43</v>
      </c>
      <c r="F760" s="46"/>
      <c r="G760" s="43">
        <f>SUM(G761,G765)</f>
        <v>1045</v>
      </c>
    </row>
    <row r="761" spans="1:7" s="96" customFormat="1" ht="47.25" x14ac:dyDescent="0.25">
      <c r="A761" s="103" t="s">
        <v>630</v>
      </c>
      <c r="B761" s="95"/>
      <c r="C761" s="45" t="s">
        <v>240</v>
      </c>
      <c r="D761" s="45">
        <v>12</v>
      </c>
      <c r="E761" s="95" t="s">
        <v>631</v>
      </c>
      <c r="F761" s="48"/>
      <c r="G761" s="43">
        <f>SUM(G762)</f>
        <v>750</v>
      </c>
    </row>
    <row r="762" spans="1:7" s="96" customFormat="1" ht="47.25" x14ac:dyDescent="0.25">
      <c r="A762" s="6" t="s">
        <v>168</v>
      </c>
      <c r="B762" s="95"/>
      <c r="C762" s="45" t="s">
        <v>240</v>
      </c>
      <c r="D762" s="45">
        <v>12</v>
      </c>
      <c r="E762" s="95" t="s">
        <v>632</v>
      </c>
      <c r="F762" s="48"/>
      <c r="G762" s="43">
        <f>SUM(G763)</f>
        <v>750</v>
      </c>
    </row>
    <row r="763" spans="1:7" ht="31.5" x14ac:dyDescent="0.25">
      <c r="A763" s="14" t="s">
        <v>348</v>
      </c>
      <c r="B763" s="45"/>
      <c r="C763" s="45" t="s">
        <v>240</v>
      </c>
      <c r="D763" s="45">
        <v>12</v>
      </c>
      <c r="E763" s="95" t="s">
        <v>632</v>
      </c>
      <c r="F763" s="48">
        <v>200</v>
      </c>
      <c r="G763" s="43">
        <f>SUM(G764)</f>
        <v>750</v>
      </c>
    </row>
    <row r="764" spans="1:7" ht="31.5" x14ac:dyDescent="0.25">
      <c r="A764" s="14" t="s">
        <v>241</v>
      </c>
      <c r="B764" s="45"/>
      <c r="C764" s="45" t="s">
        <v>240</v>
      </c>
      <c r="D764" s="45">
        <v>12</v>
      </c>
      <c r="E764" s="95" t="s">
        <v>632</v>
      </c>
      <c r="F764" s="48">
        <v>240</v>
      </c>
      <c r="G764" s="43">
        <v>750</v>
      </c>
    </row>
    <row r="765" spans="1:7" s="96" customFormat="1" ht="78.75" x14ac:dyDescent="0.25">
      <c r="A765" s="103" t="s">
        <v>633</v>
      </c>
      <c r="B765" s="95"/>
      <c r="C765" s="45" t="s">
        <v>240</v>
      </c>
      <c r="D765" s="45">
        <v>12</v>
      </c>
      <c r="E765" s="95" t="s">
        <v>634</v>
      </c>
      <c r="F765" s="48"/>
      <c r="G765" s="43">
        <f>SUM(G766)</f>
        <v>295</v>
      </c>
    </row>
    <row r="766" spans="1:7" s="96" customFormat="1" ht="94.5" x14ac:dyDescent="0.25">
      <c r="A766" s="6" t="s">
        <v>635</v>
      </c>
      <c r="B766" s="95"/>
      <c r="C766" s="45" t="s">
        <v>240</v>
      </c>
      <c r="D766" s="45">
        <v>12</v>
      </c>
      <c r="E766" s="95" t="s">
        <v>636</v>
      </c>
      <c r="F766" s="50"/>
      <c r="G766" s="43">
        <f>SUM(G767)</f>
        <v>295</v>
      </c>
    </row>
    <row r="767" spans="1:7" ht="31.5" x14ac:dyDescent="0.25">
      <c r="A767" s="14" t="s">
        <v>348</v>
      </c>
      <c r="B767" s="45"/>
      <c r="C767" s="45" t="s">
        <v>240</v>
      </c>
      <c r="D767" s="45">
        <v>12</v>
      </c>
      <c r="E767" s="95" t="s">
        <v>636</v>
      </c>
      <c r="F767" s="48">
        <v>200</v>
      </c>
      <c r="G767" s="43">
        <f>SUM(G768)</f>
        <v>295</v>
      </c>
    </row>
    <row r="768" spans="1:7" ht="31.5" x14ac:dyDescent="0.25">
      <c r="A768" s="14" t="s">
        <v>241</v>
      </c>
      <c r="B768" s="45"/>
      <c r="C768" s="45" t="s">
        <v>240</v>
      </c>
      <c r="D768" s="45">
        <v>12</v>
      </c>
      <c r="E768" s="95" t="s">
        <v>636</v>
      </c>
      <c r="F768" s="48">
        <v>240</v>
      </c>
      <c r="G768" s="61">
        <v>295</v>
      </c>
    </row>
    <row r="769" spans="1:9" ht="15.75" x14ac:dyDescent="0.25">
      <c r="A769" s="6" t="s">
        <v>277</v>
      </c>
      <c r="B769" s="45"/>
      <c r="C769" s="45" t="s">
        <v>278</v>
      </c>
      <c r="D769" s="45"/>
      <c r="E769" s="46"/>
      <c r="F769" s="46"/>
      <c r="G769" s="43">
        <f>SUM(G770)</f>
        <v>25808.7</v>
      </c>
    </row>
    <row r="770" spans="1:9" ht="15.75" x14ac:dyDescent="0.25">
      <c r="A770" s="13" t="s">
        <v>279</v>
      </c>
      <c r="B770" s="41"/>
      <c r="C770" s="41" t="s">
        <v>278</v>
      </c>
      <c r="D770" s="41" t="s">
        <v>234</v>
      </c>
      <c r="E770" s="47"/>
      <c r="F770" s="62"/>
      <c r="G770" s="43">
        <f>SUM(G771)</f>
        <v>25808.7</v>
      </c>
    </row>
    <row r="771" spans="1:9" ht="47.25" x14ac:dyDescent="0.25">
      <c r="A771" s="6" t="s">
        <v>721</v>
      </c>
      <c r="B771" s="41"/>
      <c r="C771" s="41" t="s">
        <v>278</v>
      </c>
      <c r="D771" s="62" t="s">
        <v>234</v>
      </c>
      <c r="E771" s="95" t="s">
        <v>49</v>
      </c>
      <c r="F771" s="62"/>
      <c r="G771" s="43">
        <f>SUM(G772)</f>
        <v>25808.7</v>
      </c>
    </row>
    <row r="772" spans="1:9" ht="47.25" x14ac:dyDescent="0.25">
      <c r="A772" s="6" t="s">
        <v>720</v>
      </c>
      <c r="B772" s="41"/>
      <c r="C772" s="41" t="s">
        <v>278</v>
      </c>
      <c r="D772" s="62" t="s">
        <v>234</v>
      </c>
      <c r="E772" s="95" t="s">
        <v>722</v>
      </c>
      <c r="F772" s="62"/>
      <c r="G772" s="43">
        <f>SUM(G773)</f>
        <v>25808.7</v>
      </c>
    </row>
    <row r="773" spans="1:9" ht="47.25" x14ac:dyDescent="0.25">
      <c r="A773" s="1" t="s">
        <v>719</v>
      </c>
      <c r="B773" s="62"/>
      <c r="C773" s="62" t="s">
        <v>278</v>
      </c>
      <c r="D773" s="62" t="s">
        <v>234</v>
      </c>
      <c r="E773" s="95" t="s">
        <v>723</v>
      </c>
      <c r="F773" s="62"/>
      <c r="G773" s="43">
        <f>SUM(G774,)</f>
        <v>25808.7</v>
      </c>
    </row>
    <row r="774" spans="1:9" ht="47.25" x14ac:dyDescent="0.25">
      <c r="A774" s="97" t="s">
        <v>12</v>
      </c>
      <c r="B774" s="62"/>
      <c r="C774" s="62" t="s">
        <v>278</v>
      </c>
      <c r="D774" s="62" t="s">
        <v>234</v>
      </c>
      <c r="E774" s="95" t="s">
        <v>724</v>
      </c>
      <c r="F774" s="62"/>
      <c r="G774" s="43">
        <f>SUM(G775)</f>
        <v>25808.7</v>
      </c>
    </row>
    <row r="775" spans="1:9" ht="31.5" x14ac:dyDescent="0.25">
      <c r="A775" s="14" t="s">
        <v>348</v>
      </c>
      <c r="B775" s="62"/>
      <c r="C775" s="62" t="s">
        <v>278</v>
      </c>
      <c r="D775" s="62" t="s">
        <v>234</v>
      </c>
      <c r="E775" s="95" t="s">
        <v>724</v>
      </c>
      <c r="F775" s="48">
        <v>200</v>
      </c>
      <c r="G775" s="43">
        <f>SUM(G776)</f>
        <v>25808.7</v>
      </c>
    </row>
    <row r="776" spans="1:9" ht="31.5" x14ac:dyDescent="0.25">
      <c r="A776" s="14" t="s">
        <v>241</v>
      </c>
      <c r="B776" s="62"/>
      <c r="C776" s="62" t="s">
        <v>278</v>
      </c>
      <c r="D776" s="62" t="s">
        <v>234</v>
      </c>
      <c r="E776" s="95" t="s">
        <v>724</v>
      </c>
      <c r="F776" s="48">
        <v>240</v>
      </c>
      <c r="G776" s="43">
        <v>25808.7</v>
      </c>
    </row>
    <row r="777" spans="1:9" ht="15.75" x14ac:dyDescent="0.25">
      <c r="A777" s="14"/>
      <c r="B777" s="45"/>
      <c r="C777" s="45"/>
      <c r="D777" s="66"/>
      <c r="E777" s="48"/>
      <c r="F777" s="60"/>
      <c r="G777" s="73"/>
    </row>
    <row r="778" spans="1:9" ht="15.75" x14ac:dyDescent="0.25">
      <c r="A778" s="26" t="s">
        <v>384</v>
      </c>
      <c r="B778" s="38" t="s">
        <v>319</v>
      </c>
      <c r="C778" s="68"/>
      <c r="D778" s="68"/>
      <c r="E778" s="68"/>
      <c r="F778" s="68"/>
      <c r="G778" s="40">
        <f>SUM(G780,G788,G1103)</f>
        <v>1657372.96</v>
      </c>
    </row>
    <row r="779" spans="1:9" ht="15.75" x14ac:dyDescent="0.25">
      <c r="A779" s="26"/>
      <c r="B779" s="41"/>
      <c r="C779" s="56"/>
      <c r="D779" s="56"/>
      <c r="E779" s="56"/>
      <c r="F779" s="56"/>
      <c r="G779" s="43"/>
    </row>
    <row r="780" spans="1:9" s="96" customFormat="1" ht="15.75" x14ac:dyDescent="0.25">
      <c r="A780" s="6" t="s">
        <v>270</v>
      </c>
      <c r="B780" s="45"/>
      <c r="C780" s="45" t="s">
        <v>240</v>
      </c>
      <c r="D780" s="45"/>
      <c r="E780" s="46"/>
      <c r="F780" s="46"/>
      <c r="G780" s="43">
        <f>SUM(G781)</f>
        <v>82.2</v>
      </c>
    </row>
    <row r="781" spans="1:9" s="96" customFormat="1" ht="15.75" x14ac:dyDescent="0.25">
      <c r="A781" s="103" t="s">
        <v>360</v>
      </c>
      <c r="B781" s="45"/>
      <c r="C781" s="45" t="s">
        <v>240</v>
      </c>
      <c r="D781" s="45">
        <v>10</v>
      </c>
      <c r="E781" s="95"/>
      <c r="F781" s="48"/>
      <c r="G781" s="43">
        <f>SUM(G782)</f>
        <v>82.2</v>
      </c>
    </row>
    <row r="782" spans="1:9" s="96" customFormat="1" ht="31.5" x14ac:dyDescent="0.25">
      <c r="A782" s="6" t="s">
        <v>559</v>
      </c>
      <c r="B782" s="45"/>
      <c r="C782" s="45" t="s">
        <v>240</v>
      </c>
      <c r="D782" s="45">
        <v>10</v>
      </c>
      <c r="E782" s="8" t="s">
        <v>218</v>
      </c>
      <c r="F782" s="48"/>
      <c r="G782" s="43">
        <f>SUM(G783,)</f>
        <v>82.2</v>
      </c>
      <c r="I782" s="90"/>
    </row>
    <row r="783" spans="1:9" s="96" customFormat="1" ht="63" x14ac:dyDescent="0.25">
      <c r="A783" s="6" t="s">
        <v>560</v>
      </c>
      <c r="B783" s="45"/>
      <c r="C783" s="45" t="s">
        <v>240</v>
      </c>
      <c r="D783" s="45">
        <v>10</v>
      </c>
      <c r="E783" s="95" t="s">
        <v>561</v>
      </c>
      <c r="F783" s="48"/>
      <c r="G783" s="43">
        <f>SUM(G784,)</f>
        <v>82.2</v>
      </c>
    </row>
    <row r="784" spans="1:9" s="96" customFormat="1" ht="47.25" x14ac:dyDescent="0.25">
      <c r="A784" s="1" t="s">
        <v>413</v>
      </c>
      <c r="B784" s="102"/>
      <c r="C784" s="45" t="s">
        <v>240</v>
      </c>
      <c r="D784" s="45">
        <v>10</v>
      </c>
      <c r="E784" s="95" t="s">
        <v>562</v>
      </c>
      <c r="F784" s="48"/>
      <c r="G784" s="43">
        <f>SUM(G785)</f>
        <v>82.2</v>
      </c>
    </row>
    <row r="785" spans="1:7" s="96" customFormat="1" ht="31.5" x14ac:dyDescent="0.25">
      <c r="A785" s="1" t="s">
        <v>187</v>
      </c>
      <c r="B785" s="45"/>
      <c r="C785" s="45" t="s">
        <v>240</v>
      </c>
      <c r="D785" s="45">
        <v>10</v>
      </c>
      <c r="E785" s="95" t="s">
        <v>563</v>
      </c>
      <c r="F785" s="48"/>
      <c r="G785" s="43">
        <f>SUM(G786)</f>
        <v>82.2</v>
      </c>
    </row>
    <row r="786" spans="1:7" s="96" customFormat="1" ht="31.5" x14ac:dyDescent="0.25">
      <c r="A786" s="103" t="s">
        <v>348</v>
      </c>
      <c r="B786" s="45"/>
      <c r="C786" s="45" t="s">
        <v>240</v>
      </c>
      <c r="D786" s="45">
        <v>10</v>
      </c>
      <c r="E786" s="95" t="s">
        <v>563</v>
      </c>
      <c r="F786" s="48">
        <v>200</v>
      </c>
      <c r="G786" s="43">
        <f>SUM(G787)</f>
        <v>82.2</v>
      </c>
    </row>
    <row r="787" spans="1:7" s="96" customFormat="1" ht="31.5" x14ac:dyDescent="0.25">
      <c r="A787" s="103" t="s">
        <v>241</v>
      </c>
      <c r="B787" s="45"/>
      <c r="C787" s="45" t="s">
        <v>240</v>
      </c>
      <c r="D787" s="45">
        <v>10</v>
      </c>
      <c r="E787" s="95" t="s">
        <v>563</v>
      </c>
      <c r="F787" s="48">
        <v>240</v>
      </c>
      <c r="G787" s="107">
        <v>82.2</v>
      </c>
    </row>
    <row r="788" spans="1:7" ht="15.75" x14ac:dyDescent="0.25">
      <c r="A788" s="6" t="s">
        <v>284</v>
      </c>
      <c r="B788" s="16"/>
      <c r="C788" s="16" t="s">
        <v>285</v>
      </c>
      <c r="D788" s="46"/>
      <c r="E788" s="46"/>
      <c r="F788" s="46"/>
      <c r="G788" s="43">
        <f>SUM(G789,G864,G1007,G1062)</f>
        <v>1614406.76</v>
      </c>
    </row>
    <row r="789" spans="1:7" ht="15.75" x14ac:dyDescent="0.25">
      <c r="A789" s="63" t="s">
        <v>286</v>
      </c>
      <c r="B789" s="45"/>
      <c r="C789" s="45" t="s">
        <v>285</v>
      </c>
      <c r="D789" s="55" t="s">
        <v>234</v>
      </c>
      <c r="E789" s="7"/>
      <c r="F789" s="56"/>
      <c r="G789" s="43">
        <f>SUM(G790,G820)</f>
        <v>757081.84</v>
      </c>
    </row>
    <row r="790" spans="1:7" ht="31.5" x14ac:dyDescent="0.25">
      <c r="A790" s="6" t="s">
        <v>353</v>
      </c>
      <c r="B790" s="45"/>
      <c r="C790" s="45" t="s">
        <v>285</v>
      </c>
      <c r="D790" s="51" t="s">
        <v>234</v>
      </c>
      <c r="E790" s="8" t="s">
        <v>35</v>
      </c>
      <c r="F790" s="48"/>
      <c r="G790" s="43">
        <f>SUM(G791,G812)</f>
        <v>26463</v>
      </c>
    </row>
    <row r="791" spans="1:7" ht="31.5" x14ac:dyDescent="0.25">
      <c r="A791" s="6" t="s">
        <v>361</v>
      </c>
      <c r="B791" s="45"/>
      <c r="C791" s="45" t="s">
        <v>285</v>
      </c>
      <c r="D791" s="51" t="s">
        <v>234</v>
      </c>
      <c r="E791" s="5" t="s">
        <v>36</v>
      </c>
      <c r="F791" s="48"/>
      <c r="G791" s="43">
        <f>SUM(G792,G799)</f>
        <v>21280.1</v>
      </c>
    </row>
    <row r="792" spans="1:7" ht="63" x14ac:dyDescent="0.25">
      <c r="A792" s="6" t="s">
        <v>590</v>
      </c>
      <c r="B792" s="45"/>
      <c r="C792" s="45" t="s">
        <v>285</v>
      </c>
      <c r="D792" s="51" t="s">
        <v>234</v>
      </c>
      <c r="E792" s="5" t="s">
        <v>75</v>
      </c>
      <c r="F792" s="48"/>
      <c r="G792" s="43">
        <f>SUM(G793)</f>
        <v>18921.5</v>
      </c>
    </row>
    <row r="793" spans="1:7" ht="63" x14ac:dyDescent="0.25">
      <c r="A793" s="2" t="s">
        <v>398</v>
      </c>
      <c r="B793" s="45"/>
      <c r="C793" s="45" t="s">
        <v>285</v>
      </c>
      <c r="D793" s="51" t="s">
        <v>234</v>
      </c>
      <c r="E793" s="5" t="s">
        <v>80</v>
      </c>
      <c r="F793" s="48"/>
      <c r="G793" s="43">
        <f>SUM(G794)</f>
        <v>18921.5</v>
      </c>
    </row>
    <row r="794" spans="1:7" ht="31.5" x14ac:dyDescent="0.25">
      <c r="A794" s="17" t="s">
        <v>249</v>
      </c>
      <c r="B794" s="51"/>
      <c r="C794" s="51" t="s">
        <v>285</v>
      </c>
      <c r="D794" s="51" t="s">
        <v>234</v>
      </c>
      <c r="E794" s="5" t="s">
        <v>80</v>
      </c>
      <c r="F794" s="54">
        <v>600</v>
      </c>
      <c r="G794" s="43">
        <f>SUM(G795,G797)</f>
        <v>18921.5</v>
      </c>
    </row>
    <row r="795" spans="1:7" ht="15.75" x14ac:dyDescent="0.25">
      <c r="A795" s="17" t="s">
        <v>250</v>
      </c>
      <c r="B795" s="51"/>
      <c r="C795" s="51" t="s">
        <v>285</v>
      </c>
      <c r="D795" s="51" t="s">
        <v>234</v>
      </c>
      <c r="E795" s="5" t="s">
        <v>80</v>
      </c>
      <c r="F795" s="51">
        <v>610</v>
      </c>
      <c r="G795" s="43">
        <f>SUM(G796)</f>
        <v>5518.8</v>
      </c>
    </row>
    <row r="796" spans="1:7" ht="15.75" x14ac:dyDescent="0.25">
      <c r="A796" s="17" t="s">
        <v>254</v>
      </c>
      <c r="B796" s="45"/>
      <c r="C796" s="51" t="s">
        <v>285</v>
      </c>
      <c r="D796" s="51" t="s">
        <v>234</v>
      </c>
      <c r="E796" s="95" t="s">
        <v>80</v>
      </c>
      <c r="F796" s="51">
        <v>612</v>
      </c>
      <c r="G796" s="43">
        <v>5518.8</v>
      </c>
    </row>
    <row r="797" spans="1:7" ht="15.75" x14ac:dyDescent="0.25">
      <c r="A797" s="17" t="s">
        <v>320</v>
      </c>
      <c r="B797" s="51"/>
      <c r="C797" s="51" t="s">
        <v>285</v>
      </c>
      <c r="D797" s="51" t="s">
        <v>234</v>
      </c>
      <c r="E797" s="5" t="s">
        <v>80</v>
      </c>
      <c r="F797" s="51">
        <v>620</v>
      </c>
      <c r="G797" s="43">
        <f>SUM(G798)</f>
        <v>13402.7</v>
      </c>
    </row>
    <row r="798" spans="1:7" ht="15.75" x14ac:dyDescent="0.25">
      <c r="A798" s="17" t="s">
        <v>322</v>
      </c>
      <c r="B798" s="45"/>
      <c r="C798" s="45" t="s">
        <v>285</v>
      </c>
      <c r="D798" s="51" t="s">
        <v>234</v>
      </c>
      <c r="E798" s="95" t="s">
        <v>80</v>
      </c>
      <c r="F798" s="51">
        <v>622</v>
      </c>
      <c r="G798" s="43">
        <v>13402.7</v>
      </c>
    </row>
    <row r="799" spans="1:7" ht="63" x14ac:dyDescent="0.25">
      <c r="A799" s="1" t="s">
        <v>180</v>
      </c>
      <c r="B799" s="51"/>
      <c r="C799" s="51" t="s">
        <v>285</v>
      </c>
      <c r="D799" s="51" t="s">
        <v>234</v>
      </c>
      <c r="E799" s="5" t="s">
        <v>76</v>
      </c>
      <c r="F799" s="51"/>
      <c r="G799" s="43">
        <f>SUM(G800,G806)</f>
        <v>2358.6</v>
      </c>
    </row>
    <row r="800" spans="1:7" ht="47.25" x14ac:dyDescent="0.25">
      <c r="A800" s="1" t="s">
        <v>77</v>
      </c>
      <c r="B800" s="51"/>
      <c r="C800" s="51" t="s">
        <v>285</v>
      </c>
      <c r="D800" s="51" t="s">
        <v>234</v>
      </c>
      <c r="E800" s="5" t="s">
        <v>164</v>
      </c>
      <c r="F800" s="51"/>
      <c r="G800" s="43">
        <f>SUM(G801)</f>
        <v>699.74</v>
      </c>
    </row>
    <row r="801" spans="1:8" ht="31.5" x14ac:dyDescent="0.25">
      <c r="A801" s="17" t="s">
        <v>249</v>
      </c>
      <c r="B801" s="51"/>
      <c r="C801" s="51" t="s">
        <v>285</v>
      </c>
      <c r="D801" s="51" t="s">
        <v>234</v>
      </c>
      <c r="E801" s="5" t="s">
        <v>164</v>
      </c>
      <c r="F801" s="54">
        <v>600</v>
      </c>
      <c r="G801" s="43">
        <f>SUM(G802,G804)</f>
        <v>699.74</v>
      </c>
    </row>
    <row r="802" spans="1:8" ht="15.75" x14ac:dyDescent="0.25">
      <c r="A802" s="17" t="s">
        <v>250</v>
      </c>
      <c r="B802" s="51"/>
      <c r="C802" s="51" t="s">
        <v>285</v>
      </c>
      <c r="D802" s="51" t="s">
        <v>234</v>
      </c>
      <c r="E802" s="5" t="s">
        <v>164</v>
      </c>
      <c r="F802" s="51">
        <v>610</v>
      </c>
      <c r="G802" s="43">
        <f>SUM(G803)</f>
        <v>193.38</v>
      </c>
    </row>
    <row r="803" spans="1:8" ht="15.75" x14ac:dyDescent="0.25">
      <c r="A803" s="17" t="s">
        <v>254</v>
      </c>
      <c r="B803" s="45"/>
      <c r="C803" s="51" t="s">
        <v>285</v>
      </c>
      <c r="D803" s="51" t="s">
        <v>234</v>
      </c>
      <c r="E803" s="95" t="s">
        <v>164</v>
      </c>
      <c r="F803" s="51">
        <v>612</v>
      </c>
      <c r="G803" s="43">
        <v>193.38</v>
      </c>
    </row>
    <row r="804" spans="1:8" ht="15.75" x14ac:dyDescent="0.25">
      <c r="A804" s="17" t="s">
        <v>320</v>
      </c>
      <c r="B804" s="51"/>
      <c r="C804" s="51" t="s">
        <v>285</v>
      </c>
      <c r="D804" s="51" t="s">
        <v>234</v>
      </c>
      <c r="E804" s="95" t="s">
        <v>164</v>
      </c>
      <c r="F804" s="51">
        <v>620</v>
      </c>
      <c r="G804" s="43">
        <f>SUM(G805)</f>
        <v>506.36</v>
      </c>
    </row>
    <row r="805" spans="1:8" ht="15.75" x14ac:dyDescent="0.25">
      <c r="A805" s="17" t="s">
        <v>322</v>
      </c>
      <c r="B805" s="45"/>
      <c r="C805" s="45" t="s">
        <v>285</v>
      </c>
      <c r="D805" s="51" t="s">
        <v>234</v>
      </c>
      <c r="E805" s="95" t="s">
        <v>164</v>
      </c>
      <c r="F805" s="51">
        <v>622</v>
      </c>
      <c r="G805" s="43">
        <v>506.36</v>
      </c>
    </row>
    <row r="806" spans="1:8" ht="31.5" x14ac:dyDescent="0.25">
      <c r="A806" s="1" t="s">
        <v>78</v>
      </c>
      <c r="B806" s="45"/>
      <c r="C806" s="45" t="s">
        <v>285</v>
      </c>
      <c r="D806" s="51" t="s">
        <v>234</v>
      </c>
      <c r="E806" s="5" t="s">
        <v>82</v>
      </c>
      <c r="F806" s="51"/>
      <c r="G806" s="43">
        <f>SUM(G807)</f>
        <v>1658.86</v>
      </c>
      <c r="H806" s="28"/>
    </row>
    <row r="807" spans="1:8" ht="31.5" x14ac:dyDescent="0.25">
      <c r="A807" s="17" t="s">
        <v>249</v>
      </c>
      <c r="B807" s="51"/>
      <c r="C807" s="51" t="s">
        <v>285</v>
      </c>
      <c r="D807" s="51" t="s">
        <v>234</v>
      </c>
      <c r="E807" s="5" t="s">
        <v>82</v>
      </c>
      <c r="F807" s="54">
        <v>600</v>
      </c>
      <c r="G807" s="43">
        <f>SUM(G808,G810)</f>
        <v>1658.86</v>
      </c>
    </row>
    <row r="808" spans="1:8" ht="15.75" x14ac:dyDescent="0.25">
      <c r="A808" s="17" t="s">
        <v>250</v>
      </c>
      <c r="B808" s="51"/>
      <c r="C808" s="51" t="s">
        <v>285</v>
      </c>
      <c r="D808" s="51" t="s">
        <v>234</v>
      </c>
      <c r="E808" s="5" t="s">
        <v>82</v>
      </c>
      <c r="F808" s="51">
        <v>610</v>
      </c>
      <c r="G808" s="43">
        <f>SUM(G809)</f>
        <v>480.52</v>
      </c>
    </row>
    <row r="809" spans="1:8" ht="15.75" x14ac:dyDescent="0.25">
      <c r="A809" s="17" t="s">
        <v>254</v>
      </c>
      <c r="B809" s="45"/>
      <c r="C809" s="51" t="s">
        <v>285</v>
      </c>
      <c r="D809" s="51" t="s">
        <v>234</v>
      </c>
      <c r="E809" s="95" t="s">
        <v>82</v>
      </c>
      <c r="F809" s="51">
        <v>612</v>
      </c>
      <c r="G809" s="43">
        <v>480.52</v>
      </c>
    </row>
    <row r="810" spans="1:8" ht="15.75" x14ac:dyDescent="0.25">
      <c r="A810" s="17" t="s">
        <v>320</v>
      </c>
      <c r="B810" s="51"/>
      <c r="C810" s="51" t="s">
        <v>285</v>
      </c>
      <c r="D810" s="51" t="s">
        <v>234</v>
      </c>
      <c r="E810" s="95" t="s">
        <v>82</v>
      </c>
      <c r="F810" s="51">
        <v>620</v>
      </c>
      <c r="G810" s="43">
        <f>SUM(G811)</f>
        <v>1178.3399999999999</v>
      </c>
    </row>
    <row r="811" spans="1:8" ht="15.75" x14ac:dyDescent="0.25">
      <c r="A811" s="17" t="s">
        <v>322</v>
      </c>
      <c r="B811" s="45"/>
      <c r="C811" s="45" t="s">
        <v>285</v>
      </c>
      <c r="D811" s="51" t="s">
        <v>234</v>
      </c>
      <c r="E811" s="95" t="s">
        <v>82</v>
      </c>
      <c r="F811" s="51">
        <v>622</v>
      </c>
      <c r="G811" s="43">
        <v>1178.3399999999999</v>
      </c>
    </row>
    <row r="812" spans="1:8" ht="31.5" x14ac:dyDescent="0.25">
      <c r="A812" s="6" t="s">
        <v>370</v>
      </c>
      <c r="B812" s="51"/>
      <c r="C812" s="51" t="s">
        <v>285</v>
      </c>
      <c r="D812" s="51" t="s">
        <v>234</v>
      </c>
      <c r="E812" s="8" t="s">
        <v>39</v>
      </c>
      <c r="F812" s="48"/>
      <c r="G812" s="43">
        <f>SUM(G813)</f>
        <v>5182.8999999999996</v>
      </c>
    </row>
    <row r="813" spans="1:8" ht="31.5" x14ac:dyDescent="0.25">
      <c r="A813" s="17" t="s">
        <v>495</v>
      </c>
      <c r="B813" s="51"/>
      <c r="C813" s="51" t="s">
        <v>285</v>
      </c>
      <c r="D813" s="51" t="s">
        <v>234</v>
      </c>
      <c r="E813" s="8" t="s">
        <v>496</v>
      </c>
      <c r="F813" s="48"/>
      <c r="G813" s="43">
        <f>SUM(G814)</f>
        <v>5182.8999999999996</v>
      </c>
    </row>
    <row r="814" spans="1:8" ht="31.5" x14ac:dyDescent="0.25">
      <c r="A814" s="17" t="s">
        <v>497</v>
      </c>
      <c r="B814" s="8"/>
      <c r="C814" s="51" t="s">
        <v>285</v>
      </c>
      <c r="D814" s="51" t="s">
        <v>234</v>
      </c>
      <c r="E814" s="8" t="s">
        <v>498</v>
      </c>
      <c r="F814" s="48"/>
      <c r="G814" s="43">
        <f>SUM(G815)</f>
        <v>5182.8999999999996</v>
      </c>
    </row>
    <row r="815" spans="1:8" ht="31.5" x14ac:dyDescent="0.25">
      <c r="A815" s="17" t="s">
        <v>249</v>
      </c>
      <c r="B815" s="45"/>
      <c r="C815" s="45" t="s">
        <v>285</v>
      </c>
      <c r="D815" s="51" t="s">
        <v>234</v>
      </c>
      <c r="E815" s="8" t="s">
        <v>498</v>
      </c>
      <c r="F815" s="16">
        <v>600</v>
      </c>
      <c r="G815" s="43">
        <f>SUM(G816,G818)</f>
        <v>5182.8999999999996</v>
      </c>
    </row>
    <row r="816" spans="1:8" ht="15.75" x14ac:dyDescent="0.25">
      <c r="A816" s="17" t="s">
        <v>250</v>
      </c>
      <c r="B816" s="45"/>
      <c r="C816" s="45" t="s">
        <v>285</v>
      </c>
      <c r="D816" s="51" t="s">
        <v>234</v>
      </c>
      <c r="E816" s="8" t="s">
        <v>498</v>
      </c>
      <c r="F816" s="51">
        <v>610</v>
      </c>
      <c r="G816" s="43">
        <f>SUM(G817)</f>
        <v>2497.3000000000002</v>
      </c>
    </row>
    <row r="817" spans="1:7" ht="15.75" x14ac:dyDescent="0.25">
      <c r="A817" s="17" t="s">
        <v>254</v>
      </c>
      <c r="B817" s="45"/>
      <c r="C817" s="51" t="s">
        <v>285</v>
      </c>
      <c r="D817" s="51" t="s">
        <v>234</v>
      </c>
      <c r="E817" s="8" t="s">
        <v>498</v>
      </c>
      <c r="F817" s="51">
        <v>612</v>
      </c>
      <c r="G817" s="43">
        <v>2497.3000000000002</v>
      </c>
    </row>
    <row r="818" spans="1:7" ht="15.75" x14ac:dyDescent="0.25">
      <c r="A818" s="17" t="s">
        <v>320</v>
      </c>
      <c r="B818" s="51"/>
      <c r="C818" s="51" t="s">
        <v>285</v>
      </c>
      <c r="D818" s="51" t="s">
        <v>234</v>
      </c>
      <c r="E818" s="8" t="s">
        <v>498</v>
      </c>
      <c r="F818" s="51">
        <v>620</v>
      </c>
      <c r="G818" s="43">
        <f>SUM(G819)</f>
        <v>2685.6</v>
      </c>
    </row>
    <row r="819" spans="1:7" ht="15.75" x14ac:dyDescent="0.25">
      <c r="A819" s="17" t="s">
        <v>322</v>
      </c>
      <c r="B819" s="45"/>
      <c r="C819" s="45" t="s">
        <v>285</v>
      </c>
      <c r="D819" s="51" t="s">
        <v>234</v>
      </c>
      <c r="E819" s="8" t="s">
        <v>498</v>
      </c>
      <c r="F819" s="51">
        <v>622</v>
      </c>
      <c r="G819" s="43">
        <v>2685.6</v>
      </c>
    </row>
    <row r="820" spans="1:7" ht="31.5" x14ac:dyDescent="0.25">
      <c r="A820" s="6" t="s">
        <v>358</v>
      </c>
      <c r="B820" s="45"/>
      <c r="C820" s="45" t="s">
        <v>285</v>
      </c>
      <c r="D820" s="51" t="s">
        <v>234</v>
      </c>
      <c r="E820" s="8" t="s">
        <v>122</v>
      </c>
      <c r="F820" s="48"/>
      <c r="G820" s="43">
        <f>SUM(G821,)</f>
        <v>730618.84</v>
      </c>
    </row>
    <row r="821" spans="1:7" ht="15.75" x14ac:dyDescent="0.25">
      <c r="A821" s="6" t="s">
        <v>6</v>
      </c>
      <c r="B821" s="45"/>
      <c r="C821" s="45" t="s">
        <v>285</v>
      </c>
      <c r="D821" s="51" t="s">
        <v>234</v>
      </c>
      <c r="E821" s="5" t="s">
        <v>123</v>
      </c>
      <c r="F821" s="48"/>
      <c r="G821" s="43">
        <f>SUM(G822,G833,G857)</f>
        <v>730618.84</v>
      </c>
    </row>
    <row r="822" spans="1:7" ht="47.25" x14ac:dyDescent="0.25">
      <c r="A822" s="6" t="s">
        <v>409</v>
      </c>
      <c r="B822" s="50"/>
      <c r="C822" s="50" t="s">
        <v>285</v>
      </c>
      <c r="D822" s="64" t="s">
        <v>234</v>
      </c>
      <c r="E822" s="5" t="s">
        <v>124</v>
      </c>
      <c r="F822" s="48"/>
      <c r="G822" s="43">
        <f>SUM(G823,G827,G830)</f>
        <v>40062</v>
      </c>
    </row>
    <row r="823" spans="1:7" ht="94.5" x14ac:dyDescent="0.25">
      <c r="A823" s="98" t="s">
        <v>15</v>
      </c>
      <c r="B823" s="16"/>
      <c r="C823" s="16" t="s">
        <v>285</v>
      </c>
      <c r="D823" s="51" t="s">
        <v>234</v>
      </c>
      <c r="E823" s="5" t="s">
        <v>204</v>
      </c>
      <c r="F823" s="45"/>
      <c r="G823" s="43">
        <f>SUM(G824)</f>
        <v>20529</v>
      </c>
    </row>
    <row r="824" spans="1:7" ht="31.5" x14ac:dyDescent="0.25">
      <c r="A824" s="17" t="s">
        <v>249</v>
      </c>
      <c r="B824" s="45"/>
      <c r="C824" s="45" t="s">
        <v>285</v>
      </c>
      <c r="D824" s="55" t="s">
        <v>234</v>
      </c>
      <c r="E824" s="5" t="s">
        <v>204</v>
      </c>
      <c r="F824" s="54">
        <v>600</v>
      </c>
      <c r="G824" s="43">
        <f>SUM(G825)</f>
        <v>20529</v>
      </c>
    </row>
    <row r="825" spans="1:7" ht="31.5" x14ac:dyDescent="0.25">
      <c r="A825" s="6" t="s">
        <v>347</v>
      </c>
      <c r="B825" s="51"/>
      <c r="C825" s="51" t="s">
        <v>285</v>
      </c>
      <c r="D825" s="51" t="s">
        <v>234</v>
      </c>
      <c r="E825" s="5" t="s">
        <v>204</v>
      </c>
      <c r="F825" s="51">
        <v>630</v>
      </c>
      <c r="G825" s="43">
        <v>20529</v>
      </c>
    </row>
    <row r="826" spans="1:7" ht="15.75" x14ac:dyDescent="0.25">
      <c r="A826" s="6" t="s">
        <v>244</v>
      </c>
      <c r="B826" s="51"/>
      <c r="C826" s="51" t="s">
        <v>285</v>
      </c>
      <c r="D826" s="51" t="s">
        <v>234</v>
      </c>
      <c r="E826" s="5" t="s">
        <v>204</v>
      </c>
      <c r="F826" s="51">
        <v>630</v>
      </c>
      <c r="G826" s="43">
        <v>20529</v>
      </c>
    </row>
    <row r="827" spans="1:7" ht="63" x14ac:dyDescent="0.25">
      <c r="A827" s="14" t="s">
        <v>189</v>
      </c>
      <c r="B827" s="45"/>
      <c r="C827" s="45" t="s">
        <v>285</v>
      </c>
      <c r="D827" s="55" t="s">
        <v>234</v>
      </c>
      <c r="E827" s="5" t="s">
        <v>205</v>
      </c>
      <c r="F827" s="51"/>
      <c r="G827" s="43">
        <f>SUM(G828)</f>
        <v>14474</v>
      </c>
    </row>
    <row r="828" spans="1:7" ht="31.5" x14ac:dyDescent="0.25">
      <c r="A828" s="17" t="s">
        <v>249</v>
      </c>
      <c r="B828" s="45"/>
      <c r="C828" s="45" t="s">
        <v>285</v>
      </c>
      <c r="D828" s="55" t="s">
        <v>234</v>
      </c>
      <c r="E828" s="5" t="s">
        <v>205</v>
      </c>
      <c r="F828" s="54">
        <v>600</v>
      </c>
      <c r="G828" s="43">
        <f>SUM(G829)</f>
        <v>14474</v>
      </c>
    </row>
    <row r="829" spans="1:7" ht="31.5" x14ac:dyDescent="0.25">
      <c r="A829" s="6" t="s">
        <v>347</v>
      </c>
      <c r="B829" s="51"/>
      <c r="C829" s="51" t="s">
        <v>285</v>
      </c>
      <c r="D829" s="51" t="s">
        <v>234</v>
      </c>
      <c r="E829" s="5" t="s">
        <v>205</v>
      </c>
      <c r="F829" s="51">
        <v>630</v>
      </c>
      <c r="G829" s="43">
        <v>14474</v>
      </c>
    </row>
    <row r="830" spans="1:7" s="96" customFormat="1" ht="63" x14ac:dyDescent="0.25">
      <c r="A830" s="103" t="s">
        <v>527</v>
      </c>
      <c r="B830" s="16"/>
      <c r="C830" s="16" t="s">
        <v>285</v>
      </c>
      <c r="D830" s="51" t="s">
        <v>234</v>
      </c>
      <c r="E830" s="95" t="s">
        <v>526</v>
      </c>
      <c r="F830" s="45"/>
      <c r="G830" s="43">
        <f>SUM(G831)</f>
        <v>5059</v>
      </c>
    </row>
    <row r="831" spans="1:7" s="96" customFormat="1" ht="31.5" x14ac:dyDescent="0.25">
      <c r="A831" s="17" t="s">
        <v>249</v>
      </c>
      <c r="B831" s="51"/>
      <c r="C831" s="51" t="s">
        <v>285</v>
      </c>
      <c r="D831" s="51" t="s">
        <v>234</v>
      </c>
      <c r="E831" s="95" t="s">
        <v>526</v>
      </c>
      <c r="F831" s="54">
        <v>600</v>
      </c>
      <c r="G831" s="43">
        <f>SUM(G832,)</f>
        <v>5059</v>
      </c>
    </row>
    <row r="832" spans="1:7" s="96" customFormat="1" ht="31.5" x14ac:dyDescent="0.25">
      <c r="A832" s="6" t="s">
        <v>347</v>
      </c>
      <c r="B832" s="51"/>
      <c r="C832" s="51" t="s">
        <v>285</v>
      </c>
      <c r="D832" s="51" t="s">
        <v>234</v>
      </c>
      <c r="E832" s="95" t="s">
        <v>526</v>
      </c>
      <c r="F832" s="51">
        <v>630</v>
      </c>
      <c r="G832" s="43">
        <v>5059</v>
      </c>
    </row>
    <row r="833" spans="1:7" ht="126" x14ac:dyDescent="0.25">
      <c r="A833" s="17" t="s">
        <v>109</v>
      </c>
      <c r="B833" s="51"/>
      <c r="C833" s="51" t="s">
        <v>285</v>
      </c>
      <c r="D833" s="51" t="s">
        <v>234</v>
      </c>
      <c r="E833" s="5" t="s">
        <v>126</v>
      </c>
      <c r="F833" s="51"/>
      <c r="G833" s="43">
        <f>SUM(G834,G841,G849,G853)</f>
        <v>687922.64</v>
      </c>
    </row>
    <row r="834" spans="1:7" ht="31.5" x14ac:dyDescent="0.25">
      <c r="A834" s="11" t="s">
        <v>14</v>
      </c>
      <c r="B834" s="51"/>
      <c r="C834" s="51" t="s">
        <v>285</v>
      </c>
      <c r="D834" s="51" t="s">
        <v>234</v>
      </c>
      <c r="E834" s="5" t="s">
        <v>127</v>
      </c>
      <c r="F834" s="51"/>
      <c r="G834" s="43">
        <f>SUM(G835)</f>
        <v>180554.63999999998</v>
      </c>
    </row>
    <row r="835" spans="1:7" ht="31.5" x14ac:dyDescent="0.25">
      <c r="A835" s="17" t="s">
        <v>249</v>
      </c>
      <c r="B835" s="51"/>
      <c r="C835" s="51" t="s">
        <v>285</v>
      </c>
      <c r="D835" s="51" t="s">
        <v>234</v>
      </c>
      <c r="E835" s="5" t="s">
        <v>127</v>
      </c>
      <c r="F835" s="54">
        <v>600</v>
      </c>
      <c r="G835" s="43">
        <f>SUM(G836,G838,)</f>
        <v>180554.63999999998</v>
      </c>
    </row>
    <row r="836" spans="1:7" s="96" customFormat="1" ht="15.75" x14ac:dyDescent="0.25">
      <c r="A836" s="17" t="s">
        <v>250</v>
      </c>
      <c r="B836" s="51"/>
      <c r="C836" s="51" t="s">
        <v>285</v>
      </c>
      <c r="D836" s="51" t="s">
        <v>234</v>
      </c>
      <c r="E836" s="95" t="s">
        <v>127</v>
      </c>
      <c r="F836" s="51">
        <v>610</v>
      </c>
      <c r="G836" s="43">
        <f>SUM(G837,)</f>
        <v>40024.959999999999</v>
      </c>
    </row>
    <row r="837" spans="1:7" s="96" customFormat="1" ht="47.25" x14ac:dyDescent="0.25">
      <c r="A837" s="17" t="s">
        <v>251</v>
      </c>
      <c r="B837" s="51"/>
      <c r="C837" s="51" t="s">
        <v>285</v>
      </c>
      <c r="D837" s="51" t="s">
        <v>234</v>
      </c>
      <c r="E837" s="95" t="s">
        <v>127</v>
      </c>
      <c r="F837" s="51">
        <v>611</v>
      </c>
      <c r="G837" s="43">
        <v>40024.959999999999</v>
      </c>
    </row>
    <row r="838" spans="1:7" s="96" customFormat="1" ht="15.75" x14ac:dyDescent="0.25">
      <c r="A838" s="17" t="s">
        <v>320</v>
      </c>
      <c r="B838" s="51"/>
      <c r="C838" s="51" t="s">
        <v>285</v>
      </c>
      <c r="D838" s="51" t="s">
        <v>234</v>
      </c>
      <c r="E838" s="95" t="s">
        <v>127</v>
      </c>
      <c r="F838" s="51">
        <v>620</v>
      </c>
      <c r="G838" s="43">
        <f>SUM(G839,G840)</f>
        <v>140529.68</v>
      </c>
    </row>
    <row r="839" spans="1:7" s="96" customFormat="1" ht="47.25" x14ac:dyDescent="0.25">
      <c r="A839" s="17" t="s">
        <v>321</v>
      </c>
      <c r="B839" s="51"/>
      <c r="C839" s="51" t="s">
        <v>285</v>
      </c>
      <c r="D839" s="51" t="s">
        <v>234</v>
      </c>
      <c r="E839" s="95" t="s">
        <v>127</v>
      </c>
      <c r="F839" s="51">
        <v>621</v>
      </c>
      <c r="G839" s="43">
        <v>106531.21</v>
      </c>
    </row>
    <row r="840" spans="1:7" s="96" customFormat="1" ht="15.75" x14ac:dyDescent="0.25">
      <c r="A840" s="17" t="s">
        <v>322</v>
      </c>
      <c r="B840" s="45"/>
      <c r="C840" s="45" t="s">
        <v>285</v>
      </c>
      <c r="D840" s="51" t="s">
        <v>234</v>
      </c>
      <c r="E840" s="95" t="s">
        <v>127</v>
      </c>
      <c r="F840" s="51">
        <v>622</v>
      </c>
      <c r="G840" s="43">
        <v>33998.47</v>
      </c>
    </row>
    <row r="841" spans="1:7" ht="110.25" x14ac:dyDescent="0.25">
      <c r="A841" s="17" t="s">
        <v>407</v>
      </c>
      <c r="B841" s="45"/>
      <c r="C841" s="45" t="s">
        <v>285</v>
      </c>
      <c r="D841" s="55" t="s">
        <v>234</v>
      </c>
      <c r="E841" s="5" t="s">
        <v>207</v>
      </c>
      <c r="F841" s="56"/>
      <c r="G841" s="43">
        <f>SUM(G842)</f>
        <v>506268</v>
      </c>
    </row>
    <row r="842" spans="1:7" ht="31.5" x14ac:dyDescent="0.25">
      <c r="A842" s="17" t="s">
        <v>249</v>
      </c>
      <c r="B842" s="45"/>
      <c r="C842" s="45" t="s">
        <v>285</v>
      </c>
      <c r="D842" s="55" t="s">
        <v>234</v>
      </c>
      <c r="E842" s="5" t="s">
        <v>207</v>
      </c>
      <c r="F842" s="54">
        <v>600</v>
      </c>
      <c r="G842" s="43">
        <f>SUM(G843,G846)</f>
        <v>506268</v>
      </c>
    </row>
    <row r="843" spans="1:7" ht="15.75" x14ac:dyDescent="0.25">
      <c r="A843" s="3" t="s">
        <v>250</v>
      </c>
      <c r="B843" s="45"/>
      <c r="C843" s="45" t="s">
        <v>285</v>
      </c>
      <c r="D843" s="55" t="s">
        <v>234</v>
      </c>
      <c r="E843" s="5" t="s">
        <v>207</v>
      </c>
      <c r="F843" s="51">
        <v>610</v>
      </c>
      <c r="G843" s="43">
        <f>SUM(G844)</f>
        <v>143319.60999999999</v>
      </c>
    </row>
    <row r="844" spans="1:7" ht="47.25" x14ac:dyDescent="0.25">
      <c r="A844" s="3" t="s">
        <v>251</v>
      </c>
      <c r="B844" s="45"/>
      <c r="C844" s="45" t="s">
        <v>285</v>
      </c>
      <c r="D844" s="55" t="s">
        <v>234</v>
      </c>
      <c r="E844" s="5" t="s">
        <v>207</v>
      </c>
      <c r="F844" s="51">
        <v>611</v>
      </c>
      <c r="G844" s="43">
        <v>143319.60999999999</v>
      </c>
    </row>
    <row r="845" spans="1:7" ht="15.75" x14ac:dyDescent="0.25">
      <c r="A845" s="6" t="s">
        <v>244</v>
      </c>
      <c r="B845" s="45"/>
      <c r="C845" s="45" t="s">
        <v>285</v>
      </c>
      <c r="D845" s="55" t="s">
        <v>234</v>
      </c>
      <c r="E845" s="5" t="s">
        <v>207</v>
      </c>
      <c r="F845" s="51">
        <v>611</v>
      </c>
      <c r="G845" s="43">
        <v>143319.60999999999</v>
      </c>
    </row>
    <row r="846" spans="1:7" ht="15.75" x14ac:dyDescent="0.25">
      <c r="A846" s="17" t="s">
        <v>320</v>
      </c>
      <c r="B846" s="45"/>
      <c r="C846" s="45" t="s">
        <v>285</v>
      </c>
      <c r="D846" s="55" t="s">
        <v>234</v>
      </c>
      <c r="E846" s="5" t="s">
        <v>207</v>
      </c>
      <c r="F846" s="51">
        <v>620</v>
      </c>
      <c r="G846" s="43">
        <f>SUM(G847)</f>
        <v>362948.39</v>
      </c>
    </row>
    <row r="847" spans="1:7" ht="47.25" x14ac:dyDescent="0.25">
      <c r="A847" s="3" t="s">
        <v>321</v>
      </c>
      <c r="B847" s="45"/>
      <c r="C847" s="45" t="s">
        <v>285</v>
      </c>
      <c r="D847" s="55" t="s">
        <v>234</v>
      </c>
      <c r="E847" s="5" t="s">
        <v>207</v>
      </c>
      <c r="F847" s="51">
        <v>621</v>
      </c>
      <c r="G847" s="43">
        <v>362948.39</v>
      </c>
    </row>
    <row r="848" spans="1:7" ht="15.75" x14ac:dyDescent="0.25">
      <c r="A848" s="6" t="s">
        <v>244</v>
      </c>
      <c r="B848" s="45"/>
      <c r="C848" s="45" t="s">
        <v>285</v>
      </c>
      <c r="D848" s="55" t="s">
        <v>234</v>
      </c>
      <c r="E848" s="5" t="s">
        <v>207</v>
      </c>
      <c r="F848" s="51">
        <v>621</v>
      </c>
      <c r="G848" s="43">
        <v>362948.39</v>
      </c>
    </row>
    <row r="849" spans="1:7" s="96" customFormat="1" ht="63" x14ac:dyDescent="0.25">
      <c r="A849" s="6" t="s">
        <v>831</v>
      </c>
      <c r="B849" s="51"/>
      <c r="C849" s="51" t="s">
        <v>285</v>
      </c>
      <c r="D849" s="51" t="s">
        <v>234</v>
      </c>
      <c r="E849" s="95" t="s">
        <v>832</v>
      </c>
      <c r="F849" s="51"/>
      <c r="G849" s="43">
        <f>SUM(G850)</f>
        <v>1000</v>
      </c>
    </row>
    <row r="850" spans="1:7" s="96" customFormat="1" ht="31.5" x14ac:dyDescent="0.25">
      <c r="A850" s="125" t="s">
        <v>249</v>
      </c>
      <c r="B850" s="51"/>
      <c r="C850" s="51" t="s">
        <v>285</v>
      </c>
      <c r="D850" s="51" t="s">
        <v>234</v>
      </c>
      <c r="E850" s="95" t="s">
        <v>832</v>
      </c>
      <c r="F850" s="54">
        <v>600</v>
      </c>
      <c r="G850" s="43">
        <f>SUM(G851)</f>
        <v>1000</v>
      </c>
    </row>
    <row r="851" spans="1:7" s="96" customFormat="1" ht="15.75" x14ac:dyDescent="0.25">
      <c r="A851" s="125" t="s">
        <v>320</v>
      </c>
      <c r="B851" s="51"/>
      <c r="C851" s="51" t="s">
        <v>285</v>
      </c>
      <c r="D851" s="51" t="s">
        <v>234</v>
      </c>
      <c r="E851" s="95" t="s">
        <v>832</v>
      </c>
      <c r="F851" s="51">
        <v>620</v>
      </c>
      <c r="G851" s="43">
        <f>SUM(G852)</f>
        <v>1000</v>
      </c>
    </row>
    <row r="852" spans="1:7" s="96" customFormat="1" ht="15.75" x14ac:dyDescent="0.25">
      <c r="A852" s="125" t="s">
        <v>322</v>
      </c>
      <c r="B852" s="45"/>
      <c r="C852" s="45" t="s">
        <v>285</v>
      </c>
      <c r="D852" s="51" t="s">
        <v>234</v>
      </c>
      <c r="E852" s="95" t="s">
        <v>832</v>
      </c>
      <c r="F852" s="51">
        <v>622</v>
      </c>
      <c r="G852" s="43">
        <v>1000</v>
      </c>
    </row>
    <row r="853" spans="1:7" s="96" customFormat="1" ht="63" x14ac:dyDescent="0.25">
      <c r="A853" s="17" t="s">
        <v>833</v>
      </c>
      <c r="B853" s="45"/>
      <c r="C853" s="45" t="s">
        <v>285</v>
      </c>
      <c r="D853" s="51" t="s">
        <v>234</v>
      </c>
      <c r="E853" s="95" t="s">
        <v>834</v>
      </c>
      <c r="F853" s="51"/>
      <c r="G853" s="43">
        <f>SUM(G854)</f>
        <v>100</v>
      </c>
    </row>
    <row r="854" spans="1:7" s="96" customFormat="1" ht="31.5" x14ac:dyDescent="0.25">
      <c r="A854" s="125" t="s">
        <v>249</v>
      </c>
      <c r="B854" s="51"/>
      <c r="C854" s="51" t="s">
        <v>285</v>
      </c>
      <c r="D854" s="51" t="s">
        <v>234</v>
      </c>
      <c r="E854" s="95" t="s">
        <v>834</v>
      </c>
      <c r="F854" s="54">
        <v>600</v>
      </c>
      <c r="G854" s="43">
        <f>SUM(G855)</f>
        <v>100</v>
      </c>
    </row>
    <row r="855" spans="1:7" s="96" customFormat="1" ht="15.75" x14ac:dyDescent="0.25">
      <c r="A855" s="125" t="s">
        <v>320</v>
      </c>
      <c r="B855" s="51"/>
      <c r="C855" s="51" t="s">
        <v>285</v>
      </c>
      <c r="D855" s="51" t="s">
        <v>234</v>
      </c>
      <c r="E855" s="95" t="s">
        <v>834</v>
      </c>
      <c r="F855" s="51">
        <v>620</v>
      </c>
      <c r="G855" s="43">
        <f>SUM(G856)</f>
        <v>100</v>
      </c>
    </row>
    <row r="856" spans="1:7" s="96" customFormat="1" ht="15.75" x14ac:dyDescent="0.25">
      <c r="A856" s="125" t="s">
        <v>322</v>
      </c>
      <c r="B856" s="45"/>
      <c r="C856" s="45" t="s">
        <v>285</v>
      </c>
      <c r="D856" s="51" t="s">
        <v>234</v>
      </c>
      <c r="E856" s="95" t="s">
        <v>834</v>
      </c>
      <c r="F856" s="51">
        <v>622</v>
      </c>
      <c r="G856" s="43">
        <v>100</v>
      </c>
    </row>
    <row r="857" spans="1:7" ht="47.25" x14ac:dyDescent="0.25">
      <c r="A857" s="93" t="s">
        <v>394</v>
      </c>
      <c r="B857" s="51"/>
      <c r="C857" s="51" t="s">
        <v>285</v>
      </c>
      <c r="D857" s="51" t="s">
        <v>234</v>
      </c>
      <c r="E857" s="5" t="s">
        <v>128</v>
      </c>
      <c r="F857" s="51"/>
      <c r="G857" s="43">
        <f>SUM(G858)</f>
        <v>2634.2</v>
      </c>
    </row>
    <row r="858" spans="1:7" ht="31.5" x14ac:dyDescent="0.25">
      <c r="A858" s="11" t="s">
        <v>14</v>
      </c>
      <c r="B858" s="51"/>
      <c r="C858" s="51" t="s">
        <v>285</v>
      </c>
      <c r="D858" s="51" t="s">
        <v>234</v>
      </c>
      <c r="E858" s="5" t="s">
        <v>129</v>
      </c>
      <c r="F858" s="51"/>
      <c r="G858" s="43">
        <f>SUM(G859)</f>
        <v>2634.2</v>
      </c>
    </row>
    <row r="859" spans="1:7" ht="31.5" x14ac:dyDescent="0.25">
      <c r="A859" s="17" t="s">
        <v>249</v>
      </c>
      <c r="B859" s="51"/>
      <c r="C859" s="51" t="s">
        <v>285</v>
      </c>
      <c r="D859" s="51" t="s">
        <v>234</v>
      </c>
      <c r="E859" s="5" t="s">
        <v>129</v>
      </c>
      <c r="F859" s="54">
        <v>600</v>
      </c>
      <c r="G859" s="43">
        <f>SUM(G860,G862,)</f>
        <v>2634.2</v>
      </c>
    </row>
    <row r="860" spans="1:7" ht="15.75" x14ac:dyDescent="0.25">
      <c r="A860" s="17" t="s">
        <v>250</v>
      </c>
      <c r="B860" s="51"/>
      <c r="C860" s="51" t="s">
        <v>285</v>
      </c>
      <c r="D860" s="51" t="s">
        <v>234</v>
      </c>
      <c r="E860" s="5" t="s">
        <v>129</v>
      </c>
      <c r="F860" s="51">
        <v>610</v>
      </c>
      <c r="G860" s="43">
        <f>SUM(G861)</f>
        <v>740</v>
      </c>
    </row>
    <row r="861" spans="1:7" ht="15.75" x14ac:dyDescent="0.25">
      <c r="A861" s="17" t="s">
        <v>254</v>
      </c>
      <c r="B861" s="45"/>
      <c r="C861" s="45" t="s">
        <v>285</v>
      </c>
      <c r="D861" s="51" t="s">
        <v>234</v>
      </c>
      <c r="E861" s="5" t="s">
        <v>129</v>
      </c>
      <c r="F861" s="51">
        <v>612</v>
      </c>
      <c r="G861" s="43">
        <v>740</v>
      </c>
    </row>
    <row r="862" spans="1:7" ht="15.75" x14ac:dyDescent="0.25">
      <c r="A862" s="17" t="s">
        <v>320</v>
      </c>
      <c r="B862" s="51"/>
      <c r="C862" s="51" t="s">
        <v>285</v>
      </c>
      <c r="D862" s="51" t="s">
        <v>234</v>
      </c>
      <c r="E862" s="5" t="s">
        <v>129</v>
      </c>
      <c r="F862" s="51">
        <v>620</v>
      </c>
      <c r="G862" s="43">
        <f>SUM(G863)</f>
        <v>1894.2</v>
      </c>
    </row>
    <row r="863" spans="1:7" ht="15.75" x14ac:dyDescent="0.25">
      <c r="A863" s="17" t="s">
        <v>322</v>
      </c>
      <c r="B863" s="45"/>
      <c r="C863" s="45" t="s">
        <v>285</v>
      </c>
      <c r="D863" s="51" t="s">
        <v>234</v>
      </c>
      <c r="E863" s="5" t="s">
        <v>129</v>
      </c>
      <c r="F863" s="51">
        <v>622</v>
      </c>
      <c r="G863" s="43">
        <v>1894.2</v>
      </c>
    </row>
    <row r="864" spans="1:7" ht="15.75" x14ac:dyDescent="0.25">
      <c r="A864" s="13" t="s">
        <v>288</v>
      </c>
      <c r="B864" s="47"/>
      <c r="C864" s="47" t="s">
        <v>285</v>
      </c>
      <c r="D864" s="48" t="s">
        <v>236</v>
      </c>
      <c r="E864" s="5"/>
      <c r="F864" s="47"/>
      <c r="G864" s="43">
        <f>SUM(G865,G913,G996)</f>
        <v>689489.6</v>
      </c>
    </row>
    <row r="865" spans="1:8" ht="31.5" x14ac:dyDescent="0.25">
      <c r="A865" s="6" t="s">
        <v>353</v>
      </c>
      <c r="B865" s="47"/>
      <c r="C865" s="47" t="s">
        <v>285</v>
      </c>
      <c r="D865" s="48" t="s">
        <v>236</v>
      </c>
      <c r="E865" s="8" t="s">
        <v>35</v>
      </c>
      <c r="F865" s="45"/>
      <c r="G865" s="43">
        <f>SUM(G866,G899,G905)</f>
        <v>10387.200000000001</v>
      </c>
    </row>
    <row r="866" spans="1:8" ht="31.5" x14ac:dyDescent="0.25">
      <c r="A866" s="6" t="s">
        <v>361</v>
      </c>
      <c r="B866" s="45"/>
      <c r="C866" s="45" t="s">
        <v>285</v>
      </c>
      <c r="D866" s="48" t="s">
        <v>236</v>
      </c>
      <c r="E866" s="5" t="s">
        <v>36</v>
      </c>
      <c r="F866" s="45"/>
      <c r="G866" s="43">
        <f>SUM(G867,G874,G887,G892)</f>
        <v>7257.7</v>
      </c>
    </row>
    <row r="867" spans="1:8" ht="63" x14ac:dyDescent="0.25">
      <c r="A867" s="6" t="s">
        <v>590</v>
      </c>
      <c r="B867" s="45"/>
      <c r="C867" s="45" t="s">
        <v>285</v>
      </c>
      <c r="D867" s="48" t="s">
        <v>236</v>
      </c>
      <c r="E867" s="5" t="s">
        <v>75</v>
      </c>
      <c r="F867" s="45"/>
      <c r="G867" s="43">
        <f>SUM(G868)</f>
        <v>4840.5</v>
      </c>
    </row>
    <row r="868" spans="1:8" ht="63" x14ac:dyDescent="0.25">
      <c r="A868" s="2" t="s">
        <v>398</v>
      </c>
      <c r="B868" s="45"/>
      <c r="C868" s="45" t="s">
        <v>285</v>
      </c>
      <c r="D868" s="48" t="s">
        <v>236</v>
      </c>
      <c r="E868" s="5" t="s">
        <v>80</v>
      </c>
      <c r="F868" s="45"/>
      <c r="G868" s="43">
        <f>SUM(G869)</f>
        <v>4840.5</v>
      </c>
    </row>
    <row r="869" spans="1:8" ht="31.5" x14ac:dyDescent="0.25">
      <c r="A869" s="17" t="s">
        <v>249</v>
      </c>
      <c r="B869" s="45"/>
      <c r="C869" s="45" t="s">
        <v>285</v>
      </c>
      <c r="D869" s="45" t="s">
        <v>236</v>
      </c>
      <c r="E869" s="5" t="s">
        <v>80</v>
      </c>
      <c r="F869" s="16">
        <v>600</v>
      </c>
      <c r="G869" s="43">
        <f>SUM(G870,G872)</f>
        <v>4840.5</v>
      </c>
    </row>
    <row r="870" spans="1:8" ht="15.75" x14ac:dyDescent="0.25">
      <c r="A870" s="17" t="s">
        <v>250</v>
      </c>
      <c r="B870" s="45"/>
      <c r="C870" s="45" t="s">
        <v>285</v>
      </c>
      <c r="D870" s="45" t="s">
        <v>236</v>
      </c>
      <c r="E870" s="5" t="s">
        <v>80</v>
      </c>
      <c r="F870" s="51">
        <v>610</v>
      </c>
      <c r="G870" s="43">
        <f>SUM(G871)</f>
        <v>3312</v>
      </c>
    </row>
    <row r="871" spans="1:8" ht="15.75" x14ac:dyDescent="0.25">
      <c r="A871" s="17" t="s">
        <v>254</v>
      </c>
      <c r="B871" s="45"/>
      <c r="C871" s="45" t="s">
        <v>285</v>
      </c>
      <c r="D871" s="45" t="s">
        <v>236</v>
      </c>
      <c r="E871" s="95" t="s">
        <v>80</v>
      </c>
      <c r="F871" s="51">
        <v>612</v>
      </c>
      <c r="G871" s="43">
        <v>3312</v>
      </c>
    </row>
    <row r="872" spans="1:8" ht="15.75" x14ac:dyDescent="0.25">
      <c r="A872" s="17" t="s">
        <v>320</v>
      </c>
      <c r="B872" s="51"/>
      <c r="C872" s="45" t="s">
        <v>285</v>
      </c>
      <c r="D872" s="45" t="s">
        <v>236</v>
      </c>
      <c r="E872" s="95" t="s">
        <v>80</v>
      </c>
      <c r="F872" s="51">
        <v>620</v>
      </c>
      <c r="G872" s="43">
        <f>SUM(G873)</f>
        <v>1528.5</v>
      </c>
    </row>
    <row r="873" spans="1:8" ht="15.75" x14ac:dyDescent="0.25">
      <c r="A873" s="17" t="s">
        <v>322</v>
      </c>
      <c r="B873" s="45"/>
      <c r="C873" s="45" t="s">
        <v>285</v>
      </c>
      <c r="D873" s="45" t="s">
        <v>236</v>
      </c>
      <c r="E873" s="95" t="s">
        <v>80</v>
      </c>
      <c r="F873" s="51">
        <v>622</v>
      </c>
      <c r="G873" s="43">
        <v>1528.5</v>
      </c>
      <c r="H873" s="28"/>
    </row>
    <row r="874" spans="1:8" ht="63" x14ac:dyDescent="0.25">
      <c r="A874" s="1" t="s">
        <v>180</v>
      </c>
      <c r="B874" s="45"/>
      <c r="C874" s="45" t="s">
        <v>285</v>
      </c>
      <c r="D874" s="45" t="s">
        <v>236</v>
      </c>
      <c r="E874" s="5" t="s">
        <v>76</v>
      </c>
      <c r="F874" s="51"/>
      <c r="G874" s="43">
        <f>SUM(G875,G881,)</f>
        <v>2113.6999999999998</v>
      </c>
      <c r="H874" s="28"/>
    </row>
    <row r="875" spans="1:8" ht="47.25" x14ac:dyDescent="0.25">
      <c r="A875" s="1" t="s">
        <v>77</v>
      </c>
      <c r="B875" s="51"/>
      <c r="C875" s="51" t="s">
        <v>285</v>
      </c>
      <c r="D875" s="45" t="s">
        <v>236</v>
      </c>
      <c r="E875" s="5" t="s">
        <v>164</v>
      </c>
      <c r="F875" s="51"/>
      <c r="G875" s="43">
        <f>SUM(G876)</f>
        <v>400.1</v>
      </c>
    </row>
    <row r="876" spans="1:8" ht="31.5" x14ac:dyDescent="0.25">
      <c r="A876" s="17" t="s">
        <v>249</v>
      </c>
      <c r="B876" s="45"/>
      <c r="C876" s="45" t="s">
        <v>285</v>
      </c>
      <c r="D876" s="45" t="s">
        <v>236</v>
      </c>
      <c r="E876" s="5" t="s">
        <v>164</v>
      </c>
      <c r="F876" s="16">
        <v>600</v>
      </c>
      <c r="G876" s="43">
        <f>SUM(G877,G879)</f>
        <v>400.1</v>
      </c>
    </row>
    <row r="877" spans="1:8" ht="15.75" x14ac:dyDescent="0.25">
      <c r="A877" s="17" t="s">
        <v>250</v>
      </c>
      <c r="B877" s="45"/>
      <c r="C877" s="45" t="s">
        <v>285</v>
      </c>
      <c r="D877" s="45" t="s">
        <v>236</v>
      </c>
      <c r="E877" s="5" t="s">
        <v>164</v>
      </c>
      <c r="F877" s="51">
        <v>610</v>
      </c>
      <c r="G877" s="43">
        <f>SUM(G878)</f>
        <v>248.56</v>
      </c>
    </row>
    <row r="878" spans="1:8" ht="15.75" x14ac:dyDescent="0.25">
      <c r="A878" s="17" t="s">
        <v>254</v>
      </c>
      <c r="B878" s="45"/>
      <c r="C878" s="45" t="s">
        <v>285</v>
      </c>
      <c r="D878" s="45" t="s">
        <v>236</v>
      </c>
      <c r="E878" s="95" t="s">
        <v>164</v>
      </c>
      <c r="F878" s="51">
        <v>612</v>
      </c>
      <c r="G878" s="43">
        <v>248.56</v>
      </c>
    </row>
    <row r="879" spans="1:8" ht="15.75" x14ac:dyDescent="0.25">
      <c r="A879" s="17" t="s">
        <v>320</v>
      </c>
      <c r="B879" s="51"/>
      <c r="C879" s="45" t="s">
        <v>285</v>
      </c>
      <c r="D879" s="45" t="s">
        <v>236</v>
      </c>
      <c r="E879" s="95" t="s">
        <v>164</v>
      </c>
      <c r="F879" s="51">
        <v>620</v>
      </c>
      <c r="G879" s="43">
        <f>SUM(G880)</f>
        <v>151.54</v>
      </c>
    </row>
    <row r="880" spans="1:8" ht="15.75" x14ac:dyDescent="0.25">
      <c r="A880" s="17" t="s">
        <v>322</v>
      </c>
      <c r="B880" s="45"/>
      <c r="C880" s="45" t="s">
        <v>285</v>
      </c>
      <c r="D880" s="45" t="s">
        <v>236</v>
      </c>
      <c r="E880" s="95" t="s">
        <v>164</v>
      </c>
      <c r="F880" s="51">
        <v>622</v>
      </c>
      <c r="G880" s="43">
        <v>151.54</v>
      </c>
      <c r="H880" s="28"/>
    </row>
    <row r="881" spans="1:8" ht="31.5" x14ac:dyDescent="0.25">
      <c r="A881" s="1" t="s">
        <v>78</v>
      </c>
      <c r="B881" s="45"/>
      <c r="C881" s="45" t="s">
        <v>285</v>
      </c>
      <c r="D881" s="45" t="s">
        <v>236</v>
      </c>
      <c r="E881" s="5" t="s">
        <v>82</v>
      </c>
      <c r="F881" s="51"/>
      <c r="G881" s="43">
        <f>SUM(G882,)</f>
        <v>1713.6</v>
      </c>
      <c r="H881" s="28"/>
    </row>
    <row r="882" spans="1:8" ht="31.5" x14ac:dyDescent="0.25">
      <c r="A882" s="17" t="s">
        <v>249</v>
      </c>
      <c r="B882" s="45"/>
      <c r="C882" s="45" t="s">
        <v>285</v>
      </c>
      <c r="D882" s="45" t="s">
        <v>236</v>
      </c>
      <c r="E882" s="5" t="s">
        <v>82</v>
      </c>
      <c r="F882" s="16">
        <v>600</v>
      </c>
      <c r="G882" s="43">
        <f>SUM(G883,G885,)</f>
        <v>1713.6</v>
      </c>
    </row>
    <row r="883" spans="1:8" ht="15.75" x14ac:dyDescent="0.25">
      <c r="A883" s="17" t="s">
        <v>250</v>
      </c>
      <c r="B883" s="45"/>
      <c r="C883" s="45" t="s">
        <v>285</v>
      </c>
      <c r="D883" s="45" t="s">
        <v>236</v>
      </c>
      <c r="E883" s="5" t="s">
        <v>82</v>
      </c>
      <c r="F883" s="51">
        <v>610</v>
      </c>
      <c r="G883" s="43">
        <f>SUM(G884)</f>
        <v>1224.24</v>
      </c>
    </row>
    <row r="884" spans="1:8" ht="15.75" x14ac:dyDescent="0.25">
      <c r="A884" s="17" t="s">
        <v>254</v>
      </c>
      <c r="B884" s="45"/>
      <c r="C884" s="45" t="s">
        <v>285</v>
      </c>
      <c r="D884" s="45" t="s">
        <v>236</v>
      </c>
      <c r="E884" s="95" t="s">
        <v>82</v>
      </c>
      <c r="F884" s="51">
        <v>612</v>
      </c>
      <c r="G884" s="43">
        <v>1224.24</v>
      </c>
    </row>
    <row r="885" spans="1:8" ht="15.75" x14ac:dyDescent="0.25">
      <c r="A885" s="17" t="s">
        <v>320</v>
      </c>
      <c r="B885" s="51"/>
      <c r="C885" s="45" t="s">
        <v>285</v>
      </c>
      <c r="D885" s="45" t="s">
        <v>236</v>
      </c>
      <c r="E885" s="95" t="s">
        <v>82</v>
      </c>
      <c r="F885" s="51">
        <v>620</v>
      </c>
      <c r="G885" s="43">
        <f>SUM(G886)</f>
        <v>489.36</v>
      </c>
    </row>
    <row r="886" spans="1:8" ht="15.75" x14ac:dyDescent="0.25">
      <c r="A886" s="17" t="s">
        <v>322</v>
      </c>
      <c r="B886" s="45"/>
      <c r="C886" s="45" t="s">
        <v>285</v>
      </c>
      <c r="D886" s="45" t="s">
        <v>236</v>
      </c>
      <c r="E886" s="95" t="s">
        <v>82</v>
      </c>
      <c r="F886" s="51">
        <v>622</v>
      </c>
      <c r="G886" s="43">
        <v>489.36</v>
      </c>
      <c r="H886" s="28"/>
    </row>
    <row r="887" spans="1:8" ht="31.5" x14ac:dyDescent="0.25">
      <c r="A887" s="1" t="s">
        <v>487</v>
      </c>
      <c r="B887" s="45"/>
      <c r="C887" s="45" t="s">
        <v>285</v>
      </c>
      <c r="D887" s="45" t="s">
        <v>236</v>
      </c>
      <c r="E887" s="5" t="s">
        <v>85</v>
      </c>
      <c r="F887" s="51"/>
      <c r="G887" s="43">
        <f>SUM(G888)</f>
        <v>68</v>
      </c>
      <c r="H887" s="28"/>
    </row>
    <row r="888" spans="1:8" ht="31.5" x14ac:dyDescent="0.25">
      <c r="A888" s="1" t="s">
        <v>516</v>
      </c>
      <c r="B888" s="45"/>
      <c r="C888" s="45" t="s">
        <v>285</v>
      </c>
      <c r="D888" s="45" t="s">
        <v>236</v>
      </c>
      <c r="E888" s="95" t="s">
        <v>518</v>
      </c>
      <c r="F888" s="51"/>
      <c r="G888" s="43">
        <f>SUM(G889)</f>
        <v>68</v>
      </c>
    </row>
    <row r="889" spans="1:8" ht="31.5" x14ac:dyDescent="0.25">
      <c r="A889" s="17" t="s">
        <v>249</v>
      </c>
      <c r="B889" s="46"/>
      <c r="C889" s="46" t="s">
        <v>285</v>
      </c>
      <c r="D889" s="45" t="s">
        <v>236</v>
      </c>
      <c r="E889" s="95" t="s">
        <v>518</v>
      </c>
      <c r="F889" s="16">
        <v>600</v>
      </c>
      <c r="G889" s="43">
        <f>SUM(G890,)</f>
        <v>68</v>
      </c>
    </row>
    <row r="890" spans="1:8" ht="15.75" x14ac:dyDescent="0.25">
      <c r="A890" s="17" t="s">
        <v>250</v>
      </c>
      <c r="B890" s="45"/>
      <c r="C890" s="45" t="s">
        <v>285</v>
      </c>
      <c r="D890" s="45" t="s">
        <v>236</v>
      </c>
      <c r="E890" s="95" t="s">
        <v>518</v>
      </c>
      <c r="F890" s="51">
        <v>610</v>
      </c>
      <c r="G890" s="43">
        <f>SUM(G891)</f>
        <v>68</v>
      </c>
    </row>
    <row r="891" spans="1:8" ht="15.75" x14ac:dyDescent="0.25">
      <c r="A891" s="17" t="s">
        <v>254</v>
      </c>
      <c r="B891" s="45"/>
      <c r="C891" s="45" t="s">
        <v>285</v>
      </c>
      <c r="D891" s="45" t="s">
        <v>236</v>
      </c>
      <c r="E891" s="95" t="s">
        <v>518</v>
      </c>
      <c r="F891" s="51">
        <v>612</v>
      </c>
      <c r="G891" s="43">
        <v>68</v>
      </c>
    </row>
    <row r="892" spans="1:8" ht="63" x14ac:dyDescent="0.25">
      <c r="A892" s="6" t="s">
        <v>825</v>
      </c>
      <c r="B892" s="45"/>
      <c r="C892" s="45" t="s">
        <v>285</v>
      </c>
      <c r="D892" s="48" t="s">
        <v>236</v>
      </c>
      <c r="E892" s="5" t="s">
        <v>86</v>
      </c>
      <c r="F892" s="51"/>
      <c r="G892" s="43">
        <f>SUM(G893)</f>
        <v>235.5</v>
      </c>
    </row>
    <row r="893" spans="1:8" ht="31.5" x14ac:dyDescent="0.25">
      <c r="A893" s="6" t="s">
        <v>87</v>
      </c>
      <c r="B893" s="45"/>
      <c r="C893" s="45" t="s">
        <v>285</v>
      </c>
      <c r="D893" s="48" t="s">
        <v>236</v>
      </c>
      <c r="E893" s="5" t="s">
        <v>166</v>
      </c>
      <c r="F893" s="45"/>
      <c r="G893" s="43">
        <f>SUM(G894)</f>
        <v>235.5</v>
      </c>
    </row>
    <row r="894" spans="1:8" ht="31.5" x14ac:dyDescent="0.25">
      <c r="A894" s="17" t="s">
        <v>249</v>
      </c>
      <c r="B894" s="46"/>
      <c r="C894" s="46" t="s">
        <v>285</v>
      </c>
      <c r="D894" s="45" t="s">
        <v>236</v>
      </c>
      <c r="E894" s="5" t="s">
        <v>166</v>
      </c>
      <c r="F894" s="16">
        <v>600</v>
      </c>
      <c r="G894" s="43">
        <f>SUM(G895,G897)</f>
        <v>235.5</v>
      </c>
    </row>
    <row r="895" spans="1:8" ht="15.75" x14ac:dyDescent="0.25">
      <c r="A895" s="17" t="s">
        <v>250</v>
      </c>
      <c r="B895" s="45"/>
      <c r="C895" s="45" t="s">
        <v>285</v>
      </c>
      <c r="D895" s="45" t="s">
        <v>236</v>
      </c>
      <c r="E895" s="5" t="s">
        <v>166</v>
      </c>
      <c r="F895" s="51">
        <v>610</v>
      </c>
      <c r="G895" s="43">
        <f>SUM(G896)</f>
        <v>162</v>
      </c>
    </row>
    <row r="896" spans="1:8" ht="15.75" x14ac:dyDescent="0.25">
      <c r="A896" s="17" t="s">
        <v>254</v>
      </c>
      <c r="B896" s="45"/>
      <c r="C896" s="45" t="s">
        <v>285</v>
      </c>
      <c r="D896" s="45" t="s">
        <v>236</v>
      </c>
      <c r="E896" s="5" t="s">
        <v>166</v>
      </c>
      <c r="F896" s="51">
        <v>612</v>
      </c>
      <c r="G896" s="43">
        <v>162</v>
      </c>
    </row>
    <row r="897" spans="1:8" s="96" customFormat="1" ht="15.75" x14ac:dyDescent="0.25">
      <c r="A897" s="17" t="s">
        <v>320</v>
      </c>
      <c r="B897" s="51"/>
      <c r="C897" s="45" t="s">
        <v>285</v>
      </c>
      <c r="D897" s="45" t="s">
        <v>236</v>
      </c>
      <c r="E897" s="95" t="s">
        <v>166</v>
      </c>
      <c r="F897" s="51">
        <v>620</v>
      </c>
      <c r="G897" s="43">
        <f>SUM(G898)</f>
        <v>73.5</v>
      </c>
    </row>
    <row r="898" spans="1:8" s="96" customFormat="1" ht="15.75" x14ac:dyDescent="0.25">
      <c r="A898" s="17" t="s">
        <v>322</v>
      </c>
      <c r="B898" s="45"/>
      <c r="C898" s="45" t="s">
        <v>285</v>
      </c>
      <c r="D898" s="45" t="s">
        <v>236</v>
      </c>
      <c r="E898" s="95" t="s">
        <v>166</v>
      </c>
      <c r="F898" s="51">
        <v>622</v>
      </c>
      <c r="G898" s="43">
        <v>73.5</v>
      </c>
      <c r="H898" s="111"/>
    </row>
    <row r="899" spans="1:8" ht="47.25" x14ac:dyDescent="0.25">
      <c r="A899" s="6" t="s">
        <v>362</v>
      </c>
      <c r="B899" s="45"/>
      <c r="C899" s="45" t="s">
        <v>285</v>
      </c>
      <c r="D899" s="45" t="s">
        <v>236</v>
      </c>
      <c r="E899" s="8" t="s">
        <v>37</v>
      </c>
      <c r="F899" s="51"/>
      <c r="G899" s="43">
        <f>SUM(G900)</f>
        <v>600</v>
      </c>
    </row>
    <row r="900" spans="1:8" ht="31.5" x14ac:dyDescent="0.25">
      <c r="A900" s="13" t="s">
        <v>193</v>
      </c>
      <c r="B900" s="45"/>
      <c r="C900" s="45" t="s">
        <v>285</v>
      </c>
      <c r="D900" s="45" t="s">
        <v>236</v>
      </c>
      <c r="E900" s="8" t="s">
        <v>365</v>
      </c>
      <c r="F900" s="51"/>
      <c r="G900" s="43">
        <f>SUM(G901)</f>
        <v>600</v>
      </c>
    </row>
    <row r="901" spans="1:8" ht="47.25" x14ac:dyDescent="0.25">
      <c r="A901" s="13" t="s">
        <v>191</v>
      </c>
      <c r="B901" s="45"/>
      <c r="C901" s="45" t="s">
        <v>285</v>
      </c>
      <c r="D901" s="45" t="s">
        <v>236</v>
      </c>
      <c r="E901" s="8" t="s">
        <v>366</v>
      </c>
      <c r="F901" s="51"/>
      <c r="G901" s="43">
        <f>SUM(G902)</f>
        <v>600</v>
      </c>
    </row>
    <row r="902" spans="1:8" ht="31.5" x14ac:dyDescent="0.25">
      <c r="A902" s="17" t="s">
        <v>249</v>
      </c>
      <c r="B902" s="45"/>
      <c r="C902" s="45" t="s">
        <v>285</v>
      </c>
      <c r="D902" s="45" t="s">
        <v>236</v>
      </c>
      <c r="E902" s="8" t="s">
        <v>366</v>
      </c>
      <c r="F902" s="16">
        <v>600</v>
      </c>
      <c r="G902" s="43">
        <f>SUM(G903)</f>
        <v>600</v>
      </c>
    </row>
    <row r="903" spans="1:8" ht="15.75" x14ac:dyDescent="0.25">
      <c r="A903" s="17" t="s">
        <v>250</v>
      </c>
      <c r="B903" s="45"/>
      <c r="C903" s="45" t="s">
        <v>285</v>
      </c>
      <c r="D903" s="45" t="s">
        <v>236</v>
      </c>
      <c r="E903" s="8" t="s">
        <v>366</v>
      </c>
      <c r="F903" s="51">
        <v>610</v>
      </c>
      <c r="G903" s="43">
        <f>SUM(G904)</f>
        <v>600</v>
      </c>
    </row>
    <row r="904" spans="1:8" ht="15.75" x14ac:dyDescent="0.25">
      <c r="A904" s="17" t="s">
        <v>254</v>
      </c>
      <c r="B904" s="45"/>
      <c r="C904" s="45" t="s">
        <v>285</v>
      </c>
      <c r="D904" s="45" t="s">
        <v>236</v>
      </c>
      <c r="E904" s="8" t="s">
        <v>366</v>
      </c>
      <c r="F904" s="51">
        <v>612</v>
      </c>
      <c r="G904" s="43">
        <v>600</v>
      </c>
    </row>
    <row r="905" spans="1:8" ht="31.5" x14ac:dyDescent="0.25">
      <c r="A905" s="6" t="s">
        <v>370</v>
      </c>
      <c r="B905" s="45"/>
      <c r="C905" s="45" t="s">
        <v>285</v>
      </c>
      <c r="D905" s="45" t="s">
        <v>236</v>
      </c>
      <c r="E905" s="8" t="s">
        <v>39</v>
      </c>
      <c r="F905" s="51"/>
      <c r="G905" s="43">
        <f>SUM(G906)</f>
        <v>2529.5</v>
      </c>
    </row>
    <row r="906" spans="1:8" ht="31.5" x14ac:dyDescent="0.25">
      <c r="A906" s="17" t="s">
        <v>495</v>
      </c>
      <c r="B906" s="45"/>
      <c r="C906" s="45" t="s">
        <v>285</v>
      </c>
      <c r="D906" s="45" t="s">
        <v>236</v>
      </c>
      <c r="E906" s="8" t="s">
        <v>496</v>
      </c>
      <c r="F906" s="51"/>
      <c r="G906" s="43">
        <f>SUM(G907)</f>
        <v>2529.5</v>
      </c>
    </row>
    <row r="907" spans="1:8" ht="31.5" x14ac:dyDescent="0.25">
      <c r="A907" s="17" t="s">
        <v>497</v>
      </c>
      <c r="B907" s="8"/>
      <c r="C907" s="51" t="s">
        <v>285</v>
      </c>
      <c r="D907" s="45" t="s">
        <v>236</v>
      </c>
      <c r="E907" s="8" t="s">
        <v>498</v>
      </c>
      <c r="F907" s="51"/>
      <c r="G907" s="43">
        <f>SUM(G908)</f>
        <v>2529.5</v>
      </c>
    </row>
    <row r="908" spans="1:8" ht="31.5" x14ac:dyDescent="0.25">
      <c r="A908" s="17" t="s">
        <v>249</v>
      </c>
      <c r="B908" s="45"/>
      <c r="C908" s="45" t="s">
        <v>285</v>
      </c>
      <c r="D908" s="45" t="s">
        <v>236</v>
      </c>
      <c r="E908" s="8" t="s">
        <v>498</v>
      </c>
      <c r="F908" s="16">
        <v>600</v>
      </c>
      <c r="G908" s="43">
        <f>SUM(G909,G911)</f>
        <v>2529.5</v>
      </c>
    </row>
    <row r="909" spans="1:8" ht="15.75" x14ac:dyDescent="0.25">
      <c r="A909" s="17" t="s">
        <v>250</v>
      </c>
      <c r="B909" s="45"/>
      <c r="C909" s="45" t="s">
        <v>285</v>
      </c>
      <c r="D909" s="45" t="s">
        <v>236</v>
      </c>
      <c r="E909" s="8" t="s">
        <v>498</v>
      </c>
      <c r="F909" s="51">
        <v>610</v>
      </c>
      <c r="G909" s="43">
        <f>SUM(G910)</f>
        <v>1466.1</v>
      </c>
    </row>
    <row r="910" spans="1:8" ht="15.75" x14ac:dyDescent="0.25">
      <c r="A910" s="17" t="s">
        <v>254</v>
      </c>
      <c r="B910" s="45"/>
      <c r="C910" s="45" t="s">
        <v>285</v>
      </c>
      <c r="D910" s="45" t="s">
        <v>236</v>
      </c>
      <c r="E910" s="8" t="s">
        <v>498</v>
      </c>
      <c r="F910" s="51">
        <v>612</v>
      </c>
      <c r="G910" s="43">
        <v>1466.1</v>
      </c>
    </row>
    <row r="911" spans="1:8" ht="15.75" x14ac:dyDescent="0.25">
      <c r="A911" s="17" t="s">
        <v>320</v>
      </c>
      <c r="B911" s="51"/>
      <c r="C911" s="45" t="s">
        <v>285</v>
      </c>
      <c r="D911" s="45" t="s">
        <v>236</v>
      </c>
      <c r="E911" s="8" t="s">
        <v>498</v>
      </c>
      <c r="F911" s="51">
        <v>620</v>
      </c>
      <c r="G911" s="43">
        <f>SUM(G912)</f>
        <v>1063.4000000000001</v>
      </c>
    </row>
    <row r="912" spans="1:8" ht="15.75" x14ac:dyDescent="0.25">
      <c r="A912" s="17" t="s">
        <v>322</v>
      </c>
      <c r="B912" s="45"/>
      <c r="C912" s="45" t="s">
        <v>285</v>
      </c>
      <c r="D912" s="45" t="s">
        <v>236</v>
      </c>
      <c r="E912" s="8" t="s">
        <v>498</v>
      </c>
      <c r="F912" s="51">
        <v>622</v>
      </c>
      <c r="G912" s="43">
        <v>1063.4000000000001</v>
      </c>
      <c r="H912" s="28"/>
    </row>
    <row r="913" spans="1:7" ht="31.5" x14ac:dyDescent="0.25">
      <c r="A913" s="6" t="s">
        <v>358</v>
      </c>
      <c r="B913" s="45"/>
      <c r="C913" s="45" t="s">
        <v>285</v>
      </c>
      <c r="D913" s="45" t="s">
        <v>236</v>
      </c>
      <c r="E913" s="8" t="s">
        <v>122</v>
      </c>
      <c r="F913" s="48"/>
      <c r="G913" s="43">
        <f>SUM(G914,)</f>
        <v>678248.4</v>
      </c>
    </row>
    <row r="914" spans="1:7" ht="15.75" x14ac:dyDescent="0.25">
      <c r="A914" s="6" t="s">
        <v>7</v>
      </c>
      <c r="B914" s="45"/>
      <c r="C914" s="45" t="s">
        <v>285</v>
      </c>
      <c r="D914" s="45" t="s">
        <v>236</v>
      </c>
      <c r="E914" s="5" t="s">
        <v>130</v>
      </c>
      <c r="F914" s="48"/>
      <c r="G914" s="43">
        <f>SUM(G915,G934,G939,G960,G971,G978,G985)</f>
        <v>678248.4</v>
      </c>
    </row>
    <row r="915" spans="1:7" ht="141.75" x14ac:dyDescent="0.25">
      <c r="A915" s="6" t="s">
        <v>395</v>
      </c>
      <c r="B915" s="45"/>
      <c r="C915" s="45" t="s">
        <v>285</v>
      </c>
      <c r="D915" s="45" t="s">
        <v>236</v>
      </c>
      <c r="E915" s="5" t="s">
        <v>131</v>
      </c>
      <c r="F915" s="48"/>
      <c r="G915" s="43">
        <f>SUM(G916,G922,G926)</f>
        <v>537180.9</v>
      </c>
    </row>
    <row r="916" spans="1:7" ht="15.75" x14ac:dyDescent="0.25">
      <c r="A916" s="11" t="s">
        <v>16</v>
      </c>
      <c r="B916" s="45"/>
      <c r="C916" s="45" t="s">
        <v>285</v>
      </c>
      <c r="D916" s="45" t="s">
        <v>236</v>
      </c>
      <c r="E916" s="5" t="s">
        <v>132</v>
      </c>
      <c r="F916" s="48"/>
      <c r="G916" s="43">
        <f>SUM(G917)</f>
        <v>4547.6000000000004</v>
      </c>
    </row>
    <row r="917" spans="1:7" ht="31.5" x14ac:dyDescent="0.25">
      <c r="A917" s="17" t="s">
        <v>249</v>
      </c>
      <c r="B917" s="45"/>
      <c r="C917" s="45" t="s">
        <v>285</v>
      </c>
      <c r="D917" s="45" t="s">
        <v>236</v>
      </c>
      <c r="E917" s="5" t="s">
        <v>132</v>
      </c>
      <c r="F917" s="16">
        <v>600</v>
      </c>
      <c r="G917" s="43">
        <f>SUM(G918,G920)</f>
        <v>4547.6000000000004</v>
      </c>
    </row>
    <row r="918" spans="1:7" ht="15.75" x14ac:dyDescent="0.25">
      <c r="A918" s="17" t="s">
        <v>250</v>
      </c>
      <c r="B918" s="45"/>
      <c r="C918" s="45" t="s">
        <v>285</v>
      </c>
      <c r="D918" s="45" t="s">
        <v>236</v>
      </c>
      <c r="E918" s="5" t="s">
        <v>132</v>
      </c>
      <c r="F918" s="51">
        <v>610</v>
      </c>
      <c r="G918" s="43">
        <f>SUM(G919,)</f>
        <v>1142</v>
      </c>
    </row>
    <row r="919" spans="1:7" ht="47.25" x14ac:dyDescent="0.25">
      <c r="A919" s="17" t="s">
        <v>251</v>
      </c>
      <c r="B919" s="45"/>
      <c r="C919" s="45" t="s">
        <v>285</v>
      </c>
      <c r="D919" s="45" t="s">
        <v>236</v>
      </c>
      <c r="E919" s="5" t="s">
        <v>132</v>
      </c>
      <c r="F919" s="51">
        <v>611</v>
      </c>
      <c r="G919" s="43">
        <v>1142</v>
      </c>
    </row>
    <row r="920" spans="1:7" ht="15.75" x14ac:dyDescent="0.25">
      <c r="A920" s="17" t="s">
        <v>320</v>
      </c>
      <c r="B920" s="45"/>
      <c r="C920" s="45" t="s">
        <v>285</v>
      </c>
      <c r="D920" s="45" t="s">
        <v>236</v>
      </c>
      <c r="E920" s="5" t="s">
        <v>132</v>
      </c>
      <c r="F920" s="51">
        <v>620</v>
      </c>
      <c r="G920" s="43">
        <f>SUM(G921,)</f>
        <v>3405.6</v>
      </c>
    </row>
    <row r="921" spans="1:7" ht="47.25" x14ac:dyDescent="0.25">
      <c r="A921" s="17" t="s">
        <v>321</v>
      </c>
      <c r="B921" s="45"/>
      <c r="C921" s="45" t="s">
        <v>285</v>
      </c>
      <c r="D921" s="45" t="s">
        <v>236</v>
      </c>
      <c r="E921" s="5" t="s">
        <v>132</v>
      </c>
      <c r="F921" s="51">
        <v>621</v>
      </c>
      <c r="G921" s="43">
        <v>3405.6</v>
      </c>
    </row>
    <row r="922" spans="1:7" ht="15.75" x14ac:dyDescent="0.25">
      <c r="A922" s="11" t="s">
        <v>17</v>
      </c>
      <c r="B922" s="45"/>
      <c r="C922" s="45" t="s">
        <v>285</v>
      </c>
      <c r="D922" s="45" t="s">
        <v>236</v>
      </c>
      <c r="E922" s="5" t="s">
        <v>133</v>
      </c>
      <c r="F922" s="56"/>
      <c r="G922" s="43">
        <f>SUM(G923)</f>
        <v>204.3</v>
      </c>
    </row>
    <row r="923" spans="1:7" ht="31.5" x14ac:dyDescent="0.25">
      <c r="A923" s="17" t="s">
        <v>249</v>
      </c>
      <c r="B923" s="45"/>
      <c r="C923" s="45" t="s">
        <v>285</v>
      </c>
      <c r="D923" s="45" t="s">
        <v>236</v>
      </c>
      <c r="E923" s="5" t="s">
        <v>133</v>
      </c>
      <c r="F923" s="16">
        <v>600</v>
      </c>
      <c r="G923" s="43">
        <f>SUM(G924)</f>
        <v>204.3</v>
      </c>
    </row>
    <row r="924" spans="1:7" ht="15.75" x14ac:dyDescent="0.25">
      <c r="A924" s="17" t="s">
        <v>250</v>
      </c>
      <c r="B924" s="45"/>
      <c r="C924" s="45" t="s">
        <v>285</v>
      </c>
      <c r="D924" s="45" t="s">
        <v>236</v>
      </c>
      <c r="E924" s="5" t="s">
        <v>133</v>
      </c>
      <c r="F924" s="51">
        <v>610</v>
      </c>
      <c r="G924" s="43">
        <f>SUM(G925,)</f>
        <v>204.3</v>
      </c>
    </row>
    <row r="925" spans="1:7" ht="47.25" x14ac:dyDescent="0.25">
      <c r="A925" s="17" t="s">
        <v>251</v>
      </c>
      <c r="B925" s="45"/>
      <c r="C925" s="45" t="s">
        <v>285</v>
      </c>
      <c r="D925" s="45" t="s">
        <v>236</v>
      </c>
      <c r="E925" s="5" t="s">
        <v>133</v>
      </c>
      <c r="F925" s="51">
        <v>611</v>
      </c>
      <c r="G925" s="43">
        <v>204.3</v>
      </c>
    </row>
    <row r="926" spans="1:7" ht="173.25" x14ac:dyDescent="0.25">
      <c r="A926" s="6" t="s">
        <v>406</v>
      </c>
      <c r="B926" s="45"/>
      <c r="C926" s="45" t="s">
        <v>285</v>
      </c>
      <c r="D926" s="45" t="s">
        <v>236</v>
      </c>
      <c r="E926" s="5" t="s">
        <v>208</v>
      </c>
      <c r="F926" s="46"/>
      <c r="G926" s="43">
        <f>SUM(G927)</f>
        <v>532429</v>
      </c>
    </row>
    <row r="927" spans="1:7" ht="31.5" x14ac:dyDescent="0.25">
      <c r="A927" s="17" t="s">
        <v>249</v>
      </c>
      <c r="B927" s="45"/>
      <c r="C927" s="45" t="s">
        <v>285</v>
      </c>
      <c r="D927" s="45" t="s">
        <v>236</v>
      </c>
      <c r="E927" s="5" t="s">
        <v>208</v>
      </c>
      <c r="F927" s="46">
        <v>600</v>
      </c>
      <c r="G927" s="43">
        <f>SUM(G928,G931)</f>
        <v>532429</v>
      </c>
    </row>
    <row r="928" spans="1:7" ht="15.75" x14ac:dyDescent="0.25">
      <c r="A928" s="3" t="s">
        <v>250</v>
      </c>
      <c r="B928" s="45"/>
      <c r="C928" s="45" t="s">
        <v>285</v>
      </c>
      <c r="D928" s="45" t="s">
        <v>236</v>
      </c>
      <c r="E928" s="5" t="s">
        <v>208</v>
      </c>
      <c r="F928" s="51">
        <v>610</v>
      </c>
      <c r="G928" s="43">
        <f>SUM(G929)</f>
        <v>368725.04</v>
      </c>
    </row>
    <row r="929" spans="1:9" ht="47.25" x14ac:dyDescent="0.25">
      <c r="A929" s="3" t="s">
        <v>251</v>
      </c>
      <c r="B929" s="45"/>
      <c r="C929" s="45" t="s">
        <v>285</v>
      </c>
      <c r="D929" s="45" t="s">
        <v>236</v>
      </c>
      <c r="E929" s="5" t="s">
        <v>208</v>
      </c>
      <c r="F929" s="51">
        <v>611</v>
      </c>
      <c r="G929" s="43">
        <v>368725.04</v>
      </c>
    </row>
    <row r="930" spans="1:9" ht="15.75" x14ac:dyDescent="0.25">
      <c r="A930" s="6" t="s">
        <v>244</v>
      </c>
      <c r="B930" s="45"/>
      <c r="C930" s="45" t="s">
        <v>285</v>
      </c>
      <c r="D930" s="45" t="s">
        <v>236</v>
      </c>
      <c r="E930" s="5" t="s">
        <v>208</v>
      </c>
      <c r="F930" s="51">
        <v>611</v>
      </c>
      <c r="G930" s="43">
        <v>368725.04</v>
      </c>
    </row>
    <row r="931" spans="1:9" ht="15.75" x14ac:dyDescent="0.25">
      <c r="A931" s="17" t="s">
        <v>320</v>
      </c>
      <c r="B931" s="45"/>
      <c r="C931" s="45" t="s">
        <v>285</v>
      </c>
      <c r="D931" s="45" t="s">
        <v>236</v>
      </c>
      <c r="E931" s="5" t="s">
        <v>208</v>
      </c>
      <c r="F931" s="51">
        <v>620</v>
      </c>
      <c r="G931" s="43">
        <f>SUM(G932)</f>
        <v>163703.96</v>
      </c>
    </row>
    <row r="932" spans="1:9" ht="47.25" x14ac:dyDescent="0.25">
      <c r="A932" s="3" t="s">
        <v>321</v>
      </c>
      <c r="B932" s="45"/>
      <c r="C932" s="45" t="s">
        <v>285</v>
      </c>
      <c r="D932" s="45" t="s">
        <v>236</v>
      </c>
      <c r="E932" s="5" t="s">
        <v>208</v>
      </c>
      <c r="F932" s="51">
        <v>621</v>
      </c>
      <c r="G932" s="43">
        <v>163703.96</v>
      </c>
    </row>
    <row r="933" spans="1:9" ht="15.75" x14ac:dyDescent="0.25">
      <c r="A933" s="6" t="s">
        <v>244</v>
      </c>
      <c r="B933" s="45"/>
      <c r="C933" s="45" t="s">
        <v>285</v>
      </c>
      <c r="D933" s="45" t="s">
        <v>236</v>
      </c>
      <c r="E933" s="5" t="s">
        <v>208</v>
      </c>
      <c r="F933" s="51">
        <v>621</v>
      </c>
      <c r="G933" s="43">
        <v>163703.96</v>
      </c>
    </row>
    <row r="934" spans="1:9" s="96" customFormat="1" ht="31.5" x14ac:dyDescent="0.25">
      <c r="A934" s="6" t="s">
        <v>397</v>
      </c>
      <c r="B934" s="45"/>
      <c r="C934" s="45" t="s">
        <v>285</v>
      </c>
      <c r="D934" s="45" t="s">
        <v>236</v>
      </c>
      <c r="E934" s="95" t="s">
        <v>410</v>
      </c>
      <c r="F934" s="51"/>
      <c r="G934" s="43">
        <f>SUM(G935)</f>
        <v>4187</v>
      </c>
    </row>
    <row r="935" spans="1:9" s="96" customFormat="1" ht="141.75" x14ac:dyDescent="0.25">
      <c r="A935" s="6" t="s">
        <v>216</v>
      </c>
      <c r="B935" s="45"/>
      <c r="C935" s="45" t="s">
        <v>285</v>
      </c>
      <c r="D935" s="45" t="s">
        <v>236</v>
      </c>
      <c r="E935" s="95" t="s">
        <v>411</v>
      </c>
      <c r="F935" s="51"/>
      <c r="G935" s="43">
        <f>SUM(G936)</f>
        <v>4187</v>
      </c>
    </row>
    <row r="936" spans="1:9" s="96" customFormat="1" ht="31.5" x14ac:dyDescent="0.25">
      <c r="A936" s="17" t="s">
        <v>249</v>
      </c>
      <c r="B936" s="45"/>
      <c r="C936" s="45" t="s">
        <v>285</v>
      </c>
      <c r="D936" s="45" t="s">
        <v>236</v>
      </c>
      <c r="E936" s="95" t="s">
        <v>411</v>
      </c>
      <c r="F936" s="51">
        <v>600</v>
      </c>
      <c r="G936" s="43">
        <f>SUM(G937)</f>
        <v>4187</v>
      </c>
    </row>
    <row r="937" spans="1:9" s="96" customFormat="1" ht="31.5" x14ac:dyDescent="0.25">
      <c r="A937" s="6" t="s">
        <v>347</v>
      </c>
      <c r="B937" s="45"/>
      <c r="C937" s="45" t="s">
        <v>285</v>
      </c>
      <c r="D937" s="45" t="s">
        <v>236</v>
      </c>
      <c r="E937" s="95" t="s">
        <v>411</v>
      </c>
      <c r="F937" s="51">
        <v>630</v>
      </c>
      <c r="G937" s="43">
        <v>4187</v>
      </c>
    </row>
    <row r="938" spans="1:9" s="96" customFormat="1" ht="15.75" x14ac:dyDescent="0.25">
      <c r="A938" s="6" t="s">
        <v>244</v>
      </c>
      <c r="B938" s="45"/>
      <c r="C938" s="45" t="s">
        <v>285</v>
      </c>
      <c r="D938" s="45" t="s">
        <v>236</v>
      </c>
      <c r="E938" s="95" t="s">
        <v>411</v>
      </c>
      <c r="F938" s="51">
        <v>630</v>
      </c>
      <c r="G938" s="43">
        <v>4187</v>
      </c>
    </row>
    <row r="939" spans="1:9" ht="47.25" x14ac:dyDescent="0.25">
      <c r="A939" s="14" t="s">
        <v>110</v>
      </c>
      <c r="B939" s="45"/>
      <c r="C939" s="45" t="s">
        <v>285</v>
      </c>
      <c r="D939" s="45" t="s">
        <v>236</v>
      </c>
      <c r="E939" s="5" t="s">
        <v>134</v>
      </c>
      <c r="F939" s="51"/>
      <c r="G939" s="43">
        <f>SUM(G940,G946,G950)</f>
        <v>105538</v>
      </c>
      <c r="H939" s="99"/>
      <c r="I939" s="100"/>
    </row>
    <row r="940" spans="1:9" ht="15.75" x14ac:dyDescent="0.25">
      <c r="A940" s="11" t="s">
        <v>16</v>
      </c>
      <c r="B940" s="45"/>
      <c r="C940" s="45" t="s">
        <v>285</v>
      </c>
      <c r="D940" s="45" t="s">
        <v>236</v>
      </c>
      <c r="E940" s="5" t="s">
        <v>135</v>
      </c>
      <c r="F940" s="51"/>
      <c r="G940" s="43">
        <f>SUM(G941)</f>
        <v>59391</v>
      </c>
    </row>
    <row r="941" spans="1:9" ht="31.5" x14ac:dyDescent="0.25">
      <c r="A941" s="17" t="s">
        <v>249</v>
      </c>
      <c r="B941" s="45"/>
      <c r="C941" s="45" t="s">
        <v>285</v>
      </c>
      <c r="D941" s="45" t="s">
        <v>236</v>
      </c>
      <c r="E941" s="5" t="s">
        <v>135</v>
      </c>
      <c r="F941" s="16">
        <v>600</v>
      </c>
      <c r="G941" s="43">
        <f>SUM(G942,G944)</f>
        <v>59391</v>
      </c>
    </row>
    <row r="942" spans="1:9" ht="15.75" x14ac:dyDescent="0.25">
      <c r="A942" s="17" t="s">
        <v>250</v>
      </c>
      <c r="B942" s="45"/>
      <c r="C942" s="45" t="s">
        <v>285</v>
      </c>
      <c r="D942" s="45" t="s">
        <v>236</v>
      </c>
      <c r="E942" s="5" t="s">
        <v>135</v>
      </c>
      <c r="F942" s="51">
        <v>610</v>
      </c>
      <c r="G942" s="43">
        <f>SUM(G943)</f>
        <v>35028.199999999997</v>
      </c>
    </row>
    <row r="943" spans="1:9" ht="47.25" x14ac:dyDescent="0.25">
      <c r="A943" s="17" t="s">
        <v>251</v>
      </c>
      <c r="B943" s="45"/>
      <c r="C943" s="45" t="s">
        <v>285</v>
      </c>
      <c r="D943" s="45" t="s">
        <v>236</v>
      </c>
      <c r="E943" s="5" t="s">
        <v>135</v>
      </c>
      <c r="F943" s="51">
        <v>611</v>
      </c>
      <c r="G943" s="43">
        <v>35028.199999999997</v>
      </c>
    </row>
    <row r="944" spans="1:9" ht="15.75" x14ac:dyDescent="0.25">
      <c r="A944" s="17" t="s">
        <v>320</v>
      </c>
      <c r="B944" s="45"/>
      <c r="C944" s="45" t="s">
        <v>285</v>
      </c>
      <c r="D944" s="45" t="s">
        <v>236</v>
      </c>
      <c r="E944" s="5" t="s">
        <v>135</v>
      </c>
      <c r="F944" s="51">
        <v>620</v>
      </c>
      <c r="G944" s="43">
        <f>SUM(G945)</f>
        <v>24362.799999999999</v>
      </c>
    </row>
    <row r="945" spans="1:8" ht="47.25" x14ac:dyDescent="0.25">
      <c r="A945" s="17" t="s">
        <v>321</v>
      </c>
      <c r="B945" s="45"/>
      <c r="C945" s="45" t="s">
        <v>285</v>
      </c>
      <c r="D945" s="45" t="s">
        <v>236</v>
      </c>
      <c r="E945" s="5" t="s">
        <v>135</v>
      </c>
      <c r="F945" s="51">
        <v>621</v>
      </c>
      <c r="G945" s="43">
        <v>24362.799999999999</v>
      </c>
    </row>
    <row r="946" spans="1:8" ht="15.75" x14ac:dyDescent="0.25">
      <c r="A946" s="11" t="s">
        <v>17</v>
      </c>
      <c r="B946" s="45"/>
      <c r="C946" s="45" t="s">
        <v>285</v>
      </c>
      <c r="D946" s="45" t="s">
        <v>236</v>
      </c>
      <c r="E946" s="5" t="s">
        <v>136</v>
      </c>
      <c r="F946" s="51"/>
      <c r="G946" s="43">
        <f>SUM(G947)</f>
        <v>4904</v>
      </c>
    </row>
    <row r="947" spans="1:8" ht="31.5" x14ac:dyDescent="0.25">
      <c r="A947" s="17" t="s">
        <v>249</v>
      </c>
      <c r="B947" s="45"/>
      <c r="C947" s="45" t="s">
        <v>285</v>
      </c>
      <c r="D947" s="45" t="s">
        <v>236</v>
      </c>
      <c r="E947" s="5" t="s">
        <v>136</v>
      </c>
      <c r="F947" s="16">
        <v>600</v>
      </c>
      <c r="G947" s="43">
        <f>SUM(G948)</f>
        <v>4904</v>
      </c>
    </row>
    <row r="948" spans="1:8" ht="15.75" x14ac:dyDescent="0.25">
      <c r="A948" s="17" t="s">
        <v>250</v>
      </c>
      <c r="B948" s="45"/>
      <c r="C948" s="45" t="s">
        <v>285</v>
      </c>
      <c r="D948" s="45" t="s">
        <v>236</v>
      </c>
      <c r="E948" s="5" t="s">
        <v>136</v>
      </c>
      <c r="F948" s="51">
        <v>610</v>
      </c>
      <c r="G948" s="43">
        <f>SUM(G949,)</f>
        <v>4904</v>
      </c>
    </row>
    <row r="949" spans="1:8" ht="47.25" x14ac:dyDescent="0.25">
      <c r="A949" s="17" t="s">
        <v>251</v>
      </c>
      <c r="B949" s="45"/>
      <c r="C949" s="45" t="s">
        <v>285</v>
      </c>
      <c r="D949" s="45" t="s">
        <v>236</v>
      </c>
      <c r="E949" s="5" t="s">
        <v>136</v>
      </c>
      <c r="F949" s="51">
        <v>611</v>
      </c>
      <c r="G949" s="43">
        <v>4904</v>
      </c>
    </row>
    <row r="950" spans="1:8" ht="110.25" x14ac:dyDescent="0.25">
      <c r="A950" s="101" t="s">
        <v>412</v>
      </c>
      <c r="B950" s="45"/>
      <c r="C950" s="45" t="s">
        <v>285</v>
      </c>
      <c r="D950" s="45" t="s">
        <v>236</v>
      </c>
      <c r="E950" s="5" t="s">
        <v>209</v>
      </c>
      <c r="F950" s="46"/>
      <c r="G950" s="43">
        <f>SUM(G951)</f>
        <v>41243</v>
      </c>
      <c r="H950" s="60"/>
    </row>
    <row r="951" spans="1:8" ht="31.5" x14ac:dyDescent="0.25">
      <c r="A951" s="17" t="s">
        <v>249</v>
      </c>
      <c r="B951" s="45"/>
      <c r="C951" s="45" t="s">
        <v>285</v>
      </c>
      <c r="D951" s="45" t="s">
        <v>236</v>
      </c>
      <c r="E951" s="5" t="s">
        <v>209</v>
      </c>
      <c r="F951" s="46">
        <v>600</v>
      </c>
      <c r="G951" s="43">
        <f>SUM(G952,G955,G958)</f>
        <v>41243</v>
      </c>
    </row>
    <row r="952" spans="1:8" ht="15.75" x14ac:dyDescent="0.25">
      <c r="A952" s="3" t="s">
        <v>250</v>
      </c>
      <c r="B952" s="45"/>
      <c r="C952" s="45" t="s">
        <v>285</v>
      </c>
      <c r="D952" s="45" t="s">
        <v>236</v>
      </c>
      <c r="E952" s="5" t="s">
        <v>209</v>
      </c>
      <c r="F952" s="51">
        <v>610</v>
      </c>
      <c r="G952" s="43">
        <f>SUM(G953)</f>
        <v>27534.400000000001</v>
      </c>
    </row>
    <row r="953" spans="1:8" ht="47.25" x14ac:dyDescent="0.25">
      <c r="A953" s="3" t="s">
        <v>251</v>
      </c>
      <c r="B953" s="45"/>
      <c r="C953" s="45" t="s">
        <v>285</v>
      </c>
      <c r="D953" s="45" t="s">
        <v>236</v>
      </c>
      <c r="E953" s="5" t="s">
        <v>209</v>
      </c>
      <c r="F953" s="51">
        <v>611</v>
      </c>
      <c r="G953" s="43">
        <v>27534.400000000001</v>
      </c>
    </row>
    <row r="954" spans="1:8" ht="15.75" x14ac:dyDescent="0.25">
      <c r="A954" s="6" t="s">
        <v>244</v>
      </c>
      <c r="B954" s="45"/>
      <c r="C954" s="45" t="s">
        <v>285</v>
      </c>
      <c r="D954" s="45" t="s">
        <v>236</v>
      </c>
      <c r="E954" s="5" t="s">
        <v>209</v>
      </c>
      <c r="F954" s="51">
        <v>611</v>
      </c>
      <c r="G954" s="43">
        <v>27534.400000000001</v>
      </c>
    </row>
    <row r="955" spans="1:8" ht="15.75" x14ac:dyDescent="0.25">
      <c r="A955" s="17" t="s">
        <v>320</v>
      </c>
      <c r="B955" s="45"/>
      <c r="C955" s="45" t="s">
        <v>285</v>
      </c>
      <c r="D955" s="45" t="s">
        <v>236</v>
      </c>
      <c r="E955" s="5" t="s">
        <v>209</v>
      </c>
      <c r="F955" s="51">
        <v>620</v>
      </c>
      <c r="G955" s="43">
        <f>SUM(G956)</f>
        <v>13259.3</v>
      </c>
    </row>
    <row r="956" spans="1:8" ht="47.25" x14ac:dyDescent="0.25">
      <c r="A956" s="3" t="s">
        <v>321</v>
      </c>
      <c r="B956" s="45"/>
      <c r="C956" s="45" t="s">
        <v>285</v>
      </c>
      <c r="D956" s="45" t="s">
        <v>236</v>
      </c>
      <c r="E956" s="5" t="s">
        <v>209</v>
      </c>
      <c r="F956" s="51">
        <v>621</v>
      </c>
      <c r="G956" s="43">
        <v>13259.3</v>
      </c>
    </row>
    <row r="957" spans="1:8" ht="15.75" x14ac:dyDescent="0.25">
      <c r="A957" s="6" t="s">
        <v>244</v>
      </c>
      <c r="B957" s="45"/>
      <c r="C957" s="45" t="s">
        <v>285</v>
      </c>
      <c r="D957" s="45" t="s">
        <v>236</v>
      </c>
      <c r="E957" s="5" t="s">
        <v>209</v>
      </c>
      <c r="F957" s="51">
        <v>621</v>
      </c>
      <c r="G957" s="43">
        <v>13259.3</v>
      </c>
    </row>
    <row r="958" spans="1:8" s="96" customFormat="1" ht="31.5" x14ac:dyDescent="0.25">
      <c r="A958" s="6" t="s">
        <v>347</v>
      </c>
      <c r="B958" s="95"/>
      <c r="C958" s="45" t="s">
        <v>285</v>
      </c>
      <c r="D958" s="45" t="s">
        <v>236</v>
      </c>
      <c r="E958" s="95" t="s">
        <v>209</v>
      </c>
      <c r="F958" s="51">
        <v>630</v>
      </c>
      <c r="G958" s="43">
        <v>449.3</v>
      </c>
    </row>
    <row r="959" spans="1:8" s="96" customFormat="1" ht="15.75" x14ac:dyDescent="0.25">
      <c r="A959" s="6" t="s">
        <v>244</v>
      </c>
      <c r="B959" s="95"/>
      <c r="C959" s="45" t="s">
        <v>285</v>
      </c>
      <c r="D959" s="45" t="s">
        <v>236</v>
      </c>
      <c r="E959" s="95" t="s">
        <v>209</v>
      </c>
      <c r="F959" s="51">
        <v>630</v>
      </c>
      <c r="G959" s="43">
        <v>449.3</v>
      </c>
    </row>
    <row r="960" spans="1:8" ht="110.25" x14ac:dyDescent="0.25">
      <c r="A960" s="6" t="s">
        <v>396</v>
      </c>
      <c r="B960" s="45"/>
      <c r="C960" s="45" t="s">
        <v>285</v>
      </c>
      <c r="D960" s="45" t="s">
        <v>236</v>
      </c>
      <c r="E960" s="5" t="s">
        <v>137</v>
      </c>
      <c r="F960" s="51"/>
      <c r="G960" s="43">
        <f>SUM(G961,G967,)</f>
        <v>20527.3</v>
      </c>
    </row>
    <row r="961" spans="1:7" ht="15.75" x14ac:dyDescent="0.25">
      <c r="A961" s="11" t="s">
        <v>16</v>
      </c>
      <c r="B961" s="45"/>
      <c r="C961" s="45" t="s">
        <v>285</v>
      </c>
      <c r="D961" s="45" t="s">
        <v>236</v>
      </c>
      <c r="E961" s="5" t="s">
        <v>138</v>
      </c>
      <c r="F961" s="51"/>
      <c r="G961" s="43">
        <f>SUM(G962)</f>
        <v>19027.3</v>
      </c>
    </row>
    <row r="962" spans="1:7" ht="31.5" x14ac:dyDescent="0.25">
      <c r="A962" s="17" t="s">
        <v>249</v>
      </c>
      <c r="B962" s="45"/>
      <c r="C962" s="45" t="s">
        <v>285</v>
      </c>
      <c r="D962" s="45" t="s">
        <v>236</v>
      </c>
      <c r="E962" s="5" t="s">
        <v>138</v>
      </c>
      <c r="F962" s="16">
        <v>600</v>
      </c>
      <c r="G962" s="43">
        <f>SUM(G963,G965)</f>
        <v>19027.3</v>
      </c>
    </row>
    <row r="963" spans="1:7" s="96" customFormat="1" ht="15.75" x14ac:dyDescent="0.25">
      <c r="A963" s="17" t="s">
        <v>250</v>
      </c>
      <c r="B963" s="45"/>
      <c r="C963" s="45" t="s">
        <v>285</v>
      </c>
      <c r="D963" s="45" t="s">
        <v>236</v>
      </c>
      <c r="E963" s="95" t="s">
        <v>138</v>
      </c>
      <c r="F963" s="51">
        <v>610</v>
      </c>
      <c r="G963" s="43">
        <f>SUM(G964)</f>
        <v>13645.9</v>
      </c>
    </row>
    <row r="964" spans="1:7" s="96" customFormat="1" ht="15.75" x14ac:dyDescent="0.25">
      <c r="A964" s="17" t="s">
        <v>254</v>
      </c>
      <c r="B964" s="45"/>
      <c r="C964" s="45" t="s">
        <v>285</v>
      </c>
      <c r="D964" s="45" t="s">
        <v>236</v>
      </c>
      <c r="E964" s="95" t="s">
        <v>138</v>
      </c>
      <c r="F964" s="51">
        <v>612</v>
      </c>
      <c r="G964" s="43">
        <v>13645.9</v>
      </c>
    </row>
    <row r="965" spans="1:7" ht="15.75" x14ac:dyDescent="0.25">
      <c r="A965" s="17" t="s">
        <v>320</v>
      </c>
      <c r="B965" s="45"/>
      <c r="C965" s="45" t="s">
        <v>285</v>
      </c>
      <c r="D965" s="45" t="s">
        <v>236</v>
      </c>
      <c r="E965" s="5" t="s">
        <v>138</v>
      </c>
      <c r="F965" s="51">
        <v>620</v>
      </c>
      <c r="G965" s="43">
        <f>SUM(G966,)</f>
        <v>5381.4</v>
      </c>
    </row>
    <row r="966" spans="1:7" ht="15.75" x14ac:dyDescent="0.25">
      <c r="A966" s="17" t="s">
        <v>322</v>
      </c>
      <c r="B966" s="45"/>
      <c r="C966" s="45" t="s">
        <v>285</v>
      </c>
      <c r="D966" s="45" t="s">
        <v>236</v>
      </c>
      <c r="E966" s="5" t="s">
        <v>138</v>
      </c>
      <c r="F966" s="51">
        <v>622</v>
      </c>
      <c r="G966" s="43">
        <v>5381.4</v>
      </c>
    </row>
    <row r="967" spans="1:7" s="96" customFormat="1" ht="31.5" x14ac:dyDescent="0.25">
      <c r="A967" s="17" t="s">
        <v>768</v>
      </c>
      <c r="B967" s="45"/>
      <c r="C967" s="45" t="s">
        <v>285</v>
      </c>
      <c r="D967" s="45" t="s">
        <v>236</v>
      </c>
      <c r="E967" s="95" t="s">
        <v>769</v>
      </c>
      <c r="F967" s="51"/>
      <c r="G967" s="43">
        <f>SUM(G968)</f>
        <v>1500</v>
      </c>
    </row>
    <row r="968" spans="1:7" s="96" customFormat="1" ht="31.5" x14ac:dyDescent="0.25">
      <c r="A968" s="17" t="s">
        <v>249</v>
      </c>
      <c r="B968" s="45"/>
      <c r="C968" s="45" t="s">
        <v>285</v>
      </c>
      <c r="D968" s="45" t="s">
        <v>236</v>
      </c>
      <c r="E968" s="95" t="s">
        <v>769</v>
      </c>
      <c r="F968" s="54">
        <v>600</v>
      </c>
      <c r="G968" s="43">
        <f>SUM(G969,)</f>
        <v>1500</v>
      </c>
    </row>
    <row r="969" spans="1:7" s="96" customFormat="1" ht="15.75" x14ac:dyDescent="0.25">
      <c r="A969" s="17" t="s">
        <v>250</v>
      </c>
      <c r="B969" s="45"/>
      <c r="C969" s="45" t="s">
        <v>285</v>
      </c>
      <c r="D969" s="45" t="s">
        <v>236</v>
      </c>
      <c r="E969" s="95" t="s">
        <v>769</v>
      </c>
      <c r="F969" s="51">
        <v>610</v>
      </c>
      <c r="G969" s="43">
        <f t="shared" ref="G969" si="28">SUM(G970)</f>
        <v>1500</v>
      </c>
    </row>
    <row r="970" spans="1:7" s="96" customFormat="1" ht="15.75" x14ac:dyDescent="0.25">
      <c r="A970" s="17" t="s">
        <v>254</v>
      </c>
      <c r="B970" s="45"/>
      <c r="C970" s="45" t="s">
        <v>285</v>
      </c>
      <c r="D970" s="45" t="s">
        <v>236</v>
      </c>
      <c r="E970" s="95" t="s">
        <v>769</v>
      </c>
      <c r="F970" s="54">
        <v>612</v>
      </c>
      <c r="G970" s="43">
        <v>1500</v>
      </c>
    </row>
    <row r="971" spans="1:7" ht="31.5" x14ac:dyDescent="0.25">
      <c r="A971" s="18" t="s">
        <v>111</v>
      </c>
      <c r="B971" s="45"/>
      <c r="C971" s="45" t="s">
        <v>285</v>
      </c>
      <c r="D971" s="45" t="s">
        <v>236</v>
      </c>
      <c r="E971" s="5" t="s">
        <v>139</v>
      </c>
      <c r="F971" s="51"/>
      <c r="G971" s="43">
        <f>SUM(G972,)</f>
        <v>8505</v>
      </c>
    </row>
    <row r="972" spans="1:7" ht="15.75" x14ac:dyDescent="0.25">
      <c r="A972" s="3" t="s">
        <v>13</v>
      </c>
      <c r="B972" s="45"/>
      <c r="C972" s="45" t="s">
        <v>285</v>
      </c>
      <c r="D972" s="45" t="s">
        <v>236</v>
      </c>
      <c r="E972" s="5" t="s">
        <v>140</v>
      </c>
      <c r="F972" s="51"/>
      <c r="G972" s="43">
        <f>SUM(G973,)</f>
        <v>8505</v>
      </c>
    </row>
    <row r="973" spans="1:7" ht="31.5" x14ac:dyDescent="0.25">
      <c r="A973" s="17" t="s">
        <v>249</v>
      </c>
      <c r="B973" s="45"/>
      <c r="C973" s="45" t="s">
        <v>285</v>
      </c>
      <c r="D973" s="45" t="s">
        <v>236</v>
      </c>
      <c r="E973" s="5" t="s">
        <v>140</v>
      </c>
      <c r="F973" s="16">
        <v>600</v>
      </c>
      <c r="G973" s="43">
        <f>SUM(G974,G976)</f>
        <v>8505</v>
      </c>
    </row>
    <row r="974" spans="1:7" ht="15.75" x14ac:dyDescent="0.25">
      <c r="A974" s="17" t="s">
        <v>250</v>
      </c>
      <c r="B974" s="45"/>
      <c r="C974" s="45" t="s">
        <v>285</v>
      </c>
      <c r="D974" s="45" t="s">
        <v>236</v>
      </c>
      <c r="E974" s="5" t="s">
        <v>140</v>
      </c>
      <c r="F974" s="51">
        <v>610</v>
      </c>
      <c r="G974" s="43">
        <f>SUM(G975)</f>
        <v>6388.3</v>
      </c>
    </row>
    <row r="975" spans="1:7" ht="15.75" x14ac:dyDescent="0.25">
      <c r="A975" s="17" t="s">
        <v>254</v>
      </c>
      <c r="B975" s="45"/>
      <c r="C975" s="45" t="s">
        <v>285</v>
      </c>
      <c r="D975" s="45" t="s">
        <v>236</v>
      </c>
      <c r="E975" s="5" t="s">
        <v>140</v>
      </c>
      <c r="F975" s="51">
        <v>612</v>
      </c>
      <c r="G975" s="43">
        <v>6388.3</v>
      </c>
    </row>
    <row r="976" spans="1:7" s="96" customFormat="1" ht="15.75" x14ac:dyDescent="0.25">
      <c r="A976" s="17" t="s">
        <v>320</v>
      </c>
      <c r="B976" s="45"/>
      <c r="C976" s="45" t="s">
        <v>285</v>
      </c>
      <c r="D976" s="45" t="s">
        <v>236</v>
      </c>
      <c r="E976" s="95" t="s">
        <v>140</v>
      </c>
      <c r="F976" s="51">
        <v>620</v>
      </c>
      <c r="G976" s="43">
        <f>SUM(G977)</f>
        <v>2116.6999999999998</v>
      </c>
    </row>
    <row r="977" spans="1:7" s="96" customFormat="1" ht="15.75" x14ac:dyDescent="0.25">
      <c r="A977" s="17" t="s">
        <v>322</v>
      </c>
      <c r="B977" s="45"/>
      <c r="C977" s="45" t="s">
        <v>285</v>
      </c>
      <c r="D977" s="45" t="s">
        <v>236</v>
      </c>
      <c r="E977" s="95" t="s">
        <v>140</v>
      </c>
      <c r="F977" s="51">
        <v>622</v>
      </c>
      <c r="G977" s="43">
        <v>2116.6999999999998</v>
      </c>
    </row>
    <row r="978" spans="1:7" ht="31.5" x14ac:dyDescent="0.25">
      <c r="A978" s="11" t="s">
        <v>112</v>
      </c>
      <c r="B978" s="45"/>
      <c r="C978" s="45" t="s">
        <v>285</v>
      </c>
      <c r="D978" s="45" t="s">
        <v>236</v>
      </c>
      <c r="E978" s="5" t="s">
        <v>141</v>
      </c>
      <c r="F978" s="51"/>
      <c r="G978" s="43">
        <f>SUM(G979)</f>
        <v>500</v>
      </c>
    </row>
    <row r="979" spans="1:7" ht="15.75" x14ac:dyDescent="0.25">
      <c r="A979" s="11" t="s">
        <v>16</v>
      </c>
      <c r="B979" s="45"/>
      <c r="C979" s="45" t="s">
        <v>285</v>
      </c>
      <c r="D979" s="45" t="s">
        <v>236</v>
      </c>
      <c r="E979" s="5" t="s">
        <v>142</v>
      </c>
      <c r="F979" s="51"/>
      <c r="G979" s="43">
        <f>SUM(G980)</f>
        <v>500</v>
      </c>
    </row>
    <row r="980" spans="1:7" ht="31.5" x14ac:dyDescent="0.25">
      <c r="A980" s="17" t="s">
        <v>249</v>
      </c>
      <c r="B980" s="45"/>
      <c r="C980" s="45" t="s">
        <v>285</v>
      </c>
      <c r="D980" s="45" t="s">
        <v>236</v>
      </c>
      <c r="E980" s="5" t="s">
        <v>142</v>
      </c>
      <c r="F980" s="16">
        <v>600</v>
      </c>
      <c r="G980" s="43">
        <f>SUM(G981,G983)</f>
        <v>500</v>
      </c>
    </row>
    <row r="981" spans="1:7" ht="15.75" x14ac:dyDescent="0.25">
      <c r="A981" s="17" t="s">
        <v>250</v>
      </c>
      <c r="B981" s="45"/>
      <c r="C981" s="45" t="s">
        <v>285</v>
      </c>
      <c r="D981" s="45" t="s">
        <v>236</v>
      </c>
      <c r="E981" s="5" t="s">
        <v>142</v>
      </c>
      <c r="F981" s="51">
        <v>610</v>
      </c>
      <c r="G981" s="43">
        <f>SUM(G982)</f>
        <v>260</v>
      </c>
    </row>
    <row r="982" spans="1:7" ht="15.75" x14ac:dyDescent="0.25">
      <c r="A982" s="17" t="s">
        <v>254</v>
      </c>
      <c r="B982" s="45"/>
      <c r="C982" s="45" t="s">
        <v>285</v>
      </c>
      <c r="D982" s="45" t="s">
        <v>236</v>
      </c>
      <c r="E982" s="5" t="s">
        <v>142</v>
      </c>
      <c r="F982" s="51">
        <v>612</v>
      </c>
      <c r="G982" s="43">
        <v>260</v>
      </c>
    </row>
    <row r="983" spans="1:7" ht="15.75" x14ac:dyDescent="0.25">
      <c r="A983" s="17" t="s">
        <v>320</v>
      </c>
      <c r="B983" s="45"/>
      <c r="C983" s="45" t="s">
        <v>285</v>
      </c>
      <c r="D983" s="45" t="s">
        <v>236</v>
      </c>
      <c r="E983" s="5" t="s">
        <v>142</v>
      </c>
      <c r="F983" s="51">
        <v>620</v>
      </c>
      <c r="G983" s="43">
        <f>SUM(G984)</f>
        <v>240</v>
      </c>
    </row>
    <row r="984" spans="1:7" ht="15.75" x14ac:dyDescent="0.25">
      <c r="A984" s="17" t="s">
        <v>322</v>
      </c>
      <c r="B984" s="45"/>
      <c r="C984" s="45" t="s">
        <v>285</v>
      </c>
      <c r="D984" s="45" t="s">
        <v>236</v>
      </c>
      <c r="E984" s="5" t="s">
        <v>142</v>
      </c>
      <c r="F984" s="51">
        <v>622</v>
      </c>
      <c r="G984" s="43">
        <v>240</v>
      </c>
    </row>
    <row r="985" spans="1:7" ht="15.75" x14ac:dyDescent="0.25">
      <c r="A985" s="11" t="s">
        <v>113</v>
      </c>
      <c r="B985" s="45"/>
      <c r="C985" s="45" t="s">
        <v>285</v>
      </c>
      <c r="D985" s="45" t="s">
        <v>236</v>
      </c>
      <c r="E985" s="5" t="s">
        <v>143</v>
      </c>
      <c r="F985" s="51"/>
      <c r="G985" s="43">
        <f>SUM(G986,G992)</f>
        <v>1810.2000000000003</v>
      </c>
    </row>
    <row r="986" spans="1:7" ht="15.75" x14ac:dyDescent="0.25">
      <c r="A986" s="11" t="s">
        <v>16</v>
      </c>
      <c r="B986" s="45"/>
      <c r="C986" s="45" t="s">
        <v>285</v>
      </c>
      <c r="D986" s="45" t="s">
        <v>236</v>
      </c>
      <c r="E986" s="5" t="s">
        <v>144</v>
      </c>
      <c r="F986" s="51"/>
      <c r="G986" s="43">
        <f>SUM(G987)</f>
        <v>1731.8000000000002</v>
      </c>
    </row>
    <row r="987" spans="1:7" ht="31.5" x14ac:dyDescent="0.25">
      <c r="A987" s="17" t="s">
        <v>249</v>
      </c>
      <c r="B987" s="45"/>
      <c r="C987" s="45" t="s">
        <v>285</v>
      </c>
      <c r="D987" s="45" t="s">
        <v>236</v>
      </c>
      <c r="E987" s="5" t="s">
        <v>144</v>
      </c>
      <c r="F987" s="16">
        <v>600</v>
      </c>
      <c r="G987" s="43">
        <f>SUM(G988,G990)</f>
        <v>1731.8000000000002</v>
      </c>
    </row>
    <row r="988" spans="1:7" ht="15.75" x14ac:dyDescent="0.25">
      <c r="A988" s="17" t="s">
        <v>250</v>
      </c>
      <c r="B988" s="45"/>
      <c r="C988" s="45" t="s">
        <v>285</v>
      </c>
      <c r="D988" s="45" t="s">
        <v>236</v>
      </c>
      <c r="E988" s="5" t="s">
        <v>144</v>
      </c>
      <c r="F988" s="51">
        <v>610</v>
      </c>
      <c r="G988" s="43">
        <f>SUM(G989,)</f>
        <v>1242.2</v>
      </c>
    </row>
    <row r="989" spans="1:7" ht="15.75" x14ac:dyDescent="0.25">
      <c r="A989" s="17" t="s">
        <v>254</v>
      </c>
      <c r="B989" s="45"/>
      <c r="C989" s="45" t="s">
        <v>285</v>
      </c>
      <c r="D989" s="45" t="s">
        <v>236</v>
      </c>
      <c r="E989" s="5" t="s">
        <v>144</v>
      </c>
      <c r="F989" s="51">
        <v>612</v>
      </c>
      <c r="G989" s="43">
        <v>1242.2</v>
      </c>
    </row>
    <row r="990" spans="1:7" ht="15.75" x14ac:dyDescent="0.25">
      <c r="A990" s="17" t="s">
        <v>320</v>
      </c>
      <c r="B990" s="45"/>
      <c r="C990" s="45" t="s">
        <v>285</v>
      </c>
      <c r="D990" s="45" t="s">
        <v>236</v>
      </c>
      <c r="E990" s="5" t="s">
        <v>144</v>
      </c>
      <c r="F990" s="51">
        <v>620</v>
      </c>
      <c r="G990" s="43">
        <f>SUM(G991)</f>
        <v>489.6</v>
      </c>
    </row>
    <row r="991" spans="1:7" ht="15.75" x14ac:dyDescent="0.25">
      <c r="A991" s="17" t="s">
        <v>322</v>
      </c>
      <c r="B991" s="45"/>
      <c r="C991" s="45" t="s">
        <v>285</v>
      </c>
      <c r="D991" s="45" t="s">
        <v>236</v>
      </c>
      <c r="E991" s="5" t="s">
        <v>144</v>
      </c>
      <c r="F991" s="51">
        <v>622</v>
      </c>
      <c r="G991" s="43">
        <v>489.6</v>
      </c>
    </row>
    <row r="992" spans="1:7" ht="15.75" x14ac:dyDescent="0.25">
      <c r="A992" s="11" t="s">
        <v>17</v>
      </c>
      <c r="B992" s="45"/>
      <c r="C992" s="45" t="s">
        <v>285</v>
      </c>
      <c r="D992" s="45" t="s">
        <v>236</v>
      </c>
      <c r="E992" s="5" t="s">
        <v>215</v>
      </c>
      <c r="F992" s="51"/>
      <c r="G992" s="43">
        <f>SUM(G994)</f>
        <v>78.400000000000006</v>
      </c>
    </row>
    <row r="993" spans="1:8" ht="31.5" x14ac:dyDescent="0.25">
      <c r="A993" s="17" t="s">
        <v>249</v>
      </c>
      <c r="B993" s="45"/>
      <c r="C993" s="45" t="s">
        <v>285</v>
      </c>
      <c r="D993" s="45" t="s">
        <v>236</v>
      </c>
      <c r="E993" s="5" t="s">
        <v>215</v>
      </c>
      <c r="F993" s="16">
        <v>600</v>
      </c>
      <c r="G993" s="43">
        <f>SUM(G994,)</f>
        <v>78.400000000000006</v>
      </c>
    </row>
    <row r="994" spans="1:8" ht="15.75" x14ac:dyDescent="0.25">
      <c r="A994" s="17" t="s">
        <v>250</v>
      </c>
      <c r="B994" s="45"/>
      <c r="C994" s="45" t="s">
        <v>285</v>
      </c>
      <c r="D994" s="45" t="s">
        <v>236</v>
      </c>
      <c r="E994" s="5" t="s">
        <v>215</v>
      </c>
      <c r="F994" s="51">
        <v>610</v>
      </c>
      <c r="G994" s="43">
        <f>SUM(G995,)</f>
        <v>78.400000000000006</v>
      </c>
    </row>
    <row r="995" spans="1:8" ht="15.75" x14ac:dyDescent="0.25">
      <c r="A995" s="17" t="s">
        <v>254</v>
      </c>
      <c r="B995" s="45"/>
      <c r="C995" s="45" t="s">
        <v>285</v>
      </c>
      <c r="D995" s="45" t="s">
        <v>236</v>
      </c>
      <c r="E995" s="5" t="s">
        <v>215</v>
      </c>
      <c r="F995" s="51">
        <v>612</v>
      </c>
      <c r="G995" s="43">
        <v>78.400000000000006</v>
      </c>
    </row>
    <row r="996" spans="1:8" s="96" customFormat="1" ht="31.5" x14ac:dyDescent="0.25">
      <c r="A996" s="6" t="s">
        <v>559</v>
      </c>
      <c r="B996" s="45"/>
      <c r="C996" s="45" t="s">
        <v>285</v>
      </c>
      <c r="D996" s="45" t="s">
        <v>236</v>
      </c>
      <c r="E996" s="8" t="s">
        <v>218</v>
      </c>
      <c r="F996" s="48"/>
      <c r="G996" s="43">
        <f t="shared" ref="G996:G1001" si="29">SUM(G997)</f>
        <v>854</v>
      </c>
      <c r="H996" s="90"/>
    </row>
    <row r="997" spans="1:8" s="96" customFormat="1" ht="63" x14ac:dyDescent="0.25">
      <c r="A997" s="6" t="s">
        <v>560</v>
      </c>
      <c r="B997" s="45"/>
      <c r="C997" s="45" t="s">
        <v>285</v>
      </c>
      <c r="D997" s="45" t="s">
        <v>236</v>
      </c>
      <c r="E997" s="95" t="s">
        <v>561</v>
      </c>
      <c r="F997" s="48"/>
      <c r="G997" s="43">
        <f t="shared" si="29"/>
        <v>854</v>
      </c>
    </row>
    <row r="998" spans="1:8" s="96" customFormat="1" ht="47.25" x14ac:dyDescent="0.25">
      <c r="A998" s="6" t="s">
        <v>770</v>
      </c>
      <c r="B998" s="45"/>
      <c r="C998" s="45" t="s">
        <v>285</v>
      </c>
      <c r="D998" s="45" t="s">
        <v>236</v>
      </c>
      <c r="E998" s="95" t="s">
        <v>771</v>
      </c>
      <c r="F998" s="48"/>
      <c r="G998" s="43">
        <f>SUM(G999,G1003)</f>
        <v>854</v>
      </c>
    </row>
    <row r="999" spans="1:8" s="96" customFormat="1" ht="47.25" x14ac:dyDescent="0.25">
      <c r="A999" s="17" t="s">
        <v>765</v>
      </c>
      <c r="B999" s="45"/>
      <c r="C999" s="45" t="s">
        <v>285</v>
      </c>
      <c r="D999" s="45" t="s">
        <v>236</v>
      </c>
      <c r="E999" s="95" t="s">
        <v>772</v>
      </c>
      <c r="F999" s="51"/>
      <c r="G999" s="43">
        <f t="shared" si="29"/>
        <v>564</v>
      </c>
    </row>
    <row r="1000" spans="1:8" s="96" customFormat="1" ht="31.5" x14ac:dyDescent="0.25">
      <c r="A1000" s="17" t="s">
        <v>249</v>
      </c>
      <c r="B1000" s="45"/>
      <c r="C1000" s="45" t="s">
        <v>285</v>
      </c>
      <c r="D1000" s="45" t="s">
        <v>236</v>
      </c>
      <c r="E1000" s="95" t="s">
        <v>772</v>
      </c>
      <c r="F1000" s="54">
        <v>600</v>
      </c>
      <c r="G1000" s="43">
        <f>SUM(G1001,)</f>
        <v>564</v>
      </c>
    </row>
    <row r="1001" spans="1:8" s="96" customFormat="1" ht="15.75" x14ac:dyDescent="0.25">
      <c r="A1001" s="17" t="s">
        <v>250</v>
      </c>
      <c r="B1001" s="45"/>
      <c r="C1001" s="45" t="s">
        <v>285</v>
      </c>
      <c r="D1001" s="45" t="s">
        <v>236</v>
      </c>
      <c r="E1001" s="95" t="s">
        <v>772</v>
      </c>
      <c r="F1001" s="51">
        <v>610</v>
      </c>
      <c r="G1001" s="43">
        <f t="shared" si="29"/>
        <v>564</v>
      </c>
    </row>
    <row r="1002" spans="1:8" s="96" customFormat="1" ht="15.75" x14ac:dyDescent="0.25">
      <c r="A1002" s="17" t="s">
        <v>254</v>
      </c>
      <c r="B1002" s="45"/>
      <c r="C1002" s="45" t="s">
        <v>285</v>
      </c>
      <c r="D1002" s="45" t="s">
        <v>236</v>
      </c>
      <c r="E1002" s="95" t="s">
        <v>772</v>
      </c>
      <c r="F1002" s="54">
        <v>612</v>
      </c>
      <c r="G1002" s="43">
        <v>564</v>
      </c>
    </row>
    <row r="1003" spans="1:8" s="96" customFormat="1" ht="47.25" x14ac:dyDescent="0.25">
      <c r="A1003" s="17" t="s">
        <v>773</v>
      </c>
      <c r="B1003" s="45"/>
      <c r="C1003" s="45" t="s">
        <v>285</v>
      </c>
      <c r="D1003" s="45" t="s">
        <v>236</v>
      </c>
      <c r="E1003" s="95" t="s">
        <v>774</v>
      </c>
      <c r="F1003" s="51"/>
      <c r="G1003" s="43">
        <f t="shared" ref="G1003:G1005" si="30">SUM(G1004)</f>
        <v>290</v>
      </c>
    </row>
    <row r="1004" spans="1:8" s="96" customFormat="1" ht="31.5" x14ac:dyDescent="0.25">
      <c r="A1004" s="17" t="s">
        <v>249</v>
      </c>
      <c r="B1004" s="45"/>
      <c r="C1004" s="45" t="s">
        <v>285</v>
      </c>
      <c r="D1004" s="45" t="s">
        <v>236</v>
      </c>
      <c r="E1004" s="95" t="s">
        <v>774</v>
      </c>
      <c r="F1004" s="54">
        <v>600</v>
      </c>
      <c r="G1004" s="43">
        <f>SUM(G1005,)</f>
        <v>290</v>
      </c>
    </row>
    <row r="1005" spans="1:8" s="96" customFormat="1" ht="15.75" x14ac:dyDescent="0.25">
      <c r="A1005" s="17" t="s">
        <v>250</v>
      </c>
      <c r="B1005" s="45"/>
      <c r="C1005" s="45" t="s">
        <v>285</v>
      </c>
      <c r="D1005" s="45" t="s">
        <v>236</v>
      </c>
      <c r="E1005" s="95" t="s">
        <v>774</v>
      </c>
      <c r="F1005" s="51">
        <v>610</v>
      </c>
      <c r="G1005" s="43">
        <f t="shared" si="30"/>
        <v>290</v>
      </c>
    </row>
    <row r="1006" spans="1:8" s="96" customFormat="1" ht="15.75" x14ac:dyDescent="0.25">
      <c r="A1006" s="17" t="s">
        <v>254</v>
      </c>
      <c r="B1006" s="45"/>
      <c r="C1006" s="45" t="s">
        <v>285</v>
      </c>
      <c r="D1006" s="45" t="s">
        <v>236</v>
      </c>
      <c r="E1006" s="95" t="s">
        <v>774</v>
      </c>
      <c r="F1006" s="54">
        <v>612</v>
      </c>
      <c r="G1006" s="43">
        <v>290</v>
      </c>
    </row>
    <row r="1007" spans="1:8" ht="15.75" x14ac:dyDescent="0.25">
      <c r="A1007" s="17" t="s">
        <v>344</v>
      </c>
      <c r="B1007" s="45"/>
      <c r="C1007" s="45" t="s">
        <v>285</v>
      </c>
      <c r="D1007" s="45" t="s">
        <v>259</v>
      </c>
      <c r="E1007" s="5"/>
      <c r="F1007" s="51"/>
      <c r="G1007" s="43">
        <f>SUM(G1008,G1015,G1037)</f>
        <v>130837.31999999999</v>
      </c>
    </row>
    <row r="1008" spans="1:8" s="96" customFormat="1" ht="31.5" x14ac:dyDescent="0.25">
      <c r="A1008" s="6" t="s">
        <v>351</v>
      </c>
      <c r="B1008" s="45"/>
      <c r="C1008" s="45" t="s">
        <v>285</v>
      </c>
      <c r="D1008" s="45" t="s">
        <v>259</v>
      </c>
      <c r="E1008" s="8" t="s">
        <v>26</v>
      </c>
      <c r="F1008" s="51"/>
      <c r="G1008" s="43">
        <f>SUM(G1009)</f>
        <v>92804.89</v>
      </c>
    </row>
    <row r="1009" spans="1:8" s="96" customFormat="1" ht="15.75" x14ac:dyDescent="0.25">
      <c r="A1009" s="6" t="s">
        <v>849</v>
      </c>
      <c r="B1009" s="45"/>
      <c r="C1009" s="45" t="s">
        <v>285</v>
      </c>
      <c r="D1009" s="45" t="s">
        <v>259</v>
      </c>
      <c r="E1009" s="8" t="s">
        <v>838</v>
      </c>
      <c r="F1009" s="48"/>
      <c r="G1009" s="43">
        <f t="shared" ref="G1009:G1010" si="31">SUM(G1010)</f>
        <v>92804.89</v>
      </c>
    </row>
    <row r="1010" spans="1:8" s="96" customFormat="1" ht="31.5" x14ac:dyDescent="0.25">
      <c r="A1010" s="131" t="s">
        <v>839</v>
      </c>
      <c r="B1010" s="45"/>
      <c r="C1010" s="45" t="s">
        <v>285</v>
      </c>
      <c r="D1010" s="45" t="s">
        <v>259</v>
      </c>
      <c r="E1010" s="8" t="s">
        <v>840</v>
      </c>
      <c r="F1010" s="48"/>
      <c r="G1010" s="43">
        <f t="shared" si="31"/>
        <v>92804.89</v>
      </c>
    </row>
    <row r="1011" spans="1:8" s="96" customFormat="1" ht="78.75" x14ac:dyDescent="0.25">
      <c r="A1011" s="103" t="s">
        <v>864</v>
      </c>
      <c r="B1011" s="51"/>
      <c r="C1011" s="51" t="s">
        <v>285</v>
      </c>
      <c r="D1011" s="45" t="s">
        <v>259</v>
      </c>
      <c r="E1011" s="8" t="s">
        <v>841</v>
      </c>
      <c r="F1011" s="56"/>
      <c r="G1011" s="43">
        <f>SUM(G1012)</f>
        <v>92804.89</v>
      </c>
    </row>
    <row r="1012" spans="1:8" s="96" customFormat="1" ht="31.5" x14ac:dyDescent="0.25">
      <c r="A1012" s="125" t="s">
        <v>249</v>
      </c>
      <c r="B1012" s="45"/>
      <c r="C1012" s="45" t="s">
        <v>285</v>
      </c>
      <c r="D1012" s="45" t="s">
        <v>259</v>
      </c>
      <c r="E1012" s="8" t="s">
        <v>841</v>
      </c>
      <c r="F1012" s="16">
        <v>600</v>
      </c>
      <c r="G1012" s="43">
        <f>SUM(G1013,)</f>
        <v>92804.89</v>
      </c>
    </row>
    <row r="1013" spans="1:8" s="96" customFormat="1" ht="15.75" x14ac:dyDescent="0.25">
      <c r="A1013" s="125" t="s">
        <v>250</v>
      </c>
      <c r="B1013" s="45"/>
      <c r="C1013" s="45" t="s">
        <v>285</v>
      </c>
      <c r="D1013" s="45" t="s">
        <v>259</v>
      </c>
      <c r="E1013" s="8" t="s">
        <v>841</v>
      </c>
      <c r="F1013" s="51">
        <v>610</v>
      </c>
      <c r="G1013" s="43">
        <f>SUM(G1014)</f>
        <v>92804.89</v>
      </c>
    </row>
    <row r="1014" spans="1:8" s="96" customFormat="1" ht="15.75" x14ac:dyDescent="0.25">
      <c r="A1014" s="125" t="s">
        <v>254</v>
      </c>
      <c r="B1014" s="45"/>
      <c r="C1014" s="45" t="s">
        <v>285</v>
      </c>
      <c r="D1014" s="45" t="s">
        <v>259</v>
      </c>
      <c r="E1014" s="8" t="s">
        <v>841</v>
      </c>
      <c r="F1014" s="51">
        <v>612</v>
      </c>
      <c r="G1014" s="43">
        <v>92804.89</v>
      </c>
    </row>
    <row r="1015" spans="1:8" ht="31.5" x14ac:dyDescent="0.25">
      <c r="A1015" s="6" t="s">
        <v>353</v>
      </c>
      <c r="B1015" s="47"/>
      <c r="C1015" s="47" t="s">
        <v>285</v>
      </c>
      <c r="D1015" s="45" t="s">
        <v>259</v>
      </c>
      <c r="E1015" s="8" t="s">
        <v>35</v>
      </c>
      <c r="F1015" s="45"/>
      <c r="G1015" s="43">
        <f>SUM(G1016,G1031)</f>
        <v>916.4</v>
      </c>
    </row>
    <row r="1016" spans="1:8" ht="31.5" x14ac:dyDescent="0.25">
      <c r="A1016" s="6" t="s">
        <v>361</v>
      </c>
      <c r="B1016" s="45"/>
      <c r="C1016" s="45" t="s">
        <v>285</v>
      </c>
      <c r="D1016" s="45" t="s">
        <v>259</v>
      </c>
      <c r="E1016" s="5" t="s">
        <v>36</v>
      </c>
      <c r="F1016" s="45"/>
      <c r="G1016" s="43">
        <f>SUM(G1017,G1022,)</f>
        <v>707</v>
      </c>
    </row>
    <row r="1017" spans="1:8" ht="63" x14ac:dyDescent="0.25">
      <c r="A1017" s="6" t="s">
        <v>590</v>
      </c>
      <c r="B1017" s="45"/>
      <c r="C1017" s="45" t="s">
        <v>285</v>
      </c>
      <c r="D1017" s="45" t="s">
        <v>259</v>
      </c>
      <c r="E1017" s="5" t="s">
        <v>75</v>
      </c>
      <c r="F1017" s="45"/>
      <c r="G1017" s="43">
        <f>SUM(G1018)</f>
        <v>609</v>
      </c>
    </row>
    <row r="1018" spans="1:8" ht="63" x14ac:dyDescent="0.25">
      <c r="A1018" s="2" t="s">
        <v>398</v>
      </c>
      <c r="B1018" s="45"/>
      <c r="C1018" s="45" t="s">
        <v>285</v>
      </c>
      <c r="D1018" s="45" t="s">
        <v>259</v>
      </c>
      <c r="E1018" s="5" t="s">
        <v>80</v>
      </c>
      <c r="F1018" s="45"/>
      <c r="G1018" s="43">
        <f>SUM(G1019)</f>
        <v>609</v>
      </c>
    </row>
    <row r="1019" spans="1:8" ht="31.5" x14ac:dyDescent="0.25">
      <c r="A1019" s="17" t="s">
        <v>249</v>
      </c>
      <c r="B1019" s="45"/>
      <c r="C1019" s="45" t="s">
        <v>285</v>
      </c>
      <c r="D1019" s="45" t="s">
        <v>259</v>
      </c>
      <c r="E1019" s="5" t="s">
        <v>80</v>
      </c>
      <c r="F1019" s="16">
        <v>600</v>
      </c>
      <c r="G1019" s="43">
        <f>SUM(G1020,)</f>
        <v>609</v>
      </c>
    </row>
    <row r="1020" spans="1:8" ht="15.75" x14ac:dyDescent="0.25">
      <c r="A1020" s="17" t="s">
        <v>250</v>
      </c>
      <c r="B1020" s="45"/>
      <c r="C1020" s="45" t="s">
        <v>285</v>
      </c>
      <c r="D1020" s="45" t="s">
        <v>259</v>
      </c>
      <c r="E1020" s="5" t="s">
        <v>80</v>
      </c>
      <c r="F1020" s="51">
        <v>610</v>
      </c>
      <c r="G1020" s="43">
        <f>SUM(G1021)</f>
        <v>609</v>
      </c>
    </row>
    <row r="1021" spans="1:8" ht="15.75" x14ac:dyDescent="0.25">
      <c r="A1021" s="17" t="s">
        <v>254</v>
      </c>
      <c r="B1021" s="45"/>
      <c r="C1021" s="45" t="s">
        <v>285</v>
      </c>
      <c r="D1021" s="45" t="s">
        <v>259</v>
      </c>
      <c r="E1021" s="95" t="s">
        <v>80</v>
      </c>
      <c r="F1021" s="51">
        <v>612</v>
      </c>
      <c r="G1021" s="43">
        <v>609</v>
      </c>
    </row>
    <row r="1022" spans="1:8" ht="63" x14ac:dyDescent="0.25">
      <c r="A1022" s="1" t="s">
        <v>180</v>
      </c>
      <c r="B1022" s="45"/>
      <c r="C1022" s="45" t="s">
        <v>285</v>
      </c>
      <c r="D1022" s="45" t="s">
        <v>259</v>
      </c>
      <c r="E1022" s="5" t="s">
        <v>76</v>
      </c>
      <c r="F1022" s="51"/>
      <c r="G1022" s="43">
        <f>SUM(G1023,G1027)</f>
        <v>98</v>
      </c>
      <c r="H1022" s="28"/>
    </row>
    <row r="1023" spans="1:8" ht="47.25" x14ac:dyDescent="0.25">
      <c r="A1023" s="1" t="s">
        <v>77</v>
      </c>
      <c r="B1023" s="51"/>
      <c r="C1023" s="51" t="s">
        <v>285</v>
      </c>
      <c r="D1023" s="45" t="s">
        <v>259</v>
      </c>
      <c r="E1023" s="5" t="s">
        <v>164</v>
      </c>
      <c r="F1023" s="51"/>
      <c r="G1023" s="43">
        <f>SUM(G1024)</f>
        <v>55.28</v>
      </c>
    </row>
    <row r="1024" spans="1:8" ht="31.5" x14ac:dyDescent="0.25">
      <c r="A1024" s="17" t="s">
        <v>249</v>
      </c>
      <c r="B1024" s="45"/>
      <c r="C1024" s="45" t="s">
        <v>285</v>
      </c>
      <c r="D1024" s="45" t="s">
        <v>259</v>
      </c>
      <c r="E1024" s="5" t="s">
        <v>164</v>
      </c>
      <c r="F1024" s="16">
        <v>600</v>
      </c>
      <c r="G1024" s="43">
        <f>SUM(G1025,)</f>
        <v>55.28</v>
      </c>
    </row>
    <row r="1025" spans="1:8" ht="15.75" x14ac:dyDescent="0.25">
      <c r="A1025" s="17" t="s">
        <v>250</v>
      </c>
      <c r="B1025" s="45"/>
      <c r="C1025" s="45" t="s">
        <v>285</v>
      </c>
      <c r="D1025" s="45" t="s">
        <v>259</v>
      </c>
      <c r="E1025" s="5" t="s">
        <v>164</v>
      </c>
      <c r="F1025" s="51">
        <v>610</v>
      </c>
      <c r="G1025" s="43">
        <f>SUM(G1026)</f>
        <v>55.28</v>
      </c>
    </row>
    <row r="1026" spans="1:8" ht="15.75" x14ac:dyDescent="0.25">
      <c r="A1026" s="17" t="s">
        <v>254</v>
      </c>
      <c r="B1026" s="45"/>
      <c r="C1026" s="45" t="s">
        <v>285</v>
      </c>
      <c r="D1026" s="45" t="s">
        <v>259</v>
      </c>
      <c r="E1026" s="95" t="s">
        <v>164</v>
      </c>
      <c r="F1026" s="51">
        <v>612</v>
      </c>
      <c r="G1026" s="43">
        <v>55.28</v>
      </c>
    </row>
    <row r="1027" spans="1:8" ht="31.5" x14ac:dyDescent="0.25">
      <c r="A1027" s="1" t="s">
        <v>78</v>
      </c>
      <c r="B1027" s="45"/>
      <c r="C1027" s="45" t="s">
        <v>285</v>
      </c>
      <c r="D1027" s="45" t="s">
        <v>259</v>
      </c>
      <c r="E1027" s="5" t="s">
        <v>82</v>
      </c>
      <c r="F1027" s="51"/>
      <c r="G1027" s="43">
        <f>SUM(G1028,)</f>
        <v>42.72</v>
      </c>
      <c r="H1027" s="28"/>
    </row>
    <row r="1028" spans="1:8" ht="31.5" x14ac:dyDescent="0.25">
      <c r="A1028" s="17" t="s">
        <v>249</v>
      </c>
      <c r="B1028" s="45"/>
      <c r="C1028" s="45" t="s">
        <v>285</v>
      </c>
      <c r="D1028" s="45" t="s">
        <v>259</v>
      </c>
      <c r="E1028" s="5" t="s">
        <v>82</v>
      </c>
      <c r="F1028" s="16">
        <v>600</v>
      </c>
      <c r="G1028" s="43">
        <f>SUM(G1029,)</f>
        <v>42.72</v>
      </c>
    </row>
    <row r="1029" spans="1:8" ht="15.75" x14ac:dyDescent="0.25">
      <c r="A1029" s="17" t="s">
        <v>250</v>
      </c>
      <c r="B1029" s="45"/>
      <c r="C1029" s="45" t="s">
        <v>285</v>
      </c>
      <c r="D1029" s="45" t="s">
        <v>259</v>
      </c>
      <c r="E1029" s="5" t="s">
        <v>82</v>
      </c>
      <c r="F1029" s="51">
        <v>610</v>
      </c>
      <c r="G1029" s="43">
        <f>SUM(G1030)</f>
        <v>42.72</v>
      </c>
    </row>
    <row r="1030" spans="1:8" ht="15.75" x14ac:dyDescent="0.25">
      <c r="A1030" s="17" t="s">
        <v>254</v>
      </c>
      <c r="B1030" s="45"/>
      <c r="C1030" s="45" t="s">
        <v>285</v>
      </c>
      <c r="D1030" s="45" t="s">
        <v>259</v>
      </c>
      <c r="E1030" s="95" t="s">
        <v>82</v>
      </c>
      <c r="F1030" s="51">
        <v>612</v>
      </c>
      <c r="G1030" s="43">
        <v>42.72</v>
      </c>
    </row>
    <row r="1031" spans="1:8" ht="31.5" x14ac:dyDescent="0.25">
      <c r="A1031" s="6" t="s">
        <v>370</v>
      </c>
      <c r="B1031" s="45"/>
      <c r="C1031" s="45" t="s">
        <v>285</v>
      </c>
      <c r="D1031" s="45" t="s">
        <v>259</v>
      </c>
      <c r="E1031" s="8" t="s">
        <v>39</v>
      </c>
      <c r="F1031" s="51"/>
      <c r="G1031" s="43">
        <f>SUM(G1032)</f>
        <v>209.4</v>
      </c>
    </row>
    <row r="1032" spans="1:8" ht="31.5" x14ac:dyDescent="0.25">
      <c r="A1032" s="17" t="s">
        <v>495</v>
      </c>
      <c r="B1032" s="45"/>
      <c r="C1032" s="45" t="s">
        <v>285</v>
      </c>
      <c r="D1032" s="45" t="s">
        <v>259</v>
      </c>
      <c r="E1032" s="8" t="s">
        <v>496</v>
      </c>
      <c r="F1032" s="51"/>
      <c r="G1032" s="43">
        <f>SUM(G1033)</f>
        <v>209.4</v>
      </c>
    </row>
    <row r="1033" spans="1:8" ht="31.5" x14ac:dyDescent="0.25">
      <c r="A1033" s="17" t="s">
        <v>497</v>
      </c>
      <c r="B1033" s="8"/>
      <c r="C1033" s="51" t="s">
        <v>285</v>
      </c>
      <c r="D1033" s="45" t="s">
        <v>259</v>
      </c>
      <c r="E1033" s="8" t="s">
        <v>498</v>
      </c>
      <c r="F1033" s="51"/>
      <c r="G1033" s="43">
        <f>SUM(G1034)</f>
        <v>209.4</v>
      </c>
    </row>
    <row r="1034" spans="1:8" ht="31.5" x14ac:dyDescent="0.25">
      <c r="A1034" s="17" t="s">
        <v>249</v>
      </c>
      <c r="B1034" s="45"/>
      <c r="C1034" s="45" t="s">
        <v>285</v>
      </c>
      <c r="D1034" s="45" t="s">
        <v>259</v>
      </c>
      <c r="E1034" s="8" t="s">
        <v>498</v>
      </c>
      <c r="F1034" s="16">
        <v>600</v>
      </c>
      <c r="G1034" s="43">
        <f>SUM(G1035,)</f>
        <v>209.4</v>
      </c>
    </row>
    <row r="1035" spans="1:8" ht="15.75" x14ac:dyDescent="0.25">
      <c r="A1035" s="17" t="s">
        <v>250</v>
      </c>
      <c r="B1035" s="45"/>
      <c r="C1035" s="45" t="s">
        <v>285</v>
      </c>
      <c r="D1035" s="45" t="s">
        <v>259</v>
      </c>
      <c r="E1035" s="8" t="s">
        <v>498</v>
      </c>
      <c r="F1035" s="51">
        <v>610</v>
      </c>
      <c r="G1035" s="43">
        <f>SUM(G1036)</f>
        <v>209.4</v>
      </c>
    </row>
    <row r="1036" spans="1:8" ht="15.75" x14ac:dyDescent="0.25">
      <c r="A1036" s="17" t="s">
        <v>254</v>
      </c>
      <c r="B1036" s="45"/>
      <c r="C1036" s="45" t="s">
        <v>285</v>
      </c>
      <c r="D1036" s="45" t="s">
        <v>259</v>
      </c>
      <c r="E1036" s="8" t="s">
        <v>498</v>
      </c>
      <c r="F1036" s="51">
        <v>612</v>
      </c>
      <c r="G1036" s="43">
        <v>209.4</v>
      </c>
    </row>
    <row r="1037" spans="1:8" ht="31.5" x14ac:dyDescent="0.25">
      <c r="A1037" s="6" t="s">
        <v>358</v>
      </c>
      <c r="B1037" s="45"/>
      <c r="C1037" s="45" t="s">
        <v>285</v>
      </c>
      <c r="D1037" s="45" t="s">
        <v>259</v>
      </c>
      <c r="E1037" s="8" t="s">
        <v>122</v>
      </c>
      <c r="F1037" s="48"/>
      <c r="G1037" s="43">
        <f>SUM(G1038,)</f>
        <v>37116.03</v>
      </c>
    </row>
    <row r="1038" spans="1:8" ht="31.5" x14ac:dyDescent="0.25">
      <c r="A1038" s="6" t="s">
        <v>8</v>
      </c>
      <c r="B1038" s="45"/>
      <c r="C1038" s="45" t="s">
        <v>285</v>
      </c>
      <c r="D1038" s="45" t="s">
        <v>259</v>
      </c>
      <c r="E1038" s="5" t="s">
        <v>146</v>
      </c>
      <c r="F1038" s="51"/>
      <c r="G1038" s="43">
        <f>SUM(G1039,G1048,G1057)</f>
        <v>37116.03</v>
      </c>
    </row>
    <row r="1039" spans="1:8" ht="78.75" x14ac:dyDescent="0.25">
      <c r="A1039" s="6" t="s">
        <v>114</v>
      </c>
      <c r="B1039" s="45"/>
      <c r="C1039" s="45" t="s">
        <v>285</v>
      </c>
      <c r="D1039" s="45" t="s">
        <v>259</v>
      </c>
      <c r="E1039" s="5" t="s">
        <v>147</v>
      </c>
      <c r="F1039" s="51"/>
      <c r="G1039" s="43">
        <f>SUM(G1040,G1044,)</f>
        <v>35561.43</v>
      </c>
    </row>
    <row r="1040" spans="1:8" ht="15.75" x14ac:dyDescent="0.25">
      <c r="A1040" s="11" t="s">
        <v>481</v>
      </c>
      <c r="B1040" s="46"/>
      <c r="C1040" s="46" t="s">
        <v>285</v>
      </c>
      <c r="D1040" s="45" t="s">
        <v>259</v>
      </c>
      <c r="E1040" s="5" t="s">
        <v>148</v>
      </c>
      <c r="F1040" s="45"/>
      <c r="G1040" s="43">
        <f>SUM(G1041)</f>
        <v>14133.94</v>
      </c>
    </row>
    <row r="1041" spans="1:7" ht="31.5" x14ac:dyDescent="0.25">
      <c r="A1041" s="17" t="s">
        <v>249</v>
      </c>
      <c r="B1041" s="46"/>
      <c r="C1041" s="46" t="s">
        <v>285</v>
      </c>
      <c r="D1041" s="45" t="s">
        <v>259</v>
      </c>
      <c r="E1041" s="5" t="s">
        <v>148</v>
      </c>
      <c r="F1041" s="16">
        <v>600</v>
      </c>
      <c r="G1041" s="43">
        <f>SUM(G1042)</f>
        <v>14133.94</v>
      </c>
    </row>
    <row r="1042" spans="1:7" ht="15.75" x14ac:dyDescent="0.25">
      <c r="A1042" s="17" t="s">
        <v>250</v>
      </c>
      <c r="B1042" s="46"/>
      <c r="C1042" s="46" t="s">
        <v>285</v>
      </c>
      <c r="D1042" s="45" t="s">
        <v>259</v>
      </c>
      <c r="E1042" s="5" t="s">
        <v>148</v>
      </c>
      <c r="F1042" s="51">
        <v>610</v>
      </c>
      <c r="G1042" s="43">
        <f>SUM(G1043)</f>
        <v>14133.94</v>
      </c>
    </row>
    <row r="1043" spans="1:7" ht="47.25" x14ac:dyDescent="0.25">
      <c r="A1043" s="17" t="s">
        <v>251</v>
      </c>
      <c r="B1043" s="46"/>
      <c r="C1043" s="46" t="s">
        <v>285</v>
      </c>
      <c r="D1043" s="45" t="s">
        <v>259</v>
      </c>
      <c r="E1043" s="5" t="s">
        <v>148</v>
      </c>
      <c r="F1043" s="51">
        <v>611</v>
      </c>
      <c r="G1043" s="43">
        <v>14133.94</v>
      </c>
    </row>
    <row r="1044" spans="1:7" ht="31.5" x14ac:dyDescent="0.25">
      <c r="A1044" s="11" t="s">
        <v>18</v>
      </c>
      <c r="B1044" s="46"/>
      <c r="C1044" s="46" t="s">
        <v>285</v>
      </c>
      <c r="D1044" s="45" t="s">
        <v>259</v>
      </c>
      <c r="E1044" s="5" t="s">
        <v>149</v>
      </c>
      <c r="F1044" s="45"/>
      <c r="G1044" s="43">
        <f>SUM(G1045)</f>
        <v>21427.49</v>
      </c>
    </row>
    <row r="1045" spans="1:7" ht="31.5" x14ac:dyDescent="0.25">
      <c r="A1045" s="17" t="s">
        <v>249</v>
      </c>
      <c r="B1045" s="46"/>
      <c r="C1045" s="46" t="s">
        <v>285</v>
      </c>
      <c r="D1045" s="45" t="s">
        <v>259</v>
      </c>
      <c r="E1045" s="5" t="s">
        <v>149</v>
      </c>
      <c r="F1045" s="16">
        <v>600</v>
      </c>
      <c r="G1045" s="43">
        <f>SUM(G1046,)</f>
        <v>21427.49</v>
      </c>
    </row>
    <row r="1046" spans="1:7" ht="15.75" x14ac:dyDescent="0.25">
      <c r="A1046" s="17" t="s">
        <v>250</v>
      </c>
      <c r="B1046" s="46"/>
      <c r="C1046" s="46" t="s">
        <v>285</v>
      </c>
      <c r="D1046" s="45" t="s">
        <v>259</v>
      </c>
      <c r="E1046" s="5" t="s">
        <v>149</v>
      </c>
      <c r="F1046" s="51">
        <v>610</v>
      </c>
      <c r="G1046" s="43">
        <f>SUM(G1047,)</f>
        <v>21427.49</v>
      </c>
    </row>
    <row r="1047" spans="1:7" ht="47.25" x14ac:dyDescent="0.25">
      <c r="A1047" s="17" t="s">
        <v>251</v>
      </c>
      <c r="B1047" s="46"/>
      <c r="C1047" s="46" t="s">
        <v>285</v>
      </c>
      <c r="D1047" s="45" t="s">
        <v>259</v>
      </c>
      <c r="E1047" s="5" t="s">
        <v>149</v>
      </c>
      <c r="F1047" s="51">
        <v>611</v>
      </c>
      <c r="G1047" s="43">
        <v>21427.49</v>
      </c>
    </row>
    <row r="1048" spans="1:7" ht="15.75" x14ac:dyDescent="0.25">
      <c r="A1048" s="6" t="s">
        <v>113</v>
      </c>
      <c r="B1048" s="45"/>
      <c r="C1048" s="45" t="s">
        <v>285</v>
      </c>
      <c r="D1048" s="45" t="s">
        <v>259</v>
      </c>
      <c r="E1048" s="5" t="s">
        <v>150</v>
      </c>
      <c r="F1048" s="51"/>
      <c r="G1048" s="43">
        <f>SUM(G1049,G1053)</f>
        <v>154.6</v>
      </c>
    </row>
    <row r="1049" spans="1:7" ht="15.75" x14ac:dyDescent="0.25">
      <c r="A1049" s="11" t="s">
        <v>481</v>
      </c>
      <c r="B1049" s="46"/>
      <c r="C1049" s="46" t="s">
        <v>285</v>
      </c>
      <c r="D1049" s="45" t="s">
        <v>259</v>
      </c>
      <c r="E1049" s="5" t="s">
        <v>198</v>
      </c>
      <c r="F1049" s="45"/>
      <c r="G1049" s="43">
        <f>SUM(G1050)</f>
        <v>63.8</v>
      </c>
    </row>
    <row r="1050" spans="1:7" ht="31.5" x14ac:dyDescent="0.25">
      <c r="A1050" s="17" t="s">
        <v>249</v>
      </c>
      <c r="B1050" s="46"/>
      <c r="C1050" s="46" t="s">
        <v>285</v>
      </c>
      <c r="D1050" s="45" t="s">
        <v>259</v>
      </c>
      <c r="E1050" s="5" t="s">
        <v>198</v>
      </c>
      <c r="F1050" s="16">
        <v>600</v>
      </c>
      <c r="G1050" s="43">
        <f>SUM(G1051)</f>
        <v>63.8</v>
      </c>
    </row>
    <row r="1051" spans="1:7" ht="15.75" x14ac:dyDescent="0.25">
      <c r="A1051" s="17" t="s">
        <v>250</v>
      </c>
      <c r="B1051" s="46"/>
      <c r="C1051" s="46" t="s">
        <v>285</v>
      </c>
      <c r="D1051" s="45" t="s">
        <v>259</v>
      </c>
      <c r="E1051" s="5" t="s">
        <v>198</v>
      </c>
      <c r="F1051" s="51">
        <v>610</v>
      </c>
      <c r="G1051" s="43">
        <f>SUM(G1052)</f>
        <v>63.8</v>
      </c>
    </row>
    <row r="1052" spans="1:7" ht="15.75" x14ac:dyDescent="0.25">
      <c r="A1052" s="17" t="s">
        <v>254</v>
      </c>
      <c r="B1052" s="45"/>
      <c r="C1052" s="45" t="s">
        <v>285</v>
      </c>
      <c r="D1052" s="45" t="s">
        <v>259</v>
      </c>
      <c r="E1052" s="5" t="s">
        <v>198</v>
      </c>
      <c r="F1052" s="51">
        <v>612</v>
      </c>
      <c r="G1052" s="43">
        <v>63.8</v>
      </c>
    </row>
    <row r="1053" spans="1:7" ht="31.5" x14ac:dyDescent="0.25">
      <c r="A1053" s="11" t="s">
        <v>18</v>
      </c>
      <c r="B1053" s="46"/>
      <c r="C1053" s="46" t="s">
        <v>285</v>
      </c>
      <c r="D1053" s="45" t="s">
        <v>259</v>
      </c>
      <c r="E1053" s="5" t="s">
        <v>199</v>
      </c>
      <c r="F1053" s="45"/>
      <c r="G1053" s="43">
        <f>SUM(G1054)</f>
        <v>90.8</v>
      </c>
    </row>
    <row r="1054" spans="1:7" ht="31.5" x14ac:dyDescent="0.25">
      <c r="A1054" s="17" t="s">
        <v>249</v>
      </c>
      <c r="B1054" s="46"/>
      <c r="C1054" s="46" t="s">
        <v>285</v>
      </c>
      <c r="D1054" s="45" t="s">
        <v>259</v>
      </c>
      <c r="E1054" s="5" t="s">
        <v>199</v>
      </c>
      <c r="F1054" s="16">
        <v>600</v>
      </c>
      <c r="G1054" s="43">
        <f>SUM(G1055)</f>
        <v>90.8</v>
      </c>
    </row>
    <row r="1055" spans="1:7" ht="15.75" x14ac:dyDescent="0.25">
      <c r="A1055" s="17" t="s">
        <v>250</v>
      </c>
      <c r="B1055" s="46"/>
      <c r="C1055" s="46" t="s">
        <v>285</v>
      </c>
      <c r="D1055" s="45" t="s">
        <v>259</v>
      </c>
      <c r="E1055" s="5" t="s">
        <v>199</v>
      </c>
      <c r="F1055" s="51">
        <v>610</v>
      </c>
      <c r="G1055" s="43">
        <f>SUM(G1056)</f>
        <v>90.8</v>
      </c>
    </row>
    <row r="1056" spans="1:7" ht="15.75" x14ac:dyDescent="0.25">
      <c r="A1056" s="17" t="s">
        <v>254</v>
      </c>
      <c r="B1056" s="45"/>
      <c r="C1056" s="45" t="s">
        <v>285</v>
      </c>
      <c r="D1056" s="45" t="s">
        <v>259</v>
      </c>
      <c r="E1056" s="5" t="s">
        <v>199</v>
      </c>
      <c r="F1056" s="51">
        <v>612</v>
      </c>
      <c r="G1056" s="43">
        <v>90.8</v>
      </c>
    </row>
    <row r="1057" spans="1:7" s="96" customFormat="1" ht="31.5" x14ac:dyDescent="0.25">
      <c r="A1057" s="17" t="s">
        <v>819</v>
      </c>
      <c r="B1057" s="45"/>
      <c r="C1057" s="45" t="s">
        <v>285</v>
      </c>
      <c r="D1057" s="45" t="s">
        <v>259</v>
      </c>
      <c r="E1057" s="95" t="s">
        <v>820</v>
      </c>
      <c r="F1057" s="51"/>
      <c r="G1057" s="43">
        <f>G1059</f>
        <v>1400</v>
      </c>
    </row>
    <row r="1058" spans="1:7" s="96" customFormat="1" ht="15.75" x14ac:dyDescent="0.25">
      <c r="A1058" s="11" t="s">
        <v>481</v>
      </c>
      <c r="B1058" s="45"/>
      <c r="C1058" s="45" t="s">
        <v>285</v>
      </c>
      <c r="D1058" s="45" t="s">
        <v>259</v>
      </c>
      <c r="E1058" s="95" t="s">
        <v>821</v>
      </c>
      <c r="F1058" s="51"/>
      <c r="G1058" s="43">
        <f>SUM(G1059)</f>
        <v>1400</v>
      </c>
    </row>
    <row r="1059" spans="1:7" s="96" customFormat="1" ht="31.5" x14ac:dyDescent="0.25">
      <c r="A1059" s="17" t="s">
        <v>249</v>
      </c>
      <c r="B1059" s="45"/>
      <c r="C1059" s="45" t="s">
        <v>285</v>
      </c>
      <c r="D1059" s="45" t="s">
        <v>259</v>
      </c>
      <c r="E1059" s="95" t="s">
        <v>821</v>
      </c>
      <c r="F1059" s="16">
        <v>600</v>
      </c>
      <c r="G1059" s="43">
        <f>SUM(G1060)</f>
        <v>1400</v>
      </c>
    </row>
    <row r="1060" spans="1:7" s="96" customFormat="1" ht="15.75" x14ac:dyDescent="0.25">
      <c r="A1060" s="17" t="s">
        <v>250</v>
      </c>
      <c r="B1060" s="45"/>
      <c r="C1060" s="45" t="s">
        <v>285</v>
      </c>
      <c r="D1060" s="45" t="s">
        <v>259</v>
      </c>
      <c r="E1060" s="95" t="s">
        <v>821</v>
      </c>
      <c r="F1060" s="51">
        <v>610</v>
      </c>
      <c r="G1060" s="43">
        <f>SUM(G1061)</f>
        <v>1400</v>
      </c>
    </row>
    <row r="1061" spans="1:7" s="96" customFormat="1" ht="15.75" x14ac:dyDescent="0.25">
      <c r="A1061" s="17" t="s">
        <v>254</v>
      </c>
      <c r="B1061" s="45"/>
      <c r="C1061" s="45" t="s">
        <v>285</v>
      </c>
      <c r="D1061" s="45" t="s">
        <v>259</v>
      </c>
      <c r="E1061" s="95" t="s">
        <v>821</v>
      </c>
      <c r="F1061" s="51">
        <v>612</v>
      </c>
      <c r="G1061" s="43">
        <v>1400</v>
      </c>
    </row>
    <row r="1062" spans="1:7" ht="15.75" x14ac:dyDescent="0.25">
      <c r="A1062" s="14" t="s">
        <v>323</v>
      </c>
      <c r="B1062" s="45"/>
      <c r="C1062" s="45" t="s">
        <v>285</v>
      </c>
      <c r="D1062" s="45" t="s">
        <v>267</v>
      </c>
      <c r="E1062" s="7"/>
      <c r="F1062" s="48"/>
      <c r="G1062" s="43">
        <f>SUM(G1063,G1069,G1090)</f>
        <v>36998</v>
      </c>
    </row>
    <row r="1063" spans="1:7" s="96" customFormat="1" ht="47.25" x14ac:dyDescent="0.25">
      <c r="A1063" s="6" t="s">
        <v>629</v>
      </c>
      <c r="B1063" s="45"/>
      <c r="C1063" s="45" t="s">
        <v>285</v>
      </c>
      <c r="D1063" s="45" t="s">
        <v>267</v>
      </c>
      <c r="E1063" s="8" t="s">
        <v>42</v>
      </c>
      <c r="F1063" s="46"/>
      <c r="G1063" s="43">
        <f>SUM(G1064)</f>
        <v>10</v>
      </c>
    </row>
    <row r="1064" spans="1:7" s="96" customFormat="1" ht="31.5" x14ac:dyDescent="0.25">
      <c r="A1064" s="6" t="s">
        <v>649</v>
      </c>
      <c r="B1064" s="41"/>
      <c r="C1064" s="45" t="s">
        <v>285</v>
      </c>
      <c r="D1064" s="45" t="s">
        <v>267</v>
      </c>
      <c r="E1064" s="95" t="s">
        <v>44</v>
      </c>
      <c r="F1064" s="50"/>
      <c r="G1064" s="43">
        <f>SUM(G1065)</f>
        <v>10</v>
      </c>
    </row>
    <row r="1065" spans="1:7" s="96" customFormat="1" ht="31.5" x14ac:dyDescent="0.25">
      <c r="A1065" s="12" t="s">
        <v>650</v>
      </c>
      <c r="B1065" s="45"/>
      <c r="C1065" s="45" t="s">
        <v>285</v>
      </c>
      <c r="D1065" s="45" t="s">
        <v>267</v>
      </c>
      <c r="E1065" s="95" t="s">
        <v>651</v>
      </c>
      <c r="F1065" s="50"/>
      <c r="G1065" s="43">
        <f>SUM(G1066)</f>
        <v>10</v>
      </c>
    </row>
    <row r="1066" spans="1:7" s="96" customFormat="1" ht="31.5" x14ac:dyDescent="0.25">
      <c r="A1066" s="6" t="s">
        <v>652</v>
      </c>
      <c r="B1066" s="45"/>
      <c r="C1066" s="45" t="s">
        <v>285</v>
      </c>
      <c r="D1066" s="45" t="s">
        <v>267</v>
      </c>
      <c r="E1066" s="95" t="s">
        <v>653</v>
      </c>
      <c r="F1066" s="7"/>
      <c r="G1066" s="43">
        <f>SUM(G1067)</f>
        <v>10</v>
      </c>
    </row>
    <row r="1067" spans="1:7" s="96" customFormat="1" ht="31.5" x14ac:dyDescent="0.25">
      <c r="A1067" s="103" t="s">
        <v>348</v>
      </c>
      <c r="B1067" s="45"/>
      <c r="C1067" s="45" t="s">
        <v>285</v>
      </c>
      <c r="D1067" s="45" t="s">
        <v>267</v>
      </c>
      <c r="E1067" s="95" t="s">
        <v>653</v>
      </c>
      <c r="F1067" s="48">
        <v>200</v>
      </c>
      <c r="G1067" s="43">
        <f>SUM(G1068)</f>
        <v>10</v>
      </c>
    </row>
    <row r="1068" spans="1:7" s="96" customFormat="1" ht="31.5" x14ac:dyDescent="0.25">
      <c r="A1068" s="103" t="s">
        <v>241</v>
      </c>
      <c r="B1068" s="45"/>
      <c r="C1068" s="45" t="s">
        <v>285</v>
      </c>
      <c r="D1068" s="45" t="s">
        <v>267</v>
      </c>
      <c r="E1068" s="95" t="s">
        <v>653</v>
      </c>
      <c r="F1068" s="48">
        <v>240</v>
      </c>
      <c r="G1068" s="43">
        <v>10</v>
      </c>
    </row>
    <row r="1069" spans="1:7" s="96" customFormat="1" ht="31.5" x14ac:dyDescent="0.25">
      <c r="A1069" s="6" t="s">
        <v>357</v>
      </c>
      <c r="B1069" s="45"/>
      <c r="C1069" s="45" t="s">
        <v>285</v>
      </c>
      <c r="D1069" s="45" t="s">
        <v>267</v>
      </c>
      <c r="E1069" s="8" t="s">
        <v>52</v>
      </c>
      <c r="F1069" s="51"/>
      <c r="G1069" s="43">
        <f>SUM(G1070)</f>
        <v>17821</v>
      </c>
    </row>
    <row r="1070" spans="1:7" s="96" customFormat="1" ht="15.75" x14ac:dyDescent="0.25">
      <c r="A1070" s="6" t="s">
        <v>4</v>
      </c>
      <c r="B1070" s="45"/>
      <c r="C1070" s="45" t="s">
        <v>285</v>
      </c>
      <c r="D1070" s="45" t="s">
        <v>267</v>
      </c>
      <c r="E1070" s="95" t="s">
        <v>54</v>
      </c>
      <c r="F1070" s="51"/>
      <c r="G1070" s="43">
        <f>SUM(G1071)</f>
        <v>17821</v>
      </c>
    </row>
    <row r="1071" spans="1:7" s="96" customFormat="1" ht="31.5" x14ac:dyDescent="0.25">
      <c r="A1071" s="6" t="s">
        <v>170</v>
      </c>
      <c r="B1071" s="45"/>
      <c r="C1071" s="45" t="s">
        <v>285</v>
      </c>
      <c r="D1071" s="45" t="s">
        <v>267</v>
      </c>
      <c r="E1071" s="95" t="s">
        <v>103</v>
      </c>
      <c r="F1071" s="51"/>
      <c r="G1071" s="43">
        <f>SUM(G1072,G1080)</f>
        <v>17821</v>
      </c>
    </row>
    <row r="1072" spans="1:7" s="96" customFormat="1" ht="15.75" x14ac:dyDescent="0.25">
      <c r="A1072" s="6" t="s">
        <v>682</v>
      </c>
      <c r="B1072" s="45"/>
      <c r="C1072" s="45" t="s">
        <v>285</v>
      </c>
      <c r="D1072" s="45" t="s">
        <v>267</v>
      </c>
      <c r="E1072" s="8" t="s">
        <v>683</v>
      </c>
      <c r="F1072" s="51"/>
      <c r="G1072" s="43">
        <f>SUM(G1073,G1075,G1077)</f>
        <v>4836</v>
      </c>
    </row>
    <row r="1073" spans="1:7" s="96" customFormat="1" ht="31.5" x14ac:dyDescent="0.25">
      <c r="A1073" s="103" t="s">
        <v>348</v>
      </c>
      <c r="B1073" s="45"/>
      <c r="C1073" s="45" t="s">
        <v>285</v>
      </c>
      <c r="D1073" s="45" t="s">
        <v>267</v>
      </c>
      <c r="E1073" s="95" t="s">
        <v>683</v>
      </c>
      <c r="F1073" s="45">
        <v>200</v>
      </c>
      <c r="G1073" s="52">
        <f t="shared" ref="G1073:G1075" si="32">SUM(G1074)</f>
        <v>2856.06</v>
      </c>
    </row>
    <row r="1074" spans="1:7" s="96" customFormat="1" ht="31.5" x14ac:dyDescent="0.25">
      <c r="A1074" s="13" t="s">
        <v>241</v>
      </c>
      <c r="B1074" s="45"/>
      <c r="C1074" s="45" t="s">
        <v>285</v>
      </c>
      <c r="D1074" s="45" t="s">
        <v>267</v>
      </c>
      <c r="E1074" s="95" t="s">
        <v>683</v>
      </c>
      <c r="F1074" s="45">
        <v>240</v>
      </c>
      <c r="G1074" s="43">
        <v>2856.06</v>
      </c>
    </row>
    <row r="1075" spans="1:7" s="96" customFormat="1" ht="15.75" x14ac:dyDescent="0.25">
      <c r="A1075" s="12" t="s">
        <v>295</v>
      </c>
      <c r="B1075" s="45"/>
      <c r="C1075" s="45" t="s">
        <v>285</v>
      </c>
      <c r="D1075" s="45" t="s">
        <v>267</v>
      </c>
      <c r="E1075" s="95" t="s">
        <v>683</v>
      </c>
      <c r="F1075" s="48">
        <v>300</v>
      </c>
      <c r="G1075" s="52">
        <f t="shared" si="32"/>
        <v>1061.8</v>
      </c>
    </row>
    <row r="1076" spans="1:7" s="96" customFormat="1" ht="31.5" x14ac:dyDescent="0.25">
      <c r="A1076" s="103" t="s">
        <v>297</v>
      </c>
      <c r="B1076" s="45"/>
      <c r="C1076" s="45" t="s">
        <v>285</v>
      </c>
      <c r="D1076" s="45" t="s">
        <v>267</v>
      </c>
      <c r="E1076" s="95" t="s">
        <v>683</v>
      </c>
      <c r="F1076" s="48">
        <v>321</v>
      </c>
      <c r="G1076" s="43">
        <v>1061.8</v>
      </c>
    </row>
    <row r="1077" spans="1:7" s="96" customFormat="1" ht="31.5" x14ac:dyDescent="0.25">
      <c r="A1077" s="128" t="s">
        <v>249</v>
      </c>
      <c r="B1077" s="45"/>
      <c r="C1077" s="45" t="s">
        <v>285</v>
      </c>
      <c r="D1077" s="45" t="s">
        <v>267</v>
      </c>
      <c r="E1077" s="95" t="s">
        <v>683</v>
      </c>
      <c r="F1077" s="48">
        <v>600</v>
      </c>
      <c r="G1077" s="43">
        <f t="shared" ref="G1077:G1078" si="33">SUM(G1078)</f>
        <v>918.14</v>
      </c>
    </row>
    <row r="1078" spans="1:7" s="96" customFormat="1" ht="15.75" x14ac:dyDescent="0.25">
      <c r="A1078" s="128" t="s">
        <v>250</v>
      </c>
      <c r="B1078" s="45"/>
      <c r="C1078" s="45" t="s">
        <v>285</v>
      </c>
      <c r="D1078" s="45" t="s">
        <v>267</v>
      </c>
      <c r="E1078" s="95" t="s">
        <v>683</v>
      </c>
      <c r="F1078" s="48">
        <v>610</v>
      </c>
      <c r="G1078" s="43">
        <f t="shared" si="33"/>
        <v>918.14</v>
      </c>
    </row>
    <row r="1079" spans="1:7" s="96" customFormat="1" ht="15.75" x14ac:dyDescent="0.25">
      <c r="A1079" s="128" t="s">
        <v>254</v>
      </c>
      <c r="B1079" s="45"/>
      <c r="C1079" s="45" t="s">
        <v>285</v>
      </c>
      <c r="D1079" s="45" t="s">
        <v>267</v>
      </c>
      <c r="E1079" s="95" t="s">
        <v>683</v>
      </c>
      <c r="F1079" s="45">
        <v>612</v>
      </c>
      <c r="G1079" s="43">
        <v>918.14</v>
      </c>
    </row>
    <row r="1080" spans="1:7" s="96" customFormat="1" ht="31.5" x14ac:dyDescent="0.25">
      <c r="A1080" s="12" t="s">
        <v>603</v>
      </c>
      <c r="B1080" s="45"/>
      <c r="C1080" s="45" t="s">
        <v>285</v>
      </c>
      <c r="D1080" s="45" t="s">
        <v>267</v>
      </c>
      <c r="E1080" s="8" t="s">
        <v>528</v>
      </c>
      <c r="F1080" s="74"/>
      <c r="G1080" s="43">
        <f>SUM(G1081,G1083,G1085)</f>
        <v>12985</v>
      </c>
    </row>
    <row r="1081" spans="1:7" s="96" customFormat="1" ht="31.5" x14ac:dyDescent="0.25">
      <c r="A1081" s="103" t="s">
        <v>348</v>
      </c>
      <c r="B1081" s="45"/>
      <c r="C1081" s="45" t="s">
        <v>285</v>
      </c>
      <c r="D1081" s="45" t="s">
        <v>267</v>
      </c>
      <c r="E1081" s="8" t="s">
        <v>528</v>
      </c>
      <c r="F1081" s="74">
        <v>200</v>
      </c>
      <c r="G1081" s="43">
        <f t="shared" ref="G1081" si="34">SUM(G1082,)</f>
        <v>8829.7000000000007</v>
      </c>
    </row>
    <row r="1082" spans="1:7" s="96" customFormat="1" ht="31.5" x14ac:dyDescent="0.25">
      <c r="A1082" s="13" t="s">
        <v>241</v>
      </c>
      <c r="B1082" s="45"/>
      <c r="C1082" s="45" t="s">
        <v>285</v>
      </c>
      <c r="D1082" s="45" t="s">
        <v>267</v>
      </c>
      <c r="E1082" s="8" t="s">
        <v>528</v>
      </c>
      <c r="F1082" s="74">
        <v>240</v>
      </c>
      <c r="G1082" s="43">
        <v>8829.7000000000007</v>
      </c>
    </row>
    <row r="1083" spans="1:7" s="96" customFormat="1" ht="15.75" x14ac:dyDescent="0.25">
      <c r="A1083" s="12" t="s">
        <v>295</v>
      </c>
      <c r="B1083" s="45"/>
      <c r="C1083" s="45" t="s">
        <v>285</v>
      </c>
      <c r="D1083" s="45" t="s">
        <v>267</v>
      </c>
      <c r="E1083" s="8" t="s">
        <v>528</v>
      </c>
      <c r="F1083" s="48">
        <v>300</v>
      </c>
      <c r="G1083" s="52">
        <f t="shared" ref="G1083" si="35">SUM(G1084)</f>
        <v>1626.9</v>
      </c>
    </row>
    <row r="1084" spans="1:7" s="96" customFormat="1" ht="31.5" x14ac:dyDescent="0.25">
      <c r="A1084" s="103" t="s">
        <v>297</v>
      </c>
      <c r="B1084" s="45"/>
      <c r="C1084" s="45" t="s">
        <v>285</v>
      </c>
      <c r="D1084" s="45" t="s">
        <v>267</v>
      </c>
      <c r="E1084" s="8" t="s">
        <v>528</v>
      </c>
      <c r="F1084" s="48">
        <v>321</v>
      </c>
      <c r="G1084" s="43">
        <v>1626.9</v>
      </c>
    </row>
    <row r="1085" spans="1:7" s="96" customFormat="1" ht="31.5" x14ac:dyDescent="0.25">
      <c r="A1085" s="128" t="s">
        <v>249</v>
      </c>
      <c r="B1085" s="45"/>
      <c r="C1085" s="45" t="s">
        <v>285</v>
      </c>
      <c r="D1085" s="45" t="s">
        <v>267</v>
      </c>
      <c r="E1085" s="8" t="s">
        <v>528</v>
      </c>
      <c r="F1085" s="48">
        <v>600</v>
      </c>
      <c r="G1085" s="43">
        <f>SUM(G1086,G1088)</f>
        <v>2528.4</v>
      </c>
    </row>
    <row r="1086" spans="1:7" s="96" customFormat="1" ht="15.75" x14ac:dyDescent="0.25">
      <c r="A1086" s="128" t="s">
        <v>250</v>
      </c>
      <c r="B1086" s="45"/>
      <c r="C1086" s="45" t="s">
        <v>285</v>
      </c>
      <c r="D1086" s="45" t="s">
        <v>267</v>
      </c>
      <c r="E1086" s="8" t="s">
        <v>528</v>
      </c>
      <c r="F1086" s="48">
        <v>610</v>
      </c>
      <c r="G1086" s="43">
        <f t="shared" ref="G1086" si="36">SUM(G1087)</f>
        <v>1217.47</v>
      </c>
    </row>
    <row r="1087" spans="1:7" s="96" customFormat="1" ht="15.75" x14ac:dyDescent="0.25">
      <c r="A1087" s="128" t="s">
        <v>254</v>
      </c>
      <c r="B1087" s="45"/>
      <c r="C1087" s="45" t="s">
        <v>285</v>
      </c>
      <c r="D1087" s="45" t="s">
        <v>267</v>
      </c>
      <c r="E1087" s="8" t="s">
        <v>528</v>
      </c>
      <c r="F1087" s="45">
        <v>612</v>
      </c>
      <c r="G1087" s="43">
        <v>1217.47</v>
      </c>
    </row>
    <row r="1088" spans="1:7" s="96" customFormat="1" ht="15.75" x14ac:dyDescent="0.25">
      <c r="A1088" s="125" t="s">
        <v>320</v>
      </c>
      <c r="B1088" s="45"/>
      <c r="C1088" s="45" t="s">
        <v>285</v>
      </c>
      <c r="D1088" s="45" t="s">
        <v>267</v>
      </c>
      <c r="E1088" s="8" t="s">
        <v>528</v>
      </c>
      <c r="F1088" s="51">
        <v>620</v>
      </c>
      <c r="G1088" s="43">
        <f>SUM(G1089)</f>
        <v>1310.93</v>
      </c>
    </row>
    <row r="1089" spans="1:7" s="96" customFormat="1" ht="15.75" x14ac:dyDescent="0.25">
      <c r="A1089" s="125" t="s">
        <v>322</v>
      </c>
      <c r="B1089" s="45"/>
      <c r="C1089" s="45" t="s">
        <v>285</v>
      </c>
      <c r="D1089" s="45" t="s">
        <v>267</v>
      </c>
      <c r="E1089" s="8" t="s">
        <v>528</v>
      </c>
      <c r="F1089" s="51">
        <v>622</v>
      </c>
      <c r="G1089" s="43">
        <v>1310.93</v>
      </c>
    </row>
    <row r="1090" spans="1:7" ht="31.5" x14ac:dyDescent="0.25">
      <c r="A1090" s="6" t="s">
        <v>358</v>
      </c>
      <c r="B1090" s="45"/>
      <c r="C1090" s="45" t="s">
        <v>285</v>
      </c>
      <c r="D1090" s="45" t="s">
        <v>267</v>
      </c>
      <c r="E1090" s="8" t="s">
        <v>122</v>
      </c>
      <c r="F1090" s="46"/>
      <c r="G1090" s="52">
        <f>SUM(G1091,)</f>
        <v>19167</v>
      </c>
    </row>
    <row r="1091" spans="1:7" ht="15.75" x14ac:dyDescent="0.25">
      <c r="A1091" s="6" t="s">
        <v>2</v>
      </c>
      <c r="B1091" s="45"/>
      <c r="C1091" s="45" t="s">
        <v>285</v>
      </c>
      <c r="D1091" s="45" t="s">
        <v>267</v>
      </c>
      <c r="E1091" s="5" t="s">
        <v>153</v>
      </c>
      <c r="F1091" s="46"/>
      <c r="G1091" s="52">
        <f>SUM(G1092,G1098)</f>
        <v>19167</v>
      </c>
    </row>
    <row r="1092" spans="1:7" ht="15.75" x14ac:dyDescent="0.25">
      <c r="A1092" s="17" t="s">
        <v>116</v>
      </c>
      <c r="B1092" s="45"/>
      <c r="C1092" s="45" t="s">
        <v>285</v>
      </c>
      <c r="D1092" s="45" t="s">
        <v>267</v>
      </c>
      <c r="E1092" s="5" t="s">
        <v>154</v>
      </c>
      <c r="F1092" s="54"/>
      <c r="G1092" s="43">
        <f>SUM(G1093)</f>
        <v>9941.4</v>
      </c>
    </row>
    <row r="1093" spans="1:7" ht="15.75" x14ac:dyDescent="0.25">
      <c r="A1093" s="6" t="s">
        <v>10</v>
      </c>
      <c r="B1093" s="45"/>
      <c r="C1093" s="45" t="s">
        <v>285</v>
      </c>
      <c r="D1093" s="45" t="s">
        <v>267</v>
      </c>
      <c r="E1093" s="5" t="s">
        <v>155</v>
      </c>
      <c r="F1093" s="7"/>
      <c r="G1093" s="43">
        <f>SUM(G1094,G1096,)</f>
        <v>9941.4</v>
      </c>
    </row>
    <row r="1094" spans="1:7" ht="63" x14ac:dyDescent="0.25">
      <c r="A1094" s="17" t="s">
        <v>237</v>
      </c>
      <c r="B1094" s="45"/>
      <c r="C1094" s="45" t="s">
        <v>285</v>
      </c>
      <c r="D1094" s="45" t="s">
        <v>267</v>
      </c>
      <c r="E1094" s="5" t="s">
        <v>155</v>
      </c>
      <c r="F1094" s="46">
        <v>100</v>
      </c>
      <c r="G1094" s="43">
        <f>SUM(G1095)</f>
        <v>9630.7999999999993</v>
      </c>
    </row>
    <row r="1095" spans="1:7" ht="31.5" x14ac:dyDescent="0.25">
      <c r="A1095" s="3" t="s">
        <v>238</v>
      </c>
      <c r="B1095" s="45"/>
      <c r="C1095" s="45" t="s">
        <v>285</v>
      </c>
      <c r="D1095" s="45" t="s">
        <v>267</v>
      </c>
      <c r="E1095" s="5" t="s">
        <v>155</v>
      </c>
      <c r="F1095" s="46">
        <v>120</v>
      </c>
      <c r="G1095" s="43">
        <v>9630.7999999999993</v>
      </c>
    </row>
    <row r="1096" spans="1:7" ht="31.5" x14ac:dyDescent="0.25">
      <c r="A1096" s="14" t="s">
        <v>348</v>
      </c>
      <c r="B1096" s="45"/>
      <c r="C1096" s="45" t="s">
        <v>285</v>
      </c>
      <c r="D1096" s="45" t="s">
        <v>267</v>
      </c>
      <c r="E1096" s="5" t="s">
        <v>155</v>
      </c>
      <c r="F1096" s="46">
        <v>200</v>
      </c>
      <c r="G1096" s="43">
        <f>SUM(G1097)</f>
        <v>310.60000000000002</v>
      </c>
    </row>
    <row r="1097" spans="1:7" ht="31.5" x14ac:dyDescent="0.25">
      <c r="A1097" s="11" t="s">
        <v>241</v>
      </c>
      <c r="B1097" s="45"/>
      <c r="C1097" s="45" t="s">
        <v>285</v>
      </c>
      <c r="D1097" s="45" t="s">
        <v>267</v>
      </c>
      <c r="E1097" s="5" t="s">
        <v>155</v>
      </c>
      <c r="F1097" s="45">
        <v>240</v>
      </c>
      <c r="G1097" s="43">
        <v>310.60000000000002</v>
      </c>
    </row>
    <row r="1098" spans="1:7" ht="31.5" x14ac:dyDescent="0.25">
      <c r="A1098" s="17" t="s">
        <v>117</v>
      </c>
      <c r="B1098" s="45"/>
      <c r="C1098" s="45" t="s">
        <v>285</v>
      </c>
      <c r="D1098" s="45" t="s">
        <v>267</v>
      </c>
      <c r="E1098" s="5" t="s">
        <v>156</v>
      </c>
      <c r="F1098" s="46"/>
      <c r="G1098" s="52">
        <f>SUM(G1099)</f>
        <v>9225.6</v>
      </c>
    </row>
    <row r="1099" spans="1:7" ht="31.5" x14ac:dyDescent="0.25">
      <c r="A1099" s="17" t="s">
        <v>19</v>
      </c>
      <c r="B1099" s="45"/>
      <c r="C1099" s="45" t="s">
        <v>285</v>
      </c>
      <c r="D1099" s="45" t="s">
        <v>267</v>
      </c>
      <c r="E1099" s="5" t="s">
        <v>157</v>
      </c>
      <c r="F1099" s="51"/>
      <c r="G1099" s="43">
        <f>SUM(G1100)</f>
        <v>9225.6</v>
      </c>
    </row>
    <row r="1100" spans="1:7" ht="31.5" x14ac:dyDescent="0.25">
      <c r="A1100" s="3" t="s">
        <v>249</v>
      </c>
      <c r="B1100" s="45"/>
      <c r="C1100" s="45" t="s">
        <v>285</v>
      </c>
      <c r="D1100" s="45" t="s">
        <v>267</v>
      </c>
      <c r="E1100" s="5" t="s">
        <v>157</v>
      </c>
      <c r="F1100" s="51">
        <v>600</v>
      </c>
      <c r="G1100" s="43">
        <f>SUM(G1101)</f>
        <v>9225.6</v>
      </c>
    </row>
    <row r="1101" spans="1:7" ht="15.75" x14ac:dyDescent="0.25">
      <c r="A1101" s="3" t="s">
        <v>250</v>
      </c>
      <c r="B1101" s="45"/>
      <c r="C1101" s="45" t="s">
        <v>285</v>
      </c>
      <c r="D1101" s="45" t="s">
        <v>267</v>
      </c>
      <c r="E1101" s="5" t="s">
        <v>157</v>
      </c>
      <c r="F1101" s="45">
        <v>610</v>
      </c>
      <c r="G1101" s="43">
        <f>SUM(G1102)</f>
        <v>9225.6</v>
      </c>
    </row>
    <row r="1102" spans="1:7" ht="47.25" x14ac:dyDescent="0.25">
      <c r="A1102" s="91" t="s">
        <v>251</v>
      </c>
      <c r="B1102" s="45"/>
      <c r="C1102" s="45" t="s">
        <v>285</v>
      </c>
      <c r="D1102" s="45" t="s">
        <v>267</v>
      </c>
      <c r="E1102" s="5" t="s">
        <v>157</v>
      </c>
      <c r="F1102" s="46">
        <v>611</v>
      </c>
      <c r="G1102" s="43">
        <v>9225.6</v>
      </c>
    </row>
    <row r="1103" spans="1:7" ht="15.75" x14ac:dyDescent="0.25">
      <c r="A1103" s="6" t="s">
        <v>293</v>
      </c>
      <c r="B1103" s="48"/>
      <c r="C1103" s="48">
        <v>10</v>
      </c>
      <c r="D1103" s="55"/>
      <c r="E1103" s="7"/>
      <c r="F1103" s="50"/>
      <c r="G1103" s="43">
        <f>SUM(G1104,G1111)</f>
        <v>42884</v>
      </c>
    </row>
    <row r="1104" spans="1:7" ht="15.75" x14ac:dyDescent="0.25">
      <c r="A1104" s="6" t="s">
        <v>299</v>
      </c>
      <c r="B1104" s="48"/>
      <c r="C1104" s="48">
        <v>10</v>
      </c>
      <c r="D1104" s="64" t="s">
        <v>259</v>
      </c>
      <c r="E1104" s="7"/>
      <c r="F1104" s="50"/>
      <c r="G1104" s="43">
        <f>SUM(G1105,)</f>
        <v>495</v>
      </c>
    </row>
    <row r="1105" spans="1:7" ht="31.5" x14ac:dyDescent="0.25">
      <c r="A1105" s="6" t="s">
        <v>357</v>
      </c>
      <c r="B1105" s="48"/>
      <c r="C1105" s="48">
        <v>10</v>
      </c>
      <c r="D1105" s="64" t="s">
        <v>259</v>
      </c>
      <c r="E1105" s="8" t="s">
        <v>52</v>
      </c>
      <c r="F1105" s="48"/>
      <c r="G1105" s="43">
        <f>SUM(G1106,)</f>
        <v>495</v>
      </c>
    </row>
    <row r="1106" spans="1:7" ht="31.5" x14ac:dyDescent="0.25">
      <c r="A1106" s="6" t="s">
        <v>24</v>
      </c>
      <c r="B1106" s="48"/>
      <c r="C1106" s="48">
        <v>10</v>
      </c>
      <c r="D1106" s="64" t="s">
        <v>259</v>
      </c>
      <c r="E1106" s="5" t="s">
        <v>53</v>
      </c>
      <c r="F1106" s="48"/>
      <c r="G1106" s="43">
        <f>SUM(G1107)</f>
        <v>495</v>
      </c>
    </row>
    <row r="1107" spans="1:7" ht="31.5" x14ac:dyDescent="0.25">
      <c r="A1107" s="6" t="s">
        <v>602</v>
      </c>
      <c r="B1107" s="48"/>
      <c r="C1107" s="48">
        <v>10</v>
      </c>
      <c r="D1107" s="64" t="s">
        <v>259</v>
      </c>
      <c r="E1107" s="5" t="s">
        <v>98</v>
      </c>
      <c r="F1107" s="66"/>
      <c r="G1107" s="43">
        <f>SUM(G1108)</f>
        <v>495</v>
      </c>
    </row>
    <row r="1108" spans="1:7" s="96" customFormat="1" ht="126" x14ac:dyDescent="0.25">
      <c r="A1108" s="103" t="s">
        <v>534</v>
      </c>
      <c r="B1108" s="48"/>
      <c r="C1108" s="48">
        <v>10</v>
      </c>
      <c r="D1108" s="64" t="s">
        <v>259</v>
      </c>
      <c r="E1108" s="95" t="s">
        <v>535</v>
      </c>
      <c r="F1108" s="48"/>
      <c r="G1108" s="43">
        <f>SUM(G1109)</f>
        <v>495</v>
      </c>
    </row>
    <row r="1109" spans="1:7" s="96" customFormat="1" ht="15.75" x14ac:dyDescent="0.25">
      <c r="A1109" s="12" t="s">
        <v>295</v>
      </c>
      <c r="B1109" s="48"/>
      <c r="C1109" s="48">
        <v>10</v>
      </c>
      <c r="D1109" s="55" t="s">
        <v>259</v>
      </c>
      <c r="E1109" s="95" t="s">
        <v>535</v>
      </c>
      <c r="F1109" s="48">
        <v>300</v>
      </c>
      <c r="G1109" s="43">
        <f>SUM(G1110)</f>
        <v>495</v>
      </c>
    </row>
    <row r="1110" spans="1:7" s="96" customFormat="1" ht="31.5" x14ac:dyDescent="0.25">
      <c r="A1110" s="103" t="s">
        <v>297</v>
      </c>
      <c r="B1110" s="48"/>
      <c r="C1110" s="48">
        <v>10</v>
      </c>
      <c r="D1110" s="55" t="s">
        <v>259</v>
      </c>
      <c r="E1110" s="95" t="s">
        <v>535</v>
      </c>
      <c r="F1110" s="48">
        <v>321</v>
      </c>
      <c r="G1110" s="43">
        <v>495</v>
      </c>
    </row>
    <row r="1111" spans="1:7" ht="15.75" x14ac:dyDescent="0.25">
      <c r="A1111" s="20" t="s">
        <v>303</v>
      </c>
      <c r="B1111" s="45"/>
      <c r="C1111" s="45">
        <v>10</v>
      </c>
      <c r="D1111" s="62" t="s">
        <v>240</v>
      </c>
      <c r="E1111" s="7"/>
      <c r="F1111" s="50"/>
      <c r="G1111" s="43">
        <f>SUM(G1112)</f>
        <v>42389</v>
      </c>
    </row>
    <row r="1112" spans="1:7" ht="31.5" x14ac:dyDescent="0.25">
      <c r="A1112" s="6" t="s">
        <v>358</v>
      </c>
      <c r="B1112" s="45"/>
      <c r="C1112" s="45">
        <v>10</v>
      </c>
      <c r="D1112" s="62" t="s">
        <v>240</v>
      </c>
      <c r="E1112" s="8" t="s">
        <v>122</v>
      </c>
      <c r="F1112" s="50"/>
      <c r="G1112" s="43">
        <f>SUM(G1113)</f>
        <v>42389</v>
      </c>
    </row>
    <row r="1113" spans="1:7" ht="15.75" x14ac:dyDescent="0.25">
      <c r="A1113" s="6" t="s">
        <v>6</v>
      </c>
      <c r="B1113" s="45"/>
      <c r="C1113" s="45">
        <v>10</v>
      </c>
      <c r="D1113" s="62" t="s">
        <v>240</v>
      </c>
      <c r="E1113" s="5" t="s">
        <v>123</v>
      </c>
      <c r="F1113" s="50"/>
      <c r="G1113" s="43">
        <f>SUM(G1114)</f>
        <v>42389</v>
      </c>
    </row>
    <row r="1114" spans="1:7" ht="78.75" x14ac:dyDescent="0.25">
      <c r="A1114" s="14" t="s">
        <v>200</v>
      </c>
      <c r="B1114" s="45"/>
      <c r="C1114" s="45">
        <v>10</v>
      </c>
      <c r="D1114" s="62" t="s">
        <v>240</v>
      </c>
      <c r="E1114" s="5" t="s">
        <v>125</v>
      </c>
      <c r="F1114" s="50"/>
      <c r="G1114" s="43">
        <f>SUM(G1115)</f>
        <v>42389</v>
      </c>
    </row>
    <row r="1115" spans="1:7" ht="63" x14ac:dyDescent="0.25">
      <c r="A1115" s="6" t="s">
        <v>20</v>
      </c>
      <c r="B1115" s="45"/>
      <c r="C1115" s="45">
        <v>10</v>
      </c>
      <c r="D1115" s="62" t="s">
        <v>240</v>
      </c>
      <c r="E1115" s="5" t="s">
        <v>206</v>
      </c>
      <c r="F1115" s="50"/>
      <c r="G1115" s="43">
        <f>SUM(G1116,G1119)</f>
        <v>42389</v>
      </c>
    </row>
    <row r="1116" spans="1:7" ht="31.5" x14ac:dyDescent="0.25">
      <c r="A1116" s="14" t="s">
        <v>348</v>
      </c>
      <c r="B1116" s="45"/>
      <c r="C1116" s="45">
        <v>10</v>
      </c>
      <c r="D1116" s="50" t="s">
        <v>240</v>
      </c>
      <c r="E1116" s="5" t="s">
        <v>206</v>
      </c>
      <c r="F1116" s="50" t="s">
        <v>300</v>
      </c>
      <c r="G1116" s="43">
        <f>SUM(G1117)</f>
        <v>420</v>
      </c>
    </row>
    <row r="1117" spans="1:7" ht="31.5" x14ac:dyDescent="0.25">
      <c r="A1117" s="15" t="s">
        <v>241</v>
      </c>
      <c r="B1117" s="48"/>
      <c r="C1117" s="48">
        <v>10</v>
      </c>
      <c r="D1117" s="62" t="s">
        <v>240</v>
      </c>
      <c r="E1117" s="5" t="s">
        <v>206</v>
      </c>
      <c r="F1117" s="41">
        <v>240</v>
      </c>
      <c r="G1117" s="43">
        <v>420</v>
      </c>
    </row>
    <row r="1118" spans="1:7" ht="15.75" x14ac:dyDescent="0.25">
      <c r="A1118" s="6" t="s">
        <v>244</v>
      </c>
      <c r="B1118" s="41"/>
      <c r="C1118" s="41">
        <v>10</v>
      </c>
      <c r="D1118" s="62" t="s">
        <v>240</v>
      </c>
      <c r="E1118" s="5" t="s">
        <v>206</v>
      </c>
      <c r="F1118" s="41">
        <v>240</v>
      </c>
      <c r="G1118" s="43">
        <v>420</v>
      </c>
    </row>
    <row r="1119" spans="1:7" ht="15.75" x14ac:dyDescent="0.25">
      <c r="A1119" s="13" t="s">
        <v>295</v>
      </c>
      <c r="B1119" s="41"/>
      <c r="C1119" s="41">
        <v>10</v>
      </c>
      <c r="D1119" s="62" t="s">
        <v>240</v>
      </c>
      <c r="E1119" s="5" t="s">
        <v>206</v>
      </c>
      <c r="F1119" s="45">
        <v>300</v>
      </c>
      <c r="G1119" s="43">
        <f>SUM(G1120)</f>
        <v>41969</v>
      </c>
    </row>
    <row r="1120" spans="1:7" ht="31.5" x14ac:dyDescent="0.25">
      <c r="A1120" s="6" t="s">
        <v>350</v>
      </c>
      <c r="B1120" s="41"/>
      <c r="C1120" s="41">
        <v>10</v>
      </c>
      <c r="D1120" s="62" t="s">
        <v>240</v>
      </c>
      <c r="E1120" s="5" t="s">
        <v>206</v>
      </c>
      <c r="F1120" s="45">
        <v>313</v>
      </c>
      <c r="G1120" s="43">
        <v>41969</v>
      </c>
    </row>
    <row r="1121" spans="1:9" ht="15.75" x14ac:dyDescent="0.25">
      <c r="A1121" s="6" t="s">
        <v>244</v>
      </c>
      <c r="B1121" s="41"/>
      <c r="C1121" s="41">
        <v>10</v>
      </c>
      <c r="D1121" s="62" t="s">
        <v>240</v>
      </c>
      <c r="E1121" s="5" t="s">
        <v>206</v>
      </c>
      <c r="F1121" s="48">
        <v>313</v>
      </c>
      <c r="G1121" s="43">
        <v>41969</v>
      </c>
    </row>
    <row r="1122" spans="1:9" ht="15.75" x14ac:dyDescent="0.25">
      <c r="A1122" s="6"/>
      <c r="B1122" s="41"/>
      <c r="C1122" s="62"/>
      <c r="D1122" s="7"/>
      <c r="E1122" s="48"/>
      <c r="F1122" s="60"/>
      <c r="G1122" s="43"/>
    </row>
    <row r="1123" spans="1:9" ht="31.5" x14ac:dyDescent="0.25">
      <c r="A1123" s="75" t="s">
        <v>486</v>
      </c>
      <c r="B1123" s="38" t="s">
        <v>324</v>
      </c>
      <c r="C1123" s="68"/>
      <c r="D1123" s="68"/>
      <c r="E1123" s="68"/>
      <c r="F1123" s="68"/>
      <c r="G1123" s="40">
        <f>SUM(G1125,G1133,G1219)</f>
        <v>259818.8</v>
      </c>
    </row>
    <row r="1124" spans="1:9" s="96" customFormat="1" ht="15.75" x14ac:dyDescent="0.25">
      <c r="A1124" s="75"/>
      <c r="B1124" s="38"/>
      <c r="C1124" s="68"/>
      <c r="D1124" s="68"/>
      <c r="E1124" s="68"/>
      <c r="F1124" s="68"/>
      <c r="G1124" s="40"/>
    </row>
    <row r="1125" spans="1:9" s="96" customFormat="1" ht="15.75" x14ac:dyDescent="0.25">
      <c r="A1125" s="6" t="s">
        <v>270</v>
      </c>
      <c r="B1125" s="45"/>
      <c r="C1125" s="45" t="s">
        <v>240</v>
      </c>
      <c r="D1125" s="45"/>
      <c r="E1125" s="46"/>
      <c r="F1125" s="46"/>
      <c r="G1125" s="43">
        <f>SUM(G1126)</f>
        <v>30</v>
      </c>
    </row>
    <row r="1126" spans="1:9" s="96" customFormat="1" ht="15.75" x14ac:dyDescent="0.25">
      <c r="A1126" s="103" t="s">
        <v>360</v>
      </c>
      <c r="B1126" s="45"/>
      <c r="C1126" s="45" t="s">
        <v>240</v>
      </c>
      <c r="D1126" s="45">
        <v>10</v>
      </c>
      <c r="E1126" s="95"/>
      <c r="F1126" s="48"/>
      <c r="G1126" s="43">
        <f>SUM(G1127)</f>
        <v>30</v>
      </c>
    </row>
    <row r="1127" spans="1:9" s="96" customFormat="1" ht="31.5" x14ac:dyDescent="0.25">
      <c r="A1127" s="6" t="s">
        <v>559</v>
      </c>
      <c r="B1127" s="45"/>
      <c r="C1127" s="45" t="s">
        <v>240</v>
      </c>
      <c r="D1127" s="45">
        <v>10</v>
      </c>
      <c r="E1127" s="8" t="s">
        <v>218</v>
      </c>
      <c r="F1127" s="48"/>
      <c r="G1127" s="43">
        <f>SUM(G1128,)</f>
        <v>30</v>
      </c>
      <c r="I1127" s="90"/>
    </row>
    <row r="1128" spans="1:9" s="96" customFormat="1" ht="63" x14ac:dyDescent="0.25">
      <c r="A1128" s="6" t="s">
        <v>560</v>
      </c>
      <c r="B1128" s="45"/>
      <c r="C1128" s="45" t="s">
        <v>240</v>
      </c>
      <c r="D1128" s="45">
        <v>10</v>
      </c>
      <c r="E1128" s="95" t="s">
        <v>561</v>
      </c>
      <c r="F1128" s="48"/>
      <c r="G1128" s="43">
        <f>SUM(G1129)</f>
        <v>30</v>
      </c>
    </row>
    <row r="1129" spans="1:9" s="96" customFormat="1" ht="47.25" x14ac:dyDescent="0.25">
      <c r="A1129" s="1" t="s">
        <v>413</v>
      </c>
      <c r="B1129" s="102"/>
      <c r="C1129" s="45" t="s">
        <v>240</v>
      </c>
      <c r="D1129" s="45">
        <v>10</v>
      </c>
      <c r="E1129" s="95" t="s">
        <v>562</v>
      </c>
      <c r="F1129" s="48"/>
      <c r="G1129" s="43">
        <f>SUM(G1130)</f>
        <v>30</v>
      </c>
    </row>
    <row r="1130" spans="1:9" s="96" customFormat="1" ht="31.5" x14ac:dyDescent="0.25">
      <c r="A1130" s="1" t="s">
        <v>187</v>
      </c>
      <c r="B1130" s="45"/>
      <c r="C1130" s="45" t="s">
        <v>240</v>
      </c>
      <c r="D1130" s="45">
        <v>10</v>
      </c>
      <c r="E1130" s="95" t="s">
        <v>563</v>
      </c>
      <c r="F1130" s="48"/>
      <c r="G1130" s="43">
        <f>SUM(G1131)</f>
        <v>30</v>
      </c>
    </row>
    <row r="1131" spans="1:9" s="96" customFormat="1" ht="31.5" x14ac:dyDescent="0.25">
      <c r="A1131" s="103" t="s">
        <v>348</v>
      </c>
      <c r="B1131" s="45"/>
      <c r="C1131" s="45" t="s">
        <v>240</v>
      </c>
      <c r="D1131" s="45">
        <v>10</v>
      </c>
      <c r="E1131" s="95" t="s">
        <v>563</v>
      </c>
      <c r="F1131" s="48">
        <v>200</v>
      </c>
      <c r="G1131" s="43">
        <f>SUM(G1132)</f>
        <v>30</v>
      </c>
    </row>
    <row r="1132" spans="1:9" s="96" customFormat="1" ht="31.5" x14ac:dyDescent="0.25">
      <c r="A1132" s="103" t="s">
        <v>241</v>
      </c>
      <c r="B1132" s="45"/>
      <c r="C1132" s="45" t="s">
        <v>240</v>
      </c>
      <c r="D1132" s="45">
        <v>10</v>
      </c>
      <c r="E1132" s="95" t="s">
        <v>563</v>
      </c>
      <c r="F1132" s="48">
        <v>240</v>
      </c>
      <c r="G1132" s="107">
        <v>30</v>
      </c>
    </row>
    <row r="1133" spans="1:9" ht="15.75" x14ac:dyDescent="0.25">
      <c r="A1133" s="6" t="s">
        <v>284</v>
      </c>
      <c r="B1133" s="16"/>
      <c r="C1133" s="16" t="s">
        <v>285</v>
      </c>
      <c r="D1133" s="46"/>
      <c r="E1133" s="46"/>
      <c r="F1133" s="46"/>
      <c r="G1133" s="43">
        <f>SUM(G1134,G1166,G1211)</f>
        <v>94900.900000000009</v>
      </c>
    </row>
    <row r="1134" spans="1:9" ht="15.75" x14ac:dyDescent="0.25">
      <c r="A1134" s="17" t="s">
        <v>344</v>
      </c>
      <c r="B1134" s="45"/>
      <c r="C1134" s="45" t="s">
        <v>285</v>
      </c>
      <c r="D1134" s="45" t="s">
        <v>259</v>
      </c>
      <c r="E1134" s="47"/>
      <c r="F1134" s="47"/>
      <c r="G1134" s="43">
        <f>SUM(G1135,G1152,G1159,)</f>
        <v>78344.3</v>
      </c>
    </row>
    <row r="1135" spans="1:9" ht="31.5" x14ac:dyDescent="0.25">
      <c r="A1135" s="6" t="s">
        <v>353</v>
      </c>
      <c r="B1135" s="47"/>
      <c r="C1135" s="47" t="s">
        <v>285</v>
      </c>
      <c r="D1135" s="45" t="s">
        <v>259</v>
      </c>
      <c r="E1135" s="8" t="s">
        <v>35</v>
      </c>
      <c r="F1135" s="45"/>
      <c r="G1135" s="43">
        <f>SUM(G1136,G1146)</f>
        <v>759.2</v>
      </c>
    </row>
    <row r="1136" spans="1:9" ht="31.5" x14ac:dyDescent="0.25">
      <c r="A1136" s="6" t="s">
        <v>361</v>
      </c>
      <c r="B1136" s="45"/>
      <c r="C1136" s="45" t="s">
        <v>285</v>
      </c>
      <c r="D1136" s="45" t="s">
        <v>259</v>
      </c>
      <c r="E1136" s="5" t="s">
        <v>36</v>
      </c>
      <c r="F1136" s="45"/>
      <c r="G1136" s="43">
        <f>SUM(G1137)</f>
        <v>596</v>
      </c>
    </row>
    <row r="1137" spans="1:8" ht="63" x14ac:dyDescent="0.25">
      <c r="A1137" s="1" t="s">
        <v>180</v>
      </c>
      <c r="B1137" s="45"/>
      <c r="C1137" s="45" t="s">
        <v>285</v>
      </c>
      <c r="D1137" s="45" t="s">
        <v>259</v>
      </c>
      <c r="E1137" s="5" t="s">
        <v>76</v>
      </c>
      <c r="F1137" s="51"/>
      <c r="G1137" s="43">
        <f>SUM(G1138,G1142,)</f>
        <v>596</v>
      </c>
      <c r="H1137" s="28"/>
    </row>
    <row r="1138" spans="1:8" s="96" customFormat="1" ht="31.5" x14ac:dyDescent="0.25">
      <c r="A1138" s="1" t="s">
        <v>78</v>
      </c>
      <c r="B1138" s="95"/>
      <c r="C1138" s="45" t="s">
        <v>285</v>
      </c>
      <c r="D1138" s="45" t="s">
        <v>259</v>
      </c>
      <c r="E1138" s="95" t="s">
        <v>82</v>
      </c>
      <c r="F1138" s="51"/>
      <c r="G1138" s="43">
        <f>SUM(G1139,)</f>
        <v>235</v>
      </c>
      <c r="H1138" s="113"/>
    </row>
    <row r="1139" spans="1:8" s="96" customFormat="1" ht="31.5" x14ac:dyDescent="0.25">
      <c r="A1139" s="17" t="s">
        <v>249</v>
      </c>
      <c r="B1139" s="45"/>
      <c r="C1139" s="45" t="s">
        <v>285</v>
      </c>
      <c r="D1139" s="45" t="s">
        <v>259</v>
      </c>
      <c r="E1139" s="95" t="s">
        <v>82</v>
      </c>
      <c r="F1139" s="16">
        <v>600</v>
      </c>
      <c r="G1139" s="43">
        <f>SUM(G1140,)</f>
        <v>235</v>
      </c>
    </row>
    <row r="1140" spans="1:8" s="96" customFormat="1" ht="15.75" x14ac:dyDescent="0.25">
      <c r="A1140" s="17" t="s">
        <v>320</v>
      </c>
      <c r="B1140" s="45"/>
      <c r="C1140" s="45" t="s">
        <v>285</v>
      </c>
      <c r="D1140" s="45" t="s">
        <v>259</v>
      </c>
      <c r="E1140" s="95" t="s">
        <v>82</v>
      </c>
      <c r="F1140" s="51">
        <v>620</v>
      </c>
      <c r="G1140" s="43">
        <f>SUM(G1141)</f>
        <v>235</v>
      </c>
    </row>
    <row r="1141" spans="1:8" s="96" customFormat="1" ht="15.75" x14ac:dyDescent="0.25">
      <c r="A1141" s="17" t="s">
        <v>322</v>
      </c>
      <c r="B1141" s="45"/>
      <c r="C1141" s="45" t="s">
        <v>285</v>
      </c>
      <c r="D1141" s="45" t="s">
        <v>259</v>
      </c>
      <c r="E1141" s="95" t="s">
        <v>82</v>
      </c>
      <c r="F1141" s="51">
        <v>622</v>
      </c>
      <c r="G1141" s="43">
        <v>235</v>
      </c>
      <c r="H1141" s="113"/>
    </row>
    <row r="1142" spans="1:8" ht="15.75" x14ac:dyDescent="0.25">
      <c r="A1142" s="1" t="s">
        <v>400</v>
      </c>
      <c r="B1142" s="45"/>
      <c r="C1142" s="45" t="s">
        <v>285</v>
      </c>
      <c r="D1142" s="45" t="s">
        <v>259</v>
      </c>
      <c r="E1142" s="5" t="s">
        <v>83</v>
      </c>
      <c r="F1142" s="51"/>
      <c r="G1142" s="43">
        <f>SUM(G1143,)</f>
        <v>361</v>
      </c>
      <c r="H1142" s="28"/>
    </row>
    <row r="1143" spans="1:8" ht="31.5" x14ac:dyDescent="0.25">
      <c r="A1143" s="17" t="s">
        <v>249</v>
      </c>
      <c r="B1143" s="45"/>
      <c r="C1143" s="45" t="s">
        <v>285</v>
      </c>
      <c r="D1143" s="45" t="s">
        <v>259</v>
      </c>
      <c r="E1143" s="5" t="s">
        <v>83</v>
      </c>
      <c r="F1143" s="16">
        <v>600</v>
      </c>
      <c r="G1143" s="43">
        <f>SUM(G1144,)</f>
        <v>361</v>
      </c>
    </row>
    <row r="1144" spans="1:8" ht="15.75" x14ac:dyDescent="0.25">
      <c r="A1144" s="17" t="s">
        <v>320</v>
      </c>
      <c r="B1144" s="45"/>
      <c r="C1144" s="45" t="s">
        <v>285</v>
      </c>
      <c r="D1144" s="45" t="s">
        <v>259</v>
      </c>
      <c r="E1144" s="5" t="s">
        <v>83</v>
      </c>
      <c r="F1144" s="51">
        <v>620</v>
      </c>
      <c r="G1144" s="43">
        <f>SUM(G1145)</f>
        <v>361</v>
      </c>
    </row>
    <row r="1145" spans="1:8" ht="15.75" x14ac:dyDescent="0.25">
      <c r="A1145" s="17" t="s">
        <v>322</v>
      </c>
      <c r="B1145" s="45"/>
      <c r="C1145" s="45" t="s">
        <v>285</v>
      </c>
      <c r="D1145" s="45" t="s">
        <v>259</v>
      </c>
      <c r="E1145" s="95" t="s">
        <v>83</v>
      </c>
      <c r="F1145" s="51">
        <v>622</v>
      </c>
      <c r="G1145" s="43">
        <v>361</v>
      </c>
      <c r="H1145" s="28"/>
    </row>
    <row r="1146" spans="1:8" ht="31.5" x14ac:dyDescent="0.25">
      <c r="A1146" s="6" t="s">
        <v>370</v>
      </c>
      <c r="B1146" s="45"/>
      <c r="C1146" s="45" t="s">
        <v>285</v>
      </c>
      <c r="D1146" s="45" t="s">
        <v>259</v>
      </c>
      <c r="E1146" s="8" t="s">
        <v>39</v>
      </c>
      <c r="F1146" s="51"/>
      <c r="G1146" s="43">
        <f>SUM(G1147)</f>
        <v>163.19999999999999</v>
      </c>
    </row>
    <row r="1147" spans="1:8" ht="31.5" x14ac:dyDescent="0.25">
      <c r="A1147" s="17" t="s">
        <v>499</v>
      </c>
      <c r="B1147" s="45"/>
      <c r="C1147" s="45" t="s">
        <v>285</v>
      </c>
      <c r="D1147" s="45" t="s">
        <v>259</v>
      </c>
      <c r="E1147" s="8" t="s">
        <v>500</v>
      </c>
      <c r="F1147" s="51"/>
      <c r="G1147" s="43">
        <f>SUM(G1148)</f>
        <v>163.19999999999999</v>
      </c>
    </row>
    <row r="1148" spans="1:8" ht="31.5" x14ac:dyDescent="0.25">
      <c r="A1148" s="17" t="s">
        <v>501</v>
      </c>
      <c r="B1148" s="8"/>
      <c r="C1148" s="51" t="s">
        <v>285</v>
      </c>
      <c r="D1148" s="45" t="s">
        <v>259</v>
      </c>
      <c r="E1148" s="8" t="s">
        <v>502</v>
      </c>
      <c r="F1148" s="51"/>
      <c r="G1148" s="43">
        <f>SUM(G1149)</f>
        <v>163.19999999999999</v>
      </c>
    </row>
    <row r="1149" spans="1:8" ht="31.5" x14ac:dyDescent="0.25">
      <c r="A1149" s="17" t="s">
        <v>249</v>
      </c>
      <c r="B1149" s="45"/>
      <c r="C1149" s="45" t="s">
        <v>285</v>
      </c>
      <c r="D1149" s="45" t="s">
        <v>259</v>
      </c>
      <c r="E1149" s="8" t="s">
        <v>502</v>
      </c>
      <c r="F1149" s="16">
        <v>600</v>
      </c>
      <c r="G1149" s="43">
        <f>SUM(G1150,)</f>
        <v>163.19999999999999</v>
      </c>
    </row>
    <row r="1150" spans="1:8" ht="15.75" x14ac:dyDescent="0.25">
      <c r="A1150" s="17" t="s">
        <v>320</v>
      </c>
      <c r="B1150" s="45"/>
      <c r="C1150" s="45" t="s">
        <v>285</v>
      </c>
      <c r="D1150" s="45" t="s">
        <v>259</v>
      </c>
      <c r="E1150" s="8" t="s">
        <v>502</v>
      </c>
      <c r="F1150" s="51">
        <v>620</v>
      </c>
      <c r="G1150" s="43">
        <f>SUM(G1151,)</f>
        <v>163.19999999999999</v>
      </c>
    </row>
    <row r="1151" spans="1:8" ht="15.75" x14ac:dyDescent="0.25">
      <c r="A1151" s="17" t="s">
        <v>322</v>
      </c>
      <c r="B1151" s="45"/>
      <c r="C1151" s="45" t="s">
        <v>285</v>
      </c>
      <c r="D1151" s="45" t="s">
        <v>259</v>
      </c>
      <c r="E1151" s="8" t="s">
        <v>502</v>
      </c>
      <c r="F1151" s="51">
        <v>622</v>
      </c>
      <c r="G1151" s="43">
        <v>163.19999999999999</v>
      </c>
      <c r="H1151" s="28"/>
    </row>
    <row r="1152" spans="1:8" s="94" customFormat="1" ht="31.5" x14ac:dyDescent="0.25">
      <c r="A1152" s="6" t="s">
        <v>354</v>
      </c>
      <c r="B1152" s="45"/>
      <c r="C1152" s="45" t="s">
        <v>285</v>
      </c>
      <c r="D1152" s="45" t="s">
        <v>259</v>
      </c>
      <c r="E1152" s="8" t="s">
        <v>41</v>
      </c>
      <c r="F1152" s="46"/>
      <c r="G1152" s="43">
        <f t="shared" ref="G1152" si="37">SUM(G1153,)</f>
        <v>5900</v>
      </c>
    </row>
    <row r="1153" spans="1:7" s="96" customFormat="1" ht="47.25" x14ac:dyDescent="0.25">
      <c r="A1153" s="17" t="s">
        <v>438</v>
      </c>
      <c r="B1153" s="45"/>
      <c r="C1153" s="45" t="s">
        <v>285</v>
      </c>
      <c r="D1153" s="45" t="s">
        <v>259</v>
      </c>
      <c r="E1153" s="95" t="s">
        <v>439</v>
      </c>
      <c r="F1153" s="48"/>
      <c r="G1153" s="43">
        <f t="shared" ref="G1153:G1157" si="38">SUM(G1154,)</f>
        <v>5900</v>
      </c>
    </row>
    <row r="1154" spans="1:7" s="96" customFormat="1" ht="63" x14ac:dyDescent="0.25">
      <c r="A1154" s="17" t="s">
        <v>440</v>
      </c>
      <c r="B1154" s="45"/>
      <c r="C1154" s="45" t="s">
        <v>285</v>
      </c>
      <c r="D1154" s="45" t="s">
        <v>259</v>
      </c>
      <c r="E1154" s="95" t="s">
        <v>441</v>
      </c>
      <c r="F1154" s="48"/>
      <c r="G1154" s="43">
        <f t="shared" si="38"/>
        <v>5900</v>
      </c>
    </row>
    <row r="1155" spans="1:7" s="96" customFormat="1" ht="47.25" x14ac:dyDescent="0.25">
      <c r="A1155" s="13" t="s">
        <v>444</v>
      </c>
      <c r="B1155" s="45"/>
      <c r="C1155" s="45" t="s">
        <v>285</v>
      </c>
      <c r="D1155" s="45" t="s">
        <v>259</v>
      </c>
      <c r="E1155" s="8" t="s">
        <v>445</v>
      </c>
      <c r="F1155" s="48"/>
      <c r="G1155" s="43">
        <f t="shared" si="38"/>
        <v>5900</v>
      </c>
    </row>
    <row r="1156" spans="1:7" s="96" customFormat="1" ht="31.5" x14ac:dyDescent="0.25">
      <c r="A1156" s="17" t="s">
        <v>249</v>
      </c>
      <c r="B1156" s="46"/>
      <c r="C1156" s="46" t="s">
        <v>285</v>
      </c>
      <c r="D1156" s="45" t="s">
        <v>259</v>
      </c>
      <c r="E1156" s="8" t="s">
        <v>445</v>
      </c>
      <c r="F1156" s="16">
        <v>600</v>
      </c>
      <c r="G1156" s="43">
        <f t="shared" si="38"/>
        <v>5900</v>
      </c>
    </row>
    <row r="1157" spans="1:7" s="96" customFormat="1" ht="15.75" x14ac:dyDescent="0.25">
      <c r="A1157" s="17" t="s">
        <v>320</v>
      </c>
      <c r="B1157" s="47"/>
      <c r="C1157" s="47" t="s">
        <v>285</v>
      </c>
      <c r="D1157" s="45" t="s">
        <v>259</v>
      </c>
      <c r="E1157" s="8" t="s">
        <v>445</v>
      </c>
      <c r="F1157" s="51">
        <v>620</v>
      </c>
      <c r="G1157" s="43">
        <f t="shared" si="38"/>
        <v>5900</v>
      </c>
    </row>
    <row r="1158" spans="1:7" s="96" customFormat="1" ht="15.75" x14ac:dyDescent="0.25">
      <c r="A1158" s="17" t="s">
        <v>322</v>
      </c>
      <c r="B1158" s="45"/>
      <c r="C1158" s="45" t="s">
        <v>285</v>
      </c>
      <c r="D1158" s="45" t="s">
        <v>259</v>
      </c>
      <c r="E1158" s="8" t="s">
        <v>445</v>
      </c>
      <c r="F1158" s="51">
        <v>622</v>
      </c>
      <c r="G1158" s="43">
        <v>5900</v>
      </c>
    </row>
    <row r="1159" spans="1:7" ht="31.5" x14ac:dyDescent="0.25">
      <c r="A1159" s="6" t="s">
        <v>358</v>
      </c>
      <c r="B1159" s="45"/>
      <c r="C1159" s="45" t="s">
        <v>285</v>
      </c>
      <c r="D1159" s="45" t="s">
        <v>259</v>
      </c>
      <c r="E1159" s="8" t="s">
        <v>122</v>
      </c>
      <c r="F1159" s="48"/>
      <c r="G1159" s="43">
        <f>SUM(G1160)</f>
        <v>71685.100000000006</v>
      </c>
    </row>
    <row r="1160" spans="1:7" ht="31.5" x14ac:dyDescent="0.25">
      <c r="A1160" s="6" t="s">
        <v>8</v>
      </c>
      <c r="B1160" s="45"/>
      <c r="C1160" s="45" t="s">
        <v>285</v>
      </c>
      <c r="D1160" s="45" t="s">
        <v>259</v>
      </c>
      <c r="E1160" s="5" t="s">
        <v>146</v>
      </c>
      <c r="F1160" s="51"/>
      <c r="G1160" s="43">
        <f>SUM(G1161)</f>
        <v>71685.100000000006</v>
      </c>
    </row>
    <row r="1161" spans="1:7" ht="31.5" x14ac:dyDescent="0.25">
      <c r="A1161" s="6" t="s">
        <v>115</v>
      </c>
      <c r="B1161" s="50"/>
      <c r="C1161" s="50" t="s">
        <v>285</v>
      </c>
      <c r="D1161" s="45" t="s">
        <v>259</v>
      </c>
      <c r="E1161" s="5" t="s">
        <v>151</v>
      </c>
      <c r="F1161" s="51"/>
      <c r="G1161" s="43">
        <f>SUM(G1162,)</f>
        <v>71685.100000000006</v>
      </c>
    </row>
    <row r="1162" spans="1:7" ht="31.5" x14ac:dyDescent="0.25">
      <c r="A1162" s="11" t="s">
        <v>18</v>
      </c>
      <c r="B1162" s="46"/>
      <c r="C1162" s="46" t="s">
        <v>285</v>
      </c>
      <c r="D1162" s="45" t="s">
        <v>259</v>
      </c>
      <c r="E1162" s="5" t="s">
        <v>152</v>
      </c>
      <c r="F1162" s="62"/>
      <c r="G1162" s="43">
        <f>SUM(G1163)</f>
        <v>71685.100000000006</v>
      </c>
    </row>
    <row r="1163" spans="1:7" ht="31.5" x14ac:dyDescent="0.25">
      <c r="A1163" s="17" t="s">
        <v>249</v>
      </c>
      <c r="B1163" s="46"/>
      <c r="C1163" s="46" t="s">
        <v>285</v>
      </c>
      <c r="D1163" s="45" t="s">
        <v>259</v>
      </c>
      <c r="E1163" s="5" t="s">
        <v>152</v>
      </c>
      <c r="F1163" s="16">
        <v>600</v>
      </c>
      <c r="G1163" s="43">
        <f>SUM(G1164,)</f>
        <v>71685.100000000006</v>
      </c>
    </row>
    <row r="1164" spans="1:7" ht="15.75" x14ac:dyDescent="0.25">
      <c r="A1164" s="17" t="s">
        <v>320</v>
      </c>
      <c r="B1164" s="47"/>
      <c r="C1164" s="47" t="s">
        <v>285</v>
      </c>
      <c r="D1164" s="45" t="s">
        <v>259</v>
      </c>
      <c r="E1164" s="5" t="s">
        <v>152</v>
      </c>
      <c r="F1164" s="51">
        <v>620</v>
      </c>
      <c r="G1164" s="43">
        <f>SUM(G1165,)</f>
        <v>71685.100000000006</v>
      </c>
    </row>
    <row r="1165" spans="1:7" ht="47.25" x14ac:dyDescent="0.25">
      <c r="A1165" s="17" t="s">
        <v>321</v>
      </c>
      <c r="B1165" s="47"/>
      <c r="C1165" s="47" t="s">
        <v>285</v>
      </c>
      <c r="D1165" s="45" t="s">
        <v>259</v>
      </c>
      <c r="E1165" s="5" t="s">
        <v>152</v>
      </c>
      <c r="F1165" s="51">
        <v>621</v>
      </c>
      <c r="G1165" s="43">
        <v>71685.100000000006</v>
      </c>
    </row>
    <row r="1166" spans="1:7" s="96" customFormat="1" ht="15.75" x14ac:dyDescent="0.25">
      <c r="A1166" s="3" t="s">
        <v>345</v>
      </c>
      <c r="B1166" s="45"/>
      <c r="C1166" s="45" t="s">
        <v>285</v>
      </c>
      <c r="D1166" s="45" t="s">
        <v>285</v>
      </c>
      <c r="E1166" s="46"/>
      <c r="F1166" s="45"/>
      <c r="G1166" s="43">
        <f>SUM(G1167,G1194,)</f>
        <v>14759.3</v>
      </c>
    </row>
    <row r="1167" spans="1:7" s="96" customFormat="1" ht="31.5" x14ac:dyDescent="0.25">
      <c r="A1167" s="6" t="s">
        <v>352</v>
      </c>
      <c r="B1167" s="45"/>
      <c r="C1167" s="45" t="s">
        <v>285</v>
      </c>
      <c r="D1167" s="45" t="s">
        <v>285</v>
      </c>
      <c r="E1167" s="8" t="s">
        <v>29</v>
      </c>
      <c r="F1167" s="48"/>
      <c r="G1167" s="52">
        <f>SUM(G1168)</f>
        <v>14337</v>
      </c>
    </row>
    <row r="1168" spans="1:7" s="96" customFormat="1" ht="15.75" x14ac:dyDescent="0.25">
      <c r="A1168" s="6" t="s">
        <v>372</v>
      </c>
      <c r="B1168" s="45"/>
      <c r="C1168" s="45" t="s">
        <v>285</v>
      </c>
      <c r="D1168" s="45" t="s">
        <v>285</v>
      </c>
      <c r="E1168" s="95" t="s">
        <v>33</v>
      </c>
      <c r="F1168" s="48"/>
      <c r="G1168" s="52">
        <f>SUM(G1169,G1174,G1179,G1184,G1189)</f>
        <v>14337</v>
      </c>
    </row>
    <row r="1169" spans="1:7" s="96" customFormat="1" ht="47.25" x14ac:dyDescent="0.25">
      <c r="A1169" s="6" t="s">
        <v>575</v>
      </c>
      <c r="B1169" s="95"/>
      <c r="C1169" s="45" t="s">
        <v>285</v>
      </c>
      <c r="D1169" s="45" t="s">
        <v>285</v>
      </c>
      <c r="E1169" s="95" t="s">
        <v>66</v>
      </c>
      <c r="F1169" s="48"/>
      <c r="G1169" s="52">
        <f>SUM(G1170)</f>
        <v>13563</v>
      </c>
    </row>
    <row r="1170" spans="1:7" s="96" customFormat="1" ht="47.25" x14ac:dyDescent="0.25">
      <c r="A1170" s="6" t="s">
        <v>576</v>
      </c>
      <c r="B1170" s="95"/>
      <c r="C1170" s="45" t="s">
        <v>285</v>
      </c>
      <c r="D1170" s="45" t="s">
        <v>285</v>
      </c>
      <c r="E1170" s="95" t="s">
        <v>67</v>
      </c>
      <c r="F1170" s="46"/>
      <c r="G1170" s="43">
        <f>SUM(G1171)</f>
        <v>13563</v>
      </c>
    </row>
    <row r="1171" spans="1:7" s="96" customFormat="1" ht="31.5" x14ac:dyDescent="0.25">
      <c r="A1171" s="1" t="s">
        <v>249</v>
      </c>
      <c r="B1171" s="95"/>
      <c r="C1171" s="45" t="s">
        <v>285</v>
      </c>
      <c r="D1171" s="45" t="s">
        <v>285</v>
      </c>
      <c r="E1171" s="95" t="s">
        <v>67</v>
      </c>
      <c r="F1171" s="45">
        <v>600</v>
      </c>
      <c r="G1171" s="43">
        <f>SUM(G1172)</f>
        <v>13563</v>
      </c>
    </row>
    <row r="1172" spans="1:7" s="96" customFormat="1" ht="15.75" x14ac:dyDescent="0.25">
      <c r="A1172" s="17" t="s">
        <v>250</v>
      </c>
      <c r="B1172" s="95"/>
      <c r="C1172" s="45" t="s">
        <v>285</v>
      </c>
      <c r="D1172" s="45" t="s">
        <v>285</v>
      </c>
      <c r="E1172" s="95" t="s">
        <v>67</v>
      </c>
      <c r="F1172" s="46">
        <v>610</v>
      </c>
      <c r="G1172" s="43">
        <f>SUM(G1173,)</f>
        <v>13563</v>
      </c>
    </row>
    <row r="1173" spans="1:7" s="96" customFormat="1" ht="47.25" x14ac:dyDescent="0.25">
      <c r="A1173" s="3" t="s">
        <v>251</v>
      </c>
      <c r="B1173" s="95"/>
      <c r="C1173" s="45" t="s">
        <v>285</v>
      </c>
      <c r="D1173" s="45" t="s">
        <v>285</v>
      </c>
      <c r="E1173" s="95" t="s">
        <v>67</v>
      </c>
      <c r="F1173" s="46">
        <v>611</v>
      </c>
      <c r="G1173" s="52">
        <v>13563</v>
      </c>
    </row>
    <row r="1174" spans="1:7" s="96" customFormat="1" ht="47.25" x14ac:dyDescent="0.25">
      <c r="A1174" s="6" t="s">
        <v>577</v>
      </c>
      <c r="B1174" s="95"/>
      <c r="C1174" s="45" t="s">
        <v>285</v>
      </c>
      <c r="D1174" s="45" t="s">
        <v>285</v>
      </c>
      <c r="E1174" s="95" t="s">
        <v>578</v>
      </c>
      <c r="F1174" s="48"/>
      <c r="G1174" s="52">
        <f>SUM(G1175)</f>
        <v>324</v>
      </c>
    </row>
    <row r="1175" spans="1:7" s="96" customFormat="1" ht="47.25" x14ac:dyDescent="0.25">
      <c r="A1175" s="6" t="s">
        <v>376</v>
      </c>
      <c r="B1175" s="95"/>
      <c r="C1175" s="45" t="s">
        <v>285</v>
      </c>
      <c r="D1175" s="45" t="s">
        <v>285</v>
      </c>
      <c r="E1175" s="95" t="s">
        <v>579</v>
      </c>
      <c r="F1175" s="51"/>
      <c r="G1175" s="43">
        <f>SUM(G1176)</f>
        <v>324</v>
      </c>
    </row>
    <row r="1176" spans="1:7" s="96" customFormat="1" ht="31.5" x14ac:dyDescent="0.25">
      <c r="A1176" s="6" t="s">
        <v>249</v>
      </c>
      <c r="B1176" s="95"/>
      <c r="C1176" s="45" t="s">
        <v>285</v>
      </c>
      <c r="D1176" s="45" t="s">
        <v>285</v>
      </c>
      <c r="E1176" s="95" t="s">
        <v>579</v>
      </c>
      <c r="F1176" s="45">
        <v>600</v>
      </c>
      <c r="G1176" s="43">
        <f>SUM(G1177)</f>
        <v>324</v>
      </c>
    </row>
    <row r="1177" spans="1:7" s="96" customFormat="1" ht="15.75" x14ac:dyDescent="0.25">
      <c r="A1177" s="17" t="s">
        <v>250</v>
      </c>
      <c r="B1177" s="95"/>
      <c r="C1177" s="45" t="s">
        <v>285</v>
      </c>
      <c r="D1177" s="45" t="s">
        <v>285</v>
      </c>
      <c r="E1177" s="95" t="s">
        <v>579</v>
      </c>
      <c r="F1177" s="46">
        <v>610</v>
      </c>
      <c r="G1177" s="43">
        <f>SUM(G1178)</f>
        <v>324</v>
      </c>
    </row>
    <row r="1178" spans="1:7" s="96" customFormat="1" ht="15.75" x14ac:dyDescent="0.25">
      <c r="A1178" s="3" t="s">
        <v>254</v>
      </c>
      <c r="B1178" s="95"/>
      <c r="C1178" s="45" t="s">
        <v>285</v>
      </c>
      <c r="D1178" s="45" t="s">
        <v>285</v>
      </c>
      <c r="E1178" s="95" t="s">
        <v>579</v>
      </c>
      <c r="F1178" s="46">
        <v>612</v>
      </c>
      <c r="G1178" s="52">
        <v>324</v>
      </c>
    </row>
    <row r="1179" spans="1:7" s="96" customFormat="1" ht="47.25" x14ac:dyDescent="0.25">
      <c r="A1179" s="2" t="s">
        <v>580</v>
      </c>
      <c r="B1179" s="95"/>
      <c r="C1179" s="45" t="s">
        <v>285</v>
      </c>
      <c r="D1179" s="45" t="s">
        <v>285</v>
      </c>
      <c r="E1179" s="95" t="s">
        <v>581</v>
      </c>
      <c r="F1179" s="46"/>
      <c r="G1179" s="52">
        <f>SUM(G1180)</f>
        <v>280</v>
      </c>
    </row>
    <row r="1180" spans="1:7" s="96" customFormat="1" ht="31.5" x14ac:dyDescent="0.25">
      <c r="A1180" s="6" t="s">
        <v>375</v>
      </c>
      <c r="B1180" s="95"/>
      <c r="C1180" s="45" t="s">
        <v>285</v>
      </c>
      <c r="D1180" s="45" t="s">
        <v>285</v>
      </c>
      <c r="E1180" s="95" t="s">
        <v>582</v>
      </c>
      <c r="F1180" s="46"/>
      <c r="G1180" s="43">
        <f>SUM(G1181)</f>
        <v>280</v>
      </c>
    </row>
    <row r="1181" spans="1:7" s="96" customFormat="1" ht="31.5" x14ac:dyDescent="0.25">
      <c r="A1181" s="6" t="s">
        <v>249</v>
      </c>
      <c r="B1181" s="95"/>
      <c r="C1181" s="45" t="s">
        <v>285</v>
      </c>
      <c r="D1181" s="45" t="s">
        <v>285</v>
      </c>
      <c r="E1181" s="95" t="s">
        <v>582</v>
      </c>
      <c r="F1181" s="45">
        <v>600</v>
      </c>
      <c r="G1181" s="43">
        <f>SUM(G1182)</f>
        <v>280</v>
      </c>
    </row>
    <row r="1182" spans="1:7" s="96" customFormat="1" ht="15.75" x14ac:dyDescent="0.25">
      <c r="A1182" s="17" t="s">
        <v>250</v>
      </c>
      <c r="B1182" s="95"/>
      <c r="C1182" s="45" t="s">
        <v>285</v>
      </c>
      <c r="D1182" s="45" t="s">
        <v>285</v>
      </c>
      <c r="E1182" s="95" t="s">
        <v>582</v>
      </c>
      <c r="F1182" s="46">
        <v>610</v>
      </c>
      <c r="G1182" s="43">
        <f>SUM(G1183)</f>
        <v>280</v>
      </c>
    </row>
    <row r="1183" spans="1:7" s="96" customFormat="1" ht="15.75" x14ac:dyDescent="0.25">
      <c r="A1183" s="3" t="s">
        <v>254</v>
      </c>
      <c r="B1183" s="95"/>
      <c r="C1183" s="45" t="s">
        <v>285</v>
      </c>
      <c r="D1183" s="45" t="s">
        <v>285</v>
      </c>
      <c r="E1183" s="95" t="s">
        <v>582</v>
      </c>
      <c r="F1183" s="46">
        <v>612</v>
      </c>
      <c r="G1183" s="52">
        <v>280</v>
      </c>
    </row>
    <row r="1184" spans="1:7" s="96" customFormat="1" ht="47.25" x14ac:dyDescent="0.25">
      <c r="A1184" s="3" t="s">
        <v>583</v>
      </c>
      <c r="B1184" s="95"/>
      <c r="C1184" s="45" t="s">
        <v>285</v>
      </c>
      <c r="D1184" s="45" t="s">
        <v>285</v>
      </c>
      <c r="E1184" s="95" t="s">
        <v>584</v>
      </c>
      <c r="F1184" s="46"/>
      <c r="G1184" s="43">
        <f>SUM(G1185)</f>
        <v>90</v>
      </c>
    </row>
    <row r="1185" spans="1:7" s="96" customFormat="1" ht="31.5" x14ac:dyDescent="0.25">
      <c r="A1185" s="6" t="s">
        <v>374</v>
      </c>
      <c r="B1185" s="95"/>
      <c r="C1185" s="45" t="s">
        <v>285</v>
      </c>
      <c r="D1185" s="45" t="s">
        <v>285</v>
      </c>
      <c r="E1185" s="95" t="s">
        <v>585</v>
      </c>
      <c r="F1185" s="46"/>
      <c r="G1185" s="43">
        <f>SUM(G1186)</f>
        <v>90</v>
      </c>
    </row>
    <row r="1186" spans="1:7" s="96" customFormat="1" ht="31.5" x14ac:dyDescent="0.25">
      <c r="A1186" s="6" t="s">
        <v>249</v>
      </c>
      <c r="B1186" s="95"/>
      <c r="C1186" s="45" t="s">
        <v>285</v>
      </c>
      <c r="D1186" s="45" t="s">
        <v>285</v>
      </c>
      <c r="E1186" s="95" t="s">
        <v>585</v>
      </c>
      <c r="F1186" s="45">
        <v>600</v>
      </c>
      <c r="G1186" s="43">
        <f>SUM(G1187)</f>
        <v>90</v>
      </c>
    </row>
    <row r="1187" spans="1:7" s="96" customFormat="1" ht="15.75" x14ac:dyDescent="0.25">
      <c r="A1187" s="17" t="s">
        <v>250</v>
      </c>
      <c r="B1187" s="95"/>
      <c r="C1187" s="45" t="s">
        <v>285</v>
      </c>
      <c r="D1187" s="45" t="s">
        <v>285</v>
      </c>
      <c r="E1187" s="95" t="s">
        <v>585</v>
      </c>
      <c r="F1187" s="46">
        <v>610</v>
      </c>
      <c r="G1187" s="43">
        <f>SUM(G1188)</f>
        <v>90</v>
      </c>
    </row>
    <row r="1188" spans="1:7" s="96" customFormat="1" ht="15.75" x14ac:dyDescent="0.25">
      <c r="A1188" s="3" t="s">
        <v>254</v>
      </c>
      <c r="B1188" s="95"/>
      <c r="C1188" s="45" t="s">
        <v>285</v>
      </c>
      <c r="D1188" s="45" t="s">
        <v>285</v>
      </c>
      <c r="E1188" s="95" t="s">
        <v>585</v>
      </c>
      <c r="F1188" s="46">
        <v>612</v>
      </c>
      <c r="G1188" s="52">
        <v>90</v>
      </c>
    </row>
    <row r="1189" spans="1:7" s="96" customFormat="1" ht="47.25" x14ac:dyDescent="0.25">
      <c r="A1189" s="3" t="s">
        <v>586</v>
      </c>
      <c r="B1189" s="95"/>
      <c r="C1189" s="45" t="s">
        <v>285</v>
      </c>
      <c r="D1189" s="45" t="s">
        <v>285</v>
      </c>
      <c r="E1189" s="95" t="s">
        <v>587</v>
      </c>
      <c r="F1189" s="46"/>
      <c r="G1189" s="43">
        <f>SUM(G1190)</f>
        <v>80</v>
      </c>
    </row>
    <row r="1190" spans="1:7" s="96" customFormat="1" ht="47.25" x14ac:dyDescent="0.25">
      <c r="A1190" s="6" t="s">
        <v>373</v>
      </c>
      <c r="B1190" s="95"/>
      <c r="C1190" s="45" t="s">
        <v>285</v>
      </c>
      <c r="D1190" s="45" t="s">
        <v>285</v>
      </c>
      <c r="E1190" s="95" t="s">
        <v>588</v>
      </c>
      <c r="F1190" s="46"/>
      <c r="G1190" s="43">
        <f>SUM(G1191)</f>
        <v>80</v>
      </c>
    </row>
    <row r="1191" spans="1:7" s="96" customFormat="1" ht="31.5" x14ac:dyDescent="0.25">
      <c r="A1191" s="6" t="s">
        <v>249</v>
      </c>
      <c r="B1191" s="95"/>
      <c r="C1191" s="45" t="s">
        <v>285</v>
      </c>
      <c r="D1191" s="45" t="s">
        <v>285</v>
      </c>
      <c r="E1191" s="95" t="s">
        <v>588</v>
      </c>
      <c r="F1191" s="45">
        <v>600</v>
      </c>
      <c r="G1191" s="43">
        <f>SUM(G1192)</f>
        <v>80</v>
      </c>
    </row>
    <row r="1192" spans="1:7" s="96" customFormat="1" ht="15.75" x14ac:dyDescent="0.25">
      <c r="A1192" s="17" t="s">
        <v>250</v>
      </c>
      <c r="B1192" s="95"/>
      <c r="C1192" s="45" t="s">
        <v>285</v>
      </c>
      <c r="D1192" s="45" t="s">
        <v>285</v>
      </c>
      <c r="E1192" s="95" t="s">
        <v>588</v>
      </c>
      <c r="F1192" s="46">
        <v>610</v>
      </c>
      <c r="G1192" s="43">
        <f>SUM(G1193)</f>
        <v>80</v>
      </c>
    </row>
    <row r="1193" spans="1:7" s="96" customFormat="1" ht="15.75" x14ac:dyDescent="0.25">
      <c r="A1193" s="3" t="s">
        <v>254</v>
      </c>
      <c r="B1193" s="95"/>
      <c r="C1193" s="45" t="s">
        <v>285</v>
      </c>
      <c r="D1193" s="45" t="s">
        <v>285</v>
      </c>
      <c r="E1193" s="95" t="s">
        <v>588</v>
      </c>
      <c r="F1193" s="46">
        <v>612</v>
      </c>
      <c r="G1193" s="52">
        <v>80</v>
      </c>
    </row>
    <row r="1194" spans="1:7" s="96" customFormat="1" ht="31.5" x14ac:dyDescent="0.25">
      <c r="A1194" s="6" t="s">
        <v>353</v>
      </c>
      <c r="B1194" s="45"/>
      <c r="C1194" s="45" t="s">
        <v>285</v>
      </c>
      <c r="D1194" s="45" t="s">
        <v>285</v>
      </c>
      <c r="E1194" s="8" t="s">
        <v>35</v>
      </c>
      <c r="F1194" s="45"/>
      <c r="G1194" s="43">
        <f>SUM(G1195,G1205)</f>
        <v>422.29999999999995</v>
      </c>
    </row>
    <row r="1195" spans="1:7" s="96" customFormat="1" ht="31.5" x14ac:dyDescent="0.25">
      <c r="A1195" s="6" t="s">
        <v>361</v>
      </c>
      <c r="B1195" s="45"/>
      <c r="C1195" s="45" t="s">
        <v>285</v>
      </c>
      <c r="D1195" s="45" t="s">
        <v>285</v>
      </c>
      <c r="E1195" s="95" t="s">
        <v>36</v>
      </c>
      <c r="F1195" s="45"/>
      <c r="G1195" s="43">
        <f>SUM(G1196,)</f>
        <v>340.7</v>
      </c>
    </row>
    <row r="1196" spans="1:7" s="96" customFormat="1" ht="63" x14ac:dyDescent="0.25">
      <c r="A1196" s="1" t="s">
        <v>180</v>
      </c>
      <c r="B1196" s="45"/>
      <c r="C1196" s="45" t="s">
        <v>285</v>
      </c>
      <c r="D1196" s="45" t="s">
        <v>285</v>
      </c>
      <c r="E1196" s="95" t="s">
        <v>76</v>
      </c>
      <c r="F1196" s="51"/>
      <c r="G1196" s="43">
        <f>SUM(G1197,G1201)</f>
        <v>340.7</v>
      </c>
    </row>
    <row r="1197" spans="1:7" s="96" customFormat="1" ht="31.5" x14ac:dyDescent="0.25">
      <c r="A1197" s="1" t="s">
        <v>78</v>
      </c>
      <c r="B1197" s="45"/>
      <c r="C1197" s="45" t="s">
        <v>285</v>
      </c>
      <c r="D1197" s="45" t="s">
        <v>285</v>
      </c>
      <c r="E1197" s="95" t="s">
        <v>82</v>
      </c>
      <c r="F1197" s="51"/>
      <c r="G1197" s="43">
        <f>SUM(G1198,)</f>
        <v>10.7</v>
      </c>
    </row>
    <row r="1198" spans="1:7" s="96" customFormat="1" ht="31.5" x14ac:dyDescent="0.25">
      <c r="A1198" s="17" t="s">
        <v>249</v>
      </c>
      <c r="B1198" s="45"/>
      <c r="C1198" s="45" t="s">
        <v>285</v>
      </c>
      <c r="D1198" s="45" t="s">
        <v>285</v>
      </c>
      <c r="E1198" s="95" t="s">
        <v>82</v>
      </c>
      <c r="F1198" s="16">
        <v>600</v>
      </c>
      <c r="G1198" s="43">
        <f t="shared" ref="G1198:G1199" si="39">SUM(G1199)</f>
        <v>10.7</v>
      </c>
    </row>
    <row r="1199" spans="1:7" s="96" customFormat="1" ht="15.75" x14ac:dyDescent="0.25">
      <c r="A1199" s="17" t="s">
        <v>250</v>
      </c>
      <c r="B1199" s="45"/>
      <c r="C1199" s="45" t="s">
        <v>285</v>
      </c>
      <c r="D1199" s="45" t="s">
        <v>285</v>
      </c>
      <c r="E1199" s="95" t="s">
        <v>82</v>
      </c>
      <c r="F1199" s="51">
        <v>610</v>
      </c>
      <c r="G1199" s="43">
        <f t="shared" si="39"/>
        <v>10.7</v>
      </c>
    </row>
    <row r="1200" spans="1:7" s="96" customFormat="1" ht="15.75" x14ac:dyDescent="0.25">
      <c r="A1200" s="3" t="s">
        <v>254</v>
      </c>
      <c r="B1200" s="45"/>
      <c r="C1200" s="45" t="s">
        <v>285</v>
      </c>
      <c r="D1200" s="45" t="s">
        <v>285</v>
      </c>
      <c r="E1200" s="95" t="s">
        <v>82</v>
      </c>
      <c r="F1200" s="51">
        <v>612</v>
      </c>
      <c r="G1200" s="43">
        <v>10.7</v>
      </c>
    </row>
    <row r="1201" spans="1:7" s="96" customFormat="1" ht="15.75" x14ac:dyDescent="0.25">
      <c r="A1201" s="1" t="s">
        <v>400</v>
      </c>
      <c r="B1201" s="45"/>
      <c r="C1201" s="45" t="s">
        <v>285</v>
      </c>
      <c r="D1201" s="45" t="s">
        <v>285</v>
      </c>
      <c r="E1201" s="95" t="s">
        <v>83</v>
      </c>
      <c r="F1201" s="51"/>
      <c r="G1201" s="43">
        <f t="shared" ref="G1201:G1203" si="40">SUM(G1202)</f>
        <v>330</v>
      </c>
    </row>
    <row r="1202" spans="1:7" s="96" customFormat="1" ht="31.5" x14ac:dyDescent="0.25">
      <c r="A1202" s="17" t="s">
        <v>249</v>
      </c>
      <c r="B1202" s="45"/>
      <c r="C1202" s="45" t="s">
        <v>285</v>
      </c>
      <c r="D1202" s="45" t="s">
        <v>285</v>
      </c>
      <c r="E1202" s="95" t="s">
        <v>83</v>
      </c>
      <c r="F1202" s="16">
        <v>600</v>
      </c>
      <c r="G1202" s="43">
        <f t="shared" si="40"/>
        <v>330</v>
      </c>
    </row>
    <row r="1203" spans="1:7" s="96" customFormat="1" ht="15.75" x14ac:dyDescent="0.25">
      <c r="A1203" s="17" t="s">
        <v>250</v>
      </c>
      <c r="B1203" s="45"/>
      <c r="C1203" s="45" t="s">
        <v>285</v>
      </c>
      <c r="D1203" s="45" t="s">
        <v>285</v>
      </c>
      <c r="E1203" s="95" t="s">
        <v>83</v>
      </c>
      <c r="F1203" s="51">
        <v>610</v>
      </c>
      <c r="G1203" s="43">
        <f t="shared" si="40"/>
        <v>330</v>
      </c>
    </row>
    <row r="1204" spans="1:7" s="96" customFormat="1" ht="15.75" x14ac:dyDescent="0.25">
      <c r="A1204" s="3" t="s">
        <v>254</v>
      </c>
      <c r="B1204" s="45"/>
      <c r="C1204" s="45" t="s">
        <v>285</v>
      </c>
      <c r="D1204" s="45" t="s">
        <v>285</v>
      </c>
      <c r="E1204" s="95" t="s">
        <v>83</v>
      </c>
      <c r="F1204" s="51">
        <v>612</v>
      </c>
      <c r="G1204" s="43">
        <v>330</v>
      </c>
    </row>
    <row r="1205" spans="1:7" s="96" customFormat="1" ht="31.5" x14ac:dyDescent="0.25">
      <c r="A1205" s="6" t="s">
        <v>370</v>
      </c>
      <c r="B1205" s="45"/>
      <c r="C1205" s="45" t="s">
        <v>285</v>
      </c>
      <c r="D1205" s="45" t="s">
        <v>285</v>
      </c>
      <c r="E1205" s="8" t="s">
        <v>39</v>
      </c>
      <c r="F1205" s="48"/>
      <c r="G1205" s="43">
        <f>SUM(G1206)</f>
        <v>81.599999999999994</v>
      </c>
    </row>
    <row r="1206" spans="1:7" s="96" customFormat="1" ht="31.5" x14ac:dyDescent="0.25">
      <c r="A1206" s="17" t="s">
        <v>499</v>
      </c>
      <c r="B1206" s="45"/>
      <c r="C1206" s="45" t="s">
        <v>285</v>
      </c>
      <c r="D1206" s="45" t="s">
        <v>285</v>
      </c>
      <c r="E1206" s="8" t="s">
        <v>500</v>
      </c>
      <c r="F1206" s="48"/>
      <c r="G1206" s="43">
        <f>SUM(G1207)</f>
        <v>81.599999999999994</v>
      </c>
    </row>
    <row r="1207" spans="1:7" s="96" customFormat="1" ht="31.5" x14ac:dyDescent="0.25">
      <c r="A1207" s="17" t="s">
        <v>501</v>
      </c>
      <c r="B1207" s="8"/>
      <c r="C1207" s="45" t="s">
        <v>285</v>
      </c>
      <c r="D1207" s="45" t="s">
        <v>285</v>
      </c>
      <c r="E1207" s="8" t="s">
        <v>502</v>
      </c>
      <c r="F1207" s="48"/>
      <c r="G1207" s="43">
        <f>SUM(G1208)</f>
        <v>81.599999999999994</v>
      </c>
    </row>
    <row r="1208" spans="1:7" s="96" customFormat="1" ht="31.5" x14ac:dyDescent="0.25">
      <c r="A1208" s="17" t="s">
        <v>249</v>
      </c>
      <c r="B1208" s="45"/>
      <c r="C1208" s="45" t="s">
        <v>285</v>
      </c>
      <c r="D1208" s="45" t="s">
        <v>285</v>
      </c>
      <c r="E1208" s="8" t="s">
        <v>502</v>
      </c>
      <c r="F1208" s="16">
        <v>600</v>
      </c>
      <c r="G1208" s="43">
        <f t="shared" ref="G1208" si="41">SUM(G1209)</f>
        <v>81.599999999999994</v>
      </c>
    </row>
    <row r="1209" spans="1:7" s="96" customFormat="1" ht="15.75" x14ac:dyDescent="0.25">
      <c r="A1209" s="17" t="s">
        <v>250</v>
      </c>
      <c r="B1209" s="45"/>
      <c r="C1209" s="45" t="s">
        <v>285</v>
      </c>
      <c r="D1209" s="45" t="s">
        <v>285</v>
      </c>
      <c r="E1209" s="8" t="s">
        <v>502</v>
      </c>
      <c r="F1209" s="51">
        <v>610</v>
      </c>
      <c r="G1209" s="43">
        <f>SUM(G1210)</f>
        <v>81.599999999999994</v>
      </c>
    </row>
    <row r="1210" spans="1:7" s="96" customFormat="1" ht="15.75" x14ac:dyDescent="0.25">
      <c r="A1210" s="3" t="s">
        <v>254</v>
      </c>
      <c r="B1210" s="45"/>
      <c r="C1210" s="45" t="s">
        <v>285</v>
      </c>
      <c r="D1210" s="45" t="s">
        <v>285</v>
      </c>
      <c r="E1210" s="8" t="s">
        <v>502</v>
      </c>
      <c r="F1210" s="51">
        <v>612</v>
      </c>
      <c r="G1210" s="43">
        <v>81.599999999999994</v>
      </c>
    </row>
    <row r="1211" spans="1:7" s="96" customFormat="1" ht="15.75" x14ac:dyDescent="0.25">
      <c r="A1211" s="103" t="s">
        <v>323</v>
      </c>
      <c r="B1211" s="45"/>
      <c r="C1211" s="45" t="s">
        <v>285</v>
      </c>
      <c r="D1211" s="45" t="s">
        <v>267</v>
      </c>
      <c r="E1211" s="7"/>
      <c r="F1211" s="48"/>
      <c r="G1211" s="43">
        <f t="shared" ref="G1211:G1217" si="42">SUM(G1212)</f>
        <v>1797.3</v>
      </c>
    </row>
    <row r="1212" spans="1:7" s="96" customFormat="1" ht="31.5" x14ac:dyDescent="0.25">
      <c r="A1212" s="6" t="s">
        <v>357</v>
      </c>
      <c r="B1212" s="45"/>
      <c r="C1212" s="45" t="s">
        <v>285</v>
      </c>
      <c r="D1212" s="45" t="s">
        <v>267</v>
      </c>
      <c r="E1212" s="8" t="s">
        <v>52</v>
      </c>
      <c r="F1212" s="51"/>
      <c r="G1212" s="43">
        <f t="shared" si="42"/>
        <v>1797.3</v>
      </c>
    </row>
    <row r="1213" spans="1:7" s="96" customFormat="1" ht="15.75" x14ac:dyDescent="0.25">
      <c r="A1213" s="6" t="s">
        <v>4</v>
      </c>
      <c r="B1213" s="45"/>
      <c r="C1213" s="45" t="s">
        <v>285</v>
      </c>
      <c r="D1213" s="45" t="s">
        <v>267</v>
      </c>
      <c r="E1213" s="95" t="s">
        <v>54</v>
      </c>
      <c r="F1213" s="51"/>
      <c r="G1213" s="43">
        <f t="shared" si="42"/>
        <v>1797.3</v>
      </c>
    </row>
    <row r="1214" spans="1:7" s="96" customFormat="1" ht="31.5" x14ac:dyDescent="0.25">
      <c r="A1214" s="13" t="s">
        <v>604</v>
      </c>
      <c r="B1214" s="45"/>
      <c r="C1214" s="45" t="s">
        <v>285</v>
      </c>
      <c r="D1214" s="45" t="s">
        <v>267</v>
      </c>
      <c r="E1214" s="95" t="s">
        <v>605</v>
      </c>
      <c r="F1214" s="51"/>
      <c r="G1214" s="43">
        <f t="shared" si="42"/>
        <v>1797.3</v>
      </c>
    </row>
    <row r="1215" spans="1:7" s="96" customFormat="1" ht="31.5" x14ac:dyDescent="0.25">
      <c r="A1215" s="13" t="s">
        <v>529</v>
      </c>
      <c r="B1215" s="45"/>
      <c r="C1215" s="45" t="s">
        <v>285</v>
      </c>
      <c r="D1215" s="45" t="s">
        <v>267</v>
      </c>
      <c r="E1215" s="95" t="s">
        <v>606</v>
      </c>
      <c r="F1215" s="48"/>
      <c r="G1215" s="52">
        <f t="shared" si="42"/>
        <v>1797.3</v>
      </c>
    </row>
    <row r="1216" spans="1:7" s="96" customFormat="1" ht="31.5" x14ac:dyDescent="0.25">
      <c r="A1216" s="13" t="s">
        <v>249</v>
      </c>
      <c r="B1216" s="45"/>
      <c r="C1216" s="45" t="s">
        <v>285</v>
      </c>
      <c r="D1216" s="45" t="s">
        <v>267</v>
      </c>
      <c r="E1216" s="95" t="s">
        <v>606</v>
      </c>
      <c r="F1216" s="48">
        <v>600</v>
      </c>
      <c r="G1216" s="43">
        <f t="shared" si="42"/>
        <v>1797.3</v>
      </c>
    </row>
    <row r="1217" spans="1:7" s="96" customFormat="1" ht="15.75" x14ac:dyDescent="0.25">
      <c r="A1217" s="13" t="s">
        <v>250</v>
      </c>
      <c r="B1217" s="45"/>
      <c r="C1217" s="45" t="s">
        <v>285</v>
      </c>
      <c r="D1217" s="45" t="s">
        <v>267</v>
      </c>
      <c r="E1217" s="95" t="s">
        <v>606</v>
      </c>
      <c r="F1217" s="48">
        <v>610</v>
      </c>
      <c r="G1217" s="43">
        <f t="shared" si="42"/>
        <v>1797.3</v>
      </c>
    </row>
    <row r="1218" spans="1:7" s="96" customFormat="1" ht="15.75" x14ac:dyDescent="0.25">
      <c r="A1218" s="13" t="s">
        <v>254</v>
      </c>
      <c r="B1218" s="45"/>
      <c r="C1218" s="45" t="s">
        <v>285</v>
      </c>
      <c r="D1218" s="45" t="s">
        <v>267</v>
      </c>
      <c r="E1218" s="95" t="s">
        <v>606</v>
      </c>
      <c r="F1218" s="45">
        <v>612</v>
      </c>
      <c r="G1218" s="43">
        <v>1797.3</v>
      </c>
    </row>
    <row r="1219" spans="1:7" ht="15.75" x14ac:dyDescent="0.25">
      <c r="A1219" s="3" t="s">
        <v>346</v>
      </c>
      <c r="B1219" s="41"/>
      <c r="C1219" s="41" t="s">
        <v>289</v>
      </c>
      <c r="D1219" s="48"/>
      <c r="E1219" s="7"/>
      <c r="F1219" s="45"/>
      <c r="G1219" s="43">
        <f>SUM(G1220,G1319)</f>
        <v>164887.9</v>
      </c>
    </row>
    <row r="1220" spans="1:7" ht="15.75" x14ac:dyDescent="0.25">
      <c r="A1220" s="3" t="s">
        <v>290</v>
      </c>
      <c r="B1220" s="45"/>
      <c r="C1220" s="45" t="s">
        <v>289</v>
      </c>
      <c r="D1220" s="45" t="s">
        <v>234</v>
      </c>
      <c r="E1220" s="7"/>
      <c r="F1220" s="46"/>
      <c r="G1220" s="43">
        <f>SUM(G1221,G1245,G1312)</f>
        <v>160361.1</v>
      </c>
    </row>
    <row r="1221" spans="1:7" ht="31.5" x14ac:dyDescent="0.25">
      <c r="A1221" s="6" t="s">
        <v>353</v>
      </c>
      <c r="B1221" s="45"/>
      <c r="C1221" s="45" t="s">
        <v>289</v>
      </c>
      <c r="D1221" s="45" t="s">
        <v>234</v>
      </c>
      <c r="E1221" s="8" t="s">
        <v>35</v>
      </c>
      <c r="F1221" s="45"/>
      <c r="G1221" s="43">
        <f>SUM(G1222,G1237,)</f>
        <v>2581.3999999999996</v>
      </c>
    </row>
    <row r="1222" spans="1:7" ht="31.5" x14ac:dyDescent="0.25">
      <c r="A1222" s="6" t="s">
        <v>361</v>
      </c>
      <c r="B1222" s="45"/>
      <c r="C1222" s="45" t="s">
        <v>289</v>
      </c>
      <c r="D1222" s="45" t="s">
        <v>234</v>
      </c>
      <c r="E1222" s="5" t="s">
        <v>36</v>
      </c>
      <c r="F1222" s="45"/>
      <c r="G1222" s="43">
        <f>SUM(G1223,G1228,)</f>
        <v>863.7</v>
      </c>
    </row>
    <row r="1223" spans="1:7" ht="63" x14ac:dyDescent="0.25">
      <c r="A1223" s="6" t="s">
        <v>590</v>
      </c>
      <c r="B1223" s="45"/>
      <c r="C1223" s="45" t="s">
        <v>289</v>
      </c>
      <c r="D1223" s="45" t="s">
        <v>234</v>
      </c>
      <c r="E1223" s="5" t="s">
        <v>75</v>
      </c>
      <c r="F1223" s="45"/>
      <c r="G1223" s="43">
        <f>SUM(G1224,)</f>
        <v>274.8</v>
      </c>
    </row>
    <row r="1224" spans="1:7" ht="63" x14ac:dyDescent="0.25">
      <c r="A1224" s="2" t="s">
        <v>398</v>
      </c>
      <c r="B1224" s="45"/>
      <c r="C1224" s="45" t="s">
        <v>289</v>
      </c>
      <c r="D1224" s="45" t="s">
        <v>234</v>
      </c>
      <c r="E1224" s="5" t="s">
        <v>80</v>
      </c>
      <c r="F1224" s="45"/>
      <c r="G1224" s="43">
        <f>SUM(G1225)</f>
        <v>274.8</v>
      </c>
    </row>
    <row r="1225" spans="1:7" ht="31.5" x14ac:dyDescent="0.25">
      <c r="A1225" s="17" t="s">
        <v>249</v>
      </c>
      <c r="B1225" s="45"/>
      <c r="C1225" s="45" t="s">
        <v>289</v>
      </c>
      <c r="D1225" s="45" t="s">
        <v>234</v>
      </c>
      <c r="E1225" s="5" t="s">
        <v>80</v>
      </c>
      <c r="F1225" s="16">
        <v>600</v>
      </c>
      <c r="G1225" s="43">
        <f>SUM(G1226,)</f>
        <v>274.8</v>
      </c>
    </row>
    <row r="1226" spans="1:7" ht="15.75" x14ac:dyDescent="0.25">
      <c r="A1226" s="17" t="s">
        <v>250</v>
      </c>
      <c r="B1226" s="45"/>
      <c r="C1226" s="45" t="s">
        <v>289</v>
      </c>
      <c r="D1226" s="45" t="s">
        <v>234</v>
      </c>
      <c r="E1226" s="5" t="s">
        <v>80</v>
      </c>
      <c r="F1226" s="51">
        <v>610</v>
      </c>
      <c r="G1226" s="43">
        <f>SUM(G1227)</f>
        <v>274.8</v>
      </c>
    </row>
    <row r="1227" spans="1:7" ht="15.75" x14ac:dyDescent="0.25">
      <c r="A1227" s="17" t="s">
        <v>254</v>
      </c>
      <c r="B1227" s="45"/>
      <c r="C1227" s="45" t="s">
        <v>289</v>
      </c>
      <c r="D1227" s="45" t="s">
        <v>234</v>
      </c>
      <c r="E1227" s="5" t="s">
        <v>80</v>
      </c>
      <c r="F1227" s="51">
        <v>612</v>
      </c>
      <c r="G1227" s="43">
        <v>274.8</v>
      </c>
    </row>
    <row r="1228" spans="1:7" ht="63" x14ac:dyDescent="0.25">
      <c r="A1228" s="1" t="s">
        <v>180</v>
      </c>
      <c r="B1228" s="45"/>
      <c r="C1228" s="45" t="s">
        <v>289</v>
      </c>
      <c r="D1228" s="45" t="s">
        <v>234</v>
      </c>
      <c r="E1228" s="5" t="s">
        <v>76</v>
      </c>
      <c r="F1228" s="51"/>
      <c r="G1228" s="43">
        <f>SUM(G1229,G1233)</f>
        <v>588.9</v>
      </c>
    </row>
    <row r="1229" spans="1:7" ht="31.5" x14ac:dyDescent="0.25">
      <c r="A1229" s="1" t="s">
        <v>78</v>
      </c>
      <c r="B1229" s="45"/>
      <c r="C1229" s="45" t="s">
        <v>289</v>
      </c>
      <c r="D1229" s="45" t="s">
        <v>234</v>
      </c>
      <c r="E1229" s="5" t="s">
        <v>82</v>
      </c>
      <c r="F1229" s="51"/>
      <c r="G1229" s="43">
        <f>SUM(G1230,)</f>
        <v>151.19999999999999</v>
      </c>
    </row>
    <row r="1230" spans="1:7" ht="31.5" x14ac:dyDescent="0.25">
      <c r="A1230" s="17" t="s">
        <v>249</v>
      </c>
      <c r="B1230" s="45"/>
      <c r="C1230" s="45" t="s">
        <v>289</v>
      </c>
      <c r="D1230" s="45" t="s">
        <v>234</v>
      </c>
      <c r="E1230" s="5" t="s">
        <v>82</v>
      </c>
      <c r="F1230" s="16">
        <v>600</v>
      </c>
      <c r="G1230" s="43">
        <f>SUM(G1231,)</f>
        <v>151.19999999999999</v>
      </c>
    </row>
    <row r="1231" spans="1:7" ht="15.75" x14ac:dyDescent="0.25">
      <c r="A1231" s="17" t="s">
        <v>320</v>
      </c>
      <c r="B1231" s="45"/>
      <c r="C1231" s="45" t="s">
        <v>289</v>
      </c>
      <c r="D1231" s="45" t="s">
        <v>234</v>
      </c>
      <c r="E1231" s="5" t="s">
        <v>82</v>
      </c>
      <c r="F1231" s="51">
        <v>620</v>
      </c>
      <c r="G1231" s="43">
        <f>SUM(G1232)</f>
        <v>151.19999999999999</v>
      </c>
    </row>
    <row r="1232" spans="1:7" ht="15.75" x14ac:dyDescent="0.25">
      <c r="A1232" s="17" t="s">
        <v>322</v>
      </c>
      <c r="B1232" s="45"/>
      <c r="C1232" s="45" t="s">
        <v>289</v>
      </c>
      <c r="D1232" s="45" t="s">
        <v>234</v>
      </c>
      <c r="E1232" s="5" t="s">
        <v>82</v>
      </c>
      <c r="F1232" s="51">
        <v>622</v>
      </c>
      <c r="G1232" s="43">
        <v>151.19999999999999</v>
      </c>
    </row>
    <row r="1233" spans="1:7" ht="15.75" x14ac:dyDescent="0.25">
      <c r="A1233" s="1" t="s">
        <v>400</v>
      </c>
      <c r="B1233" s="45"/>
      <c r="C1233" s="45" t="s">
        <v>289</v>
      </c>
      <c r="D1233" s="45" t="s">
        <v>234</v>
      </c>
      <c r="E1233" s="5" t="s">
        <v>83</v>
      </c>
      <c r="F1233" s="51"/>
      <c r="G1233" s="43">
        <f>SUM(G1234,)</f>
        <v>437.7</v>
      </c>
    </row>
    <row r="1234" spans="1:7" ht="31.5" x14ac:dyDescent="0.25">
      <c r="A1234" s="17" t="s">
        <v>249</v>
      </c>
      <c r="B1234" s="45"/>
      <c r="C1234" s="45" t="s">
        <v>289</v>
      </c>
      <c r="D1234" s="45" t="s">
        <v>234</v>
      </c>
      <c r="E1234" s="5" t="s">
        <v>83</v>
      </c>
      <c r="F1234" s="16">
        <v>600</v>
      </c>
      <c r="G1234" s="43">
        <f>SUM(G1235,)</f>
        <v>437.7</v>
      </c>
    </row>
    <row r="1235" spans="1:7" ht="15.75" x14ac:dyDescent="0.25">
      <c r="A1235" s="17" t="s">
        <v>250</v>
      </c>
      <c r="B1235" s="45"/>
      <c r="C1235" s="45" t="s">
        <v>289</v>
      </c>
      <c r="D1235" s="45" t="s">
        <v>234</v>
      </c>
      <c r="E1235" s="5" t="s">
        <v>83</v>
      </c>
      <c r="F1235" s="51">
        <v>610</v>
      </c>
      <c r="G1235" s="43">
        <f>SUM(G1236)</f>
        <v>437.7</v>
      </c>
    </row>
    <row r="1236" spans="1:7" ht="15.75" x14ac:dyDescent="0.25">
      <c r="A1236" s="17" t="s">
        <v>254</v>
      </c>
      <c r="B1236" s="45"/>
      <c r="C1236" s="45" t="s">
        <v>289</v>
      </c>
      <c r="D1236" s="45" t="s">
        <v>234</v>
      </c>
      <c r="E1236" s="5" t="s">
        <v>83</v>
      </c>
      <c r="F1236" s="51">
        <v>612</v>
      </c>
      <c r="G1236" s="43">
        <v>437.7</v>
      </c>
    </row>
    <row r="1237" spans="1:7" ht="31.5" x14ac:dyDescent="0.25">
      <c r="A1237" s="6" t="s">
        <v>370</v>
      </c>
      <c r="B1237" s="45"/>
      <c r="C1237" s="45" t="s">
        <v>289</v>
      </c>
      <c r="D1237" s="45" t="s">
        <v>234</v>
      </c>
      <c r="E1237" s="8" t="s">
        <v>39</v>
      </c>
      <c r="F1237" s="51"/>
      <c r="G1237" s="43">
        <f>SUM(G1238)</f>
        <v>1717.6999999999998</v>
      </c>
    </row>
    <row r="1238" spans="1:7" ht="31.5" x14ac:dyDescent="0.25">
      <c r="A1238" s="17" t="s">
        <v>499</v>
      </c>
      <c r="B1238" s="45"/>
      <c r="C1238" s="45" t="s">
        <v>289</v>
      </c>
      <c r="D1238" s="45" t="s">
        <v>234</v>
      </c>
      <c r="E1238" s="8" t="s">
        <v>500</v>
      </c>
      <c r="F1238" s="51"/>
      <c r="G1238" s="43">
        <f>SUM(G1239)</f>
        <v>1717.6999999999998</v>
      </c>
    </row>
    <row r="1239" spans="1:7" ht="31.5" x14ac:dyDescent="0.25">
      <c r="A1239" s="17" t="s">
        <v>501</v>
      </c>
      <c r="B1239" s="8"/>
      <c r="C1239" s="45" t="s">
        <v>289</v>
      </c>
      <c r="D1239" s="45" t="s">
        <v>234</v>
      </c>
      <c r="E1239" s="8" t="s">
        <v>502</v>
      </c>
      <c r="F1239" s="51"/>
      <c r="G1239" s="43">
        <f>SUM(G1240)</f>
        <v>1717.6999999999998</v>
      </c>
    </row>
    <row r="1240" spans="1:7" ht="31.5" x14ac:dyDescent="0.25">
      <c r="A1240" s="17" t="s">
        <v>249</v>
      </c>
      <c r="B1240" s="45"/>
      <c r="C1240" s="45" t="s">
        <v>289</v>
      </c>
      <c r="D1240" s="45" t="s">
        <v>234</v>
      </c>
      <c r="E1240" s="8" t="s">
        <v>502</v>
      </c>
      <c r="F1240" s="16">
        <v>600</v>
      </c>
      <c r="G1240" s="43">
        <f>SUM(G1241,G1243)</f>
        <v>1717.6999999999998</v>
      </c>
    </row>
    <row r="1241" spans="1:7" ht="15.75" x14ac:dyDescent="0.25">
      <c r="A1241" s="17" t="s">
        <v>250</v>
      </c>
      <c r="B1241" s="45"/>
      <c r="C1241" s="45" t="s">
        <v>289</v>
      </c>
      <c r="D1241" s="45" t="s">
        <v>234</v>
      </c>
      <c r="E1241" s="8" t="s">
        <v>502</v>
      </c>
      <c r="F1241" s="51">
        <v>610</v>
      </c>
      <c r="G1241" s="43">
        <f>SUM(G1242)</f>
        <v>1114.8</v>
      </c>
    </row>
    <row r="1242" spans="1:7" ht="15.75" x14ac:dyDescent="0.25">
      <c r="A1242" s="17" t="s">
        <v>254</v>
      </c>
      <c r="B1242" s="45"/>
      <c r="C1242" s="45" t="s">
        <v>289</v>
      </c>
      <c r="D1242" s="45" t="s">
        <v>234</v>
      </c>
      <c r="E1242" s="8" t="s">
        <v>502</v>
      </c>
      <c r="F1242" s="51">
        <v>612</v>
      </c>
      <c r="G1242" s="43">
        <v>1114.8</v>
      </c>
    </row>
    <row r="1243" spans="1:7" ht="15.75" x14ac:dyDescent="0.25">
      <c r="A1243" s="17" t="s">
        <v>320</v>
      </c>
      <c r="B1243" s="45"/>
      <c r="C1243" s="45" t="s">
        <v>289</v>
      </c>
      <c r="D1243" s="45" t="s">
        <v>234</v>
      </c>
      <c r="E1243" s="8" t="s">
        <v>502</v>
      </c>
      <c r="F1243" s="48">
        <v>620</v>
      </c>
      <c r="G1243" s="43">
        <f>SUM(G1244)</f>
        <v>602.9</v>
      </c>
    </row>
    <row r="1244" spans="1:7" ht="15.75" x14ac:dyDescent="0.25">
      <c r="A1244" s="17" t="s">
        <v>322</v>
      </c>
      <c r="B1244" s="45"/>
      <c r="C1244" s="45" t="s">
        <v>289</v>
      </c>
      <c r="D1244" s="45" t="s">
        <v>234</v>
      </c>
      <c r="E1244" s="8" t="s">
        <v>502</v>
      </c>
      <c r="F1244" s="48">
        <v>622</v>
      </c>
      <c r="G1244" s="43">
        <v>602.9</v>
      </c>
    </row>
    <row r="1245" spans="1:7" ht="31.5" x14ac:dyDescent="0.25">
      <c r="A1245" s="6" t="s">
        <v>354</v>
      </c>
      <c r="B1245" s="45"/>
      <c r="C1245" s="45" t="s">
        <v>289</v>
      </c>
      <c r="D1245" s="45" t="s">
        <v>234</v>
      </c>
      <c r="E1245" s="8" t="s">
        <v>41</v>
      </c>
      <c r="F1245" s="46"/>
      <c r="G1245" s="43">
        <f>SUM(G1246,G1252,G1262,G1276,G1290,G1298)</f>
        <v>157629.70000000001</v>
      </c>
    </row>
    <row r="1246" spans="1:7" s="96" customFormat="1" ht="31.5" x14ac:dyDescent="0.25">
      <c r="A1246" s="1" t="s">
        <v>424</v>
      </c>
      <c r="B1246" s="45"/>
      <c r="C1246" s="45" t="s">
        <v>289</v>
      </c>
      <c r="D1246" s="45" t="s">
        <v>234</v>
      </c>
      <c r="E1246" s="95" t="s">
        <v>425</v>
      </c>
      <c r="F1246" s="51"/>
      <c r="G1246" s="43">
        <f>SUM(G1247)</f>
        <v>9037.2000000000007</v>
      </c>
    </row>
    <row r="1247" spans="1:7" s="96" customFormat="1" ht="31.5" x14ac:dyDescent="0.25">
      <c r="A1247" s="3" t="s">
        <v>426</v>
      </c>
      <c r="B1247" s="45"/>
      <c r="C1247" s="45" t="s">
        <v>289</v>
      </c>
      <c r="D1247" s="45" t="s">
        <v>234</v>
      </c>
      <c r="E1247" s="8" t="s">
        <v>427</v>
      </c>
      <c r="F1247" s="51"/>
      <c r="G1247" s="43">
        <f>SUM(G1248,)</f>
        <v>9037.2000000000007</v>
      </c>
    </row>
    <row r="1248" spans="1:7" s="96" customFormat="1" ht="31.5" x14ac:dyDescent="0.25">
      <c r="A1248" s="3" t="s">
        <v>428</v>
      </c>
      <c r="B1248" s="45"/>
      <c r="C1248" s="45" t="s">
        <v>289</v>
      </c>
      <c r="D1248" s="45" t="s">
        <v>234</v>
      </c>
      <c r="E1248" s="8" t="s">
        <v>429</v>
      </c>
      <c r="F1248" s="46"/>
      <c r="G1248" s="43">
        <f>SUM(G1249)</f>
        <v>9037.2000000000007</v>
      </c>
    </row>
    <row r="1249" spans="1:7" s="96" customFormat="1" ht="31.5" x14ac:dyDescent="0.25">
      <c r="A1249" s="17" t="s">
        <v>249</v>
      </c>
      <c r="B1249" s="45"/>
      <c r="C1249" s="45" t="s">
        <v>289</v>
      </c>
      <c r="D1249" s="45" t="s">
        <v>234</v>
      </c>
      <c r="E1249" s="8" t="s">
        <v>429</v>
      </c>
      <c r="F1249" s="51">
        <v>600</v>
      </c>
      <c r="G1249" s="43">
        <f>SUM(G1250)</f>
        <v>9037.2000000000007</v>
      </c>
    </row>
    <row r="1250" spans="1:7" s="96" customFormat="1" ht="15.75" x14ac:dyDescent="0.25">
      <c r="A1250" s="17" t="s">
        <v>250</v>
      </c>
      <c r="B1250" s="45"/>
      <c r="C1250" s="45" t="s">
        <v>289</v>
      </c>
      <c r="D1250" s="45" t="s">
        <v>234</v>
      </c>
      <c r="E1250" s="8" t="s">
        <v>429</v>
      </c>
      <c r="F1250" s="51">
        <v>610</v>
      </c>
      <c r="G1250" s="43">
        <f>SUM(G1251)</f>
        <v>9037.2000000000007</v>
      </c>
    </row>
    <row r="1251" spans="1:7" s="96" customFormat="1" ht="47.25" x14ac:dyDescent="0.25">
      <c r="A1251" s="17" t="s">
        <v>251</v>
      </c>
      <c r="B1251" s="45"/>
      <c r="C1251" s="45" t="s">
        <v>289</v>
      </c>
      <c r="D1251" s="45" t="s">
        <v>234</v>
      </c>
      <c r="E1251" s="8" t="s">
        <v>429</v>
      </c>
      <c r="F1251" s="46">
        <v>611</v>
      </c>
      <c r="G1251" s="43">
        <v>9037.2000000000007</v>
      </c>
    </row>
    <row r="1252" spans="1:7" s="96" customFormat="1" ht="31.5" x14ac:dyDescent="0.25">
      <c r="A1252" s="2" t="s">
        <v>430</v>
      </c>
      <c r="B1252" s="45"/>
      <c r="C1252" s="45" t="s">
        <v>289</v>
      </c>
      <c r="D1252" s="45" t="s">
        <v>234</v>
      </c>
      <c r="E1252" s="95" t="s">
        <v>431</v>
      </c>
      <c r="F1252" s="46"/>
      <c r="G1252" s="43">
        <f t="shared" ref="G1252" si="43">SUM(G1253)</f>
        <v>26433.100000000002</v>
      </c>
    </row>
    <row r="1253" spans="1:7" s="96" customFormat="1" ht="47.25" x14ac:dyDescent="0.25">
      <c r="A1253" s="2" t="s">
        <v>432</v>
      </c>
      <c r="B1253" s="45"/>
      <c r="C1253" s="45" t="s">
        <v>289</v>
      </c>
      <c r="D1253" s="45" t="s">
        <v>234</v>
      </c>
      <c r="E1253" s="95" t="s">
        <v>433</v>
      </c>
      <c r="F1253" s="46"/>
      <c r="G1253" s="43">
        <f>SUM(G1254,G1258)</f>
        <v>26433.100000000002</v>
      </c>
    </row>
    <row r="1254" spans="1:7" s="96" customFormat="1" ht="31.5" x14ac:dyDescent="0.25">
      <c r="A1254" s="17" t="s">
        <v>434</v>
      </c>
      <c r="B1254" s="45"/>
      <c r="C1254" s="45" t="s">
        <v>289</v>
      </c>
      <c r="D1254" s="45" t="s">
        <v>234</v>
      </c>
      <c r="E1254" s="8" t="s">
        <v>435</v>
      </c>
      <c r="F1254" s="45"/>
      <c r="G1254" s="43">
        <f>SUM(G1255)</f>
        <v>26290.9</v>
      </c>
    </row>
    <row r="1255" spans="1:7" s="96" customFormat="1" ht="31.5" x14ac:dyDescent="0.25">
      <c r="A1255" s="17" t="s">
        <v>249</v>
      </c>
      <c r="B1255" s="45"/>
      <c r="C1255" s="45" t="s">
        <v>289</v>
      </c>
      <c r="D1255" s="45" t="s">
        <v>234</v>
      </c>
      <c r="E1255" s="8" t="s">
        <v>435</v>
      </c>
      <c r="F1255" s="51">
        <v>600</v>
      </c>
      <c r="G1255" s="43">
        <f>SUM(G1256)</f>
        <v>26290.9</v>
      </c>
    </row>
    <row r="1256" spans="1:7" s="96" customFormat="1" ht="15.75" x14ac:dyDescent="0.25">
      <c r="A1256" s="17" t="s">
        <v>250</v>
      </c>
      <c r="B1256" s="45"/>
      <c r="C1256" s="45" t="s">
        <v>289</v>
      </c>
      <c r="D1256" s="45" t="s">
        <v>234</v>
      </c>
      <c r="E1256" s="8" t="s">
        <v>435</v>
      </c>
      <c r="F1256" s="51">
        <v>610</v>
      </c>
      <c r="G1256" s="43">
        <f>SUM(G1257,)</f>
        <v>26290.9</v>
      </c>
    </row>
    <row r="1257" spans="1:7" s="96" customFormat="1" ht="47.25" x14ac:dyDescent="0.25">
      <c r="A1257" s="17" t="s">
        <v>251</v>
      </c>
      <c r="B1257" s="45"/>
      <c r="C1257" s="45" t="s">
        <v>289</v>
      </c>
      <c r="D1257" s="45" t="s">
        <v>234</v>
      </c>
      <c r="E1257" s="8" t="s">
        <v>435</v>
      </c>
      <c r="F1257" s="46">
        <v>611</v>
      </c>
      <c r="G1257" s="43">
        <v>26290.9</v>
      </c>
    </row>
    <row r="1258" spans="1:7" s="96" customFormat="1" ht="31.5" x14ac:dyDescent="0.25">
      <c r="A1258" s="17" t="s">
        <v>436</v>
      </c>
      <c r="B1258" s="45"/>
      <c r="C1258" s="45" t="s">
        <v>289</v>
      </c>
      <c r="D1258" s="45" t="s">
        <v>234</v>
      </c>
      <c r="E1258" s="8" t="s">
        <v>437</v>
      </c>
      <c r="F1258" s="46"/>
      <c r="G1258" s="43">
        <f>SUM(G1259)</f>
        <v>142.19999999999999</v>
      </c>
    </row>
    <row r="1259" spans="1:7" s="96" customFormat="1" ht="31.5" x14ac:dyDescent="0.25">
      <c r="A1259" s="17" t="s">
        <v>249</v>
      </c>
      <c r="B1259" s="45"/>
      <c r="C1259" s="45" t="s">
        <v>289</v>
      </c>
      <c r="D1259" s="45" t="s">
        <v>234</v>
      </c>
      <c r="E1259" s="8" t="s">
        <v>437</v>
      </c>
      <c r="F1259" s="51">
        <v>600</v>
      </c>
      <c r="G1259" s="43">
        <f>SUM(G1260)</f>
        <v>142.19999999999999</v>
      </c>
    </row>
    <row r="1260" spans="1:7" s="96" customFormat="1" ht="15.75" x14ac:dyDescent="0.25">
      <c r="A1260" s="17" t="s">
        <v>250</v>
      </c>
      <c r="B1260" s="45"/>
      <c r="C1260" s="45" t="s">
        <v>289</v>
      </c>
      <c r="D1260" s="45" t="s">
        <v>234</v>
      </c>
      <c r="E1260" s="8" t="s">
        <v>437</v>
      </c>
      <c r="F1260" s="51">
        <v>610</v>
      </c>
      <c r="G1260" s="43">
        <f>SUM(G1261,)</f>
        <v>142.19999999999999</v>
      </c>
    </row>
    <row r="1261" spans="1:7" s="96" customFormat="1" ht="15.75" x14ac:dyDescent="0.25">
      <c r="A1261" s="17" t="s">
        <v>254</v>
      </c>
      <c r="B1261" s="45"/>
      <c r="C1261" s="45" t="s">
        <v>289</v>
      </c>
      <c r="D1261" s="45" t="s">
        <v>234</v>
      </c>
      <c r="E1261" s="8" t="s">
        <v>437</v>
      </c>
      <c r="F1261" s="46">
        <v>612</v>
      </c>
      <c r="G1261" s="43">
        <v>142.19999999999999</v>
      </c>
    </row>
    <row r="1262" spans="1:7" s="96" customFormat="1" ht="47.25" x14ac:dyDescent="0.25">
      <c r="A1262" s="17" t="s">
        <v>438</v>
      </c>
      <c r="B1262" s="45"/>
      <c r="C1262" s="45" t="s">
        <v>289</v>
      </c>
      <c r="D1262" s="45" t="s">
        <v>234</v>
      </c>
      <c r="E1262" s="95" t="s">
        <v>439</v>
      </c>
      <c r="F1262" s="46"/>
      <c r="G1262" s="43">
        <f t="shared" ref="G1262" si="44">SUM(G1263)</f>
        <v>53880.3</v>
      </c>
    </row>
    <row r="1263" spans="1:7" s="96" customFormat="1" ht="63" x14ac:dyDescent="0.25">
      <c r="A1263" s="17" t="s">
        <v>440</v>
      </c>
      <c r="B1263" s="45"/>
      <c r="C1263" s="45" t="s">
        <v>289</v>
      </c>
      <c r="D1263" s="45" t="s">
        <v>234</v>
      </c>
      <c r="E1263" s="95" t="s">
        <v>441</v>
      </c>
      <c r="F1263" s="46"/>
      <c r="G1263" s="43">
        <f>SUM(G1264,G1268)</f>
        <v>53880.3</v>
      </c>
    </row>
    <row r="1264" spans="1:7" s="96" customFormat="1" ht="47.25" x14ac:dyDescent="0.25">
      <c r="A1264" s="17" t="s">
        <v>442</v>
      </c>
      <c r="B1264" s="45"/>
      <c r="C1264" s="45" t="s">
        <v>289</v>
      </c>
      <c r="D1264" s="45" t="s">
        <v>234</v>
      </c>
      <c r="E1264" s="8" t="s">
        <v>443</v>
      </c>
      <c r="F1264" s="46"/>
      <c r="G1264" s="43">
        <f>SUM(G1265)</f>
        <v>32387.3</v>
      </c>
    </row>
    <row r="1265" spans="1:7" s="96" customFormat="1" ht="31.5" x14ac:dyDescent="0.25">
      <c r="A1265" s="3" t="s">
        <v>249</v>
      </c>
      <c r="B1265" s="45"/>
      <c r="C1265" s="45" t="s">
        <v>289</v>
      </c>
      <c r="D1265" s="45" t="s">
        <v>234</v>
      </c>
      <c r="E1265" s="8" t="s">
        <v>443</v>
      </c>
      <c r="F1265" s="48">
        <v>600</v>
      </c>
      <c r="G1265" s="43">
        <f>SUM(G1266)</f>
        <v>32387.3</v>
      </c>
    </row>
    <row r="1266" spans="1:7" s="96" customFormat="1" ht="15.75" x14ac:dyDescent="0.25">
      <c r="A1266" s="3" t="s">
        <v>320</v>
      </c>
      <c r="B1266" s="45"/>
      <c r="C1266" s="45" t="s">
        <v>289</v>
      </c>
      <c r="D1266" s="45" t="s">
        <v>234</v>
      </c>
      <c r="E1266" s="8" t="s">
        <v>443</v>
      </c>
      <c r="F1266" s="48">
        <v>620</v>
      </c>
      <c r="G1266" s="43">
        <f>SUM(G1267)</f>
        <v>32387.3</v>
      </c>
    </row>
    <row r="1267" spans="1:7" s="96" customFormat="1" ht="47.25" x14ac:dyDescent="0.25">
      <c r="A1267" s="3" t="s">
        <v>321</v>
      </c>
      <c r="B1267" s="45"/>
      <c r="C1267" s="45" t="s">
        <v>289</v>
      </c>
      <c r="D1267" s="45" t="s">
        <v>234</v>
      </c>
      <c r="E1267" s="8" t="s">
        <v>443</v>
      </c>
      <c r="F1267" s="48">
        <v>621</v>
      </c>
      <c r="G1267" s="43">
        <v>32387.3</v>
      </c>
    </row>
    <row r="1268" spans="1:7" s="96" customFormat="1" ht="47.25" x14ac:dyDescent="0.25">
      <c r="A1268" s="13" t="s">
        <v>444</v>
      </c>
      <c r="B1268" s="45"/>
      <c r="C1268" s="45" t="s">
        <v>289</v>
      </c>
      <c r="D1268" s="45" t="s">
        <v>234</v>
      </c>
      <c r="E1268" s="8" t="s">
        <v>445</v>
      </c>
      <c r="F1268" s="45"/>
      <c r="G1268" s="43">
        <f>SUM(G1269,G1271)</f>
        <v>21493</v>
      </c>
    </row>
    <row r="1269" spans="1:7" s="96" customFormat="1" ht="31.5" x14ac:dyDescent="0.25">
      <c r="A1269" s="14" t="s">
        <v>348</v>
      </c>
      <c r="B1269" s="45"/>
      <c r="C1269" s="45" t="s">
        <v>289</v>
      </c>
      <c r="D1269" s="45" t="s">
        <v>234</v>
      </c>
      <c r="E1269" s="8" t="s">
        <v>445</v>
      </c>
      <c r="F1269" s="48">
        <v>200</v>
      </c>
      <c r="G1269" s="43">
        <f>SUM(G1270)</f>
        <v>4350</v>
      </c>
    </row>
    <row r="1270" spans="1:7" s="96" customFormat="1" ht="31.5" x14ac:dyDescent="0.25">
      <c r="A1270" s="14" t="s">
        <v>241</v>
      </c>
      <c r="B1270" s="45"/>
      <c r="C1270" s="45" t="s">
        <v>289</v>
      </c>
      <c r="D1270" s="45" t="s">
        <v>234</v>
      </c>
      <c r="E1270" s="8" t="s">
        <v>445</v>
      </c>
      <c r="F1270" s="48">
        <v>240</v>
      </c>
      <c r="G1270" s="43">
        <v>4350</v>
      </c>
    </row>
    <row r="1271" spans="1:7" s="96" customFormat="1" ht="31.5" x14ac:dyDescent="0.25">
      <c r="A1271" s="17" t="s">
        <v>249</v>
      </c>
      <c r="B1271" s="45"/>
      <c r="C1271" s="45" t="s">
        <v>289</v>
      </c>
      <c r="D1271" s="45" t="s">
        <v>234</v>
      </c>
      <c r="E1271" s="8" t="s">
        <v>445</v>
      </c>
      <c r="F1271" s="46">
        <v>600</v>
      </c>
      <c r="G1271" s="43">
        <f>SUM(G1272,G1274)</f>
        <v>17143</v>
      </c>
    </row>
    <row r="1272" spans="1:7" s="96" customFormat="1" ht="15.75" x14ac:dyDescent="0.25">
      <c r="A1272" s="17" t="s">
        <v>250</v>
      </c>
      <c r="B1272" s="45"/>
      <c r="C1272" s="45" t="s">
        <v>289</v>
      </c>
      <c r="D1272" s="45" t="s">
        <v>234</v>
      </c>
      <c r="E1272" s="8" t="s">
        <v>445</v>
      </c>
      <c r="F1272" s="51">
        <v>610</v>
      </c>
      <c r="G1272" s="43">
        <f>SUM(G1273)</f>
        <v>2650</v>
      </c>
    </row>
    <row r="1273" spans="1:7" s="96" customFormat="1" ht="15.75" x14ac:dyDescent="0.25">
      <c r="A1273" s="17" t="s">
        <v>254</v>
      </c>
      <c r="B1273" s="45"/>
      <c r="C1273" s="45" t="s">
        <v>289</v>
      </c>
      <c r="D1273" s="45" t="s">
        <v>234</v>
      </c>
      <c r="E1273" s="8" t="s">
        <v>445</v>
      </c>
      <c r="F1273" s="48">
        <v>612</v>
      </c>
      <c r="G1273" s="43">
        <v>2650</v>
      </c>
    </row>
    <row r="1274" spans="1:7" s="96" customFormat="1" ht="15.75" x14ac:dyDescent="0.25">
      <c r="A1274" s="17" t="s">
        <v>320</v>
      </c>
      <c r="B1274" s="45"/>
      <c r="C1274" s="45" t="s">
        <v>289</v>
      </c>
      <c r="D1274" s="45" t="s">
        <v>234</v>
      </c>
      <c r="E1274" s="8" t="s">
        <v>445</v>
      </c>
      <c r="F1274" s="46">
        <v>620</v>
      </c>
      <c r="G1274" s="43">
        <f>SUM(G1275)</f>
        <v>14493</v>
      </c>
    </row>
    <row r="1275" spans="1:7" s="96" customFormat="1" ht="15.75" x14ac:dyDescent="0.25">
      <c r="A1275" s="17" t="s">
        <v>322</v>
      </c>
      <c r="B1275" s="45"/>
      <c r="C1275" s="45" t="s">
        <v>289</v>
      </c>
      <c r="D1275" s="45" t="s">
        <v>234</v>
      </c>
      <c r="E1275" s="8" t="s">
        <v>445</v>
      </c>
      <c r="F1275" s="51">
        <v>622</v>
      </c>
      <c r="G1275" s="52">
        <v>14493</v>
      </c>
    </row>
    <row r="1276" spans="1:7" s="96" customFormat="1" ht="31.5" x14ac:dyDescent="0.25">
      <c r="A1276" s="6" t="s">
        <v>446</v>
      </c>
      <c r="B1276" s="45"/>
      <c r="C1276" s="45" t="s">
        <v>289</v>
      </c>
      <c r="D1276" s="45" t="s">
        <v>234</v>
      </c>
      <c r="E1276" s="8" t="s">
        <v>447</v>
      </c>
      <c r="F1276" s="48"/>
      <c r="G1276" s="43">
        <f>SUM(G1277)</f>
        <v>62997.1</v>
      </c>
    </row>
    <row r="1277" spans="1:7" s="96" customFormat="1" ht="63" x14ac:dyDescent="0.25">
      <c r="A1277" s="17" t="s">
        <v>448</v>
      </c>
      <c r="B1277" s="45"/>
      <c r="C1277" s="45" t="s">
        <v>289</v>
      </c>
      <c r="D1277" s="45" t="s">
        <v>234</v>
      </c>
      <c r="E1277" s="8" t="s">
        <v>449</v>
      </c>
      <c r="F1277" s="48"/>
      <c r="G1277" s="43">
        <f>SUM(G1278,G1282,G1286)</f>
        <v>62997.1</v>
      </c>
    </row>
    <row r="1278" spans="1:7" s="96" customFormat="1" ht="31.5" x14ac:dyDescent="0.25">
      <c r="A1278" s="17" t="s">
        <v>532</v>
      </c>
      <c r="B1278" s="45"/>
      <c r="C1278" s="45" t="s">
        <v>289</v>
      </c>
      <c r="D1278" s="45" t="s">
        <v>234</v>
      </c>
      <c r="E1278" s="8" t="s">
        <v>530</v>
      </c>
      <c r="F1278" s="48"/>
      <c r="G1278" s="43">
        <f>SUM(G1279,)</f>
        <v>42997.1</v>
      </c>
    </row>
    <row r="1279" spans="1:7" s="96" customFormat="1" ht="31.5" x14ac:dyDescent="0.25">
      <c r="A1279" s="17" t="s">
        <v>249</v>
      </c>
      <c r="B1279" s="45"/>
      <c r="C1279" s="45" t="s">
        <v>289</v>
      </c>
      <c r="D1279" s="45" t="s">
        <v>234</v>
      </c>
      <c r="E1279" s="8" t="s">
        <v>530</v>
      </c>
      <c r="F1279" s="51">
        <v>600</v>
      </c>
      <c r="G1279" s="43">
        <f>SUM(G1280,)</f>
        <v>42997.1</v>
      </c>
    </row>
    <row r="1280" spans="1:7" s="77" customFormat="1" ht="15.75" x14ac:dyDescent="0.25">
      <c r="A1280" s="17" t="s">
        <v>320</v>
      </c>
      <c r="B1280" s="45"/>
      <c r="C1280" s="45" t="s">
        <v>289</v>
      </c>
      <c r="D1280" s="45" t="s">
        <v>234</v>
      </c>
      <c r="E1280" s="8" t="s">
        <v>530</v>
      </c>
      <c r="F1280" s="46">
        <v>620</v>
      </c>
      <c r="G1280" s="43">
        <f>SUM(G1281)</f>
        <v>42997.1</v>
      </c>
    </row>
    <row r="1281" spans="1:7" s="77" customFormat="1" ht="15.75" x14ac:dyDescent="0.25">
      <c r="A1281" s="17" t="s">
        <v>322</v>
      </c>
      <c r="B1281" s="45"/>
      <c r="C1281" s="45" t="s">
        <v>289</v>
      </c>
      <c r="D1281" s="45" t="s">
        <v>234</v>
      </c>
      <c r="E1281" s="8" t="s">
        <v>530</v>
      </c>
      <c r="F1281" s="51">
        <v>622</v>
      </c>
      <c r="G1281" s="108">
        <v>42997.1</v>
      </c>
    </row>
    <row r="1282" spans="1:7" s="77" customFormat="1" ht="31.5" x14ac:dyDescent="0.25">
      <c r="A1282" s="17" t="s">
        <v>759</v>
      </c>
      <c r="B1282" s="45"/>
      <c r="C1282" s="45" t="s">
        <v>289</v>
      </c>
      <c r="D1282" s="45" t="s">
        <v>234</v>
      </c>
      <c r="E1282" s="8" t="s">
        <v>758</v>
      </c>
      <c r="F1282" s="51"/>
      <c r="G1282" s="43">
        <f>SUM(G1283,)</f>
        <v>10000</v>
      </c>
    </row>
    <row r="1283" spans="1:7" s="96" customFormat="1" ht="31.5" x14ac:dyDescent="0.25">
      <c r="A1283" s="17" t="s">
        <v>249</v>
      </c>
      <c r="B1283" s="45"/>
      <c r="C1283" s="45" t="s">
        <v>289</v>
      </c>
      <c r="D1283" s="45" t="s">
        <v>234</v>
      </c>
      <c r="E1283" s="8" t="s">
        <v>758</v>
      </c>
      <c r="F1283" s="51">
        <v>600</v>
      </c>
      <c r="G1283" s="43">
        <f>SUM(G1284,)</f>
        <v>10000</v>
      </c>
    </row>
    <row r="1284" spans="1:7" s="77" customFormat="1" ht="15.75" x14ac:dyDescent="0.25">
      <c r="A1284" s="17" t="s">
        <v>320</v>
      </c>
      <c r="B1284" s="45"/>
      <c r="C1284" s="45" t="s">
        <v>289</v>
      </c>
      <c r="D1284" s="45" t="s">
        <v>234</v>
      </c>
      <c r="E1284" s="8" t="s">
        <v>758</v>
      </c>
      <c r="F1284" s="46">
        <v>620</v>
      </c>
      <c r="G1284" s="43">
        <f>SUM(G1285)</f>
        <v>10000</v>
      </c>
    </row>
    <row r="1285" spans="1:7" s="77" customFormat="1" ht="15.75" x14ac:dyDescent="0.25">
      <c r="A1285" s="17" t="s">
        <v>322</v>
      </c>
      <c r="B1285" s="45"/>
      <c r="C1285" s="45" t="s">
        <v>289</v>
      </c>
      <c r="D1285" s="45" t="s">
        <v>234</v>
      </c>
      <c r="E1285" s="8" t="s">
        <v>758</v>
      </c>
      <c r="F1285" s="51">
        <v>622</v>
      </c>
      <c r="G1285" s="108">
        <v>10000</v>
      </c>
    </row>
    <row r="1286" spans="1:7" s="77" customFormat="1" ht="15.75" x14ac:dyDescent="0.25">
      <c r="A1286" s="17" t="s">
        <v>762</v>
      </c>
      <c r="B1286" s="45"/>
      <c r="C1286" s="45" t="s">
        <v>289</v>
      </c>
      <c r="D1286" s="45" t="s">
        <v>234</v>
      </c>
      <c r="E1286" s="8" t="s">
        <v>761</v>
      </c>
      <c r="F1286" s="51"/>
      <c r="G1286" s="43">
        <f>SUM(G1287,)</f>
        <v>10000</v>
      </c>
    </row>
    <row r="1287" spans="1:7" s="96" customFormat="1" ht="31.5" x14ac:dyDescent="0.25">
      <c r="A1287" s="17" t="s">
        <v>249</v>
      </c>
      <c r="B1287" s="45"/>
      <c r="C1287" s="45" t="s">
        <v>289</v>
      </c>
      <c r="D1287" s="45" t="s">
        <v>234</v>
      </c>
      <c r="E1287" s="8" t="s">
        <v>761</v>
      </c>
      <c r="F1287" s="51">
        <v>600</v>
      </c>
      <c r="G1287" s="43">
        <f>SUM(G1288,)</f>
        <v>10000</v>
      </c>
    </row>
    <row r="1288" spans="1:7" s="77" customFormat="1" ht="15.75" x14ac:dyDescent="0.25">
      <c r="A1288" s="17" t="s">
        <v>320</v>
      </c>
      <c r="B1288" s="45"/>
      <c r="C1288" s="45" t="s">
        <v>289</v>
      </c>
      <c r="D1288" s="45" t="s">
        <v>234</v>
      </c>
      <c r="E1288" s="8" t="s">
        <v>761</v>
      </c>
      <c r="F1288" s="46">
        <v>620</v>
      </c>
      <c r="G1288" s="43">
        <f>SUM(G1289)</f>
        <v>10000</v>
      </c>
    </row>
    <row r="1289" spans="1:7" s="77" customFormat="1" ht="15.75" x14ac:dyDescent="0.25">
      <c r="A1289" s="17" t="s">
        <v>322</v>
      </c>
      <c r="B1289" s="45"/>
      <c r="C1289" s="45" t="s">
        <v>289</v>
      </c>
      <c r="D1289" s="45" t="s">
        <v>234</v>
      </c>
      <c r="E1289" s="8" t="s">
        <v>761</v>
      </c>
      <c r="F1289" s="51">
        <v>622</v>
      </c>
      <c r="G1289" s="108">
        <v>10000</v>
      </c>
    </row>
    <row r="1290" spans="1:7" s="96" customFormat="1" ht="31.5" x14ac:dyDescent="0.25">
      <c r="A1290" s="17" t="s">
        <v>673</v>
      </c>
      <c r="B1290" s="45"/>
      <c r="C1290" s="45" t="s">
        <v>289</v>
      </c>
      <c r="D1290" s="45" t="s">
        <v>234</v>
      </c>
      <c r="E1290" s="8" t="s">
        <v>674</v>
      </c>
      <c r="F1290" s="48"/>
      <c r="G1290" s="43">
        <f>SUM(G1291,)</f>
        <v>1936</v>
      </c>
    </row>
    <row r="1291" spans="1:7" s="96" customFormat="1" ht="47.25" x14ac:dyDescent="0.25">
      <c r="A1291" s="17" t="s">
        <v>691</v>
      </c>
      <c r="B1291" s="45"/>
      <c r="C1291" s="45" t="s">
        <v>289</v>
      </c>
      <c r="D1291" s="45" t="s">
        <v>234</v>
      </c>
      <c r="E1291" s="8" t="s">
        <v>692</v>
      </c>
      <c r="F1291" s="48"/>
      <c r="G1291" s="43">
        <f>SUM(G1292)</f>
        <v>1936</v>
      </c>
    </row>
    <row r="1292" spans="1:7" s="96" customFormat="1" ht="47.25" x14ac:dyDescent="0.25">
      <c r="A1292" s="17" t="s">
        <v>693</v>
      </c>
      <c r="B1292" s="45"/>
      <c r="C1292" s="45" t="s">
        <v>289</v>
      </c>
      <c r="D1292" s="45" t="s">
        <v>234</v>
      </c>
      <c r="E1292" s="8" t="s">
        <v>694</v>
      </c>
      <c r="F1292" s="48"/>
      <c r="G1292" s="43">
        <f>SUM(G1293)</f>
        <v>1936</v>
      </c>
    </row>
    <row r="1293" spans="1:7" s="96" customFormat="1" ht="31.5" x14ac:dyDescent="0.25">
      <c r="A1293" s="17" t="s">
        <v>249</v>
      </c>
      <c r="B1293" s="45"/>
      <c r="C1293" s="45" t="s">
        <v>289</v>
      </c>
      <c r="D1293" s="45" t="s">
        <v>234</v>
      </c>
      <c r="E1293" s="8" t="s">
        <v>694</v>
      </c>
      <c r="F1293" s="51">
        <v>600</v>
      </c>
      <c r="G1293" s="43">
        <f>SUM(G1294,G1296)</f>
        <v>1936</v>
      </c>
    </row>
    <row r="1294" spans="1:7" s="96" customFormat="1" ht="15.75" x14ac:dyDescent="0.25">
      <c r="A1294" s="17" t="s">
        <v>250</v>
      </c>
      <c r="B1294" s="45"/>
      <c r="C1294" s="45" t="s">
        <v>289</v>
      </c>
      <c r="D1294" s="45" t="s">
        <v>234</v>
      </c>
      <c r="E1294" s="8" t="s">
        <v>694</v>
      </c>
      <c r="F1294" s="51">
        <v>610</v>
      </c>
      <c r="G1294" s="43">
        <f>SUM(G1295,)</f>
        <v>900</v>
      </c>
    </row>
    <row r="1295" spans="1:7" s="96" customFormat="1" ht="15.75" x14ac:dyDescent="0.25">
      <c r="A1295" s="17" t="s">
        <v>254</v>
      </c>
      <c r="B1295" s="45"/>
      <c r="C1295" s="45" t="s">
        <v>289</v>
      </c>
      <c r="D1295" s="45" t="s">
        <v>234</v>
      </c>
      <c r="E1295" s="8" t="s">
        <v>694</v>
      </c>
      <c r="F1295" s="46">
        <v>612</v>
      </c>
      <c r="G1295" s="43">
        <v>900</v>
      </c>
    </row>
    <row r="1296" spans="1:7" s="77" customFormat="1" ht="15.75" x14ac:dyDescent="0.25">
      <c r="A1296" s="17" t="s">
        <v>320</v>
      </c>
      <c r="B1296" s="45"/>
      <c r="C1296" s="45" t="s">
        <v>289</v>
      </c>
      <c r="D1296" s="45" t="s">
        <v>234</v>
      </c>
      <c r="E1296" s="8" t="s">
        <v>694</v>
      </c>
      <c r="F1296" s="46">
        <v>620</v>
      </c>
      <c r="G1296" s="43">
        <f>SUM(G1297)</f>
        <v>1036</v>
      </c>
    </row>
    <row r="1297" spans="1:7" s="77" customFormat="1" ht="15.75" x14ac:dyDescent="0.25">
      <c r="A1297" s="17" t="s">
        <v>322</v>
      </c>
      <c r="B1297" s="45"/>
      <c r="C1297" s="45" t="s">
        <v>289</v>
      </c>
      <c r="D1297" s="45" t="s">
        <v>234</v>
      </c>
      <c r="E1297" s="8" t="s">
        <v>694</v>
      </c>
      <c r="F1297" s="51">
        <v>622</v>
      </c>
      <c r="G1297" s="108">
        <v>1036</v>
      </c>
    </row>
    <row r="1298" spans="1:7" s="96" customFormat="1" ht="15.75" x14ac:dyDescent="0.25">
      <c r="A1298" s="6" t="s">
        <v>452</v>
      </c>
      <c r="B1298" s="45"/>
      <c r="C1298" s="45" t="s">
        <v>289</v>
      </c>
      <c r="D1298" s="45" t="s">
        <v>234</v>
      </c>
      <c r="E1298" s="8" t="s">
        <v>453</v>
      </c>
      <c r="F1298" s="48"/>
      <c r="G1298" s="107">
        <f>SUM(G1299)</f>
        <v>3346</v>
      </c>
    </row>
    <row r="1299" spans="1:7" s="96" customFormat="1" ht="31.5" x14ac:dyDescent="0.25">
      <c r="A1299" s="6" t="s">
        <v>705</v>
      </c>
      <c r="B1299" s="45"/>
      <c r="C1299" s="45" t="s">
        <v>289</v>
      </c>
      <c r="D1299" s="45" t="s">
        <v>234</v>
      </c>
      <c r="E1299" s="8" t="s">
        <v>706</v>
      </c>
      <c r="F1299" s="48"/>
      <c r="G1299" s="107">
        <f>SUM(G1300,G1306,)</f>
        <v>3346</v>
      </c>
    </row>
    <row r="1300" spans="1:7" s="96" customFormat="1" ht="47.25" x14ac:dyDescent="0.25">
      <c r="A1300" s="17" t="s">
        <v>709</v>
      </c>
      <c r="B1300" s="45"/>
      <c r="C1300" s="45" t="s">
        <v>289</v>
      </c>
      <c r="D1300" s="45" t="s">
        <v>234</v>
      </c>
      <c r="E1300" s="8" t="s">
        <v>710</v>
      </c>
      <c r="F1300" s="46"/>
      <c r="G1300" s="43">
        <f>SUM(G1301)</f>
        <v>2479</v>
      </c>
    </row>
    <row r="1301" spans="1:7" s="96" customFormat="1" ht="31.5" x14ac:dyDescent="0.25">
      <c r="A1301" s="17" t="s">
        <v>249</v>
      </c>
      <c r="B1301" s="45"/>
      <c r="C1301" s="45" t="s">
        <v>289</v>
      </c>
      <c r="D1301" s="45" t="s">
        <v>234</v>
      </c>
      <c r="E1301" s="8" t="s">
        <v>710</v>
      </c>
      <c r="F1301" s="51">
        <v>600</v>
      </c>
      <c r="G1301" s="43">
        <f>SUM(G1302,G1304)</f>
        <v>2479</v>
      </c>
    </row>
    <row r="1302" spans="1:7" s="96" customFormat="1" ht="15.75" x14ac:dyDescent="0.25">
      <c r="A1302" s="17" t="s">
        <v>250</v>
      </c>
      <c r="B1302" s="45"/>
      <c r="C1302" s="45" t="s">
        <v>289</v>
      </c>
      <c r="D1302" s="45" t="s">
        <v>234</v>
      </c>
      <c r="E1302" s="8" t="s">
        <v>710</v>
      </c>
      <c r="F1302" s="51">
        <v>610</v>
      </c>
      <c r="G1302" s="43">
        <f>SUM(G1303)</f>
        <v>1119.7</v>
      </c>
    </row>
    <row r="1303" spans="1:7" s="96" customFormat="1" ht="47.25" x14ac:dyDescent="0.25">
      <c r="A1303" s="17" t="s">
        <v>251</v>
      </c>
      <c r="B1303" s="45"/>
      <c r="C1303" s="45" t="s">
        <v>289</v>
      </c>
      <c r="D1303" s="45" t="s">
        <v>234</v>
      </c>
      <c r="E1303" s="8" t="s">
        <v>710</v>
      </c>
      <c r="F1303" s="46">
        <v>611</v>
      </c>
      <c r="G1303" s="43">
        <v>1119.7</v>
      </c>
    </row>
    <row r="1304" spans="1:7" s="96" customFormat="1" ht="15.75" x14ac:dyDescent="0.25">
      <c r="A1304" s="3" t="s">
        <v>320</v>
      </c>
      <c r="B1304" s="45"/>
      <c r="C1304" s="45" t="s">
        <v>289</v>
      </c>
      <c r="D1304" s="45" t="s">
        <v>234</v>
      </c>
      <c r="E1304" s="8" t="s">
        <v>710</v>
      </c>
      <c r="F1304" s="48">
        <v>620</v>
      </c>
      <c r="G1304" s="43">
        <f>SUM(G1305)</f>
        <v>1359.3</v>
      </c>
    </row>
    <row r="1305" spans="1:7" s="96" customFormat="1" ht="47.25" x14ac:dyDescent="0.25">
      <c r="A1305" s="3" t="s">
        <v>321</v>
      </c>
      <c r="B1305" s="45"/>
      <c r="C1305" s="45" t="s">
        <v>289</v>
      </c>
      <c r="D1305" s="45" t="s">
        <v>234</v>
      </c>
      <c r="E1305" s="8" t="s">
        <v>710</v>
      </c>
      <c r="F1305" s="48">
        <v>621</v>
      </c>
      <c r="G1305" s="43">
        <v>1359.3</v>
      </c>
    </row>
    <row r="1306" spans="1:7" s="96" customFormat="1" ht="31.5" x14ac:dyDescent="0.25">
      <c r="A1306" s="17" t="s">
        <v>707</v>
      </c>
      <c r="B1306" s="45"/>
      <c r="C1306" s="45" t="s">
        <v>289</v>
      </c>
      <c r="D1306" s="45" t="s">
        <v>234</v>
      </c>
      <c r="E1306" s="8" t="s">
        <v>708</v>
      </c>
      <c r="F1306" s="46"/>
      <c r="G1306" s="43">
        <f>SUM(G1307)</f>
        <v>867</v>
      </c>
    </row>
    <row r="1307" spans="1:7" s="96" customFormat="1" ht="31.5" x14ac:dyDescent="0.25">
      <c r="A1307" s="17" t="s">
        <v>249</v>
      </c>
      <c r="B1307" s="45"/>
      <c r="C1307" s="45" t="s">
        <v>289</v>
      </c>
      <c r="D1307" s="45" t="s">
        <v>234</v>
      </c>
      <c r="E1307" s="8" t="s">
        <v>708</v>
      </c>
      <c r="F1307" s="51">
        <v>600</v>
      </c>
      <c r="G1307" s="43">
        <f>SUM(G1308,G1310)</f>
        <v>867</v>
      </c>
    </row>
    <row r="1308" spans="1:7" s="96" customFormat="1" ht="15.75" x14ac:dyDescent="0.25">
      <c r="A1308" s="17" t="s">
        <v>250</v>
      </c>
      <c r="B1308" s="45"/>
      <c r="C1308" s="45" t="s">
        <v>289</v>
      </c>
      <c r="D1308" s="45" t="s">
        <v>234</v>
      </c>
      <c r="E1308" s="8" t="s">
        <v>708</v>
      </c>
      <c r="F1308" s="51">
        <v>610</v>
      </c>
      <c r="G1308" s="43">
        <f>SUM(G1309)</f>
        <v>391.6</v>
      </c>
    </row>
    <row r="1309" spans="1:7" s="96" customFormat="1" ht="47.25" x14ac:dyDescent="0.25">
      <c r="A1309" s="17" t="s">
        <v>251</v>
      </c>
      <c r="B1309" s="45"/>
      <c r="C1309" s="45" t="s">
        <v>289</v>
      </c>
      <c r="D1309" s="45" t="s">
        <v>234</v>
      </c>
      <c r="E1309" s="8" t="s">
        <v>708</v>
      </c>
      <c r="F1309" s="46">
        <v>611</v>
      </c>
      <c r="G1309" s="43">
        <v>391.6</v>
      </c>
    </row>
    <row r="1310" spans="1:7" s="96" customFormat="1" ht="15.75" x14ac:dyDescent="0.25">
      <c r="A1310" s="3" t="s">
        <v>320</v>
      </c>
      <c r="B1310" s="45"/>
      <c r="C1310" s="45" t="s">
        <v>289</v>
      </c>
      <c r="D1310" s="45" t="s">
        <v>234</v>
      </c>
      <c r="E1310" s="8" t="s">
        <v>708</v>
      </c>
      <c r="F1310" s="48">
        <v>620</v>
      </c>
      <c r="G1310" s="43">
        <f>SUM(G1311)</f>
        <v>475.4</v>
      </c>
    </row>
    <row r="1311" spans="1:7" s="96" customFormat="1" ht="47.25" x14ac:dyDescent="0.25">
      <c r="A1311" s="3" t="s">
        <v>321</v>
      </c>
      <c r="B1311" s="45"/>
      <c r="C1311" s="45" t="s">
        <v>289</v>
      </c>
      <c r="D1311" s="45" t="s">
        <v>234</v>
      </c>
      <c r="E1311" s="8" t="s">
        <v>708</v>
      </c>
      <c r="F1311" s="48">
        <v>621</v>
      </c>
      <c r="G1311" s="43">
        <v>475.4</v>
      </c>
    </row>
    <row r="1312" spans="1:7" s="96" customFormat="1" ht="31.5" x14ac:dyDescent="0.25">
      <c r="A1312" s="6" t="s">
        <v>357</v>
      </c>
      <c r="B1312" s="45"/>
      <c r="C1312" s="45" t="s">
        <v>289</v>
      </c>
      <c r="D1312" s="45" t="s">
        <v>234</v>
      </c>
      <c r="E1312" s="8" t="s">
        <v>52</v>
      </c>
      <c r="F1312" s="48"/>
      <c r="G1312" s="43">
        <f>SUM(G1313)</f>
        <v>150</v>
      </c>
    </row>
    <row r="1313" spans="1:7" s="96" customFormat="1" ht="15.75" x14ac:dyDescent="0.25">
      <c r="A1313" s="6" t="s">
        <v>5</v>
      </c>
      <c r="B1313" s="45"/>
      <c r="C1313" s="45" t="s">
        <v>289</v>
      </c>
      <c r="D1313" s="45" t="s">
        <v>234</v>
      </c>
      <c r="E1313" s="95" t="s">
        <v>55</v>
      </c>
      <c r="F1313" s="51"/>
      <c r="G1313" s="43">
        <f t="shared" ref="G1313:G1317" si="45">SUM(G1314,)</f>
        <v>150</v>
      </c>
    </row>
    <row r="1314" spans="1:7" s="96" customFormat="1" ht="63" x14ac:dyDescent="0.25">
      <c r="A1314" s="3" t="s">
        <v>607</v>
      </c>
      <c r="B1314" s="45"/>
      <c r="C1314" s="45" t="s">
        <v>289</v>
      </c>
      <c r="D1314" s="45" t="s">
        <v>234</v>
      </c>
      <c r="E1314" s="95" t="s">
        <v>104</v>
      </c>
      <c r="F1314" s="51"/>
      <c r="G1314" s="43">
        <f t="shared" si="45"/>
        <v>150</v>
      </c>
    </row>
    <row r="1315" spans="1:7" s="96" customFormat="1" ht="31.5" x14ac:dyDescent="0.25">
      <c r="A1315" s="103" t="s">
        <v>695</v>
      </c>
      <c r="B1315" s="45"/>
      <c r="C1315" s="45" t="s">
        <v>289</v>
      </c>
      <c r="D1315" s="45" t="s">
        <v>234</v>
      </c>
      <c r="E1315" s="95" t="s">
        <v>696</v>
      </c>
      <c r="F1315" s="48"/>
      <c r="G1315" s="43">
        <f t="shared" si="45"/>
        <v>150</v>
      </c>
    </row>
    <row r="1316" spans="1:7" s="96" customFormat="1" ht="31.5" x14ac:dyDescent="0.25">
      <c r="A1316" s="17" t="s">
        <v>249</v>
      </c>
      <c r="B1316" s="45"/>
      <c r="C1316" s="45" t="s">
        <v>289</v>
      </c>
      <c r="D1316" s="45" t="s">
        <v>234</v>
      </c>
      <c r="E1316" s="95" t="s">
        <v>696</v>
      </c>
      <c r="F1316" s="16">
        <v>600</v>
      </c>
      <c r="G1316" s="43">
        <f t="shared" si="45"/>
        <v>150</v>
      </c>
    </row>
    <row r="1317" spans="1:7" s="96" customFormat="1" ht="15.75" x14ac:dyDescent="0.25">
      <c r="A1317" s="17" t="s">
        <v>250</v>
      </c>
      <c r="B1317" s="45"/>
      <c r="C1317" s="45" t="s">
        <v>289</v>
      </c>
      <c r="D1317" s="45" t="s">
        <v>234</v>
      </c>
      <c r="E1317" s="95" t="s">
        <v>696</v>
      </c>
      <c r="F1317" s="51">
        <v>610</v>
      </c>
      <c r="G1317" s="43">
        <f t="shared" si="45"/>
        <v>150</v>
      </c>
    </row>
    <row r="1318" spans="1:7" s="96" customFormat="1" ht="15.75" x14ac:dyDescent="0.25">
      <c r="A1318" s="17" t="s">
        <v>254</v>
      </c>
      <c r="B1318" s="45"/>
      <c r="C1318" s="45" t="s">
        <v>289</v>
      </c>
      <c r="D1318" s="45" t="s">
        <v>234</v>
      </c>
      <c r="E1318" s="95" t="s">
        <v>696</v>
      </c>
      <c r="F1318" s="51">
        <v>612</v>
      </c>
      <c r="G1318" s="43">
        <v>150</v>
      </c>
    </row>
    <row r="1319" spans="1:7" ht="15.75" x14ac:dyDescent="0.25">
      <c r="A1319" s="14" t="s">
        <v>325</v>
      </c>
      <c r="B1319" s="45"/>
      <c r="C1319" s="45" t="s">
        <v>289</v>
      </c>
      <c r="D1319" s="45" t="s">
        <v>240</v>
      </c>
      <c r="E1319" s="24"/>
      <c r="F1319" s="48"/>
      <c r="G1319" s="43">
        <f>SUM(G1320,G1334)</f>
        <v>4526.7999999999993</v>
      </c>
    </row>
    <row r="1320" spans="1:7" ht="31.5" x14ac:dyDescent="0.25">
      <c r="A1320" s="6" t="s">
        <v>354</v>
      </c>
      <c r="B1320" s="45"/>
      <c r="C1320" s="45" t="s">
        <v>289</v>
      </c>
      <c r="D1320" s="45" t="s">
        <v>240</v>
      </c>
      <c r="E1320" s="8" t="s">
        <v>41</v>
      </c>
      <c r="F1320" s="48"/>
      <c r="G1320" s="43">
        <f>SUM(G1321)</f>
        <v>4506.7999999999993</v>
      </c>
    </row>
    <row r="1321" spans="1:7" s="96" customFormat="1" ht="15.75" x14ac:dyDescent="0.25">
      <c r="A1321" s="6" t="s">
        <v>452</v>
      </c>
      <c r="B1321" s="45"/>
      <c r="C1321" s="45" t="s">
        <v>289</v>
      </c>
      <c r="D1321" s="45" t="s">
        <v>240</v>
      </c>
      <c r="E1321" s="8" t="s">
        <v>453</v>
      </c>
      <c r="F1321" s="48"/>
      <c r="G1321" s="43">
        <f>SUM(G1322,G1330)</f>
        <v>4506.7999999999993</v>
      </c>
    </row>
    <row r="1322" spans="1:7" s="96" customFormat="1" ht="47.25" x14ac:dyDescent="0.25">
      <c r="A1322" s="103" t="s">
        <v>540</v>
      </c>
      <c r="B1322" s="45"/>
      <c r="C1322" s="45" t="s">
        <v>289</v>
      </c>
      <c r="D1322" s="45" t="s">
        <v>240</v>
      </c>
      <c r="E1322" s="8" t="s">
        <v>454</v>
      </c>
      <c r="F1322" s="48"/>
      <c r="G1322" s="43">
        <f>SUM(G1323)</f>
        <v>4266.3999999999996</v>
      </c>
    </row>
    <row r="1323" spans="1:7" s="96" customFormat="1" ht="15.75" x14ac:dyDescent="0.25">
      <c r="A1323" s="6" t="s">
        <v>10</v>
      </c>
      <c r="B1323" s="45"/>
      <c r="C1323" s="45" t="s">
        <v>289</v>
      </c>
      <c r="D1323" s="45" t="s">
        <v>240</v>
      </c>
      <c r="E1323" s="8" t="s">
        <v>455</v>
      </c>
      <c r="F1323" s="48"/>
      <c r="G1323" s="43">
        <f>SUM(G1324,G1326,G1328)</f>
        <v>4266.3999999999996</v>
      </c>
    </row>
    <row r="1324" spans="1:7" s="96" customFormat="1" ht="63" x14ac:dyDescent="0.25">
      <c r="A1324" s="13" t="s">
        <v>237</v>
      </c>
      <c r="B1324" s="45"/>
      <c r="C1324" s="45" t="s">
        <v>289</v>
      </c>
      <c r="D1324" s="45" t="s">
        <v>240</v>
      </c>
      <c r="E1324" s="8" t="s">
        <v>455</v>
      </c>
      <c r="F1324" s="51">
        <v>100</v>
      </c>
      <c r="G1324" s="43">
        <f>SUM(G1325)</f>
        <v>4101.8999999999996</v>
      </c>
    </row>
    <row r="1325" spans="1:7" s="96" customFormat="1" ht="31.5" x14ac:dyDescent="0.25">
      <c r="A1325" s="17" t="s">
        <v>238</v>
      </c>
      <c r="B1325" s="45"/>
      <c r="C1325" s="45" t="s">
        <v>289</v>
      </c>
      <c r="D1325" s="45" t="s">
        <v>240</v>
      </c>
      <c r="E1325" s="8" t="s">
        <v>455</v>
      </c>
      <c r="F1325" s="51">
        <v>120</v>
      </c>
      <c r="G1325" s="43">
        <v>4101.8999999999996</v>
      </c>
    </row>
    <row r="1326" spans="1:7" s="96" customFormat="1" ht="31.5" x14ac:dyDescent="0.25">
      <c r="A1326" s="14" t="s">
        <v>348</v>
      </c>
      <c r="B1326" s="45"/>
      <c r="C1326" s="45" t="s">
        <v>289</v>
      </c>
      <c r="D1326" s="45" t="s">
        <v>240</v>
      </c>
      <c r="E1326" s="8" t="s">
        <v>455</v>
      </c>
      <c r="F1326" s="51">
        <v>200</v>
      </c>
      <c r="G1326" s="43">
        <f>SUM(G1327)</f>
        <v>158.5</v>
      </c>
    </row>
    <row r="1327" spans="1:7" s="96" customFormat="1" ht="31.5" x14ac:dyDescent="0.25">
      <c r="A1327" s="17" t="s">
        <v>241</v>
      </c>
      <c r="B1327" s="45"/>
      <c r="C1327" s="45" t="s">
        <v>289</v>
      </c>
      <c r="D1327" s="45" t="s">
        <v>240</v>
      </c>
      <c r="E1327" s="8" t="s">
        <v>455</v>
      </c>
      <c r="F1327" s="51">
        <v>240</v>
      </c>
      <c r="G1327" s="43">
        <v>158.5</v>
      </c>
    </row>
    <row r="1328" spans="1:7" s="96" customFormat="1" ht="15.75" x14ac:dyDescent="0.25">
      <c r="A1328" s="19" t="s">
        <v>242</v>
      </c>
      <c r="B1328" s="45"/>
      <c r="C1328" s="45" t="s">
        <v>289</v>
      </c>
      <c r="D1328" s="45" t="s">
        <v>240</v>
      </c>
      <c r="E1328" s="8" t="s">
        <v>455</v>
      </c>
      <c r="F1328" s="51">
        <v>800</v>
      </c>
      <c r="G1328" s="43">
        <f>SUM(G1329)</f>
        <v>6</v>
      </c>
    </row>
    <row r="1329" spans="1:8" s="96" customFormat="1" ht="15.75" x14ac:dyDescent="0.25">
      <c r="A1329" s="19" t="s">
        <v>243</v>
      </c>
      <c r="B1329" s="45"/>
      <c r="C1329" s="45" t="s">
        <v>289</v>
      </c>
      <c r="D1329" s="45" t="s">
        <v>240</v>
      </c>
      <c r="E1329" s="8" t="s">
        <v>455</v>
      </c>
      <c r="F1329" s="51">
        <v>850</v>
      </c>
      <c r="G1329" s="43">
        <v>6</v>
      </c>
    </row>
    <row r="1330" spans="1:8" s="96" customFormat="1" ht="31.5" x14ac:dyDescent="0.25">
      <c r="A1330" s="19" t="s">
        <v>543</v>
      </c>
      <c r="B1330" s="45"/>
      <c r="C1330" s="45" t="s">
        <v>289</v>
      </c>
      <c r="D1330" s="45" t="s">
        <v>240</v>
      </c>
      <c r="E1330" s="8" t="s">
        <v>544</v>
      </c>
      <c r="F1330" s="51"/>
      <c r="G1330" s="43">
        <f>SUM(G1331)</f>
        <v>240.4</v>
      </c>
    </row>
    <row r="1331" spans="1:8" s="96" customFormat="1" ht="15.75" x14ac:dyDescent="0.25">
      <c r="A1331" s="19" t="s">
        <v>541</v>
      </c>
      <c r="B1331" s="45"/>
      <c r="C1331" s="45" t="s">
        <v>289</v>
      </c>
      <c r="D1331" s="45" t="s">
        <v>240</v>
      </c>
      <c r="E1331" s="8" t="s">
        <v>545</v>
      </c>
      <c r="F1331" s="51"/>
      <c r="G1331" s="43">
        <f>SUM(G1332)</f>
        <v>240.4</v>
      </c>
    </row>
    <row r="1332" spans="1:8" s="96" customFormat="1" ht="31.5" x14ac:dyDescent="0.25">
      <c r="A1332" s="103" t="s">
        <v>348</v>
      </c>
      <c r="B1332" s="45"/>
      <c r="C1332" s="45" t="s">
        <v>289</v>
      </c>
      <c r="D1332" s="45" t="s">
        <v>240</v>
      </c>
      <c r="E1332" s="8" t="s">
        <v>545</v>
      </c>
      <c r="F1332" s="51">
        <v>200</v>
      </c>
      <c r="G1332" s="43">
        <f>SUM(G1333)</f>
        <v>240.4</v>
      </c>
    </row>
    <row r="1333" spans="1:8" s="96" customFormat="1" ht="31.5" x14ac:dyDescent="0.25">
      <c r="A1333" s="17" t="s">
        <v>241</v>
      </c>
      <c r="B1333" s="45"/>
      <c r="C1333" s="45" t="s">
        <v>289</v>
      </c>
      <c r="D1333" s="45" t="s">
        <v>240</v>
      </c>
      <c r="E1333" s="8" t="s">
        <v>545</v>
      </c>
      <c r="F1333" s="51">
        <v>240</v>
      </c>
      <c r="G1333" s="43">
        <v>240.4</v>
      </c>
    </row>
    <row r="1334" spans="1:8" s="96" customFormat="1" ht="47.25" x14ac:dyDescent="0.25">
      <c r="A1334" s="6" t="s">
        <v>629</v>
      </c>
      <c r="B1334" s="45"/>
      <c r="C1334" s="45" t="s">
        <v>289</v>
      </c>
      <c r="D1334" s="45" t="s">
        <v>240</v>
      </c>
      <c r="E1334" s="8" t="s">
        <v>42</v>
      </c>
      <c r="F1334" s="21"/>
      <c r="G1334" s="43">
        <f>SUM(G1335)</f>
        <v>20</v>
      </c>
    </row>
    <row r="1335" spans="1:8" s="96" customFormat="1" ht="31.5" x14ac:dyDescent="0.25">
      <c r="A1335" s="6" t="s">
        <v>649</v>
      </c>
      <c r="B1335" s="41"/>
      <c r="C1335" s="45" t="s">
        <v>289</v>
      </c>
      <c r="D1335" s="45" t="s">
        <v>240</v>
      </c>
      <c r="E1335" s="95" t="s">
        <v>44</v>
      </c>
      <c r="F1335" s="50"/>
      <c r="G1335" s="43">
        <f>SUM(G1336)</f>
        <v>20</v>
      </c>
    </row>
    <row r="1336" spans="1:8" s="96" customFormat="1" ht="31.5" x14ac:dyDescent="0.25">
      <c r="A1336" s="12" t="s">
        <v>650</v>
      </c>
      <c r="B1336" s="45"/>
      <c r="C1336" s="45" t="s">
        <v>289</v>
      </c>
      <c r="D1336" s="45" t="s">
        <v>240</v>
      </c>
      <c r="E1336" s="95" t="s">
        <v>651</v>
      </c>
      <c r="F1336" s="50"/>
      <c r="G1336" s="43">
        <f>SUM(G1337)</f>
        <v>20</v>
      </c>
    </row>
    <row r="1337" spans="1:8" s="96" customFormat="1" ht="31.5" x14ac:dyDescent="0.25">
      <c r="A1337" s="6" t="s">
        <v>652</v>
      </c>
      <c r="B1337" s="45"/>
      <c r="C1337" s="45" t="s">
        <v>289</v>
      </c>
      <c r="D1337" s="45" t="s">
        <v>240</v>
      </c>
      <c r="E1337" s="95" t="s">
        <v>653</v>
      </c>
      <c r="F1337" s="7"/>
      <c r="G1337" s="43">
        <f>SUM(G1338)</f>
        <v>20</v>
      </c>
    </row>
    <row r="1338" spans="1:8" s="96" customFormat="1" ht="31.5" x14ac:dyDescent="0.25">
      <c r="A1338" s="14" t="s">
        <v>348</v>
      </c>
      <c r="B1338" s="45"/>
      <c r="C1338" s="45" t="s">
        <v>289</v>
      </c>
      <c r="D1338" s="45" t="s">
        <v>240</v>
      </c>
      <c r="E1338" s="95" t="s">
        <v>653</v>
      </c>
      <c r="F1338" s="48">
        <v>200</v>
      </c>
      <c r="G1338" s="43">
        <f>SUM(G1339)</f>
        <v>20</v>
      </c>
    </row>
    <row r="1339" spans="1:8" s="96" customFormat="1" ht="31.5" x14ac:dyDescent="0.25">
      <c r="A1339" s="14" t="s">
        <v>241</v>
      </c>
      <c r="B1339" s="45"/>
      <c r="C1339" s="45" t="s">
        <v>289</v>
      </c>
      <c r="D1339" s="45" t="s">
        <v>240</v>
      </c>
      <c r="E1339" s="95" t="s">
        <v>653</v>
      </c>
      <c r="F1339" s="48">
        <v>240</v>
      </c>
      <c r="G1339" s="43">
        <v>20</v>
      </c>
    </row>
    <row r="1340" spans="1:8" ht="15.75" x14ac:dyDescent="0.25">
      <c r="A1340" s="19"/>
      <c r="B1340" s="45"/>
      <c r="C1340" s="45"/>
      <c r="D1340" s="8"/>
      <c r="E1340" s="51"/>
      <c r="F1340" s="60"/>
      <c r="G1340" s="43"/>
      <c r="H1340" s="60"/>
    </row>
    <row r="1341" spans="1:8" ht="31.5" x14ac:dyDescent="0.25">
      <c r="A1341" s="26" t="s">
        <v>542</v>
      </c>
      <c r="B1341" s="38" t="s">
        <v>326</v>
      </c>
      <c r="C1341" s="38"/>
      <c r="D1341" s="68"/>
      <c r="E1341" s="68"/>
      <c r="F1341" s="68"/>
      <c r="G1341" s="40">
        <f>SUM(G1343,G1351)</f>
        <v>120294.70000000001</v>
      </c>
    </row>
    <row r="1342" spans="1:8" s="96" customFormat="1" ht="15.75" x14ac:dyDescent="0.25">
      <c r="A1342" s="26"/>
      <c r="B1342" s="38"/>
      <c r="C1342" s="38"/>
      <c r="D1342" s="68"/>
      <c r="E1342" s="68"/>
      <c r="F1342" s="68"/>
      <c r="G1342" s="40"/>
    </row>
    <row r="1343" spans="1:8" s="96" customFormat="1" ht="15.75" x14ac:dyDescent="0.25">
      <c r="A1343" s="6" t="s">
        <v>270</v>
      </c>
      <c r="B1343" s="45"/>
      <c r="C1343" s="45" t="s">
        <v>240</v>
      </c>
      <c r="D1343" s="45"/>
      <c r="E1343" s="46"/>
      <c r="F1343" s="46"/>
      <c r="G1343" s="43">
        <f>SUM(G1344)</f>
        <v>76</v>
      </c>
    </row>
    <row r="1344" spans="1:8" s="96" customFormat="1" ht="15.75" x14ac:dyDescent="0.25">
      <c r="A1344" s="103" t="s">
        <v>360</v>
      </c>
      <c r="B1344" s="45"/>
      <c r="C1344" s="45" t="s">
        <v>240</v>
      </c>
      <c r="D1344" s="45">
        <v>10</v>
      </c>
      <c r="E1344" s="95"/>
      <c r="F1344" s="48"/>
      <c r="G1344" s="43">
        <f>SUM(G1345)</f>
        <v>76</v>
      </c>
    </row>
    <row r="1345" spans="1:9" s="96" customFormat="1" ht="31.5" x14ac:dyDescent="0.25">
      <c r="A1345" s="6" t="s">
        <v>559</v>
      </c>
      <c r="B1345" s="45"/>
      <c r="C1345" s="45" t="s">
        <v>240</v>
      </c>
      <c r="D1345" s="45">
        <v>10</v>
      </c>
      <c r="E1345" s="8" t="s">
        <v>218</v>
      </c>
      <c r="F1345" s="48"/>
      <c r="G1345" s="43">
        <f>SUM(G1346,)</f>
        <v>76</v>
      </c>
      <c r="I1345" s="90"/>
    </row>
    <row r="1346" spans="1:9" s="96" customFormat="1" ht="63" x14ac:dyDescent="0.25">
      <c r="A1346" s="6" t="s">
        <v>560</v>
      </c>
      <c r="B1346" s="45"/>
      <c r="C1346" s="45" t="s">
        <v>240</v>
      </c>
      <c r="D1346" s="45">
        <v>10</v>
      </c>
      <c r="E1346" s="95" t="s">
        <v>561</v>
      </c>
      <c r="F1346" s="48"/>
      <c r="G1346" s="43">
        <f>SUM(G1347)</f>
        <v>76</v>
      </c>
    </row>
    <row r="1347" spans="1:9" s="96" customFormat="1" ht="47.25" x14ac:dyDescent="0.25">
      <c r="A1347" s="1" t="s">
        <v>413</v>
      </c>
      <c r="B1347" s="102"/>
      <c r="C1347" s="45" t="s">
        <v>240</v>
      </c>
      <c r="D1347" s="45">
        <v>10</v>
      </c>
      <c r="E1347" s="95" t="s">
        <v>562</v>
      </c>
      <c r="F1347" s="48"/>
      <c r="G1347" s="43">
        <f>SUM(G1348)</f>
        <v>76</v>
      </c>
    </row>
    <row r="1348" spans="1:9" s="96" customFormat="1" ht="31.5" x14ac:dyDescent="0.25">
      <c r="A1348" s="1" t="s">
        <v>187</v>
      </c>
      <c r="B1348" s="45"/>
      <c r="C1348" s="45" t="s">
        <v>240</v>
      </c>
      <c r="D1348" s="45">
        <v>10</v>
      </c>
      <c r="E1348" s="95" t="s">
        <v>563</v>
      </c>
      <c r="F1348" s="48"/>
      <c r="G1348" s="43">
        <f>SUM(G1349)</f>
        <v>76</v>
      </c>
    </row>
    <row r="1349" spans="1:9" s="96" customFormat="1" ht="31.5" x14ac:dyDescent="0.25">
      <c r="A1349" s="103" t="s">
        <v>348</v>
      </c>
      <c r="B1349" s="45"/>
      <c r="C1349" s="45" t="s">
        <v>240</v>
      </c>
      <c r="D1349" s="45">
        <v>10</v>
      </c>
      <c r="E1349" s="95" t="s">
        <v>563</v>
      </c>
      <c r="F1349" s="48">
        <v>200</v>
      </c>
      <c r="G1349" s="43">
        <f>SUM(G1350)</f>
        <v>76</v>
      </c>
    </row>
    <row r="1350" spans="1:9" s="96" customFormat="1" ht="31.5" x14ac:dyDescent="0.25">
      <c r="A1350" s="103" t="s">
        <v>241</v>
      </c>
      <c r="B1350" s="45"/>
      <c r="C1350" s="45" t="s">
        <v>240</v>
      </c>
      <c r="D1350" s="45">
        <v>10</v>
      </c>
      <c r="E1350" s="95" t="s">
        <v>563</v>
      </c>
      <c r="F1350" s="48">
        <v>240</v>
      </c>
      <c r="G1350" s="107">
        <v>76</v>
      </c>
    </row>
    <row r="1351" spans="1:9" ht="15.75" x14ac:dyDescent="0.25">
      <c r="A1351" s="1" t="s">
        <v>327</v>
      </c>
      <c r="B1351" s="41"/>
      <c r="C1351" s="41">
        <v>11</v>
      </c>
      <c r="D1351" s="48"/>
      <c r="E1351" s="24"/>
      <c r="F1351" s="48"/>
      <c r="G1351" s="43">
        <f>SUM(G1352,G1437,G1462)</f>
        <v>120218.70000000001</v>
      </c>
    </row>
    <row r="1352" spans="1:9" ht="15.75" x14ac:dyDescent="0.25">
      <c r="A1352" s="1" t="s">
        <v>328</v>
      </c>
      <c r="B1352" s="41"/>
      <c r="C1352" s="41">
        <v>11</v>
      </c>
      <c r="D1352" s="64" t="s">
        <v>234</v>
      </c>
      <c r="E1352" s="24"/>
      <c r="F1352" s="48"/>
      <c r="G1352" s="43">
        <f>SUM(G1353,G1387)</f>
        <v>98280.200000000012</v>
      </c>
    </row>
    <row r="1353" spans="1:9" ht="31.5" x14ac:dyDescent="0.25">
      <c r="A1353" s="6" t="s">
        <v>352</v>
      </c>
      <c r="B1353" s="41"/>
      <c r="C1353" s="41">
        <v>11</v>
      </c>
      <c r="D1353" s="64" t="s">
        <v>234</v>
      </c>
      <c r="E1353" s="8" t="s">
        <v>29</v>
      </c>
      <c r="F1353" s="48"/>
      <c r="G1353" s="43">
        <f>SUM(G1354,G1368,G1380)</f>
        <v>92716.6</v>
      </c>
    </row>
    <row r="1354" spans="1:9" ht="47.25" x14ac:dyDescent="0.25">
      <c r="A1354" s="6" t="s">
        <v>212</v>
      </c>
      <c r="B1354" s="41"/>
      <c r="C1354" s="41">
        <v>11</v>
      </c>
      <c r="D1354" s="64" t="s">
        <v>234</v>
      </c>
      <c r="E1354" s="5" t="s">
        <v>31</v>
      </c>
      <c r="F1354" s="48"/>
      <c r="G1354" s="52">
        <f>SUM(G1355)</f>
        <v>4019.9</v>
      </c>
    </row>
    <row r="1355" spans="1:9" ht="47.25" x14ac:dyDescent="0.25">
      <c r="A1355" s="17" t="s">
        <v>195</v>
      </c>
      <c r="B1355" s="41"/>
      <c r="C1355" s="41">
        <v>11</v>
      </c>
      <c r="D1355" s="64" t="s">
        <v>234</v>
      </c>
      <c r="E1355" s="5" t="s">
        <v>62</v>
      </c>
      <c r="F1355" s="48"/>
      <c r="G1355" s="52">
        <f>SUM(G1356,G1362)</f>
        <v>4019.9</v>
      </c>
    </row>
    <row r="1356" spans="1:9" ht="47.25" x14ac:dyDescent="0.25">
      <c r="A1356" s="17" t="s">
        <v>196</v>
      </c>
      <c r="B1356" s="41"/>
      <c r="C1356" s="41">
        <v>11</v>
      </c>
      <c r="D1356" s="64" t="s">
        <v>234</v>
      </c>
      <c r="E1356" s="5" t="s">
        <v>179</v>
      </c>
      <c r="F1356" s="45"/>
      <c r="G1356" s="52">
        <f>SUM(G1357,G1359)</f>
        <v>2519.9</v>
      </c>
    </row>
    <row r="1357" spans="1:9" ht="31.5" x14ac:dyDescent="0.25">
      <c r="A1357" s="14" t="s">
        <v>348</v>
      </c>
      <c r="B1357" s="41"/>
      <c r="C1357" s="41">
        <v>11</v>
      </c>
      <c r="D1357" s="64" t="s">
        <v>234</v>
      </c>
      <c r="E1357" s="5" t="s">
        <v>179</v>
      </c>
      <c r="F1357" s="50" t="s">
        <v>300</v>
      </c>
      <c r="G1357" s="43">
        <f>SUM(G1358)</f>
        <v>241.9</v>
      </c>
    </row>
    <row r="1358" spans="1:9" ht="31.5" x14ac:dyDescent="0.25">
      <c r="A1358" s="15" t="s">
        <v>241</v>
      </c>
      <c r="B1358" s="41"/>
      <c r="C1358" s="41">
        <v>11</v>
      </c>
      <c r="D1358" s="64" t="s">
        <v>234</v>
      </c>
      <c r="E1358" s="5" t="s">
        <v>179</v>
      </c>
      <c r="F1358" s="41">
        <v>240</v>
      </c>
      <c r="G1358" s="43">
        <v>241.9</v>
      </c>
    </row>
    <row r="1359" spans="1:9" ht="31.5" x14ac:dyDescent="0.25">
      <c r="A1359" s="17" t="s">
        <v>249</v>
      </c>
      <c r="B1359" s="41"/>
      <c r="C1359" s="41">
        <v>11</v>
      </c>
      <c r="D1359" s="64" t="s">
        <v>234</v>
      </c>
      <c r="E1359" s="5" t="s">
        <v>179</v>
      </c>
      <c r="F1359" s="51">
        <v>600</v>
      </c>
      <c r="G1359" s="43">
        <f>SUM(G1360)</f>
        <v>2278</v>
      </c>
    </row>
    <row r="1360" spans="1:9" ht="15.75" x14ac:dyDescent="0.25">
      <c r="A1360" s="17" t="s">
        <v>320</v>
      </c>
      <c r="B1360" s="41"/>
      <c r="C1360" s="41">
        <v>11</v>
      </c>
      <c r="D1360" s="64" t="s">
        <v>234</v>
      </c>
      <c r="E1360" s="5" t="s">
        <v>179</v>
      </c>
      <c r="F1360" s="48">
        <v>620</v>
      </c>
      <c r="G1360" s="43">
        <f>SUM(G1361)</f>
        <v>2278</v>
      </c>
    </row>
    <row r="1361" spans="1:7" ht="15.75" x14ac:dyDescent="0.25">
      <c r="A1361" s="14" t="s">
        <v>322</v>
      </c>
      <c r="B1361" s="41"/>
      <c r="C1361" s="41">
        <v>11</v>
      </c>
      <c r="D1361" s="64" t="s">
        <v>234</v>
      </c>
      <c r="E1361" s="5" t="s">
        <v>179</v>
      </c>
      <c r="F1361" s="48">
        <v>622</v>
      </c>
      <c r="G1361" s="43">
        <v>2278</v>
      </c>
    </row>
    <row r="1362" spans="1:7" s="96" customFormat="1" ht="31.5" x14ac:dyDescent="0.25">
      <c r="A1362" s="125" t="s">
        <v>768</v>
      </c>
      <c r="B1362" s="41"/>
      <c r="C1362" s="41">
        <v>11</v>
      </c>
      <c r="D1362" s="64" t="s">
        <v>234</v>
      </c>
      <c r="E1362" s="95" t="s">
        <v>863</v>
      </c>
      <c r="F1362" s="48"/>
      <c r="G1362" s="43">
        <f>SUM(G1363)</f>
        <v>1500</v>
      </c>
    </row>
    <row r="1363" spans="1:7" s="96" customFormat="1" ht="31.5" x14ac:dyDescent="0.25">
      <c r="A1363" s="125" t="s">
        <v>249</v>
      </c>
      <c r="B1363" s="41"/>
      <c r="C1363" s="41">
        <v>11</v>
      </c>
      <c r="D1363" s="64" t="s">
        <v>234</v>
      </c>
      <c r="E1363" s="95" t="s">
        <v>863</v>
      </c>
      <c r="F1363" s="16">
        <v>600</v>
      </c>
      <c r="G1363" s="43">
        <f>SUM(G1364,G1366)</f>
        <v>1500</v>
      </c>
    </row>
    <row r="1364" spans="1:7" s="96" customFormat="1" ht="15.75" x14ac:dyDescent="0.25">
      <c r="A1364" s="125" t="s">
        <v>250</v>
      </c>
      <c r="B1364" s="41"/>
      <c r="C1364" s="41">
        <v>11</v>
      </c>
      <c r="D1364" s="64" t="s">
        <v>234</v>
      </c>
      <c r="E1364" s="95" t="s">
        <v>863</v>
      </c>
      <c r="F1364" s="16">
        <v>610</v>
      </c>
      <c r="G1364" s="43">
        <f>SUM(G1365)</f>
        <v>500</v>
      </c>
    </row>
    <row r="1365" spans="1:7" s="96" customFormat="1" ht="15.75" x14ac:dyDescent="0.25">
      <c r="A1365" s="125" t="s">
        <v>254</v>
      </c>
      <c r="B1365" s="41"/>
      <c r="C1365" s="41">
        <v>11</v>
      </c>
      <c r="D1365" s="64" t="s">
        <v>234</v>
      </c>
      <c r="E1365" s="95" t="s">
        <v>863</v>
      </c>
      <c r="F1365" s="16">
        <v>612</v>
      </c>
      <c r="G1365" s="43">
        <v>500</v>
      </c>
    </row>
    <row r="1366" spans="1:7" s="96" customFormat="1" ht="15.75" x14ac:dyDescent="0.25">
      <c r="A1366" s="125" t="s">
        <v>320</v>
      </c>
      <c r="B1366" s="41"/>
      <c r="C1366" s="41">
        <v>11</v>
      </c>
      <c r="D1366" s="64" t="s">
        <v>234</v>
      </c>
      <c r="E1366" s="95" t="s">
        <v>863</v>
      </c>
      <c r="F1366" s="51">
        <v>620</v>
      </c>
      <c r="G1366" s="43">
        <f>SUM(G1367)</f>
        <v>1000</v>
      </c>
    </row>
    <row r="1367" spans="1:7" s="96" customFormat="1" ht="15.75" x14ac:dyDescent="0.25">
      <c r="A1367" s="121" t="s">
        <v>322</v>
      </c>
      <c r="B1367" s="41"/>
      <c r="C1367" s="41">
        <v>11</v>
      </c>
      <c r="D1367" s="64" t="s">
        <v>234</v>
      </c>
      <c r="E1367" s="95" t="s">
        <v>863</v>
      </c>
      <c r="F1367" s="51">
        <v>622</v>
      </c>
      <c r="G1367" s="43">
        <v>1000</v>
      </c>
    </row>
    <row r="1368" spans="1:7" ht="31.5" x14ac:dyDescent="0.25">
      <c r="A1368" s="6" t="s">
        <v>0</v>
      </c>
      <c r="B1368" s="41"/>
      <c r="C1368" s="41">
        <v>11</v>
      </c>
      <c r="D1368" s="64" t="s">
        <v>234</v>
      </c>
      <c r="E1368" s="5" t="s">
        <v>32</v>
      </c>
      <c r="F1368" s="48"/>
      <c r="G1368" s="43">
        <f>SUM(G1369)</f>
        <v>44570.9</v>
      </c>
    </row>
    <row r="1369" spans="1:7" ht="47.25" x14ac:dyDescent="0.25">
      <c r="A1369" s="3" t="s">
        <v>176</v>
      </c>
      <c r="B1369" s="41"/>
      <c r="C1369" s="41">
        <v>11</v>
      </c>
      <c r="D1369" s="64" t="s">
        <v>234</v>
      </c>
      <c r="E1369" s="5" t="s">
        <v>64</v>
      </c>
      <c r="F1369" s="48"/>
      <c r="G1369" s="43">
        <f>SUM(G1370)</f>
        <v>44570.9</v>
      </c>
    </row>
    <row r="1370" spans="1:7" ht="31.5" x14ac:dyDescent="0.25">
      <c r="A1370" s="14" t="s">
        <v>159</v>
      </c>
      <c r="B1370" s="41"/>
      <c r="C1370" s="41">
        <v>11</v>
      </c>
      <c r="D1370" s="64" t="s">
        <v>234</v>
      </c>
      <c r="E1370" s="5" t="s">
        <v>65</v>
      </c>
      <c r="F1370" s="48"/>
      <c r="G1370" s="43">
        <f>SUM(G1371,G1373,G1375,G1378)</f>
        <v>44570.9</v>
      </c>
    </row>
    <row r="1371" spans="1:7" ht="63" x14ac:dyDescent="0.25">
      <c r="A1371" s="6" t="s">
        <v>237</v>
      </c>
      <c r="B1371" s="41"/>
      <c r="C1371" s="41">
        <v>11</v>
      </c>
      <c r="D1371" s="64" t="s">
        <v>234</v>
      </c>
      <c r="E1371" s="5" t="s">
        <v>65</v>
      </c>
      <c r="F1371" s="51">
        <v>100</v>
      </c>
      <c r="G1371" s="43">
        <f>SUM(G1372)</f>
        <v>4737</v>
      </c>
    </row>
    <row r="1372" spans="1:7" ht="15.75" x14ac:dyDescent="0.25">
      <c r="A1372" s="14" t="s">
        <v>253</v>
      </c>
      <c r="B1372" s="41"/>
      <c r="C1372" s="41">
        <v>11</v>
      </c>
      <c r="D1372" s="64" t="s">
        <v>234</v>
      </c>
      <c r="E1372" s="5" t="s">
        <v>65</v>
      </c>
      <c r="F1372" s="51">
        <v>110</v>
      </c>
      <c r="G1372" s="107">
        <v>4737</v>
      </c>
    </row>
    <row r="1373" spans="1:7" ht="31.5" x14ac:dyDescent="0.25">
      <c r="A1373" s="14" t="s">
        <v>348</v>
      </c>
      <c r="B1373" s="41"/>
      <c r="C1373" s="41">
        <v>11</v>
      </c>
      <c r="D1373" s="64" t="s">
        <v>234</v>
      </c>
      <c r="E1373" s="5" t="s">
        <v>65</v>
      </c>
      <c r="F1373" s="54">
        <v>200</v>
      </c>
      <c r="G1373" s="43">
        <f>SUM(G1374)</f>
        <v>253.9</v>
      </c>
    </row>
    <row r="1374" spans="1:7" ht="31.5" x14ac:dyDescent="0.25">
      <c r="A1374" s="17" t="s">
        <v>241</v>
      </c>
      <c r="B1374" s="41"/>
      <c r="C1374" s="41">
        <v>11</v>
      </c>
      <c r="D1374" s="64" t="s">
        <v>234</v>
      </c>
      <c r="E1374" s="5" t="s">
        <v>65</v>
      </c>
      <c r="F1374" s="51">
        <v>240</v>
      </c>
      <c r="G1374" s="43">
        <v>253.9</v>
      </c>
    </row>
    <row r="1375" spans="1:7" ht="31.5" x14ac:dyDescent="0.25">
      <c r="A1375" s="3" t="s">
        <v>249</v>
      </c>
      <c r="B1375" s="41"/>
      <c r="C1375" s="41">
        <v>11</v>
      </c>
      <c r="D1375" s="64" t="s">
        <v>234</v>
      </c>
      <c r="E1375" s="5" t="s">
        <v>65</v>
      </c>
      <c r="F1375" s="51">
        <v>600</v>
      </c>
      <c r="G1375" s="43">
        <f>SUM(G1376)</f>
        <v>39573.300000000003</v>
      </c>
    </row>
    <row r="1376" spans="1:7" ht="15.75" x14ac:dyDescent="0.25">
      <c r="A1376" s="17" t="s">
        <v>320</v>
      </c>
      <c r="B1376" s="41"/>
      <c r="C1376" s="41">
        <v>11</v>
      </c>
      <c r="D1376" s="64" t="s">
        <v>234</v>
      </c>
      <c r="E1376" s="5" t="s">
        <v>65</v>
      </c>
      <c r="F1376" s="51">
        <v>620</v>
      </c>
      <c r="G1376" s="43">
        <f>SUM(G1377,)</f>
        <v>39573.300000000003</v>
      </c>
    </row>
    <row r="1377" spans="1:7" ht="47.25" x14ac:dyDescent="0.25">
      <c r="A1377" s="3" t="s">
        <v>321</v>
      </c>
      <c r="B1377" s="41"/>
      <c r="C1377" s="41">
        <v>11</v>
      </c>
      <c r="D1377" s="64" t="s">
        <v>234</v>
      </c>
      <c r="E1377" s="5" t="s">
        <v>65</v>
      </c>
      <c r="F1377" s="48">
        <v>621</v>
      </c>
      <c r="G1377" s="43">
        <v>39573.300000000003</v>
      </c>
    </row>
    <row r="1378" spans="1:7" ht="15.75" x14ac:dyDescent="0.25">
      <c r="A1378" s="13" t="s">
        <v>242</v>
      </c>
      <c r="B1378" s="41"/>
      <c r="C1378" s="41">
        <v>11</v>
      </c>
      <c r="D1378" s="64" t="s">
        <v>234</v>
      </c>
      <c r="E1378" s="5" t="s">
        <v>65</v>
      </c>
      <c r="F1378" s="48">
        <v>800</v>
      </c>
      <c r="G1378" s="43">
        <f>SUM(G1379)</f>
        <v>6.7</v>
      </c>
    </row>
    <row r="1379" spans="1:7" ht="15.75" x14ac:dyDescent="0.25">
      <c r="A1379" s="14" t="s">
        <v>243</v>
      </c>
      <c r="B1379" s="41"/>
      <c r="C1379" s="41">
        <v>11</v>
      </c>
      <c r="D1379" s="64" t="s">
        <v>234</v>
      </c>
      <c r="E1379" s="5" t="s">
        <v>65</v>
      </c>
      <c r="F1379" s="48">
        <v>850</v>
      </c>
      <c r="G1379" s="52">
        <v>6.7</v>
      </c>
    </row>
    <row r="1380" spans="1:7" s="96" customFormat="1" ht="15.75" x14ac:dyDescent="0.25">
      <c r="A1380" s="103" t="s">
        <v>476</v>
      </c>
      <c r="B1380" s="41"/>
      <c r="C1380" s="41">
        <v>11</v>
      </c>
      <c r="D1380" s="64" t="s">
        <v>234</v>
      </c>
      <c r="E1380" s="95" t="s">
        <v>477</v>
      </c>
      <c r="F1380" s="48"/>
      <c r="G1380" s="43">
        <f t="shared" ref="G1380:G1383" si="46">SUM(G1381)</f>
        <v>44125.8</v>
      </c>
    </row>
    <row r="1381" spans="1:7" s="96" customFormat="1" ht="47.25" x14ac:dyDescent="0.25">
      <c r="A1381" s="103" t="s">
        <v>478</v>
      </c>
      <c r="B1381" s="41"/>
      <c r="C1381" s="41">
        <v>11</v>
      </c>
      <c r="D1381" s="64" t="s">
        <v>234</v>
      </c>
      <c r="E1381" s="95" t="s">
        <v>479</v>
      </c>
      <c r="F1381" s="48"/>
      <c r="G1381" s="43">
        <f t="shared" si="46"/>
        <v>44125.8</v>
      </c>
    </row>
    <row r="1382" spans="1:7" s="96" customFormat="1" ht="31.5" x14ac:dyDescent="0.25">
      <c r="A1382" s="103" t="s">
        <v>159</v>
      </c>
      <c r="B1382" s="41"/>
      <c r="C1382" s="41">
        <v>11</v>
      </c>
      <c r="D1382" s="64" t="s">
        <v>234</v>
      </c>
      <c r="E1382" s="95" t="s">
        <v>480</v>
      </c>
      <c r="F1382" s="48"/>
      <c r="G1382" s="43">
        <f t="shared" si="46"/>
        <v>44125.8</v>
      </c>
    </row>
    <row r="1383" spans="1:7" s="96" customFormat="1" ht="31.5" x14ac:dyDescent="0.25">
      <c r="A1383" s="3" t="s">
        <v>249</v>
      </c>
      <c r="B1383" s="41"/>
      <c r="C1383" s="41">
        <v>11</v>
      </c>
      <c r="D1383" s="64" t="s">
        <v>234</v>
      </c>
      <c r="E1383" s="95" t="s">
        <v>480</v>
      </c>
      <c r="F1383" s="48">
        <v>600</v>
      </c>
      <c r="G1383" s="43">
        <f t="shared" si="46"/>
        <v>44125.8</v>
      </c>
    </row>
    <row r="1384" spans="1:7" s="96" customFormat="1" ht="15.75" x14ac:dyDescent="0.25">
      <c r="A1384" s="17" t="s">
        <v>250</v>
      </c>
      <c r="B1384" s="41"/>
      <c r="C1384" s="41">
        <v>11</v>
      </c>
      <c r="D1384" s="64" t="s">
        <v>234</v>
      </c>
      <c r="E1384" s="95" t="s">
        <v>480</v>
      </c>
      <c r="F1384" s="48">
        <v>610</v>
      </c>
      <c r="G1384" s="43">
        <f>SUM(G1385,G1386)</f>
        <v>44125.8</v>
      </c>
    </row>
    <row r="1385" spans="1:7" s="96" customFormat="1" ht="47.25" x14ac:dyDescent="0.25">
      <c r="A1385" s="17" t="s">
        <v>251</v>
      </c>
      <c r="B1385" s="41"/>
      <c r="C1385" s="41">
        <v>11</v>
      </c>
      <c r="D1385" s="64" t="s">
        <v>234</v>
      </c>
      <c r="E1385" s="95" t="s">
        <v>480</v>
      </c>
      <c r="F1385" s="48">
        <v>611</v>
      </c>
      <c r="G1385" s="52">
        <v>42442.8</v>
      </c>
    </row>
    <row r="1386" spans="1:7" s="96" customFormat="1" ht="15.75" x14ac:dyDescent="0.25">
      <c r="A1386" s="17" t="s">
        <v>254</v>
      </c>
      <c r="B1386" s="41"/>
      <c r="C1386" s="41">
        <v>11</v>
      </c>
      <c r="D1386" s="64" t="s">
        <v>234</v>
      </c>
      <c r="E1386" s="95" t="s">
        <v>480</v>
      </c>
      <c r="F1386" s="48">
        <v>612</v>
      </c>
      <c r="G1386" s="52">
        <v>1683</v>
      </c>
    </row>
    <row r="1387" spans="1:7" ht="31.5" x14ac:dyDescent="0.25">
      <c r="A1387" s="6" t="s">
        <v>353</v>
      </c>
      <c r="B1387" s="41"/>
      <c r="C1387" s="41">
        <v>11</v>
      </c>
      <c r="D1387" s="64" t="s">
        <v>234</v>
      </c>
      <c r="E1387" s="8" t="s">
        <v>35</v>
      </c>
      <c r="F1387" s="45"/>
      <c r="G1387" s="43">
        <f>SUM(G1388,G1427)</f>
        <v>5563.5999999999995</v>
      </c>
    </row>
    <row r="1388" spans="1:7" ht="31.5" x14ac:dyDescent="0.25">
      <c r="A1388" s="6" t="s">
        <v>361</v>
      </c>
      <c r="B1388" s="41"/>
      <c r="C1388" s="41">
        <v>11</v>
      </c>
      <c r="D1388" s="64" t="s">
        <v>234</v>
      </c>
      <c r="E1388" s="5" t="s">
        <v>36</v>
      </c>
      <c r="F1388" s="45"/>
      <c r="G1388" s="43">
        <f>SUM(G1389,G1398,G1419,G1423)</f>
        <v>5043.7</v>
      </c>
    </row>
    <row r="1389" spans="1:7" ht="63" x14ac:dyDescent="0.25">
      <c r="A1389" s="6" t="s">
        <v>590</v>
      </c>
      <c r="B1389" s="41"/>
      <c r="C1389" s="41">
        <v>11</v>
      </c>
      <c r="D1389" s="64" t="s">
        <v>234</v>
      </c>
      <c r="E1389" s="5" t="s">
        <v>75</v>
      </c>
      <c r="F1389" s="45"/>
      <c r="G1389" s="43">
        <f>SUM(G1390,)</f>
        <v>4132</v>
      </c>
    </row>
    <row r="1390" spans="1:7" ht="63" x14ac:dyDescent="0.25">
      <c r="A1390" s="2" t="s">
        <v>398</v>
      </c>
      <c r="B1390" s="41"/>
      <c r="C1390" s="41">
        <v>11</v>
      </c>
      <c r="D1390" s="64" t="s">
        <v>234</v>
      </c>
      <c r="E1390" s="5" t="s">
        <v>80</v>
      </c>
      <c r="F1390" s="45"/>
      <c r="G1390" s="43">
        <f>SUM(G1391,G1393)</f>
        <v>4132</v>
      </c>
    </row>
    <row r="1391" spans="1:7" ht="31.5" x14ac:dyDescent="0.25">
      <c r="A1391" s="14" t="s">
        <v>348</v>
      </c>
      <c r="B1391" s="41"/>
      <c r="C1391" s="41">
        <v>11</v>
      </c>
      <c r="D1391" s="64" t="s">
        <v>234</v>
      </c>
      <c r="E1391" s="5" t="s">
        <v>80</v>
      </c>
      <c r="F1391" s="62" t="s">
        <v>300</v>
      </c>
      <c r="G1391" s="43">
        <f>SUM(G1392)</f>
        <v>49.2</v>
      </c>
    </row>
    <row r="1392" spans="1:7" ht="31.5" x14ac:dyDescent="0.25">
      <c r="A1392" s="13" t="s">
        <v>241</v>
      </c>
      <c r="B1392" s="41"/>
      <c r="C1392" s="41">
        <v>11</v>
      </c>
      <c r="D1392" s="64" t="s">
        <v>234</v>
      </c>
      <c r="E1392" s="5" t="s">
        <v>80</v>
      </c>
      <c r="F1392" s="45">
        <v>240</v>
      </c>
      <c r="G1392" s="52">
        <v>49.2</v>
      </c>
    </row>
    <row r="1393" spans="1:7" ht="31.5" x14ac:dyDescent="0.25">
      <c r="A1393" s="17" t="s">
        <v>249</v>
      </c>
      <c r="B1393" s="41"/>
      <c r="C1393" s="41">
        <v>11</v>
      </c>
      <c r="D1393" s="64" t="s">
        <v>234</v>
      </c>
      <c r="E1393" s="5" t="s">
        <v>80</v>
      </c>
      <c r="F1393" s="16">
        <v>600</v>
      </c>
      <c r="G1393" s="43">
        <f>SUM(G1394,G1396)</f>
        <v>4082.8</v>
      </c>
    </row>
    <row r="1394" spans="1:7" s="96" customFormat="1" ht="15.75" x14ac:dyDescent="0.25">
      <c r="A1394" s="17" t="s">
        <v>250</v>
      </c>
      <c r="B1394" s="41"/>
      <c r="C1394" s="41">
        <v>11</v>
      </c>
      <c r="D1394" s="64" t="s">
        <v>234</v>
      </c>
      <c r="E1394" s="95" t="s">
        <v>80</v>
      </c>
      <c r="F1394" s="16">
        <v>610</v>
      </c>
      <c r="G1394" s="43">
        <f>SUM(G1395)</f>
        <v>274</v>
      </c>
    </row>
    <row r="1395" spans="1:7" s="96" customFormat="1" ht="15.75" x14ac:dyDescent="0.25">
      <c r="A1395" s="17" t="s">
        <v>254</v>
      </c>
      <c r="B1395" s="41"/>
      <c r="C1395" s="41">
        <v>11</v>
      </c>
      <c r="D1395" s="64" t="s">
        <v>234</v>
      </c>
      <c r="E1395" s="95" t="s">
        <v>80</v>
      </c>
      <c r="F1395" s="16">
        <v>612</v>
      </c>
      <c r="G1395" s="43">
        <v>274</v>
      </c>
    </row>
    <row r="1396" spans="1:7" ht="15.75" x14ac:dyDescent="0.25">
      <c r="A1396" s="17" t="s">
        <v>320</v>
      </c>
      <c r="B1396" s="41"/>
      <c r="C1396" s="41">
        <v>11</v>
      </c>
      <c r="D1396" s="64" t="s">
        <v>234</v>
      </c>
      <c r="E1396" s="5" t="s">
        <v>80</v>
      </c>
      <c r="F1396" s="51">
        <v>620</v>
      </c>
      <c r="G1396" s="43">
        <f>SUM(G1397)</f>
        <v>3808.8</v>
      </c>
    </row>
    <row r="1397" spans="1:7" ht="15.75" x14ac:dyDescent="0.25">
      <c r="A1397" s="14" t="s">
        <v>322</v>
      </c>
      <c r="B1397" s="41"/>
      <c r="C1397" s="41">
        <v>11</v>
      </c>
      <c r="D1397" s="64" t="s">
        <v>234</v>
      </c>
      <c r="E1397" s="5" t="s">
        <v>80</v>
      </c>
      <c r="F1397" s="51">
        <v>622</v>
      </c>
      <c r="G1397" s="43">
        <v>3808.8</v>
      </c>
    </row>
    <row r="1398" spans="1:7" ht="63" x14ac:dyDescent="0.25">
      <c r="A1398" s="1" t="s">
        <v>180</v>
      </c>
      <c r="B1398" s="41"/>
      <c r="C1398" s="41">
        <v>11</v>
      </c>
      <c r="D1398" s="64" t="s">
        <v>234</v>
      </c>
      <c r="E1398" s="5" t="s">
        <v>76</v>
      </c>
      <c r="F1398" s="51"/>
      <c r="G1398" s="43">
        <f>SUM(G1399,G1405,G1413,)</f>
        <v>646.20000000000005</v>
      </c>
    </row>
    <row r="1399" spans="1:7" ht="47.25" x14ac:dyDescent="0.25">
      <c r="A1399" s="1" t="s">
        <v>77</v>
      </c>
      <c r="B1399" s="41"/>
      <c r="C1399" s="41">
        <v>11</v>
      </c>
      <c r="D1399" s="64" t="s">
        <v>234</v>
      </c>
      <c r="E1399" s="5" t="s">
        <v>164</v>
      </c>
      <c r="F1399" s="51"/>
      <c r="G1399" s="43">
        <f>SUM(G1400)</f>
        <v>100.6</v>
      </c>
    </row>
    <row r="1400" spans="1:7" ht="31.5" x14ac:dyDescent="0.25">
      <c r="A1400" s="17" t="s">
        <v>249</v>
      </c>
      <c r="B1400" s="41"/>
      <c r="C1400" s="41">
        <v>11</v>
      </c>
      <c r="D1400" s="64" t="s">
        <v>234</v>
      </c>
      <c r="E1400" s="5" t="s">
        <v>164</v>
      </c>
      <c r="F1400" s="16">
        <v>600</v>
      </c>
      <c r="G1400" s="43">
        <f>SUM(G1401,G1403)</f>
        <v>100.6</v>
      </c>
    </row>
    <row r="1401" spans="1:7" s="96" customFormat="1" ht="15.75" x14ac:dyDescent="0.25">
      <c r="A1401" s="17" t="s">
        <v>250</v>
      </c>
      <c r="B1401" s="41"/>
      <c r="C1401" s="41">
        <v>11</v>
      </c>
      <c r="D1401" s="64" t="s">
        <v>234</v>
      </c>
      <c r="E1401" s="95" t="s">
        <v>164</v>
      </c>
      <c r="F1401" s="16">
        <v>610</v>
      </c>
      <c r="G1401" s="43">
        <f>SUM(G1402)</f>
        <v>21.6</v>
      </c>
    </row>
    <row r="1402" spans="1:7" s="96" customFormat="1" ht="15.75" x14ac:dyDescent="0.25">
      <c r="A1402" s="17" t="s">
        <v>254</v>
      </c>
      <c r="B1402" s="41"/>
      <c r="C1402" s="41">
        <v>11</v>
      </c>
      <c r="D1402" s="64" t="s">
        <v>234</v>
      </c>
      <c r="E1402" s="95" t="s">
        <v>164</v>
      </c>
      <c r="F1402" s="16">
        <v>612</v>
      </c>
      <c r="G1402" s="43">
        <v>21.6</v>
      </c>
    </row>
    <row r="1403" spans="1:7" ht="15.75" x14ac:dyDescent="0.25">
      <c r="A1403" s="17" t="s">
        <v>320</v>
      </c>
      <c r="B1403" s="41"/>
      <c r="C1403" s="41">
        <v>11</v>
      </c>
      <c r="D1403" s="64" t="s">
        <v>234</v>
      </c>
      <c r="E1403" s="5" t="s">
        <v>164</v>
      </c>
      <c r="F1403" s="51">
        <v>620</v>
      </c>
      <c r="G1403" s="43">
        <f>SUM(G1404)</f>
        <v>79</v>
      </c>
    </row>
    <row r="1404" spans="1:7" ht="15.75" x14ac:dyDescent="0.25">
      <c r="A1404" s="14" t="s">
        <v>322</v>
      </c>
      <c r="B1404" s="41"/>
      <c r="C1404" s="41">
        <v>11</v>
      </c>
      <c r="D1404" s="64" t="s">
        <v>234</v>
      </c>
      <c r="E1404" s="5" t="s">
        <v>164</v>
      </c>
      <c r="F1404" s="51">
        <v>622</v>
      </c>
      <c r="G1404" s="43">
        <v>79</v>
      </c>
    </row>
    <row r="1405" spans="1:7" ht="31.5" x14ac:dyDescent="0.25">
      <c r="A1405" s="1" t="s">
        <v>78</v>
      </c>
      <c r="B1405" s="41"/>
      <c r="C1405" s="41">
        <v>11</v>
      </c>
      <c r="D1405" s="64" t="s">
        <v>234</v>
      </c>
      <c r="E1405" s="5" t="s">
        <v>82</v>
      </c>
      <c r="F1405" s="45"/>
      <c r="G1405" s="43">
        <f>SUM(G1406,G1408)</f>
        <v>350</v>
      </c>
    </row>
    <row r="1406" spans="1:7" ht="31.5" x14ac:dyDescent="0.25">
      <c r="A1406" s="14" t="s">
        <v>348</v>
      </c>
      <c r="B1406" s="41"/>
      <c r="C1406" s="41">
        <v>11</v>
      </c>
      <c r="D1406" s="64" t="s">
        <v>234</v>
      </c>
      <c r="E1406" s="5" t="s">
        <v>82</v>
      </c>
      <c r="F1406" s="62" t="s">
        <v>300</v>
      </c>
      <c r="G1406" s="43">
        <f>SUM(G1407)</f>
        <v>36</v>
      </c>
    </row>
    <row r="1407" spans="1:7" ht="31.5" x14ac:dyDescent="0.25">
      <c r="A1407" s="13" t="s">
        <v>241</v>
      </c>
      <c r="B1407" s="41"/>
      <c r="C1407" s="41">
        <v>11</v>
      </c>
      <c r="D1407" s="64" t="s">
        <v>234</v>
      </c>
      <c r="E1407" s="5" t="s">
        <v>82</v>
      </c>
      <c r="F1407" s="45">
        <v>240</v>
      </c>
      <c r="G1407" s="52">
        <v>36</v>
      </c>
    </row>
    <row r="1408" spans="1:7" ht="31.5" x14ac:dyDescent="0.25">
      <c r="A1408" s="17" t="s">
        <v>249</v>
      </c>
      <c r="B1408" s="41"/>
      <c r="C1408" s="41">
        <v>11</v>
      </c>
      <c r="D1408" s="64" t="s">
        <v>234</v>
      </c>
      <c r="E1408" s="5" t="s">
        <v>82</v>
      </c>
      <c r="F1408" s="16">
        <v>600</v>
      </c>
      <c r="G1408" s="43">
        <f>SUM(G1411,G1409)</f>
        <v>314</v>
      </c>
    </row>
    <row r="1409" spans="1:7" s="96" customFormat="1" ht="15.75" x14ac:dyDescent="0.25">
      <c r="A1409" s="17" t="s">
        <v>250</v>
      </c>
      <c r="B1409" s="41"/>
      <c r="C1409" s="41">
        <v>11</v>
      </c>
      <c r="D1409" s="64" t="s">
        <v>234</v>
      </c>
      <c r="E1409" s="95" t="s">
        <v>82</v>
      </c>
      <c r="F1409" s="16">
        <v>610</v>
      </c>
      <c r="G1409" s="43">
        <f>SUM(G1410)</f>
        <v>16.2</v>
      </c>
    </row>
    <row r="1410" spans="1:7" s="96" customFormat="1" ht="15.75" x14ac:dyDescent="0.25">
      <c r="A1410" s="17" t="s">
        <v>254</v>
      </c>
      <c r="B1410" s="41"/>
      <c r="C1410" s="41">
        <v>11</v>
      </c>
      <c r="D1410" s="64" t="s">
        <v>234</v>
      </c>
      <c r="E1410" s="95" t="s">
        <v>82</v>
      </c>
      <c r="F1410" s="16">
        <v>612</v>
      </c>
      <c r="G1410" s="43">
        <v>16.2</v>
      </c>
    </row>
    <row r="1411" spans="1:7" ht="15.75" x14ac:dyDescent="0.25">
      <c r="A1411" s="17" t="s">
        <v>320</v>
      </c>
      <c r="B1411" s="41"/>
      <c r="C1411" s="41">
        <v>11</v>
      </c>
      <c r="D1411" s="64" t="s">
        <v>234</v>
      </c>
      <c r="E1411" s="5" t="s">
        <v>82</v>
      </c>
      <c r="F1411" s="51">
        <v>620</v>
      </c>
      <c r="G1411" s="43">
        <f>SUM(G1412)</f>
        <v>297.8</v>
      </c>
    </row>
    <row r="1412" spans="1:7" ht="15.75" x14ac:dyDescent="0.25">
      <c r="A1412" s="14" t="s">
        <v>322</v>
      </c>
      <c r="B1412" s="41"/>
      <c r="C1412" s="41">
        <v>11</v>
      </c>
      <c r="D1412" s="64" t="s">
        <v>234</v>
      </c>
      <c r="E1412" s="5" t="s">
        <v>82</v>
      </c>
      <c r="F1412" s="51">
        <v>622</v>
      </c>
      <c r="G1412" s="43">
        <v>297.8</v>
      </c>
    </row>
    <row r="1413" spans="1:7" ht="15.75" x14ac:dyDescent="0.25">
      <c r="A1413" s="1" t="s">
        <v>400</v>
      </c>
      <c r="B1413" s="41"/>
      <c r="C1413" s="41">
        <v>11</v>
      </c>
      <c r="D1413" s="64" t="s">
        <v>234</v>
      </c>
      <c r="E1413" s="5" t="s">
        <v>83</v>
      </c>
      <c r="F1413" s="51"/>
      <c r="G1413" s="43">
        <f>SUM(G1414,G1416)</f>
        <v>195.6</v>
      </c>
    </row>
    <row r="1414" spans="1:7" ht="31.5" x14ac:dyDescent="0.25">
      <c r="A1414" s="14" t="s">
        <v>348</v>
      </c>
      <c r="B1414" s="41"/>
      <c r="C1414" s="41">
        <v>11</v>
      </c>
      <c r="D1414" s="64" t="s">
        <v>234</v>
      </c>
      <c r="E1414" s="5" t="s">
        <v>83</v>
      </c>
      <c r="F1414" s="62" t="s">
        <v>300</v>
      </c>
      <c r="G1414" s="43">
        <f>SUM(G1415)</f>
        <v>87.6</v>
      </c>
    </row>
    <row r="1415" spans="1:7" ht="31.5" x14ac:dyDescent="0.25">
      <c r="A1415" s="13" t="s">
        <v>241</v>
      </c>
      <c r="B1415" s="41"/>
      <c r="C1415" s="41">
        <v>11</v>
      </c>
      <c r="D1415" s="64" t="s">
        <v>234</v>
      </c>
      <c r="E1415" s="5" t="s">
        <v>83</v>
      </c>
      <c r="F1415" s="45">
        <v>240</v>
      </c>
      <c r="G1415" s="52">
        <v>87.6</v>
      </c>
    </row>
    <row r="1416" spans="1:7" s="96" customFormat="1" ht="31.5" x14ac:dyDescent="0.25">
      <c r="A1416" s="17" t="s">
        <v>249</v>
      </c>
      <c r="B1416" s="41"/>
      <c r="C1416" s="41">
        <v>11</v>
      </c>
      <c r="D1416" s="64" t="s">
        <v>234</v>
      </c>
      <c r="E1416" s="95" t="s">
        <v>83</v>
      </c>
      <c r="F1416" s="45">
        <v>600</v>
      </c>
      <c r="G1416" s="43">
        <f t="shared" ref="G1416:G1417" si="47">SUM(G1417)</f>
        <v>108</v>
      </c>
    </row>
    <row r="1417" spans="1:7" s="96" customFormat="1" ht="15.75" x14ac:dyDescent="0.25">
      <c r="A1417" s="17" t="s">
        <v>320</v>
      </c>
      <c r="B1417" s="41"/>
      <c r="C1417" s="41">
        <v>11</v>
      </c>
      <c r="D1417" s="64" t="s">
        <v>234</v>
      </c>
      <c r="E1417" s="95" t="s">
        <v>83</v>
      </c>
      <c r="F1417" s="51">
        <v>620</v>
      </c>
      <c r="G1417" s="43">
        <f t="shared" si="47"/>
        <v>108</v>
      </c>
    </row>
    <row r="1418" spans="1:7" s="96" customFormat="1" ht="15.75" x14ac:dyDescent="0.25">
      <c r="A1418" s="103" t="s">
        <v>322</v>
      </c>
      <c r="B1418" s="41"/>
      <c r="C1418" s="41">
        <v>11</v>
      </c>
      <c r="D1418" s="64" t="s">
        <v>234</v>
      </c>
      <c r="E1418" s="95" t="s">
        <v>83</v>
      </c>
      <c r="F1418" s="51">
        <v>622</v>
      </c>
      <c r="G1418" s="52">
        <v>108</v>
      </c>
    </row>
    <row r="1419" spans="1:7" ht="63" x14ac:dyDescent="0.25">
      <c r="A1419" s="1" t="s">
        <v>515</v>
      </c>
      <c r="B1419" s="41"/>
      <c r="C1419" s="41">
        <v>11</v>
      </c>
      <c r="D1419" s="64" t="s">
        <v>234</v>
      </c>
      <c r="E1419" s="5" t="s">
        <v>79</v>
      </c>
      <c r="F1419" s="45"/>
      <c r="G1419" s="43">
        <f>SUM(G1420)</f>
        <v>141.30000000000001</v>
      </c>
    </row>
    <row r="1420" spans="1:7" ht="47.25" x14ac:dyDescent="0.25">
      <c r="A1420" s="1" t="s">
        <v>84</v>
      </c>
      <c r="B1420" s="41"/>
      <c r="C1420" s="41">
        <v>11</v>
      </c>
      <c r="D1420" s="64" t="s">
        <v>234</v>
      </c>
      <c r="E1420" s="5" t="s">
        <v>165</v>
      </c>
      <c r="F1420" s="45"/>
      <c r="G1420" s="43">
        <f>SUM(G1421)</f>
        <v>141.30000000000001</v>
      </c>
    </row>
    <row r="1421" spans="1:7" ht="31.5" x14ac:dyDescent="0.25">
      <c r="A1421" s="14" t="s">
        <v>348</v>
      </c>
      <c r="B1421" s="41"/>
      <c r="C1421" s="41">
        <v>11</v>
      </c>
      <c r="D1421" s="64" t="s">
        <v>234</v>
      </c>
      <c r="E1421" s="5" t="s">
        <v>165</v>
      </c>
      <c r="F1421" s="62" t="s">
        <v>300</v>
      </c>
      <c r="G1421" s="43">
        <f>SUM(G1422)</f>
        <v>141.30000000000001</v>
      </c>
    </row>
    <row r="1422" spans="1:7" ht="31.5" x14ac:dyDescent="0.25">
      <c r="A1422" s="13" t="s">
        <v>241</v>
      </c>
      <c r="B1422" s="41"/>
      <c r="C1422" s="41">
        <v>11</v>
      </c>
      <c r="D1422" s="64" t="s">
        <v>234</v>
      </c>
      <c r="E1422" s="5" t="s">
        <v>165</v>
      </c>
      <c r="F1422" s="45">
        <v>240</v>
      </c>
      <c r="G1422" s="52">
        <v>141.30000000000001</v>
      </c>
    </row>
    <row r="1423" spans="1:7" ht="63" x14ac:dyDescent="0.25">
      <c r="A1423" s="6" t="s">
        <v>825</v>
      </c>
      <c r="B1423" s="41"/>
      <c r="C1423" s="41">
        <v>11</v>
      </c>
      <c r="D1423" s="64" t="s">
        <v>234</v>
      </c>
      <c r="E1423" s="5" t="s">
        <v>86</v>
      </c>
      <c r="F1423" s="45"/>
      <c r="G1423" s="43">
        <f>SUM(G1424)</f>
        <v>124.2</v>
      </c>
    </row>
    <row r="1424" spans="1:7" ht="31.5" x14ac:dyDescent="0.25">
      <c r="A1424" s="6" t="s">
        <v>87</v>
      </c>
      <c r="B1424" s="41"/>
      <c r="C1424" s="41">
        <v>11</v>
      </c>
      <c r="D1424" s="64" t="s">
        <v>234</v>
      </c>
      <c r="E1424" s="5" t="s">
        <v>166</v>
      </c>
      <c r="F1424" s="45"/>
      <c r="G1424" s="43">
        <f>SUM(G1425)</f>
        <v>124.2</v>
      </c>
    </row>
    <row r="1425" spans="1:7" ht="31.5" x14ac:dyDescent="0.25">
      <c r="A1425" s="14" t="s">
        <v>348</v>
      </c>
      <c r="B1425" s="41"/>
      <c r="C1425" s="41">
        <v>11</v>
      </c>
      <c r="D1425" s="64" t="s">
        <v>234</v>
      </c>
      <c r="E1425" s="5" t="s">
        <v>166</v>
      </c>
      <c r="F1425" s="62" t="s">
        <v>300</v>
      </c>
      <c r="G1425" s="43">
        <f>SUM(G1426)</f>
        <v>124.2</v>
      </c>
    </row>
    <row r="1426" spans="1:7" ht="31.5" x14ac:dyDescent="0.25">
      <c r="A1426" s="13" t="s">
        <v>241</v>
      </c>
      <c r="B1426" s="41"/>
      <c r="C1426" s="41">
        <v>11</v>
      </c>
      <c r="D1426" s="64" t="s">
        <v>234</v>
      </c>
      <c r="E1426" s="5" t="s">
        <v>166</v>
      </c>
      <c r="F1426" s="45">
        <v>240</v>
      </c>
      <c r="G1426" s="52">
        <v>124.2</v>
      </c>
    </row>
    <row r="1427" spans="1:7" ht="31.5" x14ac:dyDescent="0.25">
      <c r="A1427" s="6" t="s">
        <v>370</v>
      </c>
      <c r="B1427" s="41"/>
      <c r="C1427" s="41">
        <v>11</v>
      </c>
      <c r="D1427" s="64" t="s">
        <v>234</v>
      </c>
      <c r="E1427" s="8" t="s">
        <v>39</v>
      </c>
      <c r="F1427" s="51"/>
      <c r="G1427" s="43">
        <f>SUM(G1429)</f>
        <v>519.9</v>
      </c>
    </row>
    <row r="1428" spans="1:7" ht="31.5" x14ac:dyDescent="0.25">
      <c r="A1428" s="17" t="s">
        <v>499</v>
      </c>
      <c r="B1428" s="41"/>
      <c r="C1428" s="41">
        <v>11</v>
      </c>
      <c r="D1428" s="64" t="s">
        <v>234</v>
      </c>
      <c r="E1428" s="8" t="s">
        <v>500</v>
      </c>
      <c r="F1428" s="51"/>
      <c r="G1428" s="43">
        <f>SUM(G1429)</f>
        <v>519.9</v>
      </c>
    </row>
    <row r="1429" spans="1:7" ht="31.5" x14ac:dyDescent="0.25">
      <c r="A1429" s="17" t="s">
        <v>501</v>
      </c>
      <c r="B1429" s="8"/>
      <c r="C1429" s="41">
        <v>11</v>
      </c>
      <c r="D1429" s="64" t="s">
        <v>234</v>
      </c>
      <c r="E1429" s="8" t="s">
        <v>502</v>
      </c>
      <c r="F1429" s="51"/>
      <c r="G1429" s="43">
        <f>SUM(G1430,G1432)</f>
        <v>519.9</v>
      </c>
    </row>
    <row r="1430" spans="1:7" s="96" customFormat="1" ht="31.5" x14ac:dyDescent="0.25">
      <c r="A1430" s="103" t="s">
        <v>348</v>
      </c>
      <c r="B1430" s="41"/>
      <c r="C1430" s="41">
        <v>11</v>
      </c>
      <c r="D1430" s="64" t="s">
        <v>234</v>
      </c>
      <c r="E1430" s="8" t="s">
        <v>502</v>
      </c>
      <c r="F1430" s="62" t="s">
        <v>300</v>
      </c>
      <c r="G1430" s="43">
        <f>SUM(G1431)</f>
        <v>134</v>
      </c>
    </row>
    <row r="1431" spans="1:7" s="96" customFormat="1" ht="31.5" x14ac:dyDescent="0.25">
      <c r="A1431" s="13" t="s">
        <v>241</v>
      </c>
      <c r="B1431" s="41"/>
      <c r="C1431" s="41">
        <v>11</v>
      </c>
      <c r="D1431" s="64" t="s">
        <v>234</v>
      </c>
      <c r="E1431" s="8" t="s">
        <v>502</v>
      </c>
      <c r="F1431" s="45">
        <v>240</v>
      </c>
      <c r="G1431" s="52">
        <v>134</v>
      </c>
    </row>
    <row r="1432" spans="1:7" ht="31.5" x14ac:dyDescent="0.25">
      <c r="A1432" s="17" t="s">
        <v>249</v>
      </c>
      <c r="B1432" s="41"/>
      <c r="C1432" s="41">
        <v>11</v>
      </c>
      <c r="D1432" s="64" t="s">
        <v>234</v>
      </c>
      <c r="E1432" s="8" t="s">
        <v>502</v>
      </c>
      <c r="F1432" s="16">
        <v>600</v>
      </c>
      <c r="G1432" s="43">
        <f>SUM(G1433,G1435)</f>
        <v>385.9</v>
      </c>
    </row>
    <row r="1433" spans="1:7" s="96" customFormat="1" ht="15.75" x14ac:dyDescent="0.25">
      <c r="A1433" s="17" t="s">
        <v>250</v>
      </c>
      <c r="B1433" s="41"/>
      <c r="C1433" s="41">
        <v>11</v>
      </c>
      <c r="D1433" s="64" t="s">
        <v>234</v>
      </c>
      <c r="E1433" s="8" t="s">
        <v>502</v>
      </c>
      <c r="F1433" s="16">
        <v>610</v>
      </c>
      <c r="G1433" s="43">
        <f>SUM(G1434)</f>
        <v>229.9</v>
      </c>
    </row>
    <row r="1434" spans="1:7" s="96" customFormat="1" ht="15.75" x14ac:dyDescent="0.25">
      <c r="A1434" s="17" t="s">
        <v>254</v>
      </c>
      <c r="B1434" s="41"/>
      <c r="C1434" s="41">
        <v>11</v>
      </c>
      <c r="D1434" s="64" t="s">
        <v>234</v>
      </c>
      <c r="E1434" s="8" t="s">
        <v>502</v>
      </c>
      <c r="F1434" s="16">
        <v>612</v>
      </c>
      <c r="G1434" s="43">
        <v>229.9</v>
      </c>
    </row>
    <row r="1435" spans="1:7" ht="15.75" x14ac:dyDescent="0.25">
      <c r="A1435" s="17" t="s">
        <v>320</v>
      </c>
      <c r="B1435" s="41"/>
      <c r="C1435" s="41">
        <v>11</v>
      </c>
      <c r="D1435" s="64" t="s">
        <v>234</v>
      </c>
      <c r="E1435" s="8" t="s">
        <v>502</v>
      </c>
      <c r="F1435" s="51">
        <v>620</v>
      </c>
      <c r="G1435" s="43">
        <f>SUM(G1436)</f>
        <v>156</v>
      </c>
    </row>
    <row r="1436" spans="1:7" ht="15.75" x14ac:dyDescent="0.25">
      <c r="A1436" s="103" t="s">
        <v>322</v>
      </c>
      <c r="B1436" s="41"/>
      <c r="C1436" s="41">
        <v>11</v>
      </c>
      <c r="D1436" s="64" t="s">
        <v>234</v>
      </c>
      <c r="E1436" s="8" t="s">
        <v>502</v>
      </c>
      <c r="F1436" s="51">
        <v>622</v>
      </c>
      <c r="G1436" s="43">
        <v>156</v>
      </c>
    </row>
    <row r="1437" spans="1:7" ht="15.75" x14ac:dyDescent="0.25">
      <c r="A1437" s="14" t="s">
        <v>329</v>
      </c>
      <c r="B1437" s="48"/>
      <c r="C1437" s="48">
        <v>11</v>
      </c>
      <c r="D1437" s="64" t="s">
        <v>236</v>
      </c>
      <c r="E1437" s="24"/>
      <c r="F1437" s="48"/>
      <c r="G1437" s="43">
        <f>SUM(G1438,)</f>
        <v>18483.099999999999</v>
      </c>
    </row>
    <row r="1438" spans="1:7" ht="31.5" x14ac:dyDescent="0.25">
      <c r="A1438" s="6" t="s">
        <v>352</v>
      </c>
      <c r="B1438" s="41"/>
      <c r="C1438" s="41">
        <v>11</v>
      </c>
      <c r="D1438" s="64" t="s">
        <v>236</v>
      </c>
      <c r="E1438" s="8" t="s">
        <v>29</v>
      </c>
      <c r="F1438" s="48"/>
      <c r="G1438" s="43">
        <f>SUM(G1439,G1454)</f>
        <v>18483.099999999999</v>
      </c>
    </row>
    <row r="1439" spans="1:7" ht="31.5" x14ac:dyDescent="0.25">
      <c r="A1439" s="6" t="s">
        <v>377</v>
      </c>
      <c r="B1439" s="41"/>
      <c r="C1439" s="41">
        <v>11</v>
      </c>
      <c r="D1439" s="64" t="s">
        <v>236</v>
      </c>
      <c r="E1439" s="5" t="s">
        <v>30</v>
      </c>
      <c r="F1439" s="48"/>
      <c r="G1439" s="43">
        <f>SUM(G1440)</f>
        <v>8883.0999999999985</v>
      </c>
    </row>
    <row r="1440" spans="1:7" ht="31.5" x14ac:dyDescent="0.25">
      <c r="A1440" s="6" t="s">
        <v>63</v>
      </c>
      <c r="B1440" s="41"/>
      <c r="C1440" s="41">
        <v>11</v>
      </c>
      <c r="D1440" s="64" t="s">
        <v>236</v>
      </c>
      <c r="E1440" s="5" t="s">
        <v>58</v>
      </c>
      <c r="F1440" s="48"/>
      <c r="G1440" s="43">
        <f>SUM(G1441,G1449)</f>
        <v>8883.0999999999985</v>
      </c>
    </row>
    <row r="1441" spans="1:7" ht="31.5" x14ac:dyDescent="0.25">
      <c r="A1441" s="6" t="s">
        <v>173</v>
      </c>
      <c r="B1441" s="41"/>
      <c r="C1441" s="41">
        <v>11</v>
      </c>
      <c r="D1441" s="64" t="s">
        <v>236</v>
      </c>
      <c r="E1441" s="5" t="s">
        <v>61</v>
      </c>
      <c r="F1441" s="45"/>
      <c r="G1441" s="43">
        <f>SUM(G1442,G1444,G1446)</f>
        <v>8433.0999999999985</v>
      </c>
    </row>
    <row r="1442" spans="1:7" s="96" customFormat="1" ht="63" x14ac:dyDescent="0.25">
      <c r="A1442" s="6" t="s">
        <v>237</v>
      </c>
      <c r="B1442" s="48"/>
      <c r="C1442" s="48">
        <v>11</v>
      </c>
      <c r="D1442" s="64" t="s">
        <v>236</v>
      </c>
      <c r="E1442" s="95" t="s">
        <v>61</v>
      </c>
      <c r="F1442" s="48">
        <v>100</v>
      </c>
      <c r="G1442" s="43">
        <f>SUM(G1443)</f>
        <v>2035.6</v>
      </c>
    </row>
    <row r="1443" spans="1:7" s="96" customFormat="1" ht="31.5" x14ac:dyDescent="0.25">
      <c r="A1443" s="15" t="s">
        <v>238</v>
      </c>
      <c r="B1443" s="48"/>
      <c r="C1443" s="48">
        <v>11</v>
      </c>
      <c r="D1443" s="64" t="s">
        <v>236</v>
      </c>
      <c r="E1443" s="95" t="s">
        <v>61</v>
      </c>
      <c r="F1443" s="48">
        <v>120</v>
      </c>
      <c r="G1443" s="52">
        <v>2035.6</v>
      </c>
    </row>
    <row r="1444" spans="1:7" s="96" customFormat="1" ht="31.5" x14ac:dyDescent="0.25">
      <c r="A1444" s="103" t="s">
        <v>348</v>
      </c>
      <c r="B1444" s="48"/>
      <c r="C1444" s="48">
        <v>11</v>
      </c>
      <c r="D1444" s="64" t="s">
        <v>236</v>
      </c>
      <c r="E1444" s="95" t="s">
        <v>61</v>
      </c>
      <c r="F1444" s="48">
        <v>200</v>
      </c>
      <c r="G1444" s="43">
        <f>SUM(G1445)</f>
        <v>2576.8000000000002</v>
      </c>
    </row>
    <row r="1445" spans="1:7" s="96" customFormat="1" ht="31.5" x14ac:dyDescent="0.25">
      <c r="A1445" s="103" t="s">
        <v>241</v>
      </c>
      <c r="B1445" s="45"/>
      <c r="C1445" s="45">
        <v>11</v>
      </c>
      <c r="D1445" s="64" t="s">
        <v>236</v>
      </c>
      <c r="E1445" s="95" t="s">
        <v>61</v>
      </c>
      <c r="F1445" s="48">
        <v>240</v>
      </c>
      <c r="G1445" s="43">
        <v>2576.8000000000002</v>
      </c>
    </row>
    <row r="1446" spans="1:7" ht="31.5" x14ac:dyDescent="0.25">
      <c r="A1446" s="17" t="s">
        <v>249</v>
      </c>
      <c r="B1446" s="41"/>
      <c r="C1446" s="41">
        <v>11</v>
      </c>
      <c r="D1446" s="64" t="s">
        <v>236</v>
      </c>
      <c r="E1446" s="5" t="s">
        <v>61</v>
      </c>
      <c r="F1446" s="16">
        <v>600</v>
      </c>
      <c r="G1446" s="43">
        <f>SUM(G1447)</f>
        <v>3820.7</v>
      </c>
    </row>
    <row r="1447" spans="1:7" ht="15.75" x14ac:dyDescent="0.25">
      <c r="A1447" s="17" t="s">
        <v>320</v>
      </c>
      <c r="B1447" s="41"/>
      <c r="C1447" s="41">
        <v>11</v>
      </c>
      <c r="D1447" s="64" t="s">
        <v>236</v>
      </c>
      <c r="E1447" s="5" t="s">
        <v>61</v>
      </c>
      <c r="F1447" s="51">
        <v>620</v>
      </c>
      <c r="G1447" s="43">
        <f>SUM(G1448)</f>
        <v>3820.7</v>
      </c>
    </row>
    <row r="1448" spans="1:7" ht="15.75" x14ac:dyDescent="0.25">
      <c r="A1448" s="14" t="s">
        <v>322</v>
      </c>
      <c r="B1448" s="41"/>
      <c r="C1448" s="41">
        <v>11</v>
      </c>
      <c r="D1448" s="64" t="s">
        <v>236</v>
      </c>
      <c r="E1448" s="5" t="s">
        <v>61</v>
      </c>
      <c r="F1448" s="48">
        <v>622</v>
      </c>
      <c r="G1448" s="43">
        <v>3820.7</v>
      </c>
    </row>
    <row r="1449" spans="1:7" s="96" customFormat="1" ht="47.25" x14ac:dyDescent="0.25">
      <c r="A1449" s="6" t="s">
        <v>174</v>
      </c>
      <c r="B1449" s="48"/>
      <c r="C1449" s="48">
        <v>11</v>
      </c>
      <c r="D1449" s="64" t="s">
        <v>236</v>
      </c>
      <c r="E1449" s="95" t="s">
        <v>175</v>
      </c>
      <c r="F1449" s="48"/>
      <c r="G1449" s="43">
        <f>SUM(G1450,G1452)</f>
        <v>450</v>
      </c>
    </row>
    <row r="1450" spans="1:7" s="96" customFormat="1" ht="63" x14ac:dyDescent="0.25">
      <c r="A1450" s="6" t="s">
        <v>237</v>
      </c>
      <c r="B1450" s="48"/>
      <c r="C1450" s="45">
        <v>11</v>
      </c>
      <c r="D1450" s="64" t="s">
        <v>236</v>
      </c>
      <c r="E1450" s="95" t="s">
        <v>175</v>
      </c>
      <c r="F1450" s="51">
        <v>100</v>
      </c>
      <c r="G1450" s="43">
        <f>SUM(G1451)</f>
        <v>290</v>
      </c>
    </row>
    <row r="1451" spans="1:7" s="96" customFormat="1" ht="15.75" x14ac:dyDescent="0.25">
      <c r="A1451" s="103" t="s">
        <v>253</v>
      </c>
      <c r="B1451" s="48"/>
      <c r="C1451" s="45">
        <v>11</v>
      </c>
      <c r="D1451" s="64" t="s">
        <v>236</v>
      </c>
      <c r="E1451" s="95" t="s">
        <v>175</v>
      </c>
      <c r="F1451" s="51">
        <v>110</v>
      </c>
      <c r="G1451" s="107">
        <v>290</v>
      </c>
    </row>
    <row r="1452" spans="1:7" s="96" customFormat="1" ht="31.5" x14ac:dyDescent="0.25">
      <c r="A1452" s="103" t="s">
        <v>348</v>
      </c>
      <c r="B1452" s="48"/>
      <c r="C1452" s="48">
        <v>11</v>
      </c>
      <c r="D1452" s="64" t="s">
        <v>236</v>
      </c>
      <c r="E1452" s="95" t="s">
        <v>175</v>
      </c>
      <c r="F1452" s="48">
        <v>200</v>
      </c>
      <c r="G1452" s="43">
        <f>SUM(G1453)</f>
        <v>160</v>
      </c>
    </row>
    <row r="1453" spans="1:7" s="96" customFormat="1" ht="31.5" x14ac:dyDescent="0.25">
      <c r="A1453" s="103" t="s">
        <v>241</v>
      </c>
      <c r="B1453" s="45"/>
      <c r="C1453" s="45">
        <v>11</v>
      </c>
      <c r="D1453" s="64" t="s">
        <v>236</v>
      </c>
      <c r="E1453" s="95" t="s">
        <v>175</v>
      </c>
      <c r="F1453" s="48">
        <v>240</v>
      </c>
      <c r="G1453" s="43">
        <v>160</v>
      </c>
    </row>
    <row r="1454" spans="1:7" s="96" customFormat="1" ht="47.25" x14ac:dyDescent="0.25">
      <c r="A1454" s="6" t="s">
        <v>212</v>
      </c>
      <c r="B1454" s="45"/>
      <c r="C1454" s="45">
        <v>11</v>
      </c>
      <c r="D1454" s="64" t="s">
        <v>236</v>
      </c>
      <c r="E1454" s="95" t="s">
        <v>31</v>
      </c>
      <c r="F1454" s="48"/>
      <c r="G1454" s="52">
        <f>SUM(G1455)</f>
        <v>9600</v>
      </c>
    </row>
    <row r="1455" spans="1:7" s="96" customFormat="1" ht="47.25" x14ac:dyDescent="0.25">
      <c r="A1455" s="17" t="s">
        <v>195</v>
      </c>
      <c r="B1455" s="45"/>
      <c r="C1455" s="45">
        <v>11</v>
      </c>
      <c r="D1455" s="64" t="s">
        <v>236</v>
      </c>
      <c r="E1455" s="95" t="s">
        <v>62</v>
      </c>
      <c r="F1455" s="48"/>
      <c r="G1455" s="52">
        <f>SUM(G1456,G1459)</f>
        <v>9600</v>
      </c>
    </row>
    <row r="1456" spans="1:7" s="96" customFormat="1" ht="47.25" x14ac:dyDescent="0.25">
      <c r="A1456" s="103" t="s">
        <v>684</v>
      </c>
      <c r="B1456" s="45"/>
      <c r="C1456" s="45">
        <v>11</v>
      </c>
      <c r="D1456" s="64" t="s">
        <v>236</v>
      </c>
      <c r="E1456" s="95" t="s">
        <v>685</v>
      </c>
      <c r="F1456" s="48"/>
      <c r="G1456" s="43">
        <f t="shared" ref="G1456:G1457" si="48">SUM(G1457)</f>
        <v>7113.6</v>
      </c>
    </row>
    <row r="1457" spans="1:7" s="96" customFormat="1" ht="31.5" x14ac:dyDescent="0.25">
      <c r="A1457" s="103" t="s">
        <v>348</v>
      </c>
      <c r="B1457" s="45"/>
      <c r="C1457" s="45">
        <v>11</v>
      </c>
      <c r="D1457" s="64" t="s">
        <v>236</v>
      </c>
      <c r="E1457" s="95" t="s">
        <v>685</v>
      </c>
      <c r="F1457" s="50" t="s">
        <v>300</v>
      </c>
      <c r="G1457" s="43">
        <f t="shared" si="48"/>
        <v>7113.6</v>
      </c>
    </row>
    <row r="1458" spans="1:7" s="96" customFormat="1" ht="31.5" x14ac:dyDescent="0.25">
      <c r="A1458" s="15" t="s">
        <v>241</v>
      </c>
      <c r="B1458" s="45"/>
      <c r="C1458" s="45">
        <v>11</v>
      </c>
      <c r="D1458" s="64" t="s">
        <v>236</v>
      </c>
      <c r="E1458" s="95" t="s">
        <v>685</v>
      </c>
      <c r="F1458" s="41">
        <v>240</v>
      </c>
      <c r="G1458" s="43">
        <v>7113.6</v>
      </c>
    </row>
    <row r="1459" spans="1:7" s="96" customFormat="1" ht="47.25" x14ac:dyDescent="0.25">
      <c r="A1459" s="103" t="s">
        <v>689</v>
      </c>
      <c r="B1459" s="45"/>
      <c r="C1459" s="45">
        <v>11</v>
      </c>
      <c r="D1459" s="64" t="s">
        <v>236</v>
      </c>
      <c r="E1459" s="95" t="s">
        <v>690</v>
      </c>
      <c r="F1459" s="48"/>
      <c r="G1459" s="43">
        <f t="shared" ref="G1459:G1460" si="49">SUM(G1460)</f>
        <v>2486.4</v>
      </c>
    </row>
    <row r="1460" spans="1:7" s="96" customFormat="1" ht="31.5" x14ac:dyDescent="0.25">
      <c r="A1460" s="103" t="s">
        <v>348</v>
      </c>
      <c r="B1460" s="45"/>
      <c r="C1460" s="45">
        <v>11</v>
      </c>
      <c r="D1460" s="64" t="s">
        <v>236</v>
      </c>
      <c r="E1460" s="95" t="s">
        <v>690</v>
      </c>
      <c r="F1460" s="50" t="s">
        <v>300</v>
      </c>
      <c r="G1460" s="43">
        <f t="shared" si="49"/>
        <v>2486.4</v>
      </c>
    </row>
    <row r="1461" spans="1:7" s="96" customFormat="1" ht="31.5" x14ac:dyDescent="0.25">
      <c r="A1461" s="15" t="s">
        <v>241</v>
      </c>
      <c r="B1461" s="45"/>
      <c r="C1461" s="45">
        <v>11</v>
      </c>
      <c r="D1461" s="64" t="s">
        <v>236</v>
      </c>
      <c r="E1461" s="95" t="s">
        <v>690</v>
      </c>
      <c r="F1461" s="41">
        <v>240</v>
      </c>
      <c r="G1461" s="43">
        <v>2486.4</v>
      </c>
    </row>
    <row r="1462" spans="1:7" ht="15.75" x14ac:dyDescent="0.25">
      <c r="A1462" s="78" t="s">
        <v>330</v>
      </c>
      <c r="B1462" s="45"/>
      <c r="C1462" s="45">
        <v>11</v>
      </c>
      <c r="D1462" s="50" t="s">
        <v>278</v>
      </c>
      <c r="E1462" s="79"/>
      <c r="F1462" s="50"/>
      <c r="G1462" s="43">
        <f>SUM(G1463,G1473)</f>
        <v>3455.4</v>
      </c>
    </row>
    <row r="1463" spans="1:7" ht="31.5" x14ac:dyDescent="0.25">
      <c r="A1463" s="6" t="s">
        <v>352</v>
      </c>
      <c r="B1463" s="41"/>
      <c r="C1463" s="41">
        <v>11</v>
      </c>
      <c r="D1463" s="50" t="s">
        <v>278</v>
      </c>
      <c r="E1463" s="8" t="s">
        <v>29</v>
      </c>
      <c r="F1463" s="48"/>
      <c r="G1463" s="43">
        <f>SUM(G1464)</f>
        <v>3435.4</v>
      </c>
    </row>
    <row r="1464" spans="1:7" ht="15.75" x14ac:dyDescent="0.25">
      <c r="A1464" s="6" t="s">
        <v>2</v>
      </c>
      <c r="B1464" s="41"/>
      <c r="C1464" s="41">
        <v>11</v>
      </c>
      <c r="D1464" s="64" t="s">
        <v>278</v>
      </c>
      <c r="E1464" s="5" t="s">
        <v>34</v>
      </c>
      <c r="F1464" s="50"/>
      <c r="G1464" s="43">
        <f>SUM(G1465)</f>
        <v>3435.4</v>
      </c>
    </row>
    <row r="1465" spans="1:7" ht="31.5" x14ac:dyDescent="0.25">
      <c r="A1465" s="103" t="s">
        <v>589</v>
      </c>
      <c r="B1465" s="41"/>
      <c r="C1465" s="41">
        <v>11</v>
      </c>
      <c r="D1465" s="64" t="s">
        <v>278</v>
      </c>
      <c r="E1465" s="5" t="s">
        <v>59</v>
      </c>
      <c r="F1465" s="50"/>
      <c r="G1465" s="43">
        <f>SUM(G1466)</f>
        <v>3435.4</v>
      </c>
    </row>
    <row r="1466" spans="1:7" ht="15.75" x14ac:dyDescent="0.25">
      <c r="A1466" s="6" t="s">
        <v>10</v>
      </c>
      <c r="B1466" s="41"/>
      <c r="C1466" s="41">
        <v>11</v>
      </c>
      <c r="D1466" s="64" t="s">
        <v>278</v>
      </c>
      <c r="E1466" s="5" t="s">
        <v>60</v>
      </c>
      <c r="F1466" s="48"/>
      <c r="G1466" s="43">
        <f>SUM(G1467,G1469,G1471)</f>
        <v>3435.4</v>
      </c>
    </row>
    <row r="1467" spans="1:7" ht="63" x14ac:dyDescent="0.25">
      <c r="A1467" s="6" t="s">
        <v>237</v>
      </c>
      <c r="B1467" s="48"/>
      <c r="C1467" s="48">
        <v>11</v>
      </c>
      <c r="D1467" s="64" t="s">
        <v>278</v>
      </c>
      <c r="E1467" s="5" t="s">
        <v>60</v>
      </c>
      <c r="F1467" s="48">
        <v>100</v>
      </c>
      <c r="G1467" s="43">
        <f>SUM(G1468)</f>
        <v>3292</v>
      </c>
    </row>
    <row r="1468" spans="1:7" ht="31.5" x14ac:dyDescent="0.25">
      <c r="A1468" s="15" t="s">
        <v>238</v>
      </c>
      <c r="B1468" s="48"/>
      <c r="C1468" s="48">
        <v>11</v>
      </c>
      <c r="D1468" s="64" t="s">
        <v>278</v>
      </c>
      <c r="E1468" s="5" t="s">
        <v>60</v>
      </c>
      <c r="F1468" s="48">
        <v>120</v>
      </c>
      <c r="G1468" s="52">
        <v>3292</v>
      </c>
    </row>
    <row r="1469" spans="1:7" ht="31.5" x14ac:dyDescent="0.25">
      <c r="A1469" s="14" t="s">
        <v>348</v>
      </c>
      <c r="B1469" s="48"/>
      <c r="C1469" s="48">
        <v>11</v>
      </c>
      <c r="D1469" s="64" t="s">
        <v>278</v>
      </c>
      <c r="E1469" s="5" t="s">
        <v>60</v>
      </c>
      <c r="F1469" s="48">
        <v>200</v>
      </c>
      <c r="G1469" s="43">
        <f>SUM(G1470)</f>
        <v>138</v>
      </c>
    </row>
    <row r="1470" spans="1:7" ht="31.5" x14ac:dyDescent="0.25">
      <c r="A1470" s="6" t="s">
        <v>241</v>
      </c>
      <c r="B1470" s="48"/>
      <c r="C1470" s="48">
        <v>11</v>
      </c>
      <c r="D1470" s="64" t="s">
        <v>278</v>
      </c>
      <c r="E1470" s="5" t="s">
        <v>60</v>
      </c>
      <c r="F1470" s="46">
        <v>240</v>
      </c>
      <c r="G1470" s="43">
        <v>138</v>
      </c>
    </row>
    <row r="1471" spans="1:7" ht="15.75" x14ac:dyDescent="0.25">
      <c r="A1471" s="80" t="s">
        <v>242</v>
      </c>
      <c r="B1471" s="48"/>
      <c r="C1471" s="48">
        <v>11</v>
      </c>
      <c r="D1471" s="64" t="s">
        <v>278</v>
      </c>
      <c r="E1471" s="5" t="s">
        <v>60</v>
      </c>
      <c r="F1471" s="21">
        <v>800</v>
      </c>
      <c r="G1471" s="43">
        <f>SUM(G1472)</f>
        <v>5.4</v>
      </c>
    </row>
    <row r="1472" spans="1:7" ht="15.75" x14ac:dyDescent="0.25">
      <c r="A1472" s="78" t="s">
        <v>243</v>
      </c>
      <c r="B1472" s="48"/>
      <c r="C1472" s="48">
        <v>11</v>
      </c>
      <c r="D1472" s="64" t="s">
        <v>278</v>
      </c>
      <c r="E1472" s="5" t="s">
        <v>60</v>
      </c>
      <c r="F1472" s="21">
        <v>850</v>
      </c>
      <c r="G1472" s="52">
        <v>5.4</v>
      </c>
    </row>
    <row r="1473" spans="1:10" s="96" customFormat="1" ht="47.25" x14ac:dyDescent="0.25">
      <c r="A1473" s="6" t="s">
        <v>629</v>
      </c>
      <c r="B1473" s="45"/>
      <c r="C1473" s="48">
        <v>11</v>
      </c>
      <c r="D1473" s="64" t="s">
        <v>278</v>
      </c>
      <c r="E1473" s="8" t="s">
        <v>42</v>
      </c>
      <c r="F1473" s="21"/>
      <c r="G1473" s="43">
        <f>SUM(G1474)</f>
        <v>20</v>
      </c>
    </row>
    <row r="1474" spans="1:10" s="96" customFormat="1" ht="31.5" x14ac:dyDescent="0.25">
      <c r="A1474" s="6" t="s">
        <v>649</v>
      </c>
      <c r="B1474" s="41"/>
      <c r="C1474" s="48">
        <v>11</v>
      </c>
      <c r="D1474" s="64" t="s">
        <v>278</v>
      </c>
      <c r="E1474" s="95" t="s">
        <v>44</v>
      </c>
      <c r="F1474" s="50"/>
      <c r="G1474" s="43">
        <f>SUM(G1475)</f>
        <v>20</v>
      </c>
    </row>
    <row r="1475" spans="1:10" s="96" customFormat="1" ht="31.5" x14ac:dyDescent="0.25">
      <c r="A1475" s="12" t="s">
        <v>650</v>
      </c>
      <c r="B1475" s="45"/>
      <c r="C1475" s="48">
        <v>11</v>
      </c>
      <c r="D1475" s="64" t="s">
        <v>278</v>
      </c>
      <c r="E1475" s="95" t="s">
        <v>651</v>
      </c>
      <c r="F1475" s="50"/>
      <c r="G1475" s="43">
        <f>SUM(G1476)</f>
        <v>20</v>
      </c>
    </row>
    <row r="1476" spans="1:10" s="96" customFormat="1" ht="31.5" x14ac:dyDescent="0.25">
      <c r="A1476" s="6" t="s">
        <v>652</v>
      </c>
      <c r="B1476" s="45"/>
      <c r="C1476" s="48">
        <v>11</v>
      </c>
      <c r="D1476" s="64" t="s">
        <v>278</v>
      </c>
      <c r="E1476" s="95" t="s">
        <v>653</v>
      </c>
      <c r="F1476" s="7"/>
      <c r="G1476" s="43">
        <f>SUM(G1477)</f>
        <v>20</v>
      </c>
    </row>
    <row r="1477" spans="1:10" s="96" customFormat="1" ht="31.5" x14ac:dyDescent="0.25">
      <c r="A1477" s="14" t="s">
        <v>348</v>
      </c>
      <c r="B1477" s="45"/>
      <c r="C1477" s="48">
        <v>11</v>
      </c>
      <c r="D1477" s="64" t="s">
        <v>278</v>
      </c>
      <c r="E1477" s="95" t="s">
        <v>653</v>
      </c>
      <c r="F1477" s="48">
        <v>200</v>
      </c>
      <c r="G1477" s="43">
        <f>SUM(G1478)</f>
        <v>20</v>
      </c>
    </row>
    <row r="1478" spans="1:10" s="96" customFormat="1" ht="31.5" x14ac:dyDescent="0.25">
      <c r="A1478" s="14" t="s">
        <v>241</v>
      </c>
      <c r="B1478" s="45"/>
      <c r="C1478" s="48">
        <v>11</v>
      </c>
      <c r="D1478" s="64" t="s">
        <v>278</v>
      </c>
      <c r="E1478" s="95" t="s">
        <v>653</v>
      </c>
      <c r="F1478" s="48">
        <v>240</v>
      </c>
      <c r="G1478" s="43">
        <v>20</v>
      </c>
    </row>
    <row r="1479" spans="1:10" ht="15.75" x14ac:dyDescent="0.25">
      <c r="A1479" s="13"/>
      <c r="B1479" s="48"/>
      <c r="C1479" s="45"/>
      <c r="D1479" s="48"/>
      <c r="E1479" s="48"/>
      <c r="F1479" s="48"/>
      <c r="G1479" s="43"/>
    </row>
    <row r="1480" spans="1:10" ht="15.75" x14ac:dyDescent="0.25">
      <c r="A1480" s="26" t="s">
        <v>331</v>
      </c>
      <c r="B1480" s="38" t="s">
        <v>332</v>
      </c>
      <c r="C1480" s="68"/>
      <c r="D1480" s="68"/>
      <c r="E1480" s="68"/>
      <c r="F1480" s="68"/>
      <c r="G1480" s="40">
        <f>SUM(G1482,G1499)</f>
        <v>21782.829999999998</v>
      </c>
    </row>
    <row r="1481" spans="1:10" ht="15.75" x14ac:dyDescent="0.25">
      <c r="A1481" s="26"/>
      <c r="B1481" s="41"/>
      <c r="C1481" s="56"/>
      <c r="D1481" s="56"/>
      <c r="E1481" s="56"/>
      <c r="F1481" s="56"/>
      <c r="G1481" s="43"/>
    </row>
    <row r="1482" spans="1:10" ht="15.75" x14ac:dyDescent="0.25">
      <c r="A1482" s="11" t="s">
        <v>233</v>
      </c>
      <c r="B1482" s="44"/>
      <c r="C1482" s="44" t="s">
        <v>234</v>
      </c>
      <c r="D1482" s="45"/>
      <c r="E1482" s="46"/>
      <c r="F1482" s="46"/>
      <c r="G1482" s="43">
        <f>SUM(G1483)</f>
        <v>21532.829999999998</v>
      </c>
    </row>
    <row r="1483" spans="1:10" ht="31.5" x14ac:dyDescent="0.25">
      <c r="A1483" s="6" t="s">
        <v>333</v>
      </c>
      <c r="B1483" s="45"/>
      <c r="C1483" s="45" t="s">
        <v>234</v>
      </c>
      <c r="D1483" s="45" t="s">
        <v>282</v>
      </c>
      <c r="E1483" s="48"/>
      <c r="F1483" s="48"/>
      <c r="G1483" s="76">
        <f>SUM(G1484)</f>
        <v>21532.829999999998</v>
      </c>
      <c r="J1483" s="81"/>
    </row>
    <row r="1484" spans="1:10" ht="47.25" x14ac:dyDescent="0.25">
      <c r="A1484" s="6" t="s">
        <v>629</v>
      </c>
      <c r="B1484" s="45"/>
      <c r="C1484" s="45" t="s">
        <v>234</v>
      </c>
      <c r="D1484" s="45" t="s">
        <v>282</v>
      </c>
      <c r="E1484" s="8" t="s">
        <v>42</v>
      </c>
      <c r="F1484" s="48"/>
      <c r="G1484" s="52">
        <f>SUM(G1485,G1490)</f>
        <v>21532.829999999998</v>
      </c>
    </row>
    <row r="1485" spans="1:10" s="96" customFormat="1" ht="31.5" x14ac:dyDescent="0.25">
      <c r="A1485" s="6" t="s">
        <v>649</v>
      </c>
      <c r="B1485" s="41"/>
      <c r="C1485" s="41" t="s">
        <v>234</v>
      </c>
      <c r="D1485" s="41" t="s">
        <v>282</v>
      </c>
      <c r="E1485" s="95" t="s">
        <v>44</v>
      </c>
      <c r="F1485" s="50"/>
      <c r="G1485" s="43">
        <f>SUM(G1486)</f>
        <v>15</v>
      </c>
    </row>
    <row r="1486" spans="1:10" s="96" customFormat="1" ht="31.5" x14ac:dyDescent="0.25">
      <c r="A1486" s="12" t="s">
        <v>650</v>
      </c>
      <c r="B1486" s="45"/>
      <c r="C1486" s="41" t="s">
        <v>234</v>
      </c>
      <c r="D1486" s="41" t="s">
        <v>282</v>
      </c>
      <c r="E1486" s="95" t="s">
        <v>651</v>
      </c>
      <c r="F1486" s="50"/>
      <c r="G1486" s="43">
        <f>SUM(G1487)</f>
        <v>15</v>
      </c>
    </row>
    <row r="1487" spans="1:10" s="96" customFormat="1" ht="31.5" x14ac:dyDescent="0.25">
      <c r="A1487" s="6" t="s">
        <v>652</v>
      </c>
      <c r="B1487" s="45"/>
      <c r="C1487" s="41" t="s">
        <v>234</v>
      </c>
      <c r="D1487" s="41" t="s">
        <v>282</v>
      </c>
      <c r="E1487" s="95" t="s">
        <v>653</v>
      </c>
      <c r="F1487" s="7"/>
      <c r="G1487" s="43">
        <f>SUM(G1488)</f>
        <v>15</v>
      </c>
    </row>
    <row r="1488" spans="1:10" s="96" customFormat="1" ht="31.5" x14ac:dyDescent="0.25">
      <c r="A1488" s="103" t="s">
        <v>348</v>
      </c>
      <c r="B1488" s="41"/>
      <c r="C1488" s="41" t="s">
        <v>234</v>
      </c>
      <c r="D1488" s="41" t="s">
        <v>282</v>
      </c>
      <c r="E1488" s="95" t="s">
        <v>653</v>
      </c>
      <c r="F1488" s="48">
        <v>200</v>
      </c>
      <c r="G1488" s="43">
        <f>SUM(G1489)</f>
        <v>15</v>
      </c>
    </row>
    <row r="1489" spans="1:9" s="96" customFormat="1" ht="31.5" x14ac:dyDescent="0.25">
      <c r="A1489" s="103" t="s">
        <v>241</v>
      </c>
      <c r="B1489" s="41"/>
      <c r="C1489" s="41" t="s">
        <v>234</v>
      </c>
      <c r="D1489" s="41" t="s">
        <v>282</v>
      </c>
      <c r="E1489" s="95" t="s">
        <v>653</v>
      </c>
      <c r="F1489" s="48">
        <v>240</v>
      </c>
      <c r="G1489" s="43">
        <v>15</v>
      </c>
    </row>
    <row r="1490" spans="1:9" ht="15.75" x14ac:dyDescent="0.25">
      <c r="A1490" s="6" t="s">
        <v>660</v>
      </c>
      <c r="B1490" s="45"/>
      <c r="C1490" s="45" t="s">
        <v>234</v>
      </c>
      <c r="D1490" s="45" t="s">
        <v>282</v>
      </c>
      <c r="E1490" s="95" t="s">
        <v>661</v>
      </c>
      <c r="F1490" s="48"/>
      <c r="G1490" s="52">
        <f>SUM(G1491)</f>
        <v>21517.829999999998</v>
      </c>
    </row>
    <row r="1491" spans="1:9" ht="47.25" x14ac:dyDescent="0.25">
      <c r="A1491" s="6" t="s">
        <v>662</v>
      </c>
      <c r="B1491" s="45"/>
      <c r="C1491" s="45" t="s">
        <v>234</v>
      </c>
      <c r="D1491" s="45" t="s">
        <v>282</v>
      </c>
      <c r="E1491" s="95" t="s">
        <v>663</v>
      </c>
      <c r="F1491" s="48"/>
      <c r="G1491" s="52">
        <f>SUM(G1492)</f>
        <v>21517.829999999998</v>
      </c>
    </row>
    <row r="1492" spans="1:9" ht="15.75" x14ac:dyDescent="0.25">
      <c r="A1492" s="6" t="s">
        <v>10</v>
      </c>
      <c r="B1492" s="45"/>
      <c r="C1492" s="45" t="s">
        <v>234</v>
      </c>
      <c r="D1492" s="45" t="s">
        <v>282</v>
      </c>
      <c r="E1492" s="95" t="s">
        <v>664</v>
      </c>
      <c r="F1492" s="7"/>
      <c r="G1492" s="52">
        <f>SUM(G1493,G1495,G1497)</f>
        <v>21517.829999999998</v>
      </c>
    </row>
    <row r="1493" spans="1:9" ht="63" x14ac:dyDescent="0.25">
      <c r="A1493" s="14" t="s">
        <v>237</v>
      </c>
      <c r="B1493" s="41"/>
      <c r="C1493" s="41" t="s">
        <v>234</v>
      </c>
      <c r="D1493" s="41" t="s">
        <v>282</v>
      </c>
      <c r="E1493" s="95" t="s">
        <v>664</v>
      </c>
      <c r="F1493" s="48">
        <v>100</v>
      </c>
      <c r="G1493" s="52">
        <f>SUM(G1494)</f>
        <v>16875.3</v>
      </c>
    </row>
    <row r="1494" spans="1:9" ht="31.5" x14ac:dyDescent="0.25">
      <c r="A1494" s="14" t="s">
        <v>238</v>
      </c>
      <c r="B1494" s="41"/>
      <c r="C1494" s="41" t="s">
        <v>234</v>
      </c>
      <c r="D1494" s="41" t="s">
        <v>282</v>
      </c>
      <c r="E1494" s="95" t="s">
        <v>664</v>
      </c>
      <c r="F1494" s="48">
        <v>120</v>
      </c>
      <c r="G1494" s="76">
        <v>16875.3</v>
      </c>
    </row>
    <row r="1495" spans="1:9" ht="31.5" x14ac:dyDescent="0.25">
      <c r="A1495" s="14" t="s">
        <v>348</v>
      </c>
      <c r="B1495" s="41"/>
      <c r="C1495" s="41" t="s">
        <v>234</v>
      </c>
      <c r="D1495" s="41" t="s">
        <v>282</v>
      </c>
      <c r="E1495" s="95" t="s">
        <v>664</v>
      </c>
      <c r="F1495" s="48">
        <v>200</v>
      </c>
      <c r="G1495" s="52">
        <f>SUM(G1496)</f>
        <v>4472.8999999999996</v>
      </c>
    </row>
    <row r="1496" spans="1:9" ht="31.5" x14ac:dyDescent="0.25">
      <c r="A1496" s="14" t="s">
        <v>241</v>
      </c>
      <c r="B1496" s="41"/>
      <c r="C1496" s="41" t="s">
        <v>234</v>
      </c>
      <c r="D1496" s="41" t="s">
        <v>282</v>
      </c>
      <c r="E1496" s="95" t="s">
        <v>664</v>
      </c>
      <c r="F1496" s="48">
        <v>240</v>
      </c>
      <c r="G1496" s="76">
        <v>4472.8999999999996</v>
      </c>
    </row>
    <row r="1497" spans="1:9" s="96" customFormat="1" ht="15.75" x14ac:dyDescent="0.25">
      <c r="A1497" s="103" t="s">
        <v>242</v>
      </c>
      <c r="B1497" s="45"/>
      <c r="C1497" s="45" t="s">
        <v>234</v>
      </c>
      <c r="D1497" s="41" t="s">
        <v>282</v>
      </c>
      <c r="E1497" s="95" t="s">
        <v>664</v>
      </c>
      <c r="F1497" s="48">
        <v>800</v>
      </c>
      <c r="G1497" s="76">
        <f>G1498</f>
        <v>169.63</v>
      </c>
    </row>
    <row r="1498" spans="1:9" s="96" customFormat="1" ht="15.75" x14ac:dyDescent="0.25">
      <c r="A1498" s="103" t="s">
        <v>243</v>
      </c>
      <c r="B1498" s="45"/>
      <c r="C1498" s="45" t="s">
        <v>234</v>
      </c>
      <c r="D1498" s="41" t="s">
        <v>282</v>
      </c>
      <c r="E1498" s="95" t="s">
        <v>664</v>
      </c>
      <c r="F1498" s="48">
        <v>850</v>
      </c>
      <c r="G1498" s="76">
        <v>169.63</v>
      </c>
    </row>
    <row r="1499" spans="1:9" s="96" customFormat="1" ht="15.75" x14ac:dyDescent="0.25">
      <c r="A1499" s="6" t="s">
        <v>270</v>
      </c>
      <c r="B1499" s="45"/>
      <c r="C1499" s="45" t="s">
        <v>240</v>
      </c>
      <c r="D1499" s="45"/>
      <c r="E1499" s="46"/>
      <c r="F1499" s="46"/>
      <c r="G1499" s="43">
        <f>SUM(G1500)</f>
        <v>250</v>
      </c>
    </row>
    <row r="1500" spans="1:9" s="96" customFormat="1" ht="15.75" x14ac:dyDescent="0.25">
      <c r="A1500" s="103" t="s">
        <v>360</v>
      </c>
      <c r="B1500" s="45"/>
      <c r="C1500" s="45" t="s">
        <v>240</v>
      </c>
      <c r="D1500" s="45">
        <v>10</v>
      </c>
      <c r="E1500" s="95"/>
      <c r="F1500" s="48"/>
      <c r="G1500" s="43">
        <f>SUM(G1501)</f>
        <v>250</v>
      </c>
    </row>
    <row r="1501" spans="1:9" s="96" customFormat="1" ht="31.5" x14ac:dyDescent="0.25">
      <c r="A1501" s="6" t="s">
        <v>559</v>
      </c>
      <c r="B1501" s="45"/>
      <c r="C1501" s="45" t="s">
        <v>240</v>
      </c>
      <c r="D1501" s="45">
        <v>10</v>
      </c>
      <c r="E1501" s="8" t="s">
        <v>218</v>
      </c>
      <c r="F1501" s="48"/>
      <c r="G1501" s="43">
        <f>SUM(G1502,)</f>
        <v>250</v>
      </c>
      <c r="I1501" s="90"/>
    </row>
    <row r="1502" spans="1:9" s="96" customFormat="1" ht="63" x14ac:dyDescent="0.25">
      <c r="A1502" s="6" t="s">
        <v>560</v>
      </c>
      <c r="B1502" s="45"/>
      <c r="C1502" s="45" t="s">
        <v>240</v>
      </c>
      <c r="D1502" s="45">
        <v>10</v>
      </c>
      <c r="E1502" s="95" t="s">
        <v>561</v>
      </c>
      <c r="F1502" s="48"/>
      <c r="G1502" s="43">
        <f>SUM(G1503)</f>
        <v>250</v>
      </c>
    </row>
    <row r="1503" spans="1:9" s="96" customFormat="1" ht="47.25" x14ac:dyDescent="0.25">
      <c r="A1503" s="1" t="s">
        <v>413</v>
      </c>
      <c r="B1503" s="102"/>
      <c r="C1503" s="45" t="s">
        <v>240</v>
      </c>
      <c r="D1503" s="45">
        <v>10</v>
      </c>
      <c r="E1503" s="95" t="s">
        <v>562</v>
      </c>
      <c r="F1503" s="48"/>
      <c r="G1503" s="43">
        <f>SUM(G1504)</f>
        <v>250</v>
      </c>
    </row>
    <row r="1504" spans="1:9" s="96" customFormat="1" ht="31.5" x14ac:dyDescent="0.25">
      <c r="A1504" s="1" t="s">
        <v>187</v>
      </c>
      <c r="B1504" s="45"/>
      <c r="C1504" s="45" t="s">
        <v>240</v>
      </c>
      <c r="D1504" s="45">
        <v>10</v>
      </c>
      <c r="E1504" s="95" t="s">
        <v>563</v>
      </c>
      <c r="F1504" s="48"/>
      <c r="G1504" s="43">
        <f>SUM(G1505)</f>
        <v>250</v>
      </c>
    </row>
    <row r="1505" spans="1:10" s="96" customFormat="1" ht="31.5" x14ac:dyDescent="0.25">
      <c r="A1505" s="103" t="s">
        <v>348</v>
      </c>
      <c r="B1505" s="45"/>
      <c r="C1505" s="45" t="s">
        <v>240</v>
      </c>
      <c r="D1505" s="45">
        <v>10</v>
      </c>
      <c r="E1505" s="95" t="s">
        <v>563</v>
      </c>
      <c r="F1505" s="48">
        <v>200</v>
      </c>
      <c r="G1505" s="43">
        <f>SUM(G1506)</f>
        <v>250</v>
      </c>
    </row>
    <row r="1506" spans="1:10" s="96" customFormat="1" ht="31.5" x14ac:dyDescent="0.25">
      <c r="A1506" s="103" t="s">
        <v>241</v>
      </c>
      <c r="B1506" s="45"/>
      <c r="C1506" s="45" t="s">
        <v>240</v>
      </c>
      <c r="D1506" s="45">
        <v>10</v>
      </c>
      <c r="E1506" s="95" t="s">
        <v>563</v>
      </c>
      <c r="F1506" s="48">
        <v>240</v>
      </c>
      <c r="G1506" s="107">
        <v>250</v>
      </c>
    </row>
    <row r="1507" spans="1:10" ht="15.75" x14ac:dyDescent="0.25">
      <c r="A1507" s="14"/>
      <c r="B1507" s="48"/>
      <c r="C1507" s="48"/>
      <c r="D1507" s="48"/>
      <c r="E1507" s="7"/>
      <c r="F1507" s="48"/>
      <c r="G1507" s="43"/>
    </row>
    <row r="1508" spans="1:10" ht="15.75" x14ac:dyDescent="0.25">
      <c r="A1508" s="9" t="s">
        <v>334</v>
      </c>
      <c r="B1508" s="38" t="s">
        <v>335</v>
      </c>
      <c r="C1508" s="38"/>
      <c r="D1508" s="38"/>
      <c r="E1508" s="82"/>
      <c r="F1508" s="82"/>
      <c r="G1508" s="83">
        <f>SUM(G1510,G1520)</f>
        <v>5045.8</v>
      </c>
    </row>
    <row r="1509" spans="1:10" ht="15.75" x14ac:dyDescent="0.25">
      <c r="A1509" s="9" t="s">
        <v>336</v>
      </c>
      <c r="B1509" s="41"/>
      <c r="C1509" s="41"/>
      <c r="D1509" s="41"/>
      <c r="E1509" s="48"/>
      <c r="F1509" s="48"/>
      <c r="G1509" s="52"/>
    </row>
    <row r="1510" spans="1:10" ht="15.75" x14ac:dyDescent="0.25">
      <c r="A1510" s="11" t="s">
        <v>233</v>
      </c>
      <c r="B1510" s="44"/>
      <c r="C1510" s="44" t="s">
        <v>234</v>
      </c>
      <c r="D1510" s="45"/>
      <c r="E1510" s="46"/>
      <c r="F1510" s="46"/>
      <c r="G1510" s="43">
        <f>SUM(G1511,)</f>
        <v>4887.3</v>
      </c>
    </row>
    <row r="1511" spans="1:10" ht="31.5" x14ac:dyDescent="0.25">
      <c r="A1511" s="6" t="s">
        <v>333</v>
      </c>
      <c r="B1511" s="45"/>
      <c r="C1511" s="45" t="s">
        <v>234</v>
      </c>
      <c r="D1511" s="45" t="s">
        <v>282</v>
      </c>
      <c r="E1511" s="48"/>
      <c r="F1511" s="48"/>
      <c r="G1511" s="76">
        <f>SUM(G1512)</f>
        <v>4887.3</v>
      </c>
      <c r="J1511" s="81"/>
    </row>
    <row r="1512" spans="1:10" ht="31.5" x14ac:dyDescent="0.25">
      <c r="A1512" s="14" t="s">
        <v>118</v>
      </c>
      <c r="B1512" s="41"/>
      <c r="C1512" s="41" t="s">
        <v>234</v>
      </c>
      <c r="D1512" s="41" t="s">
        <v>282</v>
      </c>
      <c r="E1512" s="8" t="s">
        <v>119</v>
      </c>
      <c r="F1512" s="7"/>
      <c r="G1512" s="52">
        <f>SUM(G1513)</f>
        <v>4887.3</v>
      </c>
    </row>
    <row r="1513" spans="1:10" ht="15.75" x14ac:dyDescent="0.25">
      <c r="A1513" s="13" t="s">
        <v>313</v>
      </c>
      <c r="B1513" s="41"/>
      <c r="C1513" s="41" t="s">
        <v>234</v>
      </c>
      <c r="D1513" s="41" t="s">
        <v>282</v>
      </c>
      <c r="E1513" s="8" t="s">
        <v>314</v>
      </c>
      <c r="F1513" s="7"/>
      <c r="G1513" s="52">
        <f>SUM(G1514,G1516,G1518)</f>
        <v>4887.3</v>
      </c>
    </row>
    <row r="1514" spans="1:10" ht="63" x14ac:dyDescent="0.25">
      <c r="A1514" s="14" t="s">
        <v>237</v>
      </c>
      <c r="B1514" s="41"/>
      <c r="C1514" s="41" t="s">
        <v>234</v>
      </c>
      <c r="D1514" s="41" t="s">
        <v>282</v>
      </c>
      <c r="E1514" s="8" t="s">
        <v>314</v>
      </c>
      <c r="F1514" s="48">
        <v>100</v>
      </c>
      <c r="G1514" s="52">
        <f>SUM(G1515)</f>
        <v>4700.1000000000004</v>
      </c>
    </row>
    <row r="1515" spans="1:10" ht="31.5" x14ac:dyDescent="0.25">
      <c r="A1515" s="14" t="s">
        <v>238</v>
      </c>
      <c r="B1515" s="41"/>
      <c r="C1515" s="41" t="s">
        <v>234</v>
      </c>
      <c r="D1515" s="41" t="s">
        <v>282</v>
      </c>
      <c r="E1515" s="8" t="s">
        <v>314</v>
      </c>
      <c r="F1515" s="48">
        <v>120</v>
      </c>
      <c r="G1515" s="76">
        <v>4700.1000000000004</v>
      </c>
    </row>
    <row r="1516" spans="1:10" ht="31.5" x14ac:dyDescent="0.25">
      <c r="A1516" s="14" t="s">
        <v>348</v>
      </c>
      <c r="B1516" s="41"/>
      <c r="C1516" s="41" t="s">
        <v>234</v>
      </c>
      <c r="D1516" s="41" t="s">
        <v>282</v>
      </c>
      <c r="E1516" s="8" t="s">
        <v>314</v>
      </c>
      <c r="F1516" s="48">
        <v>200</v>
      </c>
      <c r="G1516" s="52">
        <f>SUM(G1517)</f>
        <v>186.2</v>
      </c>
    </row>
    <row r="1517" spans="1:10" ht="31.5" x14ac:dyDescent="0.25">
      <c r="A1517" s="14" t="s">
        <v>241</v>
      </c>
      <c r="B1517" s="41"/>
      <c r="C1517" s="41" t="s">
        <v>234</v>
      </c>
      <c r="D1517" s="41" t="s">
        <v>282</v>
      </c>
      <c r="E1517" s="8" t="s">
        <v>314</v>
      </c>
      <c r="F1517" s="48">
        <v>240</v>
      </c>
      <c r="G1517" s="76">
        <v>186.2</v>
      </c>
    </row>
    <row r="1518" spans="1:10" s="96" customFormat="1" ht="15.75" x14ac:dyDescent="0.25">
      <c r="A1518" s="103" t="s">
        <v>242</v>
      </c>
      <c r="B1518" s="45"/>
      <c r="C1518" s="45" t="s">
        <v>234</v>
      </c>
      <c r="D1518" s="41" t="s">
        <v>282</v>
      </c>
      <c r="E1518" s="8" t="s">
        <v>314</v>
      </c>
      <c r="F1518" s="48">
        <v>800</v>
      </c>
      <c r="G1518" s="76">
        <f>G1519</f>
        <v>1</v>
      </c>
    </row>
    <row r="1519" spans="1:10" s="96" customFormat="1" ht="15.75" x14ac:dyDescent="0.25">
      <c r="A1519" s="103" t="s">
        <v>243</v>
      </c>
      <c r="B1519" s="45"/>
      <c r="C1519" s="45" t="s">
        <v>234</v>
      </c>
      <c r="D1519" s="41" t="s">
        <v>282</v>
      </c>
      <c r="E1519" s="8" t="s">
        <v>314</v>
      </c>
      <c r="F1519" s="48">
        <v>850</v>
      </c>
      <c r="G1519" s="76">
        <v>1</v>
      </c>
    </row>
    <row r="1520" spans="1:10" s="77" customFormat="1" ht="15.75" x14ac:dyDescent="0.25">
      <c r="A1520" s="6" t="s">
        <v>293</v>
      </c>
      <c r="B1520" s="48"/>
      <c r="C1520" s="48">
        <v>10</v>
      </c>
      <c r="D1520" s="55"/>
      <c r="E1520" s="7"/>
      <c r="F1520" s="50"/>
      <c r="G1520" s="43">
        <f>SUM(G1521)</f>
        <v>158.5</v>
      </c>
    </row>
    <row r="1521" spans="1:67" ht="15.75" x14ac:dyDescent="0.25">
      <c r="A1521" s="6" t="s">
        <v>294</v>
      </c>
      <c r="B1521" s="48"/>
      <c r="C1521" s="48">
        <v>10</v>
      </c>
      <c r="D1521" s="64" t="s">
        <v>234</v>
      </c>
      <c r="E1521" s="7"/>
      <c r="F1521" s="50"/>
      <c r="G1521" s="43">
        <f>SUM(G1522)</f>
        <v>158.5</v>
      </c>
    </row>
    <row r="1522" spans="1:67" ht="15.75" x14ac:dyDescent="0.25">
      <c r="A1522" s="19" t="s">
        <v>255</v>
      </c>
      <c r="B1522" s="55"/>
      <c r="C1522" s="55">
        <v>10</v>
      </c>
      <c r="D1522" s="55" t="s">
        <v>234</v>
      </c>
      <c r="E1522" s="8" t="s">
        <v>256</v>
      </c>
      <c r="F1522" s="48"/>
      <c r="G1522" s="43">
        <f>SUM(G1523)</f>
        <v>158.5</v>
      </c>
    </row>
    <row r="1523" spans="1:67" ht="31.5" x14ac:dyDescent="0.25">
      <c r="A1523" s="6" t="s">
        <v>183</v>
      </c>
      <c r="B1523" s="48"/>
      <c r="C1523" s="48">
        <v>10</v>
      </c>
      <c r="D1523" s="48" t="s">
        <v>234</v>
      </c>
      <c r="E1523" s="8" t="s">
        <v>337</v>
      </c>
      <c r="F1523" s="48"/>
      <c r="G1523" s="43">
        <f>SUM(G1524)</f>
        <v>158.5</v>
      </c>
    </row>
    <row r="1524" spans="1:67" ht="15.75" x14ac:dyDescent="0.25">
      <c r="A1524" s="12" t="s">
        <v>295</v>
      </c>
      <c r="B1524" s="48"/>
      <c r="C1524" s="48">
        <v>10</v>
      </c>
      <c r="D1524" s="48" t="s">
        <v>234</v>
      </c>
      <c r="E1524" s="8" t="s">
        <v>337</v>
      </c>
      <c r="F1524" s="48">
        <v>300</v>
      </c>
      <c r="G1524" s="43">
        <f>SUM(G1525)</f>
        <v>158.5</v>
      </c>
    </row>
    <row r="1525" spans="1:67" ht="31.5" x14ac:dyDescent="0.25">
      <c r="A1525" s="14" t="s">
        <v>297</v>
      </c>
      <c r="B1525" s="48"/>
      <c r="C1525" s="48">
        <v>10</v>
      </c>
      <c r="D1525" s="48" t="s">
        <v>234</v>
      </c>
      <c r="E1525" s="8" t="s">
        <v>337</v>
      </c>
      <c r="F1525" s="48">
        <v>321</v>
      </c>
      <c r="G1525" s="76">
        <v>158.5</v>
      </c>
    </row>
    <row r="1526" spans="1:67" ht="15.75" x14ac:dyDescent="0.25">
      <c r="A1526" s="14"/>
      <c r="B1526" s="41"/>
      <c r="C1526" s="41"/>
      <c r="D1526" s="41"/>
      <c r="E1526" s="7"/>
      <c r="F1526" s="48"/>
      <c r="G1526" s="52"/>
    </row>
    <row r="1527" spans="1:67" ht="15.75" x14ac:dyDescent="0.25">
      <c r="A1527" s="9" t="s">
        <v>338</v>
      </c>
      <c r="B1527" s="38" t="s">
        <v>339</v>
      </c>
      <c r="C1527" s="38"/>
      <c r="D1527" s="38"/>
      <c r="E1527" s="84"/>
      <c r="F1527" s="82"/>
      <c r="G1527" s="83">
        <f>SUM(G1529)</f>
        <v>2033.4</v>
      </c>
    </row>
    <row r="1528" spans="1:67" ht="15.75" x14ac:dyDescent="0.25">
      <c r="A1528" s="6"/>
      <c r="B1528" s="41"/>
      <c r="C1528" s="41"/>
      <c r="D1528" s="41"/>
      <c r="E1528" s="7"/>
      <c r="F1528" s="48"/>
      <c r="G1528" s="52"/>
    </row>
    <row r="1529" spans="1:67" ht="15.75" x14ac:dyDescent="0.25">
      <c r="A1529" s="11" t="s">
        <v>233</v>
      </c>
      <c r="B1529" s="44"/>
      <c r="C1529" s="44" t="s">
        <v>234</v>
      </c>
      <c r="D1529" s="45"/>
      <c r="E1529" s="46"/>
      <c r="F1529" s="46"/>
      <c r="G1529" s="43">
        <f>SUM(G1530)</f>
        <v>2033.4</v>
      </c>
    </row>
    <row r="1530" spans="1:67" ht="15.75" x14ac:dyDescent="0.25">
      <c r="A1530" s="25" t="s">
        <v>340</v>
      </c>
      <c r="B1530" s="41"/>
      <c r="C1530" s="41" t="s">
        <v>234</v>
      </c>
      <c r="D1530" s="41" t="s">
        <v>285</v>
      </c>
      <c r="E1530" s="48"/>
      <c r="F1530" s="48"/>
      <c r="G1530" s="43">
        <f>SUM(G1531,)</f>
        <v>2033.4</v>
      </c>
    </row>
    <row r="1531" spans="1:67" ht="31.5" x14ac:dyDescent="0.25">
      <c r="A1531" s="14" t="s">
        <v>118</v>
      </c>
      <c r="B1531" s="41"/>
      <c r="C1531" s="41" t="s">
        <v>234</v>
      </c>
      <c r="D1531" s="41" t="s">
        <v>285</v>
      </c>
      <c r="E1531" s="8" t="s">
        <v>119</v>
      </c>
      <c r="F1531" s="7"/>
      <c r="G1531" s="43">
        <f>SUM(G1532)</f>
        <v>2033.4</v>
      </c>
    </row>
    <row r="1532" spans="1:67" ht="15.75" x14ac:dyDescent="0.25">
      <c r="A1532" s="14" t="s">
        <v>341</v>
      </c>
      <c r="B1532" s="41"/>
      <c r="C1532" s="41" t="s">
        <v>234</v>
      </c>
      <c r="D1532" s="41" t="s">
        <v>285</v>
      </c>
      <c r="E1532" s="8" t="s">
        <v>342</v>
      </c>
      <c r="F1532" s="48"/>
      <c r="G1532" s="43">
        <f>SUM(G1533)</f>
        <v>2033.4</v>
      </c>
    </row>
    <row r="1533" spans="1:67" ht="63" x14ac:dyDescent="0.25">
      <c r="A1533" s="17" t="s">
        <v>237</v>
      </c>
      <c r="B1533" s="105"/>
      <c r="C1533" s="105" t="s">
        <v>234</v>
      </c>
      <c r="D1533" s="105" t="s">
        <v>285</v>
      </c>
      <c r="E1533" s="106" t="s">
        <v>342</v>
      </c>
      <c r="F1533" s="54">
        <v>100</v>
      </c>
      <c r="G1533" s="107">
        <f>SUM(G1534)</f>
        <v>2033.4</v>
      </c>
    </row>
    <row r="1534" spans="1:67" ht="31.5" x14ac:dyDescent="0.25">
      <c r="A1534" s="14" t="s">
        <v>238</v>
      </c>
      <c r="B1534" s="41"/>
      <c r="C1534" s="41" t="s">
        <v>234</v>
      </c>
      <c r="D1534" s="41" t="s">
        <v>285</v>
      </c>
      <c r="E1534" s="8" t="s">
        <v>342</v>
      </c>
      <c r="F1534" s="48">
        <v>120</v>
      </c>
      <c r="G1534" s="52">
        <v>2033.4</v>
      </c>
    </row>
    <row r="1535" spans="1:67" ht="15.75" customHeight="1" x14ac:dyDescent="0.25">
      <c r="A1535" s="6"/>
      <c r="B1535" s="41"/>
      <c r="C1535" s="41"/>
      <c r="D1535" s="41"/>
      <c r="E1535" s="48"/>
      <c r="F1535" s="48"/>
      <c r="G1535" s="52"/>
    </row>
    <row r="1536" spans="1:67" ht="15.75" x14ac:dyDescent="0.25">
      <c r="A1536" s="85" t="s">
        <v>343</v>
      </c>
      <c r="B1536" s="86"/>
      <c r="C1536" s="86"/>
      <c r="D1536" s="86"/>
      <c r="E1536" s="86"/>
      <c r="F1536" s="87"/>
      <c r="G1536" s="112">
        <f>SUM(G17,G695,G715,G778,G1123,G1341,G1480,G1508,G1527)</f>
        <v>3107691.32</v>
      </c>
      <c r="H1536" s="96"/>
      <c r="BO1536" s="96" t="s">
        <v>717</v>
      </c>
    </row>
    <row r="1537" spans="1:7" ht="22.5" customHeight="1" x14ac:dyDescent="0.25">
      <c r="A1537" s="88"/>
      <c r="B1537" s="56"/>
      <c r="C1537" s="56"/>
      <c r="D1537" s="56"/>
      <c r="E1537" s="56"/>
      <c r="F1537" s="56"/>
      <c r="G1537" s="89"/>
    </row>
    <row r="1538" spans="1:7" ht="15.75" x14ac:dyDescent="0.25">
      <c r="A1538" s="88"/>
      <c r="B1538" s="56"/>
      <c r="C1538" s="56"/>
      <c r="D1538" s="56"/>
      <c r="E1538" s="56"/>
      <c r="F1538" s="56"/>
      <c r="G1538" s="56"/>
    </row>
    <row r="1539" spans="1:7" ht="12.75" x14ac:dyDescent="0.2">
      <c r="A1539" s="56"/>
      <c r="B1539" s="56"/>
      <c r="C1539" s="56"/>
      <c r="D1539" s="56"/>
      <c r="E1539" s="56"/>
      <c r="F1539" s="56"/>
      <c r="G1539" s="56"/>
    </row>
    <row r="1540" spans="1:7" ht="12.75" x14ac:dyDescent="0.2">
      <c r="B1540" s="56"/>
      <c r="C1540" s="56"/>
      <c r="D1540" s="56"/>
      <c r="E1540" s="56"/>
      <c r="F1540" s="56"/>
      <c r="G1540" s="56"/>
    </row>
    <row r="1541" spans="1:7" ht="12.75" x14ac:dyDescent="0.2">
      <c r="B1541" s="56"/>
      <c r="C1541" s="56"/>
      <c r="D1541" s="56"/>
      <c r="E1541" s="56"/>
      <c r="F1541" s="56"/>
      <c r="G1541" s="56"/>
    </row>
  </sheetData>
  <mergeCells count="10">
    <mergeCell ref="D1:G1"/>
    <mergeCell ref="D2:G2"/>
    <mergeCell ref="D3:G3"/>
    <mergeCell ref="D4:G4"/>
    <mergeCell ref="A11:G11"/>
    <mergeCell ref="D10:F10"/>
    <mergeCell ref="D6:G6"/>
    <mergeCell ref="D7:G7"/>
    <mergeCell ref="D8:G8"/>
    <mergeCell ref="D9:G9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123</cp:lastModifiedBy>
  <cp:lastPrinted>2018-06-21T07:53:20Z</cp:lastPrinted>
  <dcterms:created xsi:type="dcterms:W3CDTF">2013-01-23T11:33:24Z</dcterms:created>
  <dcterms:modified xsi:type="dcterms:W3CDTF">2018-06-22T09:18:37Z</dcterms:modified>
</cp:coreProperties>
</file>