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IAO7\Desktop\"/>
    </mc:Choice>
  </mc:AlternateContent>
  <bookViews>
    <workbookView xWindow="0" yWindow="0" windowWidth="28800" windowHeight="11832" tabRatio="814" activeTab="1"/>
  </bookViews>
  <sheets>
    <sheet name="Титул" sheetId="7" r:id="rId1"/>
    <sheet name="Свод" sheetId="31" r:id="rId2"/>
    <sheet name="ДТ" sheetId="29" r:id="rId3"/>
    <sheet name="Общественные пространства" sheetId="32" r:id="rId4"/>
    <sheet name="Примечание" sheetId="36" r:id="rId5"/>
    <sheet name="Иные объекты благоустройства" sheetId="35" state="hidden" r:id="rId6"/>
  </sheets>
  <externalReferences>
    <externalReference r:id="rId7"/>
  </externalReferences>
  <definedNames>
    <definedName name="_Hlk38842750" localSheetId="1">Свод!$B$10</definedName>
    <definedName name="_Hlk38847491" localSheetId="1">Свод!$A$1</definedName>
    <definedName name="_xlnm._FilterDatabase" localSheetId="2" hidden="1">ДТ!$A$10:$HS$22</definedName>
    <definedName name="_xlnm._FilterDatabase" localSheetId="5" hidden="1">'Иные объекты благоустройства'!$A$9:$DH$9</definedName>
    <definedName name="_xlnm._FilterDatabase" localSheetId="3" hidden="1">'Общественные пространства'!$A$9:$DS$1426</definedName>
    <definedName name="Исполнитель">[1]!Таблица5[Исполнитель]</definedName>
    <definedName name="_xlnm.Print_Area" localSheetId="2">ДТ!$A$1:$HS$20</definedName>
    <definedName name="_xlnm.Print_Area" localSheetId="5">'Иные объекты благоустройства'!$A$1:$BQ$8</definedName>
    <definedName name="_xlnm.Print_Area" localSheetId="3">'Общественные пространства'!$A$1:$CA$8</definedName>
    <definedName name="_xlnm.Print_Area" localSheetId="0">Титул!$A$1:$I$12</definedName>
    <definedName name="Подотчетность">[1]!Таблица2[Подотчетность]</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29" l="1"/>
  <c r="H22" i="29"/>
  <c r="F11" i="29" l="1"/>
  <c r="G11" i="29"/>
  <c r="H11" i="29"/>
  <c r="I11" i="29"/>
  <c r="E11" i="29" l="1"/>
  <c r="H41" i="31"/>
  <c r="H40" i="31"/>
  <c r="I40" i="31"/>
  <c r="I17" i="29"/>
  <c r="H15" i="29"/>
  <c r="F12" i="29"/>
  <c r="G12" i="29"/>
  <c r="H12" i="29"/>
  <c r="I12" i="29"/>
  <c r="F13" i="29"/>
  <c r="G13" i="29"/>
  <c r="H13" i="29"/>
  <c r="I13" i="29"/>
  <c r="F14" i="29"/>
  <c r="G14" i="29"/>
  <c r="H14" i="29"/>
  <c r="I14" i="29"/>
  <c r="F15" i="29"/>
  <c r="G15" i="29"/>
  <c r="I15" i="29"/>
  <c r="F16" i="29"/>
  <c r="G16" i="29"/>
  <c r="H16" i="29"/>
  <c r="I16" i="29"/>
  <c r="F17" i="29"/>
  <c r="G17" i="29"/>
  <c r="H17" i="29"/>
  <c r="F18" i="29"/>
  <c r="G18" i="29"/>
  <c r="H18" i="29"/>
  <c r="I18" i="29"/>
  <c r="F19" i="29"/>
  <c r="G19" i="29"/>
  <c r="H19" i="29"/>
  <c r="I19" i="29"/>
  <c r="F20" i="29"/>
  <c r="G20" i="29"/>
  <c r="H20" i="29"/>
  <c r="I20" i="29"/>
  <c r="F21" i="29"/>
  <c r="G21" i="29"/>
  <c r="I21" i="29"/>
  <c r="F22" i="29"/>
  <c r="G22" i="29"/>
  <c r="I22" i="29"/>
  <c r="F23" i="29"/>
  <c r="G23" i="29"/>
  <c r="H23" i="29"/>
  <c r="I23" i="29"/>
  <c r="F24" i="29"/>
  <c r="G24" i="29"/>
  <c r="H24" i="29"/>
  <c r="I24" i="29"/>
  <c r="F25" i="29"/>
  <c r="G25" i="29"/>
  <c r="H25" i="29"/>
  <c r="I25" i="29"/>
  <c r="F26" i="29"/>
  <c r="G26" i="29"/>
  <c r="H26" i="29"/>
  <c r="I26" i="29"/>
  <c r="F27" i="29"/>
  <c r="G27" i="29"/>
  <c r="H27" i="29"/>
  <c r="I27" i="29"/>
  <c r="F28" i="29"/>
  <c r="G28" i="29"/>
  <c r="H28" i="29"/>
  <c r="I28" i="29"/>
  <c r="F29" i="29"/>
  <c r="G29" i="29"/>
  <c r="H29" i="29"/>
  <c r="I29" i="29"/>
  <c r="F30" i="29"/>
  <c r="G30" i="29"/>
  <c r="H30" i="29"/>
  <c r="I30" i="29"/>
  <c r="F31" i="29"/>
  <c r="G31" i="29"/>
  <c r="H31" i="29"/>
  <c r="I31" i="29"/>
  <c r="F32" i="29"/>
  <c r="G32" i="29"/>
  <c r="H32" i="29"/>
  <c r="I32" i="29"/>
  <c r="F33" i="29"/>
  <c r="G33" i="29"/>
  <c r="H33" i="29"/>
  <c r="I33" i="29"/>
  <c r="F34" i="29"/>
  <c r="G34" i="29"/>
  <c r="H34" i="29"/>
  <c r="I34" i="29"/>
  <c r="F35" i="29"/>
  <c r="G35" i="29"/>
  <c r="H35" i="29"/>
  <c r="I35" i="29"/>
  <c r="F36" i="29"/>
  <c r="G36" i="29"/>
  <c r="H36" i="29"/>
  <c r="I36" i="29"/>
  <c r="F37" i="29"/>
  <c r="G37" i="29"/>
  <c r="H37" i="29"/>
  <c r="I37" i="29"/>
  <c r="F38" i="29"/>
  <c r="G38" i="29"/>
  <c r="H38" i="29"/>
  <c r="I38" i="29"/>
  <c r="F39" i="29"/>
  <c r="G39" i="29"/>
  <c r="H39" i="29"/>
  <c r="I39" i="29"/>
  <c r="F40" i="29"/>
  <c r="G40" i="29"/>
  <c r="H40" i="29"/>
  <c r="I40" i="29"/>
  <c r="F41" i="29"/>
  <c r="G41" i="29"/>
  <c r="H41" i="29"/>
  <c r="I41" i="29"/>
  <c r="F42" i="29"/>
  <c r="G42" i="29"/>
  <c r="H42" i="29"/>
  <c r="I42" i="29"/>
  <c r="F43" i="29"/>
  <c r="G43" i="29"/>
  <c r="H43" i="29"/>
  <c r="I43" i="29"/>
  <c r="F44" i="29"/>
  <c r="G44" i="29"/>
  <c r="H44" i="29"/>
  <c r="I44" i="29"/>
  <c r="F45" i="29"/>
  <c r="G45" i="29"/>
  <c r="H45" i="29"/>
  <c r="I45" i="29"/>
  <c r="F46" i="29"/>
  <c r="G46" i="29"/>
  <c r="H46" i="29"/>
  <c r="I46" i="29"/>
  <c r="F47" i="29"/>
  <c r="G47" i="29"/>
  <c r="H47" i="29"/>
  <c r="I47" i="29"/>
  <c r="F48" i="29"/>
  <c r="G48" i="29"/>
  <c r="H48" i="29"/>
  <c r="I48" i="29"/>
  <c r="F49" i="29"/>
  <c r="G49" i="29"/>
  <c r="H49" i="29"/>
  <c r="I49" i="29"/>
  <c r="F50" i="29"/>
  <c r="G50" i="29"/>
  <c r="H50" i="29"/>
  <c r="I50" i="29"/>
  <c r="F51" i="29"/>
  <c r="G51" i="29"/>
  <c r="H51" i="29"/>
  <c r="I51" i="29"/>
  <c r="F52" i="29"/>
  <c r="G52" i="29"/>
  <c r="H52" i="29"/>
  <c r="I52" i="29"/>
  <c r="F53" i="29"/>
  <c r="G53" i="29"/>
  <c r="H53" i="29"/>
  <c r="I53" i="29"/>
  <c r="F54" i="29"/>
  <c r="G54" i="29"/>
  <c r="H54" i="29"/>
  <c r="I54" i="29"/>
  <c r="F55" i="29"/>
  <c r="G55" i="29"/>
  <c r="H55" i="29"/>
  <c r="I55" i="29"/>
  <c r="F56" i="29"/>
  <c r="G56" i="29"/>
  <c r="H56" i="29"/>
  <c r="I56" i="29"/>
  <c r="F57" i="29"/>
  <c r="G57" i="29"/>
  <c r="H57" i="29"/>
  <c r="I57" i="29"/>
  <c r="F58" i="29"/>
  <c r="G58" i="29"/>
  <c r="H58" i="29"/>
  <c r="I58" i="29"/>
  <c r="F59" i="29"/>
  <c r="G59" i="29"/>
  <c r="H59" i="29"/>
  <c r="I59" i="29"/>
  <c r="F60" i="29"/>
  <c r="G60" i="29"/>
  <c r="H60" i="29"/>
  <c r="I60" i="29"/>
  <c r="F61" i="29"/>
  <c r="G61" i="29"/>
  <c r="H61" i="29"/>
  <c r="I61" i="29"/>
  <c r="F62" i="29"/>
  <c r="G62" i="29"/>
  <c r="H62" i="29"/>
  <c r="I62" i="29"/>
  <c r="F63" i="29"/>
  <c r="G63" i="29"/>
  <c r="H63" i="29"/>
  <c r="I63" i="29"/>
  <c r="F64" i="29"/>
  <c r="G64" i="29"/>
  <c r="H64" i="29"/>
  <c r="I64" i="29"/>
  <c r="F65" i="29"/>
  <c r="G65" i="29"/>
  <c r="H65" i="29"/>
  <c r="I65" i="29"/>
  <c r="F66" i="29"/>
  <c r="G66" i="29"/>
  <c r="H66" i="29"/>
  <c r="I66" i="29"/>
  <c r="E66" i="29" s="1"/>
  <c r="F67" i="29"/>
  <c r="G67" i="29"/>
  <c r="H67" i="29"/>
  <c r="I67" i="29"/>
  <c r="F68" i="29"/>
  <c r="G68" i="29"/>
  <c r="H68" i="29"/>
  <c r="I68" i="29"/>
  <c r="F69" i="29"/>
  <c r="G69" i="29"/>
  <c r="H69" i="29"/>
  <c r="I69" i="29"/>
  <c r="F70" i="29"/>
  <c r="G70" i="29"/>
  <c r="H70" i="29"/>
  <c r="I70" i="29"/>
  <c r="F71" i="29"/>
  <c r="G71" i="29"/>
  <c r="H71" i="29"/>
  <c r="I71" i="29"/>
  <c r="F72" i="29"/>
  <c r="G72" i="29"/>
  <c r="H72" i="29"/>
  <c r="I72" i="29"/>
  <c r="F73" i="29"/>
  <c r="G73" i="29"/>
  <c r="H73" i="29"/>
  <c r="I73" i="29"/>
  <c r="F74" i="29"/>
  <c r="G74" i="29"/>
  <c r="H74" i="29"/>
  <c r="I74" i="29"/>
  <c r="F75" i="29"/>
  <c r="G75" i="29"/>
  <c r="H75" i="29"/>
  <c r="I75" i="29"/>
  <c r="F76" i="29"/>
  <c r="G76" i="29"/>
  <c r="H76" i="29"/>
  <c r="I76" i="29"/>
  <c r="F77" i="29"/>
  <c r="G77" i="29"/>
  <c r="H77" i="29"/>
  <c r="I77" i="29"/>
  <c r="F78" i="29"/>
  <c r="G78" i="29"/>
  <c r="H78" i="29"/>
  <c r="I78" i="29"/>
  <c r="F79" i="29"/>
  <c r="G79" i="29"/>
  <c r="H79" i="29"/>
  <c r="I79" i="29"/>
  <c r="F80" i="29"/>
  <c r="G80" i="29"/>
  <c r="H80" i="29"/>
  <c r="I80" i="29"/>
  <c r="F81" i="29"/>
  <c r="G81" i="29"/>
  <c r="H81" i="29"/>
  <c r="I81" i="29"/>
  <c r="F82" i="29"/>
  <c r="G82" i="29"/>
  <c r="H82" i="29"/>
  <c r="I82" i="29"/>
  <c r="F83" i="29"/>
  <c r="G83" i="29"/>
  <c r="H83" i="29"/>
  <c r="I83" i="29"/>
  <c r="F84" i="29"/>
  <c r="G84" i="29"/>
  <c r="H84" i="29"/>
  <c r="I84" i="29"/>
  <c r="F85" i="29"/>
  <c r="G85" i="29"/>
  <c r="H85" i="29"/>
  <c r="I85" i="29"/>
  <c r="F86" i="29"/>
  <c r="G86" i="29"/>
  <c r="H86" i="29"/>
  <c r="I86" i="29"/>
  <c r="F87" i="29"/>
  <c r="G87" i="29"/>
  <c r="H87" i="29"/>
  <c r="I87" i="29"/>
  <c r="F88" i="29"/>
  <c r="G88" i="29"/>
  <c r="H88" i="29"/>
  <c r="I88" i="29"/>
  <c r="F89" i="29"/>
  <c r="G89" i="29"/>
  <c r="H89" i="29"/>
  <c r="I89" i="29"/>
  <c r="F90" i="29"/>
  <c r="G90" i="29"/>
  <c r="H90" i="29"/>
  <c r="I90" i="29"/>
  <c r="F91" i="29"/>
  <c r="G91" i="29"/>
  <c r="H91" i="29"/>
  <c r="I91" i="29"/>
  <c r="F92" i="29"/>
  <c r="G92" i="29"/>
  <c r="H92" i="29"/>
  <c r="I92" i="29"/>
  <c r="F93" i="29"/>
  <c r="G93" i="29"/>
  <c r="H93" i="29"/>
  <c r="I93" i="29"/>
  <c r="F94" i="29"/>
  <c r="G94" i="29"/>
  <c r="H94" i="29"/>
  <c r="I94" i="29"/>
  <c r="F95" i="29"/>
  <c r="G95" i="29"/>
  <c r="H95" i="29"/>
  <c r="I95" i="29"/>
  <c r="F96" i="29"/>
  <c r="G96" i="29"/>
  <c r="H96" i="29"/>
  <c r="I96" i="29"/>
  <c r="F97" i="29"/>
  <c r="G97" i="29"/>
  <c r="H97" i="29"/>
  <c r="I97" i="29"/>
  <c r="F98" i="29"/>
  <c r="G98" i="29"/>
  <c r="H98" i="29"/>
  <c r="I98" i="29"/>
  <c r="F99" i="29"/>
  <c r="G99" i="29"/>
  <c r="H99" i="29"/>
  <c r="I99" i="29"/>
  <c r="F100" i="29"/>
  <c r="G100" i="29"/>
  <c r="H100" i="29"/>
  <c r="I100" i="29"/>
  <c r="F101" i="29"/>
  <c r="G101" i="29"/>
  <c r="H101" i="29"/>
  <c r="I101" i="29"/>
  <c r="F102" i="29"/>
  <c r="G102" i="29"/>
  <c r="H102" i="29"/>
  <c r="I102" i="29"/>
  <c r="F103" i="29"/>
  <c r="G103" i="29"/>
  <c r="H103" i="29"/>
  <c r="I103" i="29"/>
  <c r="F104" i="29"/>
  <c r="G104" i="29"/>
  <c r="H104" i="29"/>
  <c r="I104" i="29"/>
  <c r="F105" i="29"/>
  <c r="G105" i="29"/>
  <c r="H105" i="29"/>
  <c r="I105" i="29"/>
  <c r="F106" i="29"/>
  <c r="G106" i="29"/>
  <c r="H106" i="29"/>
  <c r="I106" i="29"/>
  <c r="F107" i="29"/>
  <c r="G107" i="29"/>
  <c r="H107" i="29"/>
  <c r="I107" i="29"/>
  <c r="F108" i="29"/>
  <c r="G108" i="29"/>
  <c r="H108" i="29"/>
  <c r="I108" i="29"/>
  <c r="F109" i="29"/>
  <c r="G109" i="29"/>
  <c r="H109" i="29"/>
  <c r="I109" i="29"/>
  <c r="F110" i="29"/>
  <c r="G110" i="29"/>
  <c r="H110" i="29"/>
  <c r="I110" i="29"/>
  <c r="F111" i="29"/>
  <c r="G111" i="29"/>
  <c r="H111" i="29"/>
  <c r="I111" i="29"/>
  <c r="F112" i="29"/>
  <c r="G112" i="29"/>
  <c r="H112" i="29"/>
  <c r="I112" i="29"/>
  <c r="F113" i="29"/>
  <c r="G113" i="29"/>
  <c r="H113" i="29"/>
  <c r="I113" i="29"/>
  <c r="F114" i="29"/>
  <c r="G114" i="29"/>
  <c r="H114" i="29"/>
  <c r="I114" i="29"/>
  <c r="F115" i="29"/>
  <c r="G115" i="29"/>
  <c r="H115" i="29"/>
  <c r="I115" i="29"/>
  <c r="F116" i="29"/>
  <c r="G116" i="29"/>
  <c r="H116" i="29"/>
  <c r="I116" i="29"/>
  <c r="F117" i="29"/>
  <c r="G117" i="29"/>
  <c r="H117" i="29"/>
  <c r="I117" i="29"/>
  <c r="F118" i="29"/>
  <c r="G118" i="29"/>
  <c r="H118" i="29"/>
  <c r="I118" i="29"/>
  <c r="F119" i="29"/>
  <c r="G119" i="29"/>
  <c r="H119" i="29"/>
  <c r="I119" i="29"/>
  <c r="F120" i="29"/>
  <c r="G120" i="29"/>
  <c r="H120" i="29"/>
  <c r="I120" i="29"/>
  <c r="F121" i="29"/>
  <c r="G121" i="29"/>
  <c r="H121" i="29"/>
  <c r="I121" i="29"/>
  <c r="F122" i="29"/>
  <c r="G122" i="29"/>
  <c r="H122" i="29"/>
  <c r="I122" i="29"/>
  <c r="F123" i="29"/>
  <c r="G123" i="29"/>
  <c r="H123" i="29"/>
  <c r="I123" i="29"/>
  <c r="F124" i="29"/>
  <c r="G124" i="29"/>
  <c r="H124" i="29"/>
  <c r="I124" i="29"/>
  <c r="F125" i="29"/>
  <c r="G125" i="29"/>
  <c r="H125" i="29"/>
  <c r="I125" i="29"/>
  <c r="F126" i="29"/>
  <c r="G126" i="29"/>
  <c r="H126" i="29"/>
  <c r="I126" i="29"/>
  <c r="F127" i="29"/>
  <c r="G127" i="29"/>
  <c r="H127" i="29"/>
  <c r="I127" i="29"/>
  <c r="F128" i="29"/>
  <c r="G128" i="29"/>
  <c r="H128" i="29"/>
  <c r="I128" i="29"/>
  <c r="F129" i="29"/>
  <c r="G129" i="29"/>
  <c r="H129" i="29"/>
  <c r="I129" i="29"/>
  <c r="F130" i="29"/>
  <c r="G130" i="29"/>
  <c r="H130" i="29"/>
  <c r="I130" i="29"/>
  <c r="F131" i="29"/>
  <c r="G131" i="29"/>
  <c r="H131" i="29"/>
  <c r="I131" i="29"/>
  <c r="F132" i="29"/>
  <c r="G132" i="29"/>
  <c r="H132" i="29"/>
  <c r="I132" i="29"/>
  <c r="F133" i="29"/>
  <c r="G133" i="29"/>
  <c r="H133" i="29"/>
  <c r="I133" i="29"/>
  <c r="F134" i="29"/>
  <c r="G134" i="29"/>
  <c r="H134" i="29"/>
  <c r="I134" i="29"/>
  <c r="F135" i="29"/>
  <c r="G135" i="29"/>
  <c r="H135" i="29"/>
  <c r="I135" i="29"/>
  <c r="F136" i="29"/>
  <c r="G136" i="29"/>
  <c r="H136" i="29"/>
  <c r="I136" i="29"/>
  <c r="F137" i="29"/>
  <c r="G137" i="29"/>
  <c r="H137" i="29"/>
  <c r="I137" i="29"/>
  <c r="F138" i="29"/>
  <c r="G138" i="29"/>
  <c r="H138" i="29"/>
  <c r="I138" i="29"/>
  <c r="F139" i="29"/>
  <c r="G139" i="29"/>
  <c r="H139" i="29"/>
  <c r="I139" i="29"/>
  <c r="F140" i="29"/>
  <c r="G140" i="29"/>
  <c r="H140" i="29"/>
  <c r="I140" i="29"/>
  <c r="F141" i="29"/>
  <c r="G141" i="29"/>
  <c r="H141" i="29"/>
  <c r="I141" i="29"/>
  <c r="F142" i="29"/>
  <c r="G142" i="29"/>
  <c r="H142" i="29"/>
  <c r="I142" i="29"/>
  <c r="F143" i="29"/>
  <c r="G143" i="29"/>
  <c r="H143" i="29"/>
  <c r="I143" i="29"/>
  <c r="F144" i="29"/>
  <c r="G144" i="29"/>
  <c r="H144" i="29"/>
  <c r="I144" i="29"/>
  <c r="F145" i="29"/>
  <c r="G145" i="29"/>
  <c r="H145" i="29"/>
  <c r="I145" i="29"/>
  <c r="F146" i="29"/>
  <c r="G146" i="29"/>
  <c r="H146" i="29"/>
  <c r="I146" i="29"/>
  <c r="F147" i="29"/>
  <c r="G147" i="29"/>
  <c r="H147" i="29"/>
  <c r="I147" i="29"/>
  <c r="F148" i="29"/>
  <c r="G148" i="29"/>
  <c r="H148" i="29"/>
  <c r="I148" i="29"/>
  <c r="F149" i="29"/>
  <c r="G149" i="29"/>
  <c r="H149" i="29"/>
  <c r="I149" i="29"/>
  <c r="F150" i="29"/>
  <c r="G150" i="29"/>
  <c r="H150" i="29"/>
  <c r="I150" i="29"/>
  <c r="F151" i="29"/>
  <c r="G151" i="29"/>
  <c r="H151" i="29"/>
  <c r="I151" i="29"/>
  <c r="F152" i="29"/>
  <c r="G152" i="29"/>
  <c r="H152" i="29"/>
  <c r="I152" i="29"/>
  <c r="F153" i="29"/>
  <c r="G153" i="29"/>
  <c r="H153" i="29"/>
  <c r="I153" i="29"/>
  <c r="F154" i="29"/>
  <c r="G154" i="29"/>
  <c r="H154" i="29"/>
  <c r="I154" i="29"/>
  <c r="F155" i="29"/>
  <c r="G155" i="29"/>
  <c r="H155" i="29"/>
  <c r="I155" i="29"/>
  <c r="F156" i="29"/>
  <c r="G156" i="29"/>
  <c r="H156" i="29"/>
  <c r="I156" i="29"/>
  <c r="F157" i="29"/>
  <c r="G157" i="29"/>
  <c r="H157" i="29"/>
  <c r="I157" i="29"/>
  <c r="F158" i="29"/>
  <c r="G158" i="29"/>
  <c r="H158" i="29"/>
  <c r="I158" i="29"/>
  <c r="F159" i="29"/>
  <c r="G159" i="29"/>
  <c r="H159" i="29"/>
  <c r="I159" i="29"/>
  <c r="F160" i="29"/>
  <c r="G160" i="29"/>
  <c r="H160" i="29"/>
  <c r="I160" i="29"/>
  <c r="F161" i="29"/>
  <c r="G161" i="29"/>
  <c r="H161" i="29"/>
  <c r="I161" i="29"/>
  <c r="F162" i="29"/>
  <c r="G162" i="29"/>
  <c r="H162" i="29"/>
  <c r="I162" i="29"/>
  <c r="F163" i="29"/>
  <c r="G163" i="29"/>
  <c r="H163" i="29"/>
  <c r="I163" i="29"/>
  <c r="F164" i="29"/>
  <c r="G164" i="29"/>
  <c r="H164" i="29"/>
  <c r="I164" i="29"/>
  <c r="F165" i="29"/>
  <c r="G165" i="29"/>
  <c r="H165" i="29"/>
  <c r="I165" i="29"/>
  <c r="F166" i="29"/>
  <c r="G166" i="29"/>
  <c r="H166" i="29"/>
  <c r="I166" i="29"/>
  <c r="F167" i="29"/>
  <c r="G167" i="29"/>
  <c r="H167" i="29"/>
  <c r="I167" i="29"/>
  <c r="F168" i="29"/>
  <c r="G168" i="29"/>
  <c r="H168" i="29"/>
  <c r="I168" i="29"/>
  <c r="F169" i="29"/>
  <c r="G169" i="29"/>
  <c r="H169" i="29"/>
  <c r="I169" i="29"/>
  <c r="F170" i="29"/>
  <c r="G170" i="29"/>
  <c r="H170" i="29"/>
  <c r="I170" i="29"/>
  <c r="F171" i="29"/>
  <c r="G171" i="29"/>
  <c r="H171" i="29"/>
  <c r="I171" i="29"/>
  <c r="F172" i="29"/>
  <c r="G172" i="29"/>
  <c r="H172" i="29"/>
  <c r="I172" i="29"/>
  <c r="F173" i="29"/>
  <c r="G173" i="29"/>
  <c r="H173" i="29"/>
  <c r="I173" i="29"/>
  <c r="F174" i="29"/>
  <c r="G174" i="29"/>
  <c r="H174" i="29"/>
  <c r="I174" i="29"/>
  <c r="F175" i="29"/>
  <c r="G175" i="29"/>
  <c r="H175" i="29"/>
  <c r="I175" i="29"/>
  <c r="F176" i="29"/>
  <c r="G176" i="29"/>
  <c r="H176" i="29"/>
  <c r="I176" i="29"/>
  <c r="F177" i="29"/>
  <c r="G177" i="29"/>
  <c r="H177" i="29"/>
  <c r="I177" i="29"/>
  <c r="F178" i="29"/>
  <c r="G178" i="29"/>
  <c r="H178" i="29"/>
  <c r="I178" i="29"/>
  <c r="F179" i="29"/>
  <c r="G179" i="29"/>
  <c r="H179" i="29"/>
  <c r="I179" i="29"/>
  <c r="F180" i="29"/>
  <c r="G180" i="29"/>
  <c r="H180" i="29"/>
  <c r="I180" i="29"/>
  <c r="F181" i="29"/>
  <c r="G181" i="29"/>
  <c r="H181" i="29"/>
  <c r="I181" i="29"/>
  <c r="F182" i="29"/>
  <c r="G182" i="29"/>
  <c r="H182" i="29"/>
  <c r="I182" i="29"/>
  <c r="F183" i="29"/>
  <c r="G183" i="29"/>
  <c r="H183" i="29"/>
  <c r="I183" i="29"/>
  <c r="F184" i="29"/>
  <c r="G184" i="29"/>
  <c r="H184" i="29"/>
  <c r="I184" i="29"/>
  <c r="F185" i="29"/>
  <c r="G185" i="29"/>
  <c r="H185" i="29"/>
  <c r="I185" i="29"/>
  <c r="F186" i="29"/>
  <c r="G186" i="29"/>
  <c r="H186" i="29"/>
  <c r="I186" i="29"/>
  <c r="F187" i="29"/>
  <c r="G187" i="29"/>
  <c r="H187" i="29"/>
  <c r="I187" i="29"/>
  <c r="F188" i="29"/>
  <c r="G188" i="29"/>
  <c r="H188" i="29"/>
  <c r="I188" i="29"/>
  <c r="F189" i="29"/>
  <c r="G189" i="29"/>
  <c r="H189" i="29"/>
  <c r="I189" i="29"/>
  <c r="F190" i="29"/>
  <c r="G190" i="29"/>
  <c r="H190" i="29"/>
  <c r="I190" i="29"/>
  <c r="F191" i="29"/>
  <c r="G191" i="29"/>
  <c r="H191" i="29"/>
  <c r="I191" i="29"/>
  <c r="F192" i="29"/>
  <c r="G192" i="29"/>
  <c r="H192" i="29"/>
  <c r="I192" i="29"/>
  <c r="F193" i="29"/>
  <c r="G193" i="29"/>
  <c r="H193" i="29"/>
  <c r="I193" i="29"/>
  <c r="F194" i="29"/>
  <c r="G194" i="29"/>
  <c r="H194" i="29"/>
  <c r="I194" i="29"/>
  <c r="F195" i="29"/>
  <c r="G195" i="29"/>
  <c r="H195" i="29"/>
  <c r="I195" i="29"/>
  <c r="F196" i="29"/>
  <c r="G196" i="29"/>
  <c r="H196" i="29"/>
  <c r="I196" i="29"/>
  <c r="F197" i="29"/>
  <c r="G197" i="29"/>
  <c r="H197" i="29"/>
  <c r="I197" i="29"/>
  <c r="F198" i="29"/>
  <c r="G198" i="29"/>
  <c r="H198" i="29"/>
  <c r="I198" i="29"/>
  <c r="F199" i="29"/>
  <c r="G199" i="29"/>
  <c r="H199" i="29"/>
  <c r="I199" i="29"/>
  <c r="F200" i="29"/>
  <c r="G200" i="29"/>
  <c r="H200" i="29"/>
  <c r="I200" i="29"/>
  <c r="F201" i="29"/>
  <c r="G201" i="29"/>
  <c r="H201" i="29"/>
  <c r="I201" i="29"/>
  <c r="F202" i="29"/>
  <c r="G202" i="29"/>
  <c r="H202" i="29"/>
  <c r="I202" i="29"/>
  <c r="F203" i="29"/>
  <c r="G203" i="29"/>
  <c r="H203" i="29"/>
  <c r="I203" i="29"/>
  <c r="F204" i="29"/>
  <c r="G204" i="29"/>
  <c r="H204" i="29"/>
  <c r="I204" i="29"/>
  <c r="F205" i="29"/>
  <c r="G205" i="29"/>
  <c r="H205" i="29"/>
  <c r="I205" i="29"/>
  <c r="F206" i="29"/>
  <c r="G206" i="29"/>
  <c r="H206" i="29"/>
  <c r="I206" i="29"/>
  <c r="F207" i="29"/>
  <c r="G207" i="29"/>
  <c r="H207" i="29"/>
  <c r="I207" i="29"/>
  <c r="F208" i="29"/>
  <c r="G208" i="29"/>
  <c r="H208" i="29"/>
  <c r="I208" i="29"/>
  <c r="F209" i="29"/>
  <c r="G209" i="29"/>
  <c r="H209" i="29"/>
  <c r="I209" i="29"/>
  <c r="F210" i="29"/>
  <c r="G210" i="29"/>
  <c r="H210" i="29"/>
  <c r="I210" i="29"/>
  <c r="F211" i="29"/>
  <c r="G211" i="29"/>
  <c r="H211" i="29"/>
  <c r="I211" i="29"/>
  <c r="F212" i="29"/>
  <c r="G212" i="29"/>
  <c r="H212" i="29"/>
  <c r="I212" i="29"/>
  <c r="F213" i="29"/>
  <c r="G213" i="29"/>
  <c r="H213" i="29"/>
  <c r="I213" i="29"/>
  <c r="F214" i="29"/>
  <c r="G214" i="29"/>
  <c r="H214" i="29"/>
  <c r="I214" i="29"/>
  <c r="F215" i="29"/>
  <c r="G215" i="29"/>
  <c r="H215" i="29"/>
  <c r="I215" i="29"/>
  <c r="F216" i="29"/>
  <c r="G216" i="29"/>
  <c r="H216" i="29"/>
  <c r="I216" i="29"/>
  <c r="F217" i="29"/>
  <c r="G217" i="29"/>
  <c r="H217" i="29"/>
  <c r="I217" i="29"/>
  <c r="F218" i="29"/>
  <c r="G218" i="29"/>
  <c r="H218" i="29"/>
  <c r="I218" i="29"/>
  <c r="F219" i="29"/>
  <c r="G219" i="29"/>
  <c r="H219" i="29"/>
  <c r="I219" i="29"/>
  <c r="F220" i="29"/>
  <c r="G220" i="29"/>
  <c r="H220" i="29"/>
  <c r="I220" i="29"/>
  <c r="F221" i="29"/>
  <c r="G221" i="29"/>
  <c r="H221" i="29"/>
  <c r="I221" i="29"/>
  <c r="E222" i="29"/>
  <c r="F222" i="29"/>
  <c r="G222" i="29"/>
  <c r="H222" i="29"/>
  <c r="I222" i="29"/>
  <c r="F223" i="29"/>
  <c r="G223" i="29"/>
  <c r="H223" i="29"/>
  <c r="I223" i="29"/>
  <c r="F224" i="29"/>
  <c r="G224" i="29"/>
  <c r="E224" i="29" s="1"/>
  <c r="H224" i="29"/>
  <c r="I224" i="29"/>
  <c r="F225" i="29"/>
  <c r="G225" i="29"/>
  <c r="H225" i="29"/>
  <c r="I225" i="29"/>
  <c r="F226" i="29"/>
  <c r="G226" i="29"/>
  <c r="H226" i="29"/>
  <c r="I226" i="29"/>
  <c r="F227" i="29"/>
  <c r="G227" i="29"/>
  <c r="H227" i="29"/>
  <c r="I227" i="29"/>
  <c r="F228" i="29"/>
  <c r="G228" i="29"/>
  <c r="E228" i="29" s="1"/>
  <c r="H228" i="29"/>
  <c r="I228" i="29"/>
  <c r="F229" i="29"/>
  <c r="G229" i="29"/>
  <c r="H229" i="29"/>
  <c r="I229" i="29"/>
  <c r="F230" i="29"/>
  <c r="G230" i="29"/>
  <c r="H230" i="29"/>
  <c r="I230" i="29"/>
  <c r="F231" i="29"/>
  <c r="G231" i="29"/>
  <c r="H231" i="29"/>
  <c r="I231" i="29"/>
  <c r="F232" i="29"/>
  <c r="G232" i="29"/>
  <c r="H232" i="29"/>
  <c r="I232" i="29"/>
  <c r="F233" i="29"/>
  <c r="G233" i="29"/>
  <c r="H233" i="29"/>
  <c r="I233" i="29"/>
  <c r="F234" i="29"/>
  <c r="E234" i="29" s="1"/>
  <c r="G234" i="29"/>
  <c r="H234" i="29"/>
  <c r="I234" i="29"/>
  <c r="F235" i="29"/>
  <c r="G235" i="29"/>
  <c r="H235" i="29"/>
  <c r="I235" i="29"/>
  <c r="F236" i="29"/>
  <c r="G236" i="29"/>
  <c r="E236" i="29" s="1"/>
  <c r="H236" i="29"/>
  <c r="I236" i="29"/>
  <c r="F237" i="29"/>
  <c r="G237" i="29"/>
  <c r="H237" i="29"/>
  <c r="I237" i="29"/>
  <c r="F238" i="29"/>
  <c r="G238" i="29"/>
  <c r="H238" i="29"/>
  <c r="I238" i="29"/>
  <c r="F239" i="29"/>
  <c r="G239" i="29"/>
  <c r="H239" i="29"/>
  <c r="I239" i="29"/>
  <c r="F240" i="29"/>
  <c r="G240" i="29"/>
  <c r="E240" i="29" s="1"/>
  <c r="H240" i="29"/>
  <c r="I240" i="29"/>
  <c r="F241" i="29"/>
  <c r="G241" i="29"/>
  <c r="H241" i="29"/>
  <c r="I241" i="29"/>
  <c r="F242" i="29"/>
  <c r="G242" i="29"/>
  <c r="H242" i="29"/>
  <c r="I242" i="29"/>
  <c r="F243" i="29"/>
  <c r="G243" i="29"/>
  <c r="H243" i="29"/>
  <c r="I243" i="29"/>
  <c r="F244" i="29"/>
  <c r="G244" i="29"/>
  <c r="H244" i="29"/>
  <c r="I244" i="29"/>
  <c r="F245" i="29"/>
  <c r="G245" i="29"/>
  <c r="H245" i="29"/>
  <c r="I245" i="29"/>
  <c r="F246" i="29"/>
  <c r="E246" i="29" s="1"/>
  <c r="G246" i="29"/>
  <c r="H246" i="29"/>
  <c r="I246" i="29"/>
  <c r="F247" i="29"/>
  <c r="G247" i="29"/>
  <c r="H247" i="29"/>
  <c r="I247" i="29"/>
  <c r="F248" i="29"/>
  <c r="G248" i="29"/>
  <c r="E248" i="29" s="1"/>
  <c r="H248" i="29"/>
  <c r="I248" i="29"/>
  <c r="F249" i="29"/>
  <c r="G249" i="29"/>
  <c r="H249" i="29"/>
  <c r="I249" i="29"/>
  <c r="F250" i="29"/>
  <c r="G250" i="29"/>
  <c r="H250" i="29"/>
  <c r="I250" i="29"/>
  <c r="F251" i="29"/>
  <c r="E251" i="29" s="1"/>
  <c r="G251" i="29"/>
  <c r="H251" i="29"/>
  <c r="I251" i="29"/>
  <c r="F252" i="29"/>
  <c r="G252" i="29"/>
  <c r="E252" i="29" s="1"/>
  <c r="H252" i="29"/>
  <c r="I252" i="29"/>
  <c r="F253" i="29"/>
  <c r="G253" i="29"/>
  <c r="H253" i="29"/>
  <c r="I253" i="29"/>
  <c r="F254" i="29"/>
  <c r="E254" i="29" s="1"/>
  <c r="G254" i="29"/>
  <c r="H254" i="29"/>
  <c r="I254" i="29"/>
  <c r="F255" i="29"/>
  <c r="G255" i="29"/>
  <c r="H255" i="29"/>
  <c r="I255" i="29"/>
  <c r="F256" i="29"/>
  <c r="G256" i="29"/>
  <c r="H256" i="29"/>
  <c r="I256" i="29"/>
  <c r="F257" i="29"/>
  <c r="G257" i="29"/>
  <c r="H257" i="29"/>
  <c r="I257" i="29"/>
  <c r="F258" i="29"/>
  <c r="G258" i="29"/>
  <c r="H258" i="29"/>
  <c r="I258" i="29"/>
  <c r="E258" i="29" s="1"/>
  <c r="F259" i="29"/>
  <c r="G259" i="29"/>
  <c r="H259" i="29"/>
  <c r="E259" i="29" s="1"/>
  <c r="I259" i="29"/>
  <c r="F260" i="29"/>
  <c r="G260" i="29"/>
  <c r="E260" i="29" s="1"/>
  <c r="H260" i="29"/>
  <c r="I260" i="29"/>
  <c r="F261" i="29"/>
  <c r="E261" i="29" s="1"/>
  <c r="G261" i="29"/>
  <c r="H261" i="29"/>
  <c r="I261" i="29"/>
  <c r="F262" i="29"/>
  <c r="G262" i="29"/>
  <c r="H262" i="29"/>
  <c r="I262" i="29"/>
  <c r="F263" i="29"/>
  <c r="G263" i="29"/>
  <c r="H263" i="29"/>
  <c r="I263" i="29"/>
  <c r="F264" i="29"/>
  <c r="G264" i="29"/>
  <c r="H264" i="29"/>
  <c r="I264" i="29"/>
  <c r="F265" i="29"/>
  <c r="E265" i="29" s="1"/>
  <c r="G265" i="29"/>
  <c r="H265" i="29"/>
  <c r="I265" i="29"/>
  <c r="F266" i="29"/>
  <c r="G266" i="29"/>
  <c r="H266" i="29"/>
  <c r="I266" i="29"/>
  <c r="F267" i="29"/>
  <c r="G267" i="29"/>
  <c r="H267" i="29"/>
  <c r="I267" i="29"/>
  <c r="F268" i="29"/>
  <c r="G268" i="29"/>
  <c r="H268" i="29"/>
  <c r="I268" i="29"/>
  <c r="F269" i="29"/>
  <c r="E269" i="29" s="1"/>
  <c r="G269" i="29"/>
  <c r="H269" i="29"/>
  <c r="I269" i="29"/>
  <c r="F270" i="29"/>
  <c r="G270" i="29"/>
  <c r="H270" i="29"/>
  <c r="I270" i="29"/>
  <c r="F271" i="29"/>
  <c r="E271" i="29" s="1"/>
  <c r="G271" i="29"/>
  <c r="H271" i="29"/>
  <c r="I271" i="29"/>
  <c r="F272" i="29"/>
  <c r="G272" i="29"/>
  <c r="E272" i="29" s="1"/>
  <c r="H272" i="29"/>
  <c r="I272" i="29"/>
  <c r="F273" i="29"/>
  <c r="G273" i="29"/>
  <c r="H273" i="29"/>
  <c r="I273" i="29"/>
  <c r="F274" i="29"/>
  <c r="G274" i="29"/>
  <c r="H274" i="29"/>
  <c r="I274" i="29"/>
  <c r="F275" i="29"/>
  <c r="E275" i="29" s="1"/>
  <c r="G275" i="29"/>
  <c r="H275" i="29"/>
  <c r="I275" i="29"/>
  <c r="F276" i="29"/>
  <c r="G276" i="29"/>
  <c r="E276" i="29" s="1"/>
  <c r="H276" i="29"/>
  <c r="I276" i="29"/>
  <c r="F277" i="29"/>
  <c r="G277" i="29"/>
  <c r="H277" i="29"/>
  <c r="I277" i="29"/>
  <c r="F278" i="29"/>
  <c r="G278" i="29"/>
  <c r="H278" i="29"/>
  <c r="I278" i="29"/>
  <c r="F279" i="29"/>
  <c r="G279" i="29"/>
  <c r="H279" i="29"/>
  <c r="I279" i="29"/>
  <c r="F280" i="29"/>
  <c r="G280" i="29"/>
  <c r="H280" i="29"/>
  <c r="I280" i="29"/>
  <c r="F281" i="29"/>
  <c r="G281" i="29"/>
  <c r="H281" i="29"/>
  <c r="I281" i="29"/>
  <c r="F282" i="29"/>
  <c r="G282" i="29"/>
  <c r="H282" i="29"/>
  <c r="I282" i="29"/>
  <c r="F283" i="29"/>
  <c r="E283" i="29" s="1"/>
  <c r="G283" i="29"/>
  <c r="H283" i="29"/>
  <c r="I283" i="29"/>
  <c r="F284" i="29"/>
  <c r="G284" i="29"/>
  <c r="E284" i="29" s="1"/>
  <c r="H284" i="29"/>
  <c r="I284" i="29"/>
  <c r="F285" i="29"/>
  <c r="G285" i="29"/>
  <c r="H285" i="29"/>
  <c r="I285" i="29"/>
  <c r="F286" i="29"/>
  <c r="G286" i="29"/>
  <c r="H286" i="29"/>
  <c r="I286" i="29"/>
  <c r="F287" i="29"/>
  <c r="E287" i="29" s="1"/>
  <c r="G287" i="29"/>
  <c r="H287" i="29"/>
  <c r="I287" i="29"/>
  <c r="F288" i="29"/>
  <c r="G288" i="29"/>
  <c r="H288" i="29"/>
  <c r="I288" i="29"/>
  <c r="F289" i="29"/>
  <c r="G289" i="29"/>
  <c r="H289" i="29"/>
  <c r="I289" i="29"/>
  <c r="F290" i="29"/>
  <c r="G290" i="29"/>
  <c r="H290" i="29"/>
  <c r="I290" i="29"/>
  <c r="F291" i="29"/>
  <c r="G291" i="29"/>
  <c r="H291" i="29"/>
  <c r="I291" i="29"/>
  <c r="F292" i="29"/>
  <c r="G292" i="29"/>
  <c r="H292" i="29"/>
  <c r="I292" i="29"/>
  <c r="F293" i="29"/>
  <c r="G293" i="29"/>
  <c r="H293" i="29"/>
  <c r="I293" i="29"/>
  <c r="F294" i="29"/>
  <c r="G294" i="29"/>
  <c r="H294" i="29"/>
  <c r="I294" i="29"/>
  <c r="F295" i="29"/>
  <c r="E295" i="29" s="1"/>
  <c r="G295" i="29"/>
  <c r="H295" i="29"/>
  <c r="I295" i="29"/>
  <c r="F296" i="29"/>
  <c r="G296" i="29"/>
  <c r="E296" i="29" s="1"/>
  <c r="H296" i="29"/>
  <c r="I296" i="29"/>
  <c r="F297" i="29"/>
  <c r="E297" i="29" s="1"/>
  <c r="G297" i="29"/>
  <c r="H297" i="29"/>
  <c r="I297" i="29"/>
  <c r="F298" i="29"/>
  <c r="G298" i="29"/>
  <c r="H298" i="29"/>
  <c r="I298" i="29"/>
  <c r="F299" i="29"/>
  <c r="E299" i="29" s="1"/>
  <c r="G299" i="29"/>
  <c r="H299" i="29"/>
  <c r="I299" i="29"/>
  <c r="F300" i="29"/>
  <c r="G300" i="29"/>
  <c r="H300" i="29"/>
  <c r="I300" i="29"/>
  <c r="F301" i="29"/>
  <c r="E301" i="29" s="1"/>
  <c r="G301" i="29"/>
  <c r="H301" i="29"/>
  <c r="I301" i="29"/>
  <c r="F302" i="29"/>
  <c r="G302" i="29"/>
  <c r="H302" i="29"/>
  <c r="I302" i="29"/>
  <c r="F303" i="29"/>
  <c r="G303" i="29"/>
  <c r="H303" i="29"/>
  <c r="I303" i="29"/>
  <c r="F304" i="29"/>
  <c r="G304" i="29"/>
  <c r="H304" i="29"/>
  <c r="I304" i="29"/>
  <c r="F305" i="29"/>
  <c r="E305" i="29" s="1"/>
  <c r="G305" i="29"/>
  <c r="H305" i="29"/>
  <c r="I305" i="29"/>
  <c r="F306" i="29"/>
  <c r="G306" i="29"/>
  <c r="H306" i="29"/>
  <c r="I306" i="29"/>
  <c r="F307" i="29"/>
  <c r="G307" i="29"/>
  <c r="H307" i="29"/>
  <c r="I307" i="29"/>
  <c r="F308" i="29"/>
  <c r="G308" i="29"/>
  <c r="H308" i="29"/>
  <c r="I308" i="29"/>
  <c r="F309" i="29"/>
  <c r="G309" i="29"/>
  <c r="H309" i="29"/>
  <c r="I309" i="29"/>
  <c r="F310" i="29"/>
  <c r="G310" i="29"/>
  <c r="H310" i="29"/>
  <c r="I310" i="29"/>
  <c r="F311" i="29"/>
  <c r="G311" i="29"/>
  <c r="H311" i="29"/>
  <c r="I311" i="29"/>
  <c r="F312" i="29"/>
  <c r="G312" i="29"/>
  <c r="H312" i="29"/>
  <c r="I312" i="29"/>
  <c r="F313" i="29"/>
  <c r="G313" i="29"/>
  <c r="H313" i="29"/>
  <c r="I313" i="29"/>
  <c r="F314" i="29"/>
  <c r="G314" i="29"/>
  <c r="H314" i="29"/>
  <c r="I314" i="29"/>
  <c r="F315" i="29"/>
  <c r="G315" i="29"/>
  <c r="H315" i="29"/>
  <c r="I315" i="29"/>
  <c r="F316" i="29"/>
  <c r="E316" i="29" s="1"/>
  <c r="G316" i="29"/>
  <c r="H316" i="29"/>
  <c r="I316" i="29"/>
  <c r="F317" i="29"/>
  <c r="G317" i="29"/>
  <c r="H317" i="29"/>
  <c r="I317" i="29"/>
  <c r="F318" i="29"/>
  <c r="G318" i="29"/>
  <c r="H318" i="29"/>
  <c r="I318" i="29"/>
  <c r="F319" i="29"/>
  <c r="G319" i="29"/>
  <c r="H319" i="29"/>
  <c r="I319" i="29"/>
  <c r="F320" i="29"/>
  <c r="G320" i="29"/>
  <c r="H320" i="29"/>
  <c r="I320" i="29"/>
  <c r="F321" i="29"/>
  <c r="G321" i="29"/>
  <c r="H321" i="29"/>
  <c r="I321" i="29"/>
  <c r="F322" i="29"/>
  <c r="G322" i="29"/>
  <c r="H322" i="29"/>
  <c r="I322" i="29"/>
  <c r="F323" i="29"/>
  <c r="G323" i="29"/>
  <c r="H323" i="29"/>
  <c r="I323" i="29"/>
  <c r="F324" i="29"/>
  <c r="G324" i="29"/>
  <c r="H324" i="29"/>
  <c r="I324" i="29"/>
  <c r="F325" i="29"/>
  <c r="G325" i="29"/>
  <c r="H325" i="29"/>
  <c r="I325" i="29"/>
  <c r="F326" i="29"/>
  <c r="G326" i="29"/>
  <c r="H326" i="29"/>
  <c r="I326" i="29"/>
  <c r="F327" i="29"/>
  <c r="G327" i="29"/>
  <c r="H327" i="29"/>
  <c r="I327" i="29"/>
  <c r="F328" i="29"/>
  <c r="G328" i="29"/>
  <c r="H328" i="29"/>
  <c r="I328" i="29"/>
  <c r="F329" i="29"/>
  <c r="G329" i="29"/>
  <c r="H329" i="29"/>
  <c r="I329" i="29"/>
  <c r="F330" i="29"/>
  <c r="G330" i="29"/>
  <c r="H330" i="29"/>
  <c r="I330" i="29"/>
  <c r="F331" i="29"/>
  <c r="E331" i="29" s="1"/>
  <c r="G331" i="29"/>
  <c r="H331" i="29"/>
  <c r="I331" i="29"/>
  <c r="F332" i="29"/>
  <c r="G332" i="29"/>
  <c r="E332" i="29" s="1"/>
  <c r="H332" i="29"/>
  <c r="I332" i="29"/>
  <c r="F333" i="29"/>
  <c r="G333" i="29"/>
  <c r="H333" i="29"/>
  <c r="I333" i="29"/>
  <c r="F334" i="29"/>
  <c r="G334" i="29"/>
  <c r="H334" i="29"/>
  <c r="I334" i="29"/>
  <c r="F335" i="29"/>
  <c r="E335" i="29" s="1"/>
  <c r="G335" i="29"/>
  <c r="H335" i="29"/>
  <c r="I335" i="29"/>
  <c r="F336" i="29"/>
  <c r="G336" i="29"/>
  <c r="H336" i="29"/>
  <c r="I336" i="29"/>
  <c r="F337" i="29"/>
  <c r="G337" i="29"/>
  <c r="H337" i="29"/>
  <c r="I337" i="29"/>
  <c r="F338" i="29"/>
  <c r="G338" i="29"/>
  <c r="H338" i="29"/>
  <c r="I338" i="29"/>
  <c r="F339" i="29"/>
  <c r="E339" i="29" s="1"/>
  <c r="G339" i="29"/>
  <c r="H339" i="29"/>
  <c r="I339" i="29"/>
  <c r="F340" i="29"/>
  <c r="G340" i="29"/>
  <c r="H340" i="29"/>
  <c r="I340" i="29"/>
  <c r="F341" i="29"/>
  <c r="G341" i="29"/>
  <c r="H341" i="29"/>
  <c r="I341" i="29"/>
  <c r="F342" i="29"/>
  <c r="G342" i="29"/>
  <c r="H342" i="29"/>
  <c r="I342" i="29"/>
  <c r="F343" i="29"/>
  <c r="G343" i="29"/>
  <c r="H343" i="29"/>
  <c r="I343" i="29"/>
  <c r="F344" i="29"/>
  <c r="G344" i="29"/>
  <c r="H344" i="29"/>
  <c r="I344" i="29"/>
  <c r="F345" i="29"/>
  <c r="G345" i="29"/>
  <c r="H345" i="29"/>
  <c r="I345" i="29"/>
  <c r="F346" i="29"/>
  <c r="G346" i="29"/>
  <c r="H346" i="29"/>
  <c r="I346" i="29"/>
  <c r="F347" i="29"/>
  <c r="G347" i="29"/>
  <c r="H347" i="29"/>
  <c r="I347" i="29"/>
  <c r="F348" i="29"/>
  <c r="G348" i="29"/>
  <c r="H348" i="29"/>
  <c r="I348" i="29"/>
  <c r="F349" i="29"/>
  <c r="G349" i="29"/>
  <c r="H349" i="29"/>
  <c r="I349" i="29"/>
  <c r="F350" i="29"/>
  <c r="G350" i="29"/>
  <c r="H350" i="29"/>
  <c r="I350" i="29"/>
  <c r="F351" i="29"/>
  <c r="G351" i="29"/>
  <c r="H351" i="29"/>
  <c r="I351" i="29"/>
  <c r="F352" i="29"/>
  <c r="E352" i="29" s="1"/>
  <c r="G352" i="29"/>
  <c r="H352" i="29"/>
  <c r="I352" i="29"/>
  <c r="F353" i="29"/>
  <c r="G353" i="29"/>
  <c r="H353" i="29"/>
  <c r="I353" i="29"/>
  <c r="F354" i="29"/>
  <c r="G354" i="29"/>
  <c r="H354" i="29"/>
  <c r="I354" i="29"/>
  <c r="F355" i="29"/>
  <c r="E355" i="29" s="1"/>
  <c r="G355" i="29"/>
  <c r="H355" i="29"/>
  <c r="I355" i="29"/>
  <c r="F356" i="29"/>
  <c r="G356" i="29"/>
  <c r="H356" i="29"/>
  <c r="I356" i="29"/>
  <c r="F357" i="29"/>
  <c r="G357" i="29"/>
  <c r="H357" i="29"/>
  <c r="I357" i="29"/>
  <c r="F358" i="29"/>
  <c r="G358" i="29"/>
  <c r="H358" i="29"/>
  <c r="I358" i="29"/>
  <c r="F359" i="29"/>
  <c r="E359" i="29" s="1"/>
  <c r="G359" i="29"/>
  <c r="H359" i="29"/>
  <c r="I359" i="29"/>
  <c r="F360" i="29"/>
  <c r="G360" i="29"/>
  <c r="H360" i="29"/>
  <c r="I360" i="29"/>
  <c r="E360" i="29" s="1"/>
  <c r="F361" i="29"/>
  <c r="G361" i="29"/>
  <c r="H361" i="29"/>
  <c r="I361" i="29"/>
  <c r="F362" i="29"/>
  <c r="G362" i="29"/>
  <c r="H362" i="29"/>
  <c r="I362" i="29"/>
  <c r="F363" i="29"/>
  <c r="G363" i="29"/>
  <c r="H363" i="29"/>
  <c r="I363" i="29"/>
  <c r="F364" i="29"/>
  <c r="G364" i="29"/>
  <c r="H364" i="29"/>
  <c r="I364" i="29"/>
  <c r="F365" i="29"/>
  <c r="G365" i="29"/>
  <c r="H365" i="29"/>
  <c r="I365" i="29"/>
  <c r="F366" i="29"/>
  <c r="G366" i="29"/>
  <c r="E366" i="29" s="1"/>
  <c r="H366" i="29"/>
  <c r="I366" i="29"/>
  <c r="F367" i="29"/>
  <c r="G367" i="29"/>
  <c r="H367" i="29"/>
  <c r="I367" i="29"/>
  <c r="F368" i="29"/>
  <c r="G368" i="29"/>
  <c r="H368" i="29"/>
  <c r="I368" i="29"/>
  <c r="F369" i="29"/>
  <c r="G369" i="29"/>
  <c r="H369" i="29"/>
  <c r="I369" i="29"/>
  <c r="F370" i="29"/>
  <c r="G370" i="29"/>
  <c r="H370" i="29"/>
  <c r="I370" i="29"/>
  <c r="F371" i="29"/>
  <c r="G371" i="29"/>
  <c r="H371" i="29"/>
  <c r="I371" i="29"/>
  <c r="F372" i="29"/>
  <c r="G372" i="29"/>
  <c r="H372" i="29"/>
  <c r="I372" i="29"/>
  <c r="F373" i="29"/>
  <c r="G373" i="29"/>
  <c r="H373" i="29"/>
  <c r="I373" i="29"/>
  <c r="F374" i="29"/>
  <c r="G374" i="29"/>
  <c r="H374" i="29"/>
  <c r="I374" i="29"/>
  <c r="F375" i="29"/>
  <c r="G375" i="29"/>
  <c r="H375" i="29"/>
  <c r="I375" i="29"/>
  <c r="F376" i="29"/>
  <c r="G376" i="29"/>
  <c r="H376" i="29"/>
  <c r="I376" i="29"/>
  <c r="F377" i="29"/>
  <c r="G377" i="29"/>
  <c r="H377" i="29"/>
  <c r="I377" i="29"/>
  <c r="F378" i="29"/>
  <c r="E378" i="29" s="1"/>
  <c r="G378" i="29"/>
  <c r="H378" i="29"/>
  <c r="I378" i="29"/>
  <c r="F379" i="29"/>
  <c r="E379" i="29" s="1"/>
  <c r="G379" i="29"/>
  <c r="H379" i="29"/>
  <c r="I379" i="29"/>
  <c r="F380" i="29"/>
  <c r="G380" i="29"/>
  <c r="H380" i="29"/>
  <c r="I380" i="29"/>
  <c r="F381" i="29"/>
  <c r="G381" i="29"/>
  <c r="H381" i="29"/>
  <c r="I381" i="29"/>
  <c r="F382" i="29"/>
  <c r="G382" i="29"/>
  <c r="H382" i="29"/>
  <c r="I382" i="29"/>
  <c r="F383" i="29"/>
  <c r="E383" i="29" s="1"/>
  <c r="G383" i="29"/>
  <c r="H383" i="29"/>
  <c r="I383" i="29"/>
  <c r="F384" i="29"/>
  <c r="G384" i="29"/>
  <c r="H384" i="29"/>
  <c r="I384" i="29"/>
  <c r="F385" i="29"/>
  <c r="G385" i="29"/>
  <c r="H385" i="29"/>
  <c r="I385" i="29"/>
  <c r="F386" i="29"/>
  <c r="E386" i="29" s="1"/>
  <c r="G386" i="29"/>
  <c r="H386" i="29"/>
  <c r="I386" i="29"/>
  <c r="F387" i="29"/>
  <c r="G387" i="29"/>
  <c r="H387" i="29"/>
  <c r="I387" i="29"/>
  <c r="F388" i="29"/>
  <c r="G388" i="29"/>
  <c r="H388" i="29"/>
  <c r="I388" i="29"/>
  <c r="F389" i="29"/>
  <c r="G389" i="29"/>
  <c r="H389" i="29"/>
  <c r="I389" i="29"/>
  <c r="E390" i="29"/>
  <c r="F390" i="29"/>
  <c r="G390" i="29"/>
  <c r="H390" i="29"/>
  <c r="I390" i="29"/>
  <c r="F391" i="29"/>
  <c r="G391" i="29"/>
  <c r="H391" i="29"/>
  <c r="I391" i="29"/>
  <c r="F392" i="29"/>
  <c r="G392" i="29"/>
  <c r="E392" i="29" s="1"/>
  <c r="H392" i="29"/>
  <c r="I392" i="29"/>
  <c r="F393" i="29"/>
  <c r="G393" i="29"/>
  <c r="E393" i="29" s="1"/>
  <c r="H393" i="29"/>
  <c r="I393" i="29"/>
  <c r="F394" i="29"/>
  <c r="G394" i="29"/>
  <c r="H394" i="29"/>
  <c r="I394" i="29"/>
  <c r="F395" i="29"/>
  <c r="G395" i="29"/>
  <c r="H395" i="29"/>
  <c r="I395" i="29"/>
  <c r="F396" i="29"/>
  <c r="E396" i="29" s="1"/>
  <c r="G396" i="29"/>
  <c r="H396" i="29"/>
  <c r="I396" i="29"/>
  <c r="F397" i="29"/>
  <c r="E397" i="29" s="1"/>
  <c r="G397" i="29"/>
  <c r="H397" i="29"/>
  <c r="I397" i="29"/>
  <c r="F398" i="29"/>
  <c r="G398" i="29"/>
  <c r="H398" i="29"/>
  <c r="I398" i="29"/>
  <c r="F399" i="29"/>
  <c r="G399" i="29"/>
  <c r="H399" i="29"/>
  <c r="I399" i="29"/>
  <c r="F400" i="29"/>
  <c r="G400" i="29"/>
  <c r="H400" i="29"/>
  <c r="I400" i="29"/>
  <c r="F401" i="29"/>
  <c r="E401" i="29" s="1"/>
  <c r="G401" i="29"/>
  <c r="H401" i="29"/>
  <c r="I401" i="29"/>
  <c r="F402" i="29"/>
  <c r="E402" i="29" s="1"/>
  <c r="G402" i="29"/>
  <c r="H402" i="29"/>
  <c r="I402" i="29"/>
  <c r="F403" i="29"/>
  <c r="E403" i="29" s="1"/>
  <c r="G403" i="29"/>
  <c r="H403" i="29"/>
  <c r="I403" i="29"/>
  <c r="F404" i="29"/>
  <c r="G404" i="29"/>
  <c r="H404" i="29"/>
  <c r="I404" i="29"/>
  <c r="F405" i="29"/>
  <c r="G405" i="29"/>
  <c r="H405" i="29"/>
  <c r="I405" i="29"/>
  <c r="F406" i="29"/>
  <c r="G406" i="29"/>
  <c r="H406" i="29"/>
  <c r="I406" i="29"/>
  <c r="F407" i="29"/>
  <c r="E407" i="29" s="1"/>
  <c r="G407" i="29"/>
  <c r="H407" i="29"/>
  <c r="I407" i="29"/>
  <c r="F408" i="29"/>
  <c r="G408" i="29"/>
  <c r="H408" i="29"/>
  <c r="I408" i="29"/>
  <c r="E408" i="29" s="1"/>
  <c r="F409" i="29"/>
  <c r="E409" i="29" s="1"/>
  <c r="G409" i="29"/>
  <c r="H409" i="29"/>
  <c r="I409" i="29"/>
  <c r="F410" i="29"/>
  <c r="E410" i="29" s="1"/>
  <c r="G410" i="29"/>
  <c r="H410" i="29"/>
  <c r="I410" i="29"/>
  <c r="F411" i="29"/>
  <c r="G411" i="29"/>
  <c r="H411" i="29"/>
  <c r="I411" i="29"/>
  <c r="F412" i="29"/>
  <c r="G412" i="29"/>
  <c r="H412" i="29"/>
  <c r="I412" i="29"/>
  <c r="F413" i="29"/>
  <c r="E413" i="29" s="1"/>
  <c r="G413" i="29"/>
  <c r="H413" i="29"/>
  <c r="I413" i="29"/>
  <c r="F414" i="29"/>
  <c r="G414" i="29"/>
  <c r="H414" i="29"/>
  <c r="I414" i="29"/>
  <c r="E414" i="29" s="1"/>
  <c r="F415" i="29"/>
  <c r="G415" i="29"/>
  <c r="H415" i="29"/>
  <c r="I415" i="29"/>
  <c r="F416" i="29"/>
  <c r="G416" i="29"/>
  <c r="H416" i="29"/>
  <c r="I416" i="29"/>
  <c r="F417" i="29"/>
  <c r="G417" i="29"/>
  <c r="H417" i="29"/>
  <c r="I417" i="29"/>
  <c r="F418" i="29"/>
  <c r="G418" i="29"/>
  <c r="H418" i="29"/>
  <c r="I418" i="29"/>
  <c r="F419" i="29"/>
  <c r="G419" i="29"/>
  <c r="H419" i="29"/>
  <c r="I419" i="29"/>
  <c r="F420" i="29"/>
  <c r="G420" i="29"/>
  <c r="H420" i="29"/>
  <c r="I420" i="29"/>
  <c r="F421" i="29"/>
  <c r="G421" i="29"/>
  <c r="H421" i="29"/>
  <c r="I421" i="29"/>
  <c r="F422" i="29"/>
  <c r="G422" i="29"/>
  <c r="H422" i="29"/>
  <c r="I422" i="29"/>
  <c r="F423" i="29"/>
  <c r="G423" i="29"/>
  <c r="H423" i="29"/>
  <c r="I423" i="29"/>
  <c r="F424" i="29"/>
  <c r="G424" i="29"/>
  <c r="H424" i="29"/>
  <c r="I424" i="29"/>
  <c r="F425" i="29"/>
  <c r="G425" i="29"/>
  <c r="H425" i="29"/>
  <c r="I425" i="29"/>
  <c r="F426" i="29"/>
  <c r="G426" i="29"/>
  <c r="H426" i="29"/>
  <c r="I426" i="29"/>
  <c r="F427" i="29"/>
  <c r="G427" i="29"/>
  <c r="H427" i="29"/>
  <c r="I427" i="29"/>
  <c r="F428" i="29"/>
  <c r="G428" i="29"/>
  <c r="H428" i="29"/>
  <c r="I428" i="29"/>
  <c r="F429" i="29"/>
  <c r="G429" i="29"/>
  <c r="E429" i="29" s="1"/>
  <c r="H429" i="29"/>
  <c r="I429" i="29"/>
  <c r="F430" i="29"/>
  <c r="G430" i="29"/>
  <c r="H430" i="29"/>
  <c r="I430" i="29"/>
  <c r="F431" i="29"/>
  <c r="G431" i="29"/>
  <c r="H431" i="29"/>
  <c r="I431" i="29"/>
  <c r="F432" i="29"/>
  <c r="E432" i="29" s="1"/>
  <c r="G432" i="29"/>
  <c r="H432" i="29"/>
  <c r="I432" i="29"/>
  <c r="F433" i="29"/>
  <c r="E433" i="29" s="1"/>
  <c r="G433" i="29"/>
  <c r="H433" i="29"/>
  <c r="I433" i="29"/>
  <c r="F434" i="29"/>
  <c r="G434" i="29"/>
  <c r="H434" i="29"/>
  <c r="I434" i="29"/>
  <c r="F435" i="29"/>
  <c r="G435" i="29"/>
  <c r="H435" i="29"/>
  <c r="I435" i="29"/>
  <c r="F436" i="29"/>
  <c r="G436" i="29"/>
  <c r="H436" i="29"/>
  <c r="I436" i="29"/>
  <c r="F437" i="29"/>
  <c r="E437" i="29" s="1"/>
  <c r="G437" i="29"/>
  <c r="H437" i="29"/>
  <c r="I437" i="29"/>
  <c r="F438" i="29"/>
  <c r="G438" i="29"/>
  <c r="H438" i="29"/>
  <c r="I438" i="29"/>
  <c r="F439" i="29"/>
  <c r="G439" i="29"/>
  <c r="H439" i="29"/>
  <c r="I439" i="29"/>
  <c r="F440" i="29"/>
  <c r="G440" i="29"/>
  <c r="H440" i="29"/>
  <c r="I440" i="29"/>
  <c r="F441" i="29"/>
  <c r="G441" i="29"/>
  <c r="H441" i="29"/>
  <c r="I441" i="29"/>
  <c r="F442" i="29"/>
  <c r="G442" i="29"/>
  <c r="H442" i="29"/>
  <c r="I442" i="29"/>
  <c r="F443" i="29"/>
  <c r="G443" i="29"/>
  <c r="H443" i="29"/>
  <c r="I443" i="29"/>
  <c r="E444" i="29"/>
  <c r="F444" i="29"/>
  <c r="G444" i="29"/>
  <c r="H444" i="29"/>
  <c r="I444" i="29"/>
  <c r="F445" i="29"/>
  <c r="G445" i="29"/>
  <c r="H445" i="29"/>
  <c r="I445" i="29"/>
  <c r="F446" i="29"/>
  <c r="G446" i="29"/>
  <c r="H446" i="29"/>
  <c r="I446" i="29"/>
  <c r="F447" i="29"/>
  <c r="G447" i="29"/>
  <c r="H447" i="29"/>
  <c r="I447" i="29"/>
  <c r="F448" i="29"/>
  <c r="G448" i="29"/>
  <c r="H448" i="29"/>
  <c r="I448" i="29"/>
  <c r="F449" i="29"/>
  <c r="G449" i="29"/>
  <c r="H449" i="29"/>
  <c r="I449" i="29"/>
  <c r="F450" i="29"/>
  <c r="G450" i="29"/>
  <c r="E450" i="29" s="1"/>
  <c r="H450" i="29"/>
  <c r="I450" i="29"/>
  <c r="F451" i="29"/>
  <c r="E451" i="29" s="1"/>
  <c r="G451" i="29"/>
  <c r="H451" i="29"/>
  <c r="I451" i="29"/>
  <c r="F452" i="29"/>
  <c r="G452" i="29"/>
  <c r="E452" i="29" s="1"/>
  <c r="H452" i="29"/>
  <c r="I452" i="29"/>
  <c r="F453" i="29"/>
  <c r="G453" i="29"/>
  <c r="H453" i="29"/>
  <c r="I453" i="29"/>
  <c r="F454" i="29"/>
  <c r="G454" i="29"/>
  <c r="H454" i="29"/>
  <c r="I454" i="29"/>
  <c r="F455" i="29"/>
  <c r="E455" i="29" s="1"/>
  <c r="G455" i="29"/>
  <c r="H455" i="29"/>
  <c r="I455" i="29"/>
  <c r="F456" i="29"/>
  <c r="E456" i="29" s="1"/>
  <c r="G456" i="29"/>
  <c r="H456" i="29"/>
  <c r="I456" i="29"/>
  <c r="F457" i="29"/>
  <c r="G457" i="29"/>
  <c r="H457" i="29"/>
  <c r="I457" i="29"/>
  <c r="F458" i="29"/>
  <c r="G458" i="29"/>
  <c r="H458" i="29"/>
  <c r="I458" i="29"/>
  <c r="F459" i="29"/>
  <c r="G459" i="29"/>
  <c r="H459" i="29"/>
  <c r="I459" i="29"/>
  <c r="F460" i="29"/>
  <c r="E460" i="29" s="1"/>
  <c r="G460" i="29"/>
  <c r="H460" i="29"/>
  <c r="I460" i="29"/>
  <c r="F461" i="29"/>
  <c r="G461" i="29"/>
  <c r="H461" i="29"/>
  <c r="I461" i="29"/>
  <c r="F462" i="29"/>
  <c r="G462" i="29"/>
  <c r="H462" i="29"/>
  <c r="I462" i="29"/>
  <c r="F463" i="29"/>
  <c r="E463" i="29" s="1"/>
  <c r="G463" i="29"/>
  <c r="H463" i="29"/>
  <c r="I463" i="29"/>
  <c r="F464" i="29"/>
  <c r="G464" i="29"/>
  <c r="H464" i="29"/>
  <c r="I464" i="29"/>
  <c r="F465" i="29"/>
  <c r="G465" i="29"/>
  <c r="H465" i="29"/>
  <c r="I465" i="29"/>
  <c r="F466" i="29"/>
  <c r="G466" i="29"/>
  <c r="H466" i="29"/>
  <c r="I466" i="29"/>
  <c r="F467" i="29"/>
  <c r="E467" i="29" s="1"/>
  <c r="G467" i="29"/>
  <c r="H467" i="29"/>
  <c r="I467" i="29"/>
  <c r="F468" i="29"/>
  <c r="G468" i="29"/>
  <c r="H468" i="29"/>
  <c r="I468" i="29"/>
  <c r="F469" i="29"/>
  <c r="G469" i="29"/>
  <c r="H469" i="29"/>
  <c r="I469" i="29"/>
  <c r="F470" i="29"/>
  <c r="G470" i="29"/>
  <c r="H470" i="29"/>
  <c r="I470" i="29"/>
  <c r="F471" i="29"/>
  <c r="G471" i="29"/>
  <c r="H471" i="29"/>
  <c r="I471" i="29"/>
  <c r="F472" i="29"/>
  <c r="G472" i="29"/>
  <c r="H472" i="29"/>
  <c r="I472" i="29"/>
  <c r="F473" i="29"/>
  <c r="G473" i="29"/>
  <c r="H473" i="29"/>
  <c r="I473" i="29"/>
  <c r="F474" i="29"/>
  <c r="E474" i="29" s="1"/>
  <c r="G474" i="29"/>
  <c r="H474" i="29"/>
  <c r="I474" i="29"/>
  <c r="F475" i="29"/>
  <c r="G475" i="29"/>
  <c r="H475" i="29"/>
  <c r="I475" i="29"/>
  <c r="F476" i="29"/>
  <c r="G476" i="29"/>
  <c r="E476" i="29" s="1"/>
  <c r="H476" i="29"/>
  <c r="I476" i="29"/>
  <c r="F477" i="29"/>
  <c r="G477" i="29"/>
  <c r="H477" i="29"/>
  <c r="I477" i="29"/>
  <c r="F478" i="29"/>
  <c r="G478" i="29"/>
  <c r="H478" i="29"/>
  <c r="I478" i="29"/>
  <c r="F479" i="29"/>
  <c r="G479" i="29"/>
  <c r="H479" i="29"/>
  <c r="I479" i="29"/>
  <c r="F480" i="29"/>
  <c r="G480" i="29"/>
  <c r="H480" i="29"/>
  <c r="I480" i="29"/>
  <c r="F481" i="29"/>
  <c r="G481" i="29"/>
  <c r="H481" i="29"/>
  <c r="I481" i="29"/>
  <c r="F482" i="29"/>
  <c r="E482" i="29" s="1"/>
  <c r="G482" i="29"/>
  <c r="H482" i="29"/>
  <c r="I482" i="29"/>
  <c r="F483" i="29"/>
  <c r="G483" i="29"/>
  <c r="H483" i="29"/>
  <c r="I483" i="29"/>
  <c r="F484" i="29"/>
  <c r="G484" i="29"/>
  <c r="H484" i="29"/>
  <c r="I484" i="29"/>
  <c r="F485" i="29"/>
  <c r="G485" i="29"/>
  <c r="H485" i="29"/>
  <c r="I485" i="29"/>
  <c r="E486" i="29"/>
  <c r="F486" i="29"/>
  <c r="G486" i="29"/>
  <c r="H486" i="29"/>
  <c r="I486" i="29"/>
  <c r="F487" i="29"/>
  <c r="G487" i="29"/>
  <c r="H487" i="29"/>
  <c r="I487" i="29"/>
  <c r="F488" i="29"/>
  <c r="G488" i="29"/>
  <c r="H488" i="29"/>
  <c r="I488" i="29"/>
  <c r="F489" i="29"/>
  <c r="G489" i="29"/>
  <c r="H489" i="29"/>
  <c r="I489" i="29"/>
  <c r="F490" i="29"/>
  <c r="G490" i="29"/>
  <c r="H490" i="29"/>
  <c r="I490" i="29"/>
  <c r="F491" i="29"/>
  <c r="G491" i="29"/>
  <c r="H491" i="29"/>
  <c r="I491" i="29"/>
  <c r="F492" i="29"/>
  <c r="G492" i="29"/>
  <c r="H492" i="29"/>
  <c r="I492" i="29"/>
  <c r="F493" i="29"/>
  <c r="G493" i="29"/>
  <c r="H493" i="29"/>
  <c r="I493" i="29"/>
  <c r="F494" i="29"/>
  <c r="G494" i="29"/>
  <c r="H494" i="29"/>
  <c r="I494" i="29"/>
  <c r="F495" i="29"/>
  <c r="G495" i="29"/>
  <c r="H495" i="29"/>
  <c r="I495" i="29"/>
  <c r="F496" i="29"/>
  <c r="G496" i="29"/>
  <c r="H496" i="29"/>
  <c r="I496" i="29"/>
  <c r="F497" i="29"/>
  <c r="G497" i="29"/>
  <c r="H497" i="29"/>
  <c r="I497" i="29"/>
  <c r="F498" i="29"/>
  <c r="E498" i="29" s="1"/>
  <c r="G498" i="29"/>
  <c r="H498" i="29"/>
  <c r="I498" i="29"/>
  <c r="F499" i="29"/>
  <c r="G499" i="29"/>
  <c r="H499" i="29"/>
  <c r="I499" i="29"/>
  <c r="F500" i="29"/>
  <c r="G500" i="29"/>
  <c r="H500" i="29"/>
  <c r="I500" i="29"/>
  <c r="F501" i="29"/>
  <c r="G501" i="29"/>
  <c r="H501" i="29"/>
  <c r="I501" i="29"/>
  <c r="F502" i="29"/>
  <c r="G502" i="29"/>
  <c r="H502" i="29"/>
  <c r="I502" i="29"/>
  <c r="F503" i="29"/>
  <c r="G503" i="29"/>
  <c r="H503" i="29"/>
  <c r="I503" i="29"/>
  <c r="F504" i="29"/>
  <c r="G504" i="29"/>
  <c r="H504" i="29"/>
  <c r="E504" i="29" s="1"/>
  <c r="I504" i="29"/>
  <c r="F505" i="29"/>
  <c r="G505" i="29"/>
  <c r="H505" i="29"/>
  <c r="I505" i="29"/>
  <c r="F506" i="29"/>
  <c r="E506" i="29" s="1"/>
  <c r="G506" i="29"/>
  <c r="H506" i="29"/>
  <c r="I506" i="29"/>
  <c r="F507" i="29"/>
  <c r="G507" i="29"/>
  <c r="H507" i="29"/>
  <c r="I507" i="29"/>
  <c r="F508" i="29"/>
  <c r="G508" i="29"/>
  <c r="H508" i="29"/>
  <c r="I508" i="29"/>
  <c r="F509" i="29"/>
  <c r="G509" i="29"/>
  <c r="H509" i="29"/>
  <c r="I509" i="29"/>
  <c r="F510" i="29"/>
  <c r="G510" i="29"/>
  <c r="H510" i="29"/>
  <c r="I510" i="29"/>
  <c r="E510" i="29" s="1"/>
  <c r="F511" i="29"/>
  <c r="G511" i="29"/>
  <c r="H511" i="29"/>
  <c r="I511" i="29"/>
  <c r="F512" i="29"/>
  <c r="G512" i="29"/>
  <c r="H512" i="29"/>
  <c r="I512" i="29"/>
  <c r="F513" i="29"/>
  <c r="G513" i="29"/>
  <c r="H513" i="29"/>
  <c r="I513" i="29"/>
  <c r="F514" i="29"/>
  <c r="G514" i="29"/>
  <c r="H514" i="29"/>
  <c r="I514" i="29"/>
  <c r="E514" i="29" s="1"/>
  <c r="F515" i="29"/>
  <c r="G515" i="29"/>
  <c r="H515" i="29"/>
  <c r="I515" i="29"/>
  <c r="F516" i="29"/>
  <c r="E516" i="29" s="1"/>
  <c r="G516" i="29"/>
  <c r="H516" i="29"/>
  <c r="I516" i="29"/>
  <c r="F517" i="29"/>
  <c r="G517" i="29"/>
  <c r="H517" i="29"/>
  <c r="I517" i="29"/>
  <c r="F518" i="29"/>
  <c r="G518" i="29"/>
  <c r="H518" i="29"/>
  <c r="I518" i="29"/>
  <c r="F519" i="29"/>
  <c r="G519" i="29"/>
  <c r="H519" i="29"/>
  <c r="I519" i="29"/>
  <c r="F520" i="29"/>
  <c r="G520" i="29"/>
  <c r="H520" i="29"/>
  <c r="I520" i="29"/>
  <c r="F521" i="29"/>
  <c r="G521" i="29"/>
  <c r="H521" i="29"/>
  <c r="I521" i="29"/>
  <c r="F522" i="29"/>
  <c r="G522" i="29"/>
  <c r="H522" i="29"/>
  <c r="I522" i="29"/>
  <c r="F523" i="29"/>
  <c r="G523" i="29"/>
  <c r="H523" i="29"/>
  <c r="I523" i="29"/>
  <c r="F524" i="29"/>
  <c r="G524" i="29"/>
  <c r="H524" i="29"/>
  <c r="I524" i="29"/>
  <c r="F525" i="29"/>
  <c r="G525" i="29"/>
  <c r="E525" i="29" s="1"/>
  <c r="H525" i="29"/>
  <c r="I525" i="29"/>
  <c r="F526" i="29"/>
  <c r="G526" i="29"/>
  <c r="H526" i="29"/>
  <c r="I526" i="29"/>
  <c r="E526" i="29" s="1"/>
  <c r="F527" i="29"/>
  <c r="G527" i="29"/>
  <c r="H527" i="29"/>
  <c r="I527" i="29"/>
  <c r="F528" i="29"/>
  <c r="E528" i="29" s="1"/>
  <c r="G528" i="29"/>
  <c r="H528" i="29"/>
  <c r="I528" i="29"/>
  <c r="F529" i="29"/>
  <c r="E529" i="29" s="1"/>
  <c r="G529" i="29"/>
  <c r="H529" i="29"/>
  <c r="I529" i="29"/>
  <c r="F530" i="29"/>
  <c r="G530" i="29"/>
  <c r="H530" i="29"/>
  <c r="I530" i="29"/>
  <c r="F531" i="29"/>
  <c r="G531" i="29"/>
  <c r="H531" i="29"/>
  <c r="I531" i="29"/>
  <c r="F532" i="29"/>
  <c r="G532" i="29"/>
  <c r="H532" i="29"/>
  <c r="I532" i="29"/>
  <c r="F533" i="29"/>
  <c r="E533" i="29" s="1"/>
  <c r="G533" i="29"/>
  <c r="H533" i="29"/>
  <c r="I533" i="29"/>
  <c r="F534" i="29"/>
  <c r="G534" i="29"/>
  <c r="E534" i="29" s="1"/>
  <c r="H534" i="29"/>
  <c r="I534" i="29"/>
  <c r="F535" i="29"/>
  <c r="G535" i="29"/>
  <c r="H535" i="29"/>
  <c r="I535" i="29"/>
  <c r="F536" i="29"/>
  <c r="G536" i="29"/>
  <c r="H536" i="29"/>
  <c r="I536" i="29"/>
  <c r="F537" i="29"/>
  <c r="G537" i="29"/>
  <c r="H537" i="29"/>
  <c r="I537" i="29"/>
  <c r="F538" i="29"/>
  <c r="G538" i="29"/>
  <c r="H538" i="29"/>
  <c r="I538" i="29"/>
  <c r="F539" i="29"/>
  <c r="G539" i="29"/>
  <c r="H539" i="29"/>
  <c r="I539" i="29"/>
  <c r="E540" i="29"/>
  <c r="F540" i="29"/>
  <c r="G540" i="29"/>
  <c r="H540" i="29"/>
  <c r="I540" i="29"/>
  <c r="F541" i="29"/>
  <c r="G541" i="29"/>
  <c r="H541" i="29"/>
  <c r="I541" i="29"/>
  <c r="F542" i="29"/>
  <c r="E542" i="29" s="1"/>
  <c r="G542" i="29"/>
  <c r="H542" i="29"/>
  <c r="I542" i="29"/>
  <c r="F543" i="29"/>
  <c r="G543" i="29"/>
  <c r="H543" i="29"/>
  <c r="I543" i="29"/>
  <c r="F544" i="29"/>
  <c r="G544" i="29"/>
  <c r="H544" i="29"/>
  <c r="I544" i="29"/>
  <c r="F545" i="29"/>
  <c r="G545" i="29"/>
  <c r="H545" i="29"/>
  <c r="I545" i="29"/>
  <c r="E546" i="29"/>
  <c r="F546" i="29"/>
  <c r="G546" i="29"/>
  <c r="H546" i="29"/>
  <c r="I546" i="29"/>
  <c r="F547" i="29"/>
  <c r="G547" i="29"/>
  <c r="H547" i="29"/>
  <c r="I547" i="29"/>
  <c r="F548" i="29"/>
  <c r="G548" i="29"/>
  <c r="E548" i="29" s="1"/>
  <c r="H548" i="29"/>
  <c r="I548" i="29"/>
  <c r="F549" i="29"/>
  <c r="G549" i="29"/>
  <c r="H549" i="29"/>
  <c r="I549" i="29"/>
  <c r="F550" i="29"/>
  <c r="G550" i="29"/>
  <c r="H550" i="29"/>
  <c r="I550" i="29"/>
  <c r="F551" i="29"/>
  <c r="G551" i="29"/>
  <c r="H551" i="29"/>
  <c r="I551" i="29"/>
  <c r="F552" i="29"/>
  <c r="E552" i="29" s="1"/>
  <c r="G552" i="29"/>
  <c r="H552" i="29"/>
  <c r="I552" i="29"/>
  <c r="F553" i="29"/>
  <c r="E553" i="29" s="1"/>
  <c r="G553" i="29"/>
  <c r="H553" i="29"/>
  <c r="I553" i="29"/>
  <c r="F554" i="29"/>
  <c r="G554" i="29"/>
  <c r="H554" i="29"/>
  <c r="I554" i="29"/>
  <c r="F555" i="29"/>
  <c r="G555" i="29"/>
  <c r="H555" i="29"/>
  <c r="I555" i="29"/>
  <c r="F556" i="29"/>
  <c r="E556" i="29" s="1"/>
  <c r="G556" i="29"/>
  <c r="H556" i="29"/>
  <c r="I556" i="29"/>
  <c r="F557" i="29"/>
  <c r="E557" i="29" s="1"/>
  <c r="G557" i="29"/>
  <c r="H557" i="29"/>
  <c r="I557" i="29"/>
  <c r="F558" i="29"/>
  <c r="E558" i="29" s="1"/>
  <c r="G558" i="29"/>
  <c r="H558" i="29"/>
  <c r="I558" i="29"/>
  <c r="F559" i="29"/>
  <c r="E559" i="29" s="1"/>
  <c r="G559" i="29"/>
  <c r="H559" i="29"/>
  <c r="I559" i="29"/>
  <c r="F560" i="29"/>
  <c r="G560" i="29"/>
  <c r="H560" i="29"/>
  <c r="I560" i="29"/>
  <c r="F561" i="29"/>
  <c r="G561" i="29"/>
  <c r="H561" i="29"/>
  <c r="I561" i="29"/>
  <c r="F562" i="29"/>
  <c r="G562" i="29"/>
  <c r="H562" i="29"/>
  <c r="I562" i="29"/>
  <c r="F563" i="29"/>
  <c r="E563" i="29" s="1"/>
  <c r="G563" i="29"/>
  <c r="H563" i="29"/>
  <c r="I563" i="29"/>
  <c r="F564" i="29"/>
  <c r="G564" i="29"/>
  <c r="H564" i="29"/>
  <c r="I564" i="29"/>
  <c r="F565" i="29"/>
  <c r="E565" i="29" s="1"/>
  <c r="G565" i="29"/>
  <c r="H565" i="29"/>
  <c r="I565" i="29"/>
  <c r="F566" i="29"/>
  <c r="G566" i="29"/>
  <c r="H566" i="29"/>
  <c r="I566" i="29"/>
  <c r="F567" i="29"/>
  <c r="G567" i="29"/>
  <c r="H567" i="29"/>
  <c r="I567" i="29"/>
  <c r="F568" i="29"/>
  <c r="G568" i="29"/>
  <c r="H568" i="29"/>
  <c r="I568" i="29"/>
  <c r="F569" i="29"/>
  <c r="E569" i="29" s="1"/>
  <c r="G569" i="29"/>
  <c r="H569" i="29"/>
  <c r="I569" i="29"/>
  <c r="F570" i="29"/>
  <c r="E570" i="29" s="1"/>
  <c r="G570" i="29"/>
  <c r="H570" i="29"/>
  <c r="I570" i="29"/>
  <c r="F571" i="29"/>
  <c r="G571" i="29"/>
  <c r="H571" i="29"/>
  <c r="I571" i="29"/>
  <c r="F572" i="29"/>
  <c r="G572" i="29"/>
  <c r="H572" i="29"/>
  <c r="I572" i="29"/>
  <c r="F573" i="29"/>
  <c r="G573" i="29"/>
  <c r="H573" i="29"/>
  <c r="I573" i="29"/>
  <c r="F574" i="29"/>
  <c r="G574" i="29"/>
  <c r="H574" i="29"/>
  <c r="I574" i="29"/>
  <c r="F575" i="29"/>
  <c r="G575" i="29"/>
  <c r="H575" i="29"/>
  <c r="I575" i="29"/>
  <c r="F576" i="29"/>
  <c r="G576" i="29"/>
  <c r="H576" i="29"/>
  <c r="I576" i="29"/>
  <c r="F577" i="29"/>
  <c r="E577" i="29" s="1"/>
  <c r="G577" i="29"/>
  <c r="H577" i="29"/>
  <c r="I577" i="29"/>
  <c r="F578" i="29"/>
  <c r="E578" i="29" s="1"/>
  <c r="G578" i="29"/>
  <c r="H578" i="29"/>
  <c r="I578" i="29"/>
  <c r="F579" i="29"/>
  <c r="G579" i="29"/>
  <c r="H579" i="29"/>
  <c r="I579" i="29"/>
  <c r="F580" i="29"/>
  <c r="G580" i="29"/>
  <c r="H580" i="29"/>
  <c r="I580" i="29"/>
  <c r="F581" i="29"/>
  <c r="E581" i="29" s="1"/>
  <c r="G581" i="29"/>
  <c r="H581" i="29"/>
  <c r="I581" i="29"/>
  <c r="E582" i="29"/>
  <c r="F582" i="29"/>
  <c r="G582" i="29"/>
  <c r="H582" i="29"/>
  <c r="I582" i="29"/>
  <c r="F583" i="29"/>
  <c r="G583" i="29"/>
  <c r="H583" i="29"/>
  <c r="I583" i="29"/>
  <c r="F584" i="29"/>
  <c r="G584" i="29"/>
  <c r="H584" i="29"/>
  <c r="I584" i="29"/>
  <c r="F585" i="29"/>
  <c r="G585" i="29"/>
  <c r="H585" i="29"/>
  <c r="I585" i="29"/>
  <c r="F586" i="29"/>
  <c r="G586" i="29"/>
  <c r="H586" i="29"/>
  <c r="I586" i="29"/>
  <c r="F587" i="29"/>
  <c r="G587" i="29"/>
  <c r="H587" i="29"/>
  <c r="I587" i="29"/>
  <c r="F588" i="29"/>
  <c r="G588" i="29"/>
  <c r="H588" i="29"/>
  <c r="I588" i="29"/>
  <c r="F589" i="29"/>
  <c r="E589" i="29" s="1"/>
  <c r="G589" i="29"/>
  <c r="H589" i="29"/>
  <c r="I589" i="29"/>
  <c r="F590" i="29"/>
  <c r="G590" i="29"/>
  <c r="H590" i="29"/>
  <c r="I590" i="29"/>
  <c r="F591" i="29"/>
  <c r="G591" i="29"/>
  <c r="H591" i="29"/>
  <c r="I591" i="29"/>
  <c r="F592" i="29"/>
  <c r="G592" i="29"/>
  <c r="H592" i="29"/>
  <c r="I592" i="29"/>
  <c r="F593" i="29"/>
  <c r="E593" i="29" s="1"/>
  <c r="G593" i="29"/>
  <c r="H593" i="29"/>
  <c r="I593" i="29"/>
  <c r="F594" i="29"/>
  <c r="E594" i="29" s="1"/>
  <c r="G594" i="29"/>
  <c r="H594" i="29"/>
  <c r="I594" i="29"/>
  <c r="F595" i="29"/>
  <c r="G595" i="29"/>
  <c r="H595" i="29"/>
  <c r="I595" i="29"/>
  <c r="F596" i="29"/>
  <c r="G596" i="29"/>
  <c r="H596" i="29"/>
  <c r="I596" i="29"/>
  <c r="F597" i="29"/>
  <c r="G597" i="29"/>
  <c r="H597" i="29"/>
  <c r="I597" i="29"/>
  <c r="F598" i="29"/>
  <c r="G598" i="29"/>
  <c r="H598" i="29"/>
  <c r="I598" i="29"/>
  <c r="F599" i="29"/>
  <c r="G599" i="29"/>
  <c r="H599" i="29"/>
  <c r="I599" i="29"/>
  <c r="F600" i="29"/>
  <c r="E600" i="29" s="1"/>
  <c r="G600" i="29"/>
  <c r="H600" i="29"/>
  <c r="I600" i="29"/>
  <c r="F601" i="29"/>
  <c r="E601" i="29" s="1"/>
  <c r="G601" i="29"/>
  <c r="H601" i="29"/>
  <c r="I601" i="29"/>
  <c r="F602" i="29"/>
  <c r="E602" i="29" s="1"/>
  <c r="G602" i="29"/>
  <c r="H602" i="29"/>
  <c r="I602" i="29"/>
  <c r="F603" i="29"/>
  <c r="G603" i="29"/>
  <c r="H603" i="29"/>
  <c r="I603" i="29"/>
  <c r="F604" i="29"/>
  <c r="G604" i="29"/>
  <c r="H604" i="29"/>
  <c r="I604" i="29"/>
  <c r="F605" i="29"/>
  <c r="E605" i="29" s="1"/>
  <c r="G605" i="29"/>
  <c r="H605" i="29"/>
  <c r="I605" i="29"/>
  <c r="F606" i="29"/>
  <c r="G606" i="29"/>
  <c r="H606" i="29"/>
  <c r="I606" i="29"/>
  <c r="E606" i="29" s="1"/>
  <c r="F607" i="29"/>
  <c r="G607" i="29"/>
  <c r="H607" i="29"/>
  <c r="I607" i="29"/>
  <c r="F608" i="29"/>
  <c r="G608" i="29"/>
  <c r="H608" i="29"/>
  <c r="I608" i="29"/>
  <c r="F609" i="29"/>
  <c r="G609" i="29"/>
  <c r="H609" i="29"/>
  <c r="I609" i="29"/>
  <c r="F610" i="29"/>
  <c r="G610" i="29"/>
  <c r="H610" i="29"/>
  <c r="I610" i="29"/>
  <c r="F611" i="29"/>
  <c r="G611" i="29"/>
  <c r="H611" i="29"/>
  <c r="I611" i="29"/>
  <c r="F612" i="29"/>
  <c r="E612" i="29" s="1"/>
  <c r="G612" i="29"/>
  <c r="H612" i="29"/>
  <c r="I612" i="29"/>
  <c r="F613" i="29"/>
  <c r="G613" i="29"/>
  <c r="H613" i="29"/>
  <c r="I613" i="29"/>
  <c r="F614" i="29"/>
  <c r="G614" i="29"/>
  <c r="H614" i="29"/>
  <c r="I614" i="29"/>
  <c r="F615" i="29"/>
  <c r="G615" i="29"/>
  <c r="H615" i="29"/>
  <c r="I615" i="29"/>
  <c r="F616" i="29"/>
  <c r="G616" i="29"/>
  <c r="H616" i="29"/>
  <c r="I616" i="29"/>
  <c r="F617" i="29"/>
  <c r="G617" i="29"/>
  <c r="H617" i="29"/>
  <c r="I617" i="29"/>
  <c r="F618" i="29"/>
  <c r="G618" i="29"/>
  <c r="H618" i="29"/>
  <c r="I618" i="29"/>
  <c r="F619" i="29"/>
  <c r="G619" i="29"/>
  <c r="H619" i="29"/>
  <c r="I619" i="29"/>
  <c r="F620" i="29"/>
  <c r="G620" i="29"/>
  <c r="E620" i="29" s="1"/>
  <c r="H620" i="29"/>
  <c r="I620" i="29"/>
  <c r="F621" i="29"/>
  <c r="G621" i="29"/>
  <c r="E621" i="29" s="1"/>
  <c r="H621" i="29"/>
  <c r="I621" i="29"/>
  <c r="F622" i="29"/>
  <c r="G622" i="29"/>
  <c r="H622" i="29"/>
  <c r="I622" i="29"/>
  <c r="F623" i="29"/>
  <c r="G623" i="29"/>
  <c r="H623" i="29"/>
  <c r="I623" i="29"/>
  <c r="F624" i="29"/>
  <c r="E624" i="29" s="1"/>
  <c r="G624" i="29"/>
  <c r="H624" i="29"/>
  <c r="I624" i="29"/>
  <c r="F625" i="29"/>
  <c r="E625" i="29" s="1"/>
  <c r="G625" i="29"/>
  <c r="H625" i="29"/>
  <c r="I625" i="29"/>
  <c r="F626" i="29"/>
  <c r="G626" i="29"/>
  <c r="H626" i="29"/>
  <c r="I626" i="29"/>
  <c r="F627" i="29"/>
  <c r="G627" i="29"/>
  <c r="H627" i="29"/>
  <c r="I627" i="29"/>
  <c r="F628" i="29"/>
  <c r="E628" i="29" s="1"/>
  <c r="G628" i="29"/>
  <c r="H628" i="29"/>
  <c r="I628" i="29"/>
  <c r="F629" i="29"/>
  <c r="E629" i="29" s="1"/>
  <c r="G629" i="29"/>
  <c r="H629" i="29"/>
  <c r="I629" i="29"/>
  <c r="F630" i="29"/>
  <c r="G630" i="29"/>
  <c r="H630" i="29"/>
  <c r="I630" i="29"/>
  <c r="F631" i="29"/>
  <c r="G631" i="29"/>
  <c r="H631" i="29"/>
  <c r="I631" i="29"/>
  <c r="F632" i="29"/>
  <c r="G632" i="29"/>
  <c r="H632" i="29"/>
  <c r="I632" i="29"/>
  <c r="F633" i="29"/>
  <c r="G633" i="29"/>
  <c r="H633" i="29"/>
  <c r="I633" i="29"/>
  <c r="F634" i="29"/>
  <c r="G634" i="29"/>
  <c r="H634" i="29"/>
  <c r="I634" i="29"/>
  <c r="F635" i="29"/>
  <c r="G635" i="29"/>
  <c r="H635" i="29"/>
  <c r="I635" i="29"/>
  <c r="E636" i="29"/>
  <c r="F636" i="29"/>
  <c r="G636" i="29"/>
  <c r="H636" i="29"/>
  <c r="I636" i="29"/>
  <c r="F637" i="29"/>
  <c r="G637" i="29"/>
  <c r="H637" i="29"/>
  <c r="I637" i="29"/>
  <c r="F638" i="29"/>
  <c r="G638" i="29"/>
  <c r="H638" i="29"/>
  <c r="I638" i="29"/>
  <c r="F639" i="29"/>
  <c r="G639" i="29"/>
  <c r="H639" i="29"/>
  <c r="I639" i="29"/>
  <c r="F640" i="29"/>
  <c r="G640" i="29"/>
  <c r="H640" i="29"/>
  <c r="I640" i="29"/>
  <c r="F641" i="29"/>
  <c r="G641" i="29"/>
  <c r="H641" i="29"/>
  <c r="I641" i="29"/>
  <c r="F642" i="29"/>
  <c r="E642" i="29" s="1"/>
  <c r="G642" i="29"/>
  <c r="H642" i="29"/>
  <c r="I642" i="29"/>
  <c r="F643" i="29"/>
  <c r="G643" i="29"/>
  <c r="H643" i="29"/>
  <c r="I643" i="29"/>
  <c r="F644" i="29"/>
  <c r="G644" i="29"/>
  <c r="E644" i="29" s="1"/>
  <c r="H644" i="29"/>
  <c r="I644" i="29"/>
  <c r="F645" i="29"/>
  <c r="G645" i="29"/>
  <c r="H645" i="29"/>
  <c r="I645" i="29"/>
  <c r="F646" i="29"/>
  <c r="G646" i="29"/>
  <c r="H646" i="29"/>
  <c r="I646" i="29"/>
  <c r="F647" i="29"/>
  <c r="G647" i="29"/>
  <c r="H647" i="29"/>
  <c r="I647" i="29"/>
  <c r="F648" i="29"/>
  <c r="E648" i="29" s="1"/>
  <c r="G648" i="29"/>
  <c r="H648" i="29"/>
  <c r="I648" i="29"/>
  <c r="F649" i="29"/>
  <c r="G649" i="29"/>
  <c r="H649" i="29"/>
  <c r="I649" i="29"/>
  <c r="F650" i="29"/>
  <c r="E650" i="29" s="1"/>
  <c r="G650" i="29"/>
  <c r="H650" i="29"/>
  <c r="I650" i="29"/>
  <c r="F651" i="29"/>
  <c r="G651" i="29"/>
  <c r="H651" i="29"/>
  <c r="I651" i="29"/>
  <c r="F652" i="29"/>
  <c r="E652" i="29" s="1"/>
  <c r="G652" i="29"/>
  <c r="H652" i="29"/>
  <c r="I652" i="29"/>
  <c r="F653" i="29"/>
  <c r="G653" i="29"/>
  <c r="H653" i="29"/>
  <c r="I653" i="29"/>
  <c r="E654" i="29"/>
  <c r="F654" i="29"/>
  <c r="G654" i="29"/>
  <c r="H654" i="29"/>
  <c r="I654" i="29"/>
  <c r="F655" i="29"/>
  <c r="E655" i="29" s="1"/>
  <c r="G655" i="29"/>
  <c r="H655" i="29"/>
  <c r="I655" i="29"/>
  <c r="F656" i="29"/>
  <c r="G656" i="29"/>
  <c r="H656" i="29"/>
  <c r="I656" i="29"/>
  <c r="F657" i="29"/>
  <c r="G657" i="29"/>
  <c r="H657" i="29"/>
  <c r="I657" i="29"/>
  <c r="F658" i="29"/>
  <c r="G658" i="29"/>
  <c r="H658" i="29"/>
  <c r="I658" i="29"/>
  <c r="F659" i="29"/>
  <c r="G659" i="29"/>
  <c r="H659" i="29"/>
  <c r="I659" i="29"/>
  <c r="F660" i="29"/>
  <c r="G660" i="29"/>
  <c r="H660" i="29"/>
  <c r="I660" i="29"/>
  <c r="F661" i="29"/>
  <c r="G661" i="29"/>
  <c r="H661" i="29"/>
  <c r="I661" i="29"/>
  <c r="F662" i="29"/>
  <c r="G662" i="29"/>
  <c r="H662" i="29"/>
  <c r="I662" i="29"/>
  <c r="F663" i="29"/>
  <c r="G663" i="29"/>
  <c r="H663" i="29"/>
  <c r="I663" i="29"/>
  <c r="F664" i="29"/>
  <c r="G664" i="29"/>
  <c r="H664" i="29"/>
  <c r="I664" i="29"/>
  <c r="E664" i="29" s="1"/>
  <c r="F665" i="29"/>
  <c r="G665" i="29"/>
  <c r="H665" i="29"/>
  <c r="I665" i="29"/>
  <c r="F666" i="29"/>
  <c r="G666" i="29"/>
  <c r="E666" i="29" s="1"/>
  <c r="H666" i="29"/>
  <c r="I666" i="29"/>
  <c r="F667" i="29"/>
  <c r="E667" i="29" s="1"/>
  <c r="G667" i="29"/>
  <c r="H667" i="29"/>
  <c r="I667" i="29"/>
  <c r="F668" i="29"/>
  <c r="G668" i="29"/>
  <c r="H668" i="29"/>
  <c r="I668" i="29"/>
  <c r="F669" i="29"/>
  <c r="G669" i="29"/>
  <c r="H669" i="29"/>
  <c r="I669" i="29"/>
  <c r="F670" i="29"/>
  <c r="G670" i="29"/>
  <c r="H670" i="29"/>
  <c r="I670" i="29"/>
  <c r="F671" i="29"/>
  <c r="G671" i="29"/>
  <c r="H671" i="29"/>
  <c r="I671" i="29"/>
  <c r="F672" i="29"/>
  <c r="G672" i="29"/>
  <c r="H672" i="29"/>
  <c r="I672" i="29"/>
  <c r="F673" i="29"/>
  <c r="G673" i="29"/>
  <c r="H673" i="29"/>
  <c r="I673" i="29"/>
  <c r="F674" i="29"/>
  <c r="G674" i="29"/>
  <c r="H674" i="29"/>
  <c r="I674" i="29"/>
  <c r="F675" i="29"/>
  <c r="G675" i="29"/>
  <c r="H675" i="29"/>
  <c r="I675" i="29"/>
  <c r="F676" i="29"/>
  <c r="G676" i="29"/>
  <c r="H676" i="29"/>
  <c r="I676" i="29"/>
  <c r="F677" i="29"/>
  <c r="G677" i="29"/>
  <c r="H677" i="29"/>
  <c r="I677" i="29"/>
  <c r="F678" i="29"/>
  <c r="G678" i="29"/>
  <c r="H678" i="29"/>
  <c r="I678" i="29"/>
  <c r="F679" i="29"/>
  <c r="G679" i="29"/>
  <c r="H679" i="29"/>
  <c r="I679" i="29"/>
  <c r="F680" i="29"/>
  <c r="G680" i="29"/>
  <c r="H680" i="29"/>
  <c r="I680" i="29"/>
  <c r="F681" i="29"/>
  <c r="G681" i="29"/>
  <c r="H681" i="29"/>
  <c r="I681" i="29"/>
  <c r="F682" i="29"/>
  <c r="G682" i="29"/>
  <c r="H682" i="29"/>
  <c r="E682" i="29" s="1"/>
  <c r="I682" i="29"/>
  <c r="F683" i="29"/>
  <c r="G683" i="29"/>
  <c r="H683" i="29"/>
  <c r="I683" i="29"/>
  <c r="F684" i="29"/>
  <c r="G684" i="29"/>
  <c r="H684" i="29"/>
  <c r="I684" i="29"/>
  <c r="F685" i="29"/>
  <c r="G685" i="29"/>
  <c r="H685" i="29"/>
  <c r="I685" i="29"/>
  <c r="F686" i="29"/>
  <c r="G686" i="29"/>
  <c r="H686" i="29"/>
  <c r="I686" i="29"/>
  <c r="F687" i="29"/>
  <c r="G687" i="29"/>
  <c r="H687" i="29"/>
  <c r="E687" i="29" s="1"/>
  <c r="I687" i="29"/>
  <c r="F688" i="29"/>
  <c r="G688" i="29"/>
  <c r="H688" i="29"/>
  <c r="I688" i="29"/>
  <c r="F689" i="29"/>
  <c r="G689" i="29"/>
  <c r="H689" i="29"/>
  <c r="I689" i="29"/>
  <c r="F690" i="29"/>
  <c r="E690" i="29" s="1"/>
  <c r="G690" i="29"/>
  <c r="H690" i="29"/>
  <c r="I690" i="29"/>
  <c r="F691" i="29"/>
  <c r="G691" i="29"/>
  <c r="H691" i="29"/>
  <c r="I691" i="29"/>
  <c r="F692" i="29"/>
  <c r="G692" i="29"/>
  <c r="H692" i="29"/>
  <c r="I692" i="29"/>
  <c r="F693" i="29"/>
  <c r="G693" i="29"/>
  <c r="H693" i="29"/>
  <c r="I693" i="29"/>
  <c r="F694" i="29"/>
  <c r="G694" i="29"/>
  <c r="H694" i="29"/>
  <c r="I694" i="29"/>
  <c r="F695" i="29"/>
  <c r="G695" i="29"/>
  <c r="H695" i="29"/>
  <c r="I695" i="29"/>
  <c r="F696" i="29"/>
  <c r="G696" i="29"/>
  <c r="H696" i="29"/>
  <c r="I696" i="29"/>
  <c r="F697" i="29"/>
  <c r="G697" i="29"/>
  <c r="H697" i="29"/>
  <c r="I697" i="29"/>
  <c r="F698" i="29"/>
  <c r="G698" i="29"/>
  <c r="E698" i="29" s="1"/>
  <c r="H698" i="29"/>
  <c r="I698" i="29"/>
  <c r="F699" i="29"/>
  <c r="G699" i="29"/>
  <c r="H699" i="29"/>
  <c r="I699" i="29"/>
  <c r="F700" i="29"/>
  <c r="G700" i="29"/>
  <c r="H700" i="29"/>
  <c r="I700" i="29"/>
  <c r="F701" i="29"/>
  <c r="G701" i="29"/>
  <c r="H701" i="29"/>
  <c r="I701" i="29"/>
  <c r="F702" i="29"/>
  <c r="E702" i="29" s="1"/>
  <c r="G702" i="29"/>
  <c r="H702" i="29"/>
  <c r="I702" i="29"/>
  <c r="F703" i="29"/>
  <c r="G703" i="29"/>
  <c r="H703" i="29"/>
  <c r="I703" i="29"/>
  <c r="F704" i="29"/>
  <c r="G704" i="29"/>
  <c r="H704" i="29"/>
  <c r="I704" i="29"/>
  <c r="F705" i="29"/>
  <c r="E705" i="29" s="1"/>
  <c r="G705" i="29"/>
  <c r="H705" i="29"/>
  <c r="I705" i="29"/>
  <c r="F706" i="29"/>
  <c r="G706" i="29"/>
  <c r="H706" i="29"/>
  <c r="I706" i="29"/>
  <c r="F707" i="29"/>
  <c r="G707" i="29"/>
  <c r="H707" i="29"/>
  <c r="I707" i="29"/>
  <c r="F708" i="29"/>
  <c r="G708" i="29"/>
  <c r="H708" i="29"/>
  <c r="I708" i="29"/>
  <c r="F709" i="29"/>
  <c r="G709" i="29"/>
  <c r="H709" i="29"/>
  <c r="I709" i="29"/>
  <c r="F710" i="29"/>
  <c r="G710" i="29"/>
  <c r="H710" i="29"/>
  <c r="I710" i="29"/>
  <c r="F711" i="29"/>
  <c r="G711" i="29"/>
  <c r="E711" i="29" s="1"/>
  <c r="H711" i="29"/>
  <c r="I711" i="29"/>
  <c r="F712" i="29"/>
  <c r="G712" i="29"/>
  <c r="H712" i="29"/>
  <c r="I712" i="29"/>
  <c r="F713" i="29"/>
  <c r="G713" i="29"/>
  <c r="H713" i="29"/>
  <c r="I713" i="29"/>
  <c r="F714" i="29"/>
  <c r="G714" i="29"/>
  <c r="H714" i="29"/>
  <c r="I714" i="29"/>
  <c r="F715" i="29"/>
  <c r="G715" i="29"/>
  <c r="H715" i="29"/>
  <c r="I715" i="29"/>
  <c r="F716" i="29"/>
  <c r="G716" i="29"/>
  <c r="H716" i="29"/>
  <c r="I716" i="29"/>
  <c r="F717" i="29"/>
  <c r="G717" i="29"/>
  <c r="H717" i="29"/>
  <c r="I717" i="29"/>
  <c r="F718" i="29"/>
  <c r="G718" i="29"/>
  <c r="H718" i="29"/>
  <c r="I718" i="29"/>
  <c r="F719" i="29"/>
  <c r="G719" i="29"/>
  <c r="H719" i="29"/>
  <c r="I719" i="29"/>
  <c r="F720" i="29"/>
  <c r="G720" i="29"/>
  <c r="H720" i="29"/>
  <c r="I720" i="29"/>
  <c r="F721" i="29"/>
  <c r="G721" i="29"/>
  <c r="H721" i="29"/>
  <c r="I721" i="29"/>
  <c r="F722" i="29"/>
  <c r="G722" i="29"/>
  <c r="H722" i="29"/>
  <c r="I722" i="29"/>
  <c r="F723" i="29"/>
  <c r="G723" i="29"/>
  <c r="H723" i="29"/>
  <c r="I723" i="29"/>
  <c r="F724" i="29"/>
  <c r="G724" i="29"/>
  <c r="H724" i="29"/>
  <c r="I724" i="29"/>
  <c r="F725" i="29"/>
  <c r="G725" i="29"/>
  <c r="H725" i="29"/>
  <c r="I725" i="29"/>
  <c r="F726" i="29"/>
  <c r="G726" i="29"/>
  <c r="H726" i="29"/>
  <c r="E726" i="29" s="1"/>
  <c r="I726" i="29"/>
  <c r="F727" i="29"/>
  <c r="G727" i="29"/>
  <c r="H727" i="29"/>
  <c r="I727" i="29"/>
  <c r="F728" i="29"/>
  <c r="G728" i="29"/>
  <c r="H728" i="29"/>
  <c r="I728" i="29"/>
  <c r="F729" i="29"/>
  <c r="E729" i="29" s="1"/>
  <c r="G729" i="29"/>
  <c r="H729" i="29"/>
  <c r="I729" i="29"/>
  <c r="F730" i="29"/>
  <c r="G730" i="29"/>
  <c r="E730" i="29" s="1"/>
  <c r="H730" i="29"/>
  <c r="I730" i="29"/>
  <c r="F731" i="29"/>
  <c r="G731" i="29"/>
  <c r="H731" i="29"/>
  <c r="I731" i="29"/>
  <c r="F732" i="29"/>
  <c r="G732" i="29"/>
  <c r="H732" i="29"/>
  <c r="I732" i="29"/>
  <c r="F733" i="29"/>
  <c r="E733" i="29" s="1"/>
  <c r="G733" i="29"/>
  <c r="H733" i="29"/>
  <c r="I733" i="29"/>
  <c r="E734" i="29"/>
  <c r="F734" i="29"/>
  <c r="G734" i="29"/>
  <c r="H734" i="29"/>
  <c r="I734" i="29"/>
  <c r="F735" i="29"/>
  <c r="G735" i="29"/>
  <c r="H735" i="29"/>
  <c r="I735" i="29"/>
  <c r="F736" i="29"/>
  <c r="E736" i="29" s="1"/>
  <c r="G736" i="29"/>
  <c r="H736" i="29"/>
  <c r="I736" i="29"/>
  <c r="F737" i="29"/>
  <c r="G737" i="29"/>
  <c r="H737" i="29"/>
  <c r="I737" i="29"/>
  <c r="F738" i="29"/>
  <c r="G738" i="29"/>
  <c r="H738" i="29"/>
  <c r="I738" i="29"/>
  <c r="F739" i="29"/>
  <c r="G739" i="29"/>
  <c r="H739" i="29"/>
  <c r="I739" i="29"/>
  <c r="F740" i="29"/>
  <c r="E740" i="29" s="1"/>
  <c r="G740" i="29"/>
  <c r="H740" i="29"/>
  <c r="I740" i="29"/>
  <c r="F741" i="29"/>
  <c r="G741" i="29"/>
  <c r="H741" i="29"/>
  <c r="I741" i="29"/>
  <c r="F742" i="29"/>
  <c r="G742" i="29"/>
  <c r="H742" i="29"/>
  <c r="I742" i="29"/>
  <c r="F743" i="29"/>
  <c r="G743" i="29"/>
  <c r="H743" i="29"/>
  <c r="I743" i="29"/>
  <c r="F744" i="29"/>
  <c r="E744" i="29" s="1"/>
  <c r="G744" i="29"/>
  <c r="H744" i="29"/>
  <c r="I744" i="29"/>
  <c r="F745" i="29"/>
  <c r="G745" i="29"/>
  <c r="H745" i="29"/>
  <c r="I745" i="29"/>
  <c r="F746" i="29"/>
  <c r="G746" i="29"/>
  <c r="H746" i="29"/>
  <c r="I746" i="29"/>
  <c r="F747" i="29"/>
  <c r="G747" i="29"/>
  <c r="H747" i="29"/>
  <c r="I747" i="29"/>
  <c r="F748" i="29"/>
  <c r="G748" i="29"/>
  <c r="H748" i="29"/>
  <c r="I748" i="29"/>
  <c r="F749" i="29"/>
  <c r="G749" i="29"/>
  <c r="H749" i="29"/>
  <c r="I749" i="29"/>
  <c r="F750" i="29"/>
  <c r="E750" i="29" s="1"/>
  <c r="G750" i="29"/>
  <c r="H750" i="29"/>
  <c r="I750" i="29"/>
  <c r="F751" i="29"/>
  <c r="G751" i="29"/>
  <c r="H751" i="29"/>
  <c r="I751" i="29"/>
  <c r="F752" i="29"/>
  <c r="G752" i="29"/>
  <c r="E752" i="29" s="1"/>
  <c r="H752" i="29"/>
  <c r="I752" i="29"/>
  <c r="F753" i="29"/>
  <c r="G753" i="29"/>
  <c r="H753" i="29"/>
  <c r="I753" i="29"/>
  <c r="F754" i="29"/>
  <c r="G754" i="29"/>
  <c r="H754" i="29"/>
  <c r="I754" i="29"/>
  <c r="F755" i="29"/>
  <c r="G755" i="29"/>
  <c r="H755" i="29"/>
  <c r="I755" i="29"/>
  <c r="F756" i="29"/>
  <c r="E756" i="29" s="1"/>
  <c r="G756" i="29"/>
  <c r="H756" i="29"/>
  <c r="I756" i="29"/>
  <c r="F757" i="29"/>
  <c r="G757" i="29"/>
  <c r="H757" i="29"/>
  <c r="I757" i="29"/>
  <c r="F758" i="29"/>
  <c r="G758" i="29"/>
  <c r="H758" i="29"/>
  <c r="I758" i="29"/>
  <c r="F759" i="29"/>
  <c r="G759" i="29"/>
  <c r="E759" i="29" s="1"/>
  <c r="H759" i="29"/>
  <c r="I759" i="29"/>
  <c r="F760" i="29"/>
  <c r="G760" i="29"/>
  <c r="H760" i="29"/>
  <c r="I760" i="29"/>
  <c r="F761" i="29"/>
  <c r="G761" i="29"/>
  <c r="H761" i="29"/>
  <c r="I761" i="29"/>
  <c r="F762" i="29"/>
  <c r="G762" i="29"/>
  <c r="H762" i="29"/>
  <c r="I762" i="29"/>
  <c r="F763" i="29"/>
  <c r="G763" i="29"/>
  <c r="H763" i="29"/>
  <c r="I763" i="29"/>
  <c r="F764" i="29"/>
  <c r="E764" i="29" s="1"/>
  <c r="G764" i="29"/>
  <c r="H764" i="29"/>
  <c r="I764" i="29"/>
  <c r="F765" i="29"/>
  <c r="G765" i="29"/>
  <c r="H765" i="29"/>
  <c r="E765" i="29" s="1"/>
  <c r="I765" i="29"/>
  <c r="F766" i="29"/>
  <c r="G766" i="29"/>
  <c r="H766" i="29"/>
  <c r="I766" i="29"/>
  <c r="F767" i="29"/>
  <c r="G767" i="29"/>
  <c r="H767" i="29"/>
  <c r="I767" i="29"/>
  <c r="F768" i="29"/>
  <c r="E768" i="29" s="1"/>
  <c r="G768" i="29"/>
  <c r="H768" i="29"/>
  <c r="I768" i="29"/>
  <c r="F769" i="29"/>
  <c r="G769" i="29"/>
  <c r="H769" i="29"/>
  <c r="I769" i="29"/>
  <c r="F770" i="29"/>
  <c r="G770" i="29"/>
  <c r="H770" i="29"/>
  <c r="E770" i="29" s="1"/>
  <c r="I770" i="29"/>
  <c r="F771" i="29"/>
  <c r="G771" i="29"/>
  <c r="H771" i="29"/>
  <c r="I771" i="29"/>
  <c r="F772" i="29"/>
  <c r="G772" i="29"/>
  <c r="H772" i="29"/>
  <c r="I772" i="29"/>
  <c r="F773" i="29"/>
  <c r="G773" i="29"/>
  <c r="E773" i="29" s="1"/>
  <c r="H773" i="29"/>
  <c r="I773" i="29"/>
  <c r="F774" i="29"/>
  <c r="G774" i="29"/>
  <c r="H774" i="29"/>
  <c r="I774" i="29"/>
  <c r="F775" i="29"/>
  <c r="E775" i="29" s="1"/>
  <c r="G775" i="29"/>
  <c r="H775" i="29"/>
  <c r="I775" i="29"/>
  <c r="F776" i="29"/>
  <c r="G776" i="29"/>
  <c r="H776" i="29"/>
  <c r="I776" i="29"/>
  <c r="F777" i="29"/>
  <c r="G777" i="29"/>
  <c r="H777" i="29"/>
  <c r="I777" i="29"/>
  <c r="F778" i="29"/>
  <c r="G778" i="29"/>
  <c r="H778" i="29"/>
  <c r="I778" i="29"/>
  <c r="F779" i="29"/>
  <c r="G779" i="29"/>
  <c r="H779" i="29"/>
  <c r="I779" i="29"/>
  <c r="F780" i="29"/>
  <c r="G780" i="29"/>
  <c r="H780" i="29"/>
  <c r="I780" i="29"/>
  <c r="F781" i="29"/>
  <c r="G781" i="29"/>
  <c r="H781" i="29"/>
  <c r="I781" i="29"/>
  <c r="F782" i="29"/>
  <c r="G782" i="29"/>
  <c r="H782" i="29"/>
  <c r="I782" i="29"/>
  <c r="F783" i="29"/>
  <c r="E783" i="29" s="1"/>
  <c r="G783" i="29"/>
  <c r="H783" i="29"/>
  <c r="I783" i="29"/>
  <c r="F784" i="29"/>
  <c r="G784" i="29"/>
  <c r="H784" i="29"/>
  <c r="I784" i="29"/>
  <c r="F785" i="29"/>
  <c r="G785" i="29"/>
  <c r="H785" i="29"/>
  <c r="I785" i="29"/>
  <c r="F786" i="29"/>
  <c r="G786" i="29"/>
  <c r="H786" i="29"/>
  <c r="I786" i="29"/>
  <c r="F787" i="29"/>
  <c r="G787" i="29"/>
  <c r="H787" i="29"/>
  <c r="I787" i="29"/>
  <c r="F788" i="29"/>
  <c r="G788" i="29"/>
  <c r="H788" i="29"/>
  <c r="I788" i="29"/>
  <c r="F789" i="29"/>
  <c r="G789" i="29"/>
  <c r="E789" i="29" s="1"/>
  <c r="H789" i="29"/>
  <c r="I789" i="29"/>
  <c r="F790" i="29"/>
  <c r="E790" i="29" s="1"/>
  <c r="G790" i="29"/>
  <c r="H790" i="29"/>
  <c r="I790" i="29"/>
  <c r="F791" i="29"/>
  <c r="G791" i="29"/>
  <c r="H791" i="29"/>
  <c r="I791" i="29"/>
  <c r="F792" i="29"/>
  <c r="G792" i="29"/>
  <c r="H792" i="29"/>
  <c r="E792" i="29" s="1"/>
  <c r="I792" i="29"/>
  <c r="F793" i="29"/>
  <c r="G793" i="29"/>
  <c r="H793" i="29"/>
  <c r="I793" i="29"/>
  <c r="F794" i="29"/>
  <c r="G794" i="29"/>
  <c r="H794" i="29"/>
  <c r="I794" i="29"/>
  <c r="E794" i="29" s="1"/>
  <c r="E795" i="29"/>
  <c r="F795" i="29"/>
  <c r="G795" i="29"/>
  <c r="H795" i="29"/>
  <c r="I795" i="29"/>
  <c r="F796" i="29"/>
  <c r="G796" i="29"/>
  <c r="H796" i="29"/>
  <c r="I796" i="29"/>
  <c r="F797" i="29"/>
  <c r="E797" i="29" s="1"/>
  <c r="G797" i="29"/>
  <c r="H797" i="29"/>
  <c r="I797" i="29"/>
  <c r="F798" i="29"/>
  <c r="G798" i="29"/>
  <c r="H798" i="29"/>
  <c r="I798" i="29"/>
  <c r="F799" i="29"/>
  <c r="G799" i="29"/>
  <c r="H799" i="29"/>
  <c r="I799" i="29"/>
  <c r="F800" i="29"/>
  <c r="G800" i="29"/>
  <c r="H800" i="29"/>
  <c r="I800" i="29"/>
  <c r="F801" i="29"/>
  <c r="E801" i="29" s="1"/>
  <c r="G801" i="29"/>
  <c r="H801" i="29"/>
  <c r="I801" i="29"/>
  <c r="F802" i="29"/>
  <c r="G802" i="29"/>
  <c r="H802" i="29"/>
  <c r="I802" i="29"/>
  <c r="F803" i="29"/>
  <c r="G803" i="29"/>
  <c r="H803" i="29"/>
  <c r="I803" i="29"/>
  <c r="F804" i="29"/>
  <c r="G804" i="29"/>
  <c r="H804" i="29"/>
  <c r="I804" i="29"/>
  <c r="F805" i="29"/>
  <c r="E805" i="29" s="1"/>
  <c r="G805" i="29"/>
  <c r="H805" i="29"/>
  <c r="I805" i="29"/>
  <c r="F806" i="29"/>
  <c r="G806" i="29"/>
  <c r="H806" i="29"/>
  <c r="I806" i="29"/>
  <c r="F807" i="29"/>
  <c r="G807" i="29"/>
  <c r="H807" i="29"/>
  <c r="I807" i="29"/>
  <c r="F808" i="29"/>
  <c r="G808" i="29"/>
  <c r="H808" i="29"/>
  <c r="I808" i="29"/>
  <c r="F809" i="29"/>
  <c r="G809" i="29"/>
  <c r="H809" i="29"/>
  <c r="I809" i="29"/>
  <c r="F810" i="29"/>
  <c r="G810" i="29"/>
  <c r="H810" i="29"/>
  <c r="I810" i="29"/>
  <c r="F811" i="29"/>
  <c r="E811" i="29" s="1"/>
  <c r="G811" i="29"/>
  <c r="H811" i="29"/>
  <c r="I811" i="29"/>
  <c r="F812" i="29"/>
  <c r="G812" i="29"/>
  <c r="H812" i="29"/>
  <c r="E812" i="29" s="1"/>
  <c r="I812" i="29"/>
  <c r="F813" i="29"/>
  <c r="G813" i="29"/>
  <c r="H813" i="29"/>
  <c r="I813" i="29"/>
  <c r="F814" i="29"/>
  <c r="G814" i="29"/>
  <c r="H814" i="29"/>
  <c r="I814" i="29"/>
  <c r="F815" i="29"/>
  <c r="G815" i="29"/>
  <c r="H815" i="29"/>
  <c r="I815" i="29"/>
  <c r="F816" i="29"/>
  <c r="G816" i="29"/>
  <c r="H816" i="29"/>
  <c r="I816" i="29"/>
  <c r="F817" i="29"/>
  <c r="G817" i="29"/>
  <c r="E817" i="29" s="1"/>
  <c r="H817" i="29"/>
  <c r="I817" i="29"/>
  <c r="F818" i="29"/>
  <c r="G818" i="29"/>
  <c r="H818" i="29"/>
  <c r="I818" i="29"/>
  <c r="F819" i="29"/>
  <c r="G819" i="29"/>
  <c r="H819" i="29"/>
  <c r="I819" i="29"/>
  <c r="F820" i="29"/>
  <c r="G820" i="29"/>
  <c r="H820" i="29"/>
  <c r="I820" i="29"/>
  <c r="F821" i="29"/>
  <c r="G821" i="29"/>
  <c r="H821" i="29"/>
  <c r="I821" i="29"/>
  <c r="F822" i="29"/>
  <c r="G822" i="29"/>
  <c r="H822" i="29"/>
  <c r="I822" i="29"/>
  <c r="F823" i="29"/>
  <c r="G823" i="29"/>
  <c r="H823" i="29"/>
  <c r="I823" i="29"/>
  <c r="F824" i="29"/>
  <c r="G824" i="29"/>
  <c r="H824" i="29"/>
  <c r="I824" i="29"/>
  <c r="F825" i="29"/>
  <c r="G825" i="29"/>
  <c r="H825" i="29"/>
  <c r="I825" i="29"/>
  <c r="F826" i="29"/>
  <c r="G826" i="29"/>
  <c r="H826" i="29"/>
  <c r="I826" i="29"/>
  <c r="F827" i="29"/>
  <c r="G827" i="29"/>
  <c r="H827" i="29"/>
  <c r="I827" i="29"/>
  <c r="F828" i="29"/>
  <c r="G828" i="29"/>
  <c r="H828" i="29"/>
  <c r="I828" i="29"/>
  <c r="F829" i="29"/>
  <c r="G829" i="29"/>
  <c r="H829" i="29"/>
  <c r="I829" i="29"/>
  <c r="F830" i="29"/>
  <c r="E830" i="29" s="1"/>
  <c r="G830" i="29"/>
  <c r="H830" i="29"/>
  <c r="I830" i="29"/>
  <c r="F831" i="29"/>
  <c r="G831" i="29"/>
  <c r="H831" i="29"/>
  <c r="E831" i="29" s="1"/>
  <c r="I831" i="29"/>
  <c r="F832" i="29"/>
  <c r="G832" i="29"/>
  <c r="H832" i="29"/>
  <c r="I832" i="29"/>
  <c r="F833" i="29"/>
  <c r="G833" i="29"/>
  <c r="E833" i="29" s="1"/>
  <c r="H833" i="29"/>
  <c r="I833" i="29"/>
  <c r="E834" i="29"/>
  <c r="F834" i="29"/>
  <c r="G834" i="29"/>
  <c r="H834" i="29"/>
  <c r="I834" i="29"/>
  <c r="F835" i="29"/>
  <c r="G835" i="29"/>
  <c r="E835" i="29" s="1"/>
  <c r="H835" i="29"/>
  <c r="I835" i="29"/>
  <c r="F836" i="29"/>
  <c r="G836" i="29"/>
  <c r="H836" i="29"/>
  <c r="I836" i="29"/>
  <c r="F837" i="29"/>
  <c r="G837" i="29"/>
  <c r="H837" i="29"/>
  <c r="I837" i="29"/>
  <c r="F838" i="29"/>
  <c r="G838" i="29"/>
  <c r="H838" i="29"/>
  <c r="I838" i="29"/>
  <c r="F839" i="29"/>
  <c r="G839" i="29"/>
  <c r="H839" i="29"/>
  <c r="I839" i="29"/>
  <c r="F840" i="29"/>
  <c r="G840" i="29"/>
  <c r="E840" i="29" s="1"/>
  <c r="H840" i="29"/>
  <c r="I840" i="29"/>
  <c r="F841" i="29"/>
  <c r="G841" i="29"/>
  <c r="H841" i="29"/>
  <c r="I841" i="29"/>
  <c r="F842" i="29"/>
  <c r="G842" i="29"/>
  <c r="E842" i="29" s="1"/>
  <c r="H842" i="29"/>
  <c r="I842" i="29"/>
  <c r="F843" i="29"/>
  <c r="G843" i="29"/>
  <c r="H843" i="29"/>
  <c r="I843" i="29"/>
  <c r="F844" i="29"/>
  <c r="G844" i="29"/>
  <c r="H844" i="29"/>
  <c r="I844" i="29"/>
  <c r="F845" i="29"/>
  <c r="G845" i="29"/>
  <c r="H845" i="29"/>
  <c r="I845" i="29"/>
  <c r="F846" i="29"/>
  <c r="E846" i="29" s="1"/>
  <c r="G846" i="29"/>
  <c r="H846" i="29"/>
  <c r="I846" i="29"/>
  <c r="F847" i="29"/>
  <c r="G847" i="29"/>
  <c r="H847" i="29"/>
  <c r="I847" i="29"/>
  <c r="F848" i="29"/>
  <c r="E848" i="29" s="1"/>
  <c r="G848" i="29"/>
  <c r="H848" i="29"/>
  <c r="I848" i="29"/>
  <c r="F849" i="29"/>
  <c r="G849" i="29"/>
  <c r="H849" i="29"/>
  <c r="I849" i="29"/>
  <c r="F850" i="29"/>
  <c r="G850" i="29"/>
  <c r="H850" i="29"/>
  <c r="I850" i="29"/>
  <c r="F851" i="29"/>
  <c r="G851" i="29"/>
  <c r="H851" i="29"/>
  <c r="I851" i="29"/>
  <c r="F852" i="29"/>
  <c r="E852" i="29" s="1"/>
  <c r="G852" i="29"/>
  <c r="H852" i="29"/>
  <c r="I852" i="29"/>
  <c r="F853" i="29"/>
  <c r="G853" i="29"/>
  <c r="H853" i="29"/>
  <c r="I853" i="29"/>
  <c r="F854" i="29"/>
  <c r="G854" i="29"/>
  <c r="H854" i="29"/>
  <c r="I854" i="29"/>
  <c r="F855" i="29"/>
  <c r="G855" i="29"/>
  <c r="H855" i="29"/>
  <c r="I855" i="29"/>
  <c r="E856" i="29"/>
  <c r="F856" i="29"/>
  <c r="G856" i="29"/>
  <c r="H856" i="29"/>
  <c r="I856" i="29"/>
  <c r="F857" i="29"/>
  <c r="G857" i="29"/>
  <c r="E857" i="29" s="1"/>
  <c r="H857" i="29"/>
  <c r="I857" i="29"/>
  <c r="F858" i="29"/>
  <c r="G858" i="29"/>
  <c r="H858" i="29"/>
  <c r="I858" i="29"/>
  <c r="F859" i="29"/>
  <c r="G859" i="29"/>
  <c r="H859" i="29"/>
  <c r="I859" i="29"/>
  <c r="F860" i="29"/>
  <c r="G860" i="29"/>
  <c r="H860" i="29"/>
  <c r="I860" i="29"/>
  <c r="F861" i="29"/>
  <c r="G861" i="29"/>
  <c r="H861" i="29"/>
  <c r="I861" i="29"/>
  <c r="F862" i="29"/>
  <c r="G862" i="29"/>
  <c r="H862" i="29"/>
  <c r="I862" i="29"/>
  <c r="F863" i="29"/>
  <c r="G863" i="29"/>
  <c r="H863" i="29"/>
  <c r="I863" i="29"/>
  <c r="F864" i="29"/>
  <c r="G864" i="29"/>
  <c r="H864" i="29"/>
  <c r="I864" i="29"/>
  <c r="F865" i="29"/>
  <c r="G865" i="29"/>
  <c r="H865" i="29"/>
  <c r="I865" i="29"/>
  <c r="F866" i="29"/>
  <c r="G866" i="29"/>
  <c r="H866" i="29"/>
  <c r="I866" i="29"/>
  <c r="F867" i="29"/>
  <c r="G867" i="29"/>
  <c r="H867" i="29"/>
  <c r="I867" i="29"/>
  <c r="F868" i="29"/>
  <c r="G868" i="29"/>
  <c r="H868" i="29"/>
  <c r="I868" i="29"/>
  <c r="F869" i="29"/>
  <c r="G869" i="29"/>
  <c r="H869" i="29"/>
  <c r="I869" i="29"/>
  <c r="F870" i="29"/>
  <c r="G870" i="29"/>
  <c r="H870" i="29"/>
  <c r="I870" i="29"/>
  <c r="F871" i="29"/>
  <c r="G871" i="29"/>
  <c r="H871" i="29"/>
  <c r="I871" i="29"/>
  <c r="F872" i="29"/>
  <c r="G872" i="29"/>
  <c r="E872" i="29" s="1"/>
  <c r="H872" i="29"/>
  <c r="I872" i="29"/>
  <c r="F873" i="29"/>
  <c r="G873" i="29"/>
  <c r="H873" i="29"/>
  <c r="I873" i="29"/>
  <c r="E873" i="29" s="1"/>
  <c r="F874" i="29"/>
  <c r="G874" i="29"/>
  <c r="H874" i="29"/>
  <c r="I874" i="29"/>
  <c r="F875" i="29"/>
  <c r="G875" i="29"/>
  <c r="H875" i="29"/>
  <c r="I875" i="29"/>
  <c r="F876" i="29"/>
  <c r="G876" i="29"/>
  <c r="H876" i="29"/>
  <c r="I876" i="29"/>
  <c r="F877" i="29"/>
  <c r="E877" i="29" s="1"/>
  <c r="G877" i="29"/>
  <c r="H877" i="29"/>
  <c r="I877" i="29"/>
  <c r="F878" i="29"/>
  <c r="G878" i="29"/>
  <c r="H878" i="29"/>
  <c r="I878" i="29"/>
  <c r="F879" i="29"/>
  <c r="G879" i="29"/>
  <c r="E879" i="29" s="1"/>
  <c r="H879" i="29"/>
  <c r="I879" i="29"/>
  <c r="F880" i="29"/>
  <c r="G880" i="29"/>
  <c r="H880" i="29"/>
  <c r="I880" i="29"/>
  <c r="F881" i="29"/>
  <c r="G881" i="29"/>
  <c r="H881" i="29"/>
  <c r="I881" i="29"/>
  <c r="F882" i="29"/>
  <c r="G882" i="29"/>
  <c r="H882" i="29"/>
  <c r="I882" i="29"/>
  <c r="F883" i="29"/>
  <c r="G883" i="29"/>
  <c r="H883" i="29"/>
  <c r="I883" i="29"/>
  <c r="F884" i="29"/>
  <c r="G884" i="29"/>
  <c r="H884" i="29"/>
  <c r="I884" i="29"/>
  <c r="F885" i="29"/>
  <c r="G885" i="29"/>
  <c r="H885" i="29"/>
  <c r="I885" i="29"/>
  <c r="F886" i="29"/>
  <c r="G886" i="29"/>
  <c r="H886" i="29"/>
  <c r="I886" i="29"/>
  <c r="F887" i="29"/>
  <c r="G887" i="29"/>
  <c r="H887" i="29"/>
  <c r="I887" i="29"/>
  <c r="F888" i="29"/>
  <c r="G888" i="29"/>
  <c r="H888" i="29"/>
  <c r="I888" i="29"/>
  <c r="F889" i="29"/>
  <c r="G889" i="29"/>
  <c r="H889" i="29"/>
  <c r="I889" i="29"/>
  <c r="F890" i="29"/>
  <c r="G890" i="29"/>
  <c r="H890" i="29"/>
  <c r="I890" i="29"/>
  <c r="F891" i="29"/>
  <c r="G891" i="29"/>
  <c r="H891" i="29"/>
  <c r="I891" i="29"/>
  <c r="F892" i="29"/>
  <c r="G892" i="29"/>
  <c r="H892" i="29"/>
  <c r="I892" i="29"/>
  <c r="F893" i="29"/>
  <c r="G893" i="29"/>
  <c r="H893" i="29"/>
  <c r="I893" i="29"/>
  <c r="F894" i="29"/>
  <c r="G894" i="29"/>
  <c r="H894" i="29"/>
  <c r="I894" i="29"/>
  <c r="E895" i="29"/>
  <c r="F895" i="29"/>
  <c r="G895" i="29"/>
  <c r="H895" i="29"/>
  <c r="I895" i="29"/>
  <c r="F896" i="29"/>
  <c r="G896" i="29"/>
  <c r="H896" i="29"/>
  <c r="I896" i="29"/>
  <c r="F897" i="29"/>
  <c r="G897" i="29"/>
  <c r="H897" i="29"/>
  <c r="I897" i="29"/>
  <c r="F898" i="29"/>
  <c r="G898" i="29"/>
  <c r="H898" i="29"/>
  <c r="I898" i="29"/>
  <c r="F899" i="29"/>
  <c r="G899" i="29"/>
  <c r="H899" i="29"/>
  <c r="I899" i="29"/>
  <c r="F900" i="29"/>
  <c r="G900" i="29"/>
  <c r="H900" i="29"/>
  <c r="I900" i="29"/>
  <c r="F901" i="29"/>
  <c r="E901" i="29" s="1"/>
  <c r="G901" i="29"/>
  <c r="H901" i="29"/>
  <c r="I901" i="29"/>
  <c r="F902" i="29"/>
  <c r="G902" i="29"/>
  <c r="H902" i="29"/>
  <c r="I902" i="29"/>
  <c r="F903" i="29"/>
  <c r="G903" i="29"/>
  <c r="E903" i="29" s="1"/>
  <c r="H903" i="29"/>
  <c r="I903" i="29"/>
  <c r="F904" i="29"/>
  <c r="G904" i="29"/>
  <c r="H904" i="29"/>
  <c r="I904" i="29"/>
  <c r="F905" i="29"/>
  <c r="G905" i="29"/>
  <c r="H905" i="29"/>
  <c r="I905" i="29"/>
  <c r="F906" i="29"/>
  <c r="G906" i="29"/>
  <c r="H906" i="29"/>
  <c r="I906" i="29"/>
  <c r="F907" i="29"/>
  <c r="G907" i="29"/>
  <c r="H907" i="29"/>
  <c r="I907" i="29"/>
  <c r="F908" i="29"/>
  <c r="G908" i="29"/>
  <c r="H908" i="29"/>
  <c r="I908" i="29"/>
  <c r="F909" i="29"/>
  <c r="G909" i="29"/>
  <c r="H909" i="29"/>
  <c r="I909" i="29"/>
  <c r="F910" i="29"/>
  <c r="G910" i="29"/>
  <c r="H910" i="29"/>
  <c r="I910" i="29"/>
  <c r="F911" i="29"/>
  <c r="G911" i="29"/>
  <c r="H911" i="29"/>
  <c r="I911" i="29"/>
  <c r="F912" i="29"/>
  <c r="G912" i="29"/>
  <c r="H912" i="29"/>
  <c r="I912" i="29"/>
  <c r="F913" i="29"/>
  <c r="G913" i="29"/>
  <c r="H913" i="29"/>
  <c r="I913" i="29"/>
  <c r="F914" i="29"/>
  <c r="G914" i="29"/>
  <c r="H914" i="29"/>
  <c r="E914" i="29" s="1"/>
  <c r="I914" i="29"/>
  <c r="F915" i="29"/>
  <c r="G915" i="29"/>
  <c r="H915" i="29"/>
  <c r="I915" i="29"/>
  <c r="F916" i="29"/>
  <c r="G916" i="29"/>
  <c r="E916" i="29" s="1"/>
  <c r="H916" i="29"/>
  <c r="I916" i="29"/>
  <c r="F917" i="29"/>
  <c r="G917" i="29"/>
  <c r="H917" i="29"/>
  <c r="E917" i="29" s="1"/>
  <c r="I917" i="29"/>
  <c r="F918" i="29"/>
  <c r="E918" i="29" s="1"/>
  <c r="G918" i="29"/>
  <c r="H918" i="29"/>
  <c r="I918" i="29"/>
  <c r="F919" i="29"/>
  <c r="G919" i="29"/>
  <c r="H919" i="29"/>
  <c r="I919" i="29"/>
  <c r="F920" i="29"/>
  <c r="G920" i="29"/>
  <c r="H920" i="29"/>
  <c r="I920" i="29"/>
  <c r="F921" i="29"/>
  <c r="G921" i="29"/>
  <c r="H921" i="29"/>
  <c r="I921" i="29"/>
  <c r="F922" i="29"/>
  <c r="E922" i="29" s="1"/>
  <c r="G922" i="29"/>
  <c r="H922" i="29"/>
  <c r="I922" i="29"/>
  <c r="F923" i="29"/>
  <c r="G923" i="29"/>
  <c r="H923" i="29"/>
  <c r="I923" i="29"/>
  <c r="F924" i="29"/>
  <c r="G924" i="29"/>
  <c r="H924" i="29"/>
  <c r="I924" i="29"/>
  <c r="F925" i="29"/>
  <c r="G925" i="29"/>
  <c r="H925" i="29"/>
  <c r="I925" i="29"/>
  <c r="F926" i="29"/>
  <c r="G926" i="29"/>
  <c r="H926" i="29"/>
  <c r="I926" i="29"/>
  <c r="F927" i="29"/>
  <c r="G927" i="29"/>
  <c r="H927" i="29"/>
  <c r="I927" i="29"/>
  <c r="F928" i="29"/>
  <c r="G928" i="29"/>
  <c r="H928" i="29"/>
  <c r="I928" i="29"/>
  <c r="F929" i="29"/>
  <c r="G929" i="29"/>
  <c r="H929" i="29"/>
  <c r="I929" i="29"/>
  <c r="F930" i="29"/>
  <c r="G930" i="29"/>
  <c r="H930" i="29"/>
  <c r="I930" i="29"/>
  <c r="F931" i="29"/>
  <c r="G931" i="29"/>
  <c r="H931" i="29"/>
  <c r="I931" i="29"/>
  <c r="F932" i="29"/>
  <c r="G932" i="29"/>
  <c r="H932" i="29"/>
  <c r="I932" i="29"/>
  <c r="F933" i="29"/>
  <c r="G933" i="29"/>
  <c r="H933" i="29"/>
  <c r="I933" i="29"/>
  <c r="E934" i="29"/>
  <c r="F934" i="29"/>
  <c r="G934" i="29"/>
  <c r="H934" i="29"/>
  <c r="I934" i="29"/>
  <c r="F935" i="29"/>
  <c r="G935" i="29"/>
  <c r="H935" i="29"/>
  <c r="I935" i="29"/>
  <c r="F936" i="29"/>
  <c r="G936" i="29"/>
  <c r="E936" i="29" s="1"/>
  <c r="H936" i="29"/>
  <c r="I936" i="29"/>
  <c r="F937" i="29"/>
  <c r="G937" i="29"/>
  <c r="H937" i="29"/>
  <c r="I937" i="29"/>
  <c r="F938" i="29"/>
  <c r="G938" i="29"/>
  <c r="H938" i="29"/>
  <c r="I938" i="29"/>
  <c r="F939" i="29"/>
  <c r="G939" i="29"/>
  <c r="E939" i="29" s="1"/>
  <c r="H939" i="29"/>
  <c r="I939" i="29"/>
  <c r="F940" i="29"/>
  <c r="G940" i="29"/>
  <c r="E940" i="29" s="1"/>
  <c r="H940" i="29"/>
  <c r="I940" i="29"/>
  <c r="F941" i="29"/>
  <c r="G941" i="29"/>
  <c r="H941" i="29"/>
  <c r="I941" i="29"/>
  <c r="F942" i="29"/>
  <c r="G942" i="29"/>
  <c r="E942" i="29" s="1"/>
  <c r="H942" i="29"/>
  <c r="I942" i="29"/>
  <c r="F943" i="29"/>
  <c r="G943" i="29"/>
  <c r="H943" i="29"/>
  <c r="I943" i="29"/>
  <c r="F944" i="29"/>
  <c r="G944" i="29"/>
  <c r="H944" i="29"/>
  <c r="I944" i="29"/>
  <c r="F945" i="29"/>
  <c r="G945" i="29"/>
  <c r="H945" i="29"/>
  <c r="I945" i="29"/>
  <c r="F946" i="29"/>
  <c r="G946" i="29"/>
  <c r="H946" i="29"/>
  <c r="I946" i="29"/>
  <c r="F947" i="29"/>
  <c r="G947" i="29"/>
  <c r="H947" i="29"/>
  <c r="I947" i="29"/>
  <c r="F948" i="29"/>
  <c r="G948" i="29"/>
  <c r="H948" i="29"/>
  <c r="I948" i="29"/>
  <c r="F949" i="29"/>
  <c r="G949" i="29"/>
  <c r="H949" i="29"/>
  <c r="I949" i="29"/>
  <c r="F950" i="29"/>
  <c r="G950" i="29"/>
  <c r="H950" i="29"/>
  <c r="I950" i="29"/>
  <c r="F951" i="29"/>
  <c r="G951" i="29"/>
  <c r="H951" i="29"/>
  <c r="I951" i="29"/>
  <c r="F952" i="29"/>
  <c r="G952" i="29"/>
  <c r="H952" i="29"/>
  <c r="I952" i="29"/>
  <c r="F953" i="29"/>
  <c r="G953" i="29"/>
  <c r="H953" i="29"/>
  <c r="I953" i="29"/>
  <c r="F954" i="29"/>
  <c r="G954" i="29"/>
  <c r="E954" i="29" s="1"/>
  <c r="H954" i="29"/>
  <c r="I954" i="29"/>
  <c r="F955" i="29"/>
  <c r="G955" i="29"/>
  <c r="H955" i="29"/>
  <c r="I955" i="29"/>
  <c r="F956" i="29"/>
  <c r="E956" i="29" s="1"/>
  <c r="G956" i="29"/>
  <c r="H956" i="29"/>
  <c r="I956" i="29"/>
  <c r="F957" i="29"/>
  <c r="G957" i="29"/>
  <c r="H957" i="29"/>
  <c r="I957" i="29"/>
  <c r="F958" i="29"/>
  <c r="G958" i="29"/>
  <c r="H958" i="29"/>
  <c r="I958" i="29"/>
  <c r="F959" i="29"/>
  <c r="G959" i="29"/>
  <c r="H959" i="29"/>
  <c r="I959" i="29"/>
  <c r="F960" i="29"/>
  <c r="G960" i="29"/>
  <c r="H960" i="29"/>
  <c r="I960" i="29"/>
  <c r="E961" i="29"/>
  <c r="F961" i="29"/>
  <c r="G961" i="29"/>
  <c r="H961" i="29"/>
  <c r="I961" i="29"/>
  <c r="F962" i="29"/>
  <c r="G962" i="29"/>
  <c r="H962" i="29"/>
  <c r="I962" i="29"/>
  <c r="F963" i="29"/>
  <c r="G963" i="29"/>
  <c r="H963" i="29"/>
  <c r="I963" i="29"/>
  <c r="F964" i="29"/>
  <c r="G964" i="29"/>
  <c r="H964" i="29"/>
  <c r="I964" i="29"/>
  <c r="F965" i="29"/>
  <c r="G965" i="29"/>
  <c r="H965" i="29"/>
  <c r="I965" i="29"/>
  <c r="F966" i="29"/>
  <c r="G966" i="29"/>
  <c r="H966" i="29"/>
  <c r="I966" i="29"/>
  <c r="F967" i="29"/>
  <c r="G967" i="29"/>
  <c r="H967" i="29"/>
  <c r="I967" i="29"/>
  <c r="F968" i="29"/>
  <c r="G968" i="29"/>
  <c r="H968" i="29"/>
  <c r="I968" i="29"/>
  <c r="F969" i="29"/>
  <c r="G969" i="29"/>
  <c r="H969" i="29"/>
  <c r="I969" i="29"/>
  <c r="F970" i="29"/>
  <c r="G970" i="29"/>
  <c r="H970" i="29"/>
  <c r="I970" i="29"/>
  <c r="F971" i="29"/>
  <c r="G971" i="29"/>
  <c r="H971" i="29"/>
  <c r="I971" i="29"/>
  <c r="F972" i="29"/>
  <c r="G972" i="29"/>
  <c r="H972" i="29"/>
  <c r="I972" i="29"/>
  <c r="F973" i="29"/>
  <c r="G973" i="29"/>
  <c r="H973" i="29"/>
  <c r="I973" i="29"/>
  <c r="F974" i="29"/>
  <c r="G974" i="29"/>
  <c r="H974" i="29"/>
  <c r="I974" i="29"/>
  <c r="F975" i="29"/>
  <c r="G975" i="29"/>
  <c r="H975" i="29"/>
  <c r="I975" i="29"/>
  <c r="F976" i="29"/>
  <c r="G976" i="29"/>
  <c r="H976" i="29"/>
  <c r="I976" i="29"/>
  <c r="F977" i="29"/>
  <c r="G977" i="29"/>
  <c r="E977" i="29" s="1"/>
  <c r="H977" i="29"/>
  <c r="I977" i="29"/>
  <c r="F978" i="29"/>
  <c r="E978" i="29" s="1"/>
  <c r="G978" i="29"/>
  <c r="H978" i="29"/>
  <c r="I978" i="29"/>
  <c r="F979" i="29"/>
  <c r="G979" i="29"/>
  <c r="H979" i="29"/>
  <c r="I979" i="29"/>
  <c r="F980" i="29"/>
  <c r="G980" i="29"/>
  <c r="H980" i="29"/>
  <c r="I980" i="29"/>
  <c r="F981" i="29"/>
  <c r="G981" i="29"/>
  <c r="H981" i="29"/>
  <c r="I981" i="29"/>
  <c r="F982" i="29"/>
  <c r="G982" i="29"/>
  <c r="H982" i="29"/>
  <c r="I982" i="29"/>
  <c r="F983" i="29"/>
  <c r="G983" i="29"/>
  <c r="H983" i="29"/>
  <c r="I983" i="29"/>
  <c r="F984" i="29"/>
  <c r="G984" i="29"/>
  <c r="H984" i="29"/>
  <c r="I984" i="29"/>
  <c r="F985" i="29"/>
  <c r="E985" i="29" s="1"/>
  <c r="G985" i="29"/>
  <c r="H985" i="29"/>
  <c r="I985" i="29"/>
  <c r="F986" i="29"/>
  <c r="G986" i="29"/>
  <c r="H986" i="29"/>
  <c r="I986" i="29"/>
  <c r="F987" i="29"/>
  <c r="E987" i="29" s="1"/>
  <c r="G987" i="29"/>
  <c r="H987" i="29"/>
  <c r="I987" i="29"/>
  <c r="F988" i="29"/>
  <c r="G988" i="29"/>
  <c r="H988" i="29"/>
  <c r="I988" i="29"/>
  <c r="F989" i="29"/>
  <c r="E989" i="29" s="1"/>
  <c r="G989" i="29"/>
  <c r="H989" i="29"/>
  <c r="I989" i="29"/>
  <c r="F990" i="29"/>
  <c r="G990" i="29"/>
  <c r="H990" i="29"/>
  <c r="I990" i="29"/>
  <c r="F991" i="29"/>
  <c r="E991" i="29" s="1"/>
  <c r="G991" i="29"/>
  <c r="H991" i="29"/>
  <c r="I991" i="29"/>
  <c r="F992" i="29"/>
  <c r="G992" i="29"/>
  <c r="H992" i="29"/>
  <c r="I992" i="29"/>
  <c r="F993" i="29"/>
  <c r="E993" i="29" s="1"/>
  <c r="G993" i="29"/>
  <c r="H993" i="29"/>
  <c r="I993" i="29"/>
  <c r="F994" i="29"/>
  <c r="G994" i="29"/>
  <c r="H994" i="29"/>
  <c r="I994" i="29"/>
  <c r="F995" i="29"/>
  <c r="G995" i="29"/>
  <c r="H995" i="29"/>
  <c r="I995" i="29"/>
  <c r="F996" i="29"/>
  <c r="G996" i="29"/>
  <c r="H996" i="29"/>
  <c r="I996" i="29"/>
  <c r="F997" i="29"/>
  <c r="G997" i="29"/>
  <c r="H997" i="29"/>
  <c r="I997" i="29"/>
  <c r="F998" i="29"/>
  <c r="G998" i="29"/>
  <c r="H998" i="29"/>
  <c r="I998" i="29"/>
  <c r="F999" i="29"/>
  <c r="G999" i="29"/>
  <c r="H999" i="29"/>
  <c r="I999" i="29"/>
  <c r="F1000" i="29"/>
  <c r="E1000" i="29" s="1"/>
  <c r="G1000" i="29"/>
  <c r="H1000" i="29"/>
  <c r="I1000" i="29"/>
  <c r="F1001" i="29"/>
  <c r="G1001" i="29"/>
  <c r="H1001" i="29"/>
  <c r="I1001" i="29"/>
  <c r="F1002" i="29"/>
  <c r="G1002" i="29"/>
  <c r="E1002" i="29" s="1"/>
  <c r="H1002" i="29"/>
  <c r="I1002" i="29"/>
  <c r="F1003" i="29"/>
  <c r="G1003" i="29"/>
  <c r="E1003" i="29" s="1"/>
  <c r="H1003" i="29"/>
  <c r="I1003" i="29"/>
  <c r="F1004" i="29"/>
  <c r="G1004" i="29"/>
  <c r="H1004" i="29"/>
  <c r="I1004" i="29"/>
  <c r="F1005" i="29"/>
  <c r="G1005" i="29"/>
  <c r="H1005" i="29"/>
  <c r="I1005" i="29"/>
  <c r="F1006" i="29"/>
  <c r="G1006" i="29"/>
  <c r="H1006" i="29"/>
  <c r="I1006" i="29"/>
  <c r="F1007" i="29"/>
  <c r="G1007" i="29"/>
  <c r="H1007" i="29"/>
  <c r="I1007" i="29"/>
  <c r="F1008" i="29"/>
  <c r="G1008" i="29"/>
  <c r="H1008" i="29"/>
  <c r="I1008" i="29"/>
  <c r="F1009" i="29"/>
  <c r="G1009" i="29"/>
  <c r="H1009" i="29"/>
  <c r="I1009" i="29"/>
  <c r="F1010" i="29"/>
  <c r="G1010" i="29"/>
  <c r="H1010" i="29"/>
  <c r="I1010" i="29"/>
  <c r="F1011" i="29"/>
  <c r="G1011" i="29"/>
  <c r="H1011" i="29"/>
  <c r="I1011" i="29"/>
  <c r="F1012" i="29"/>
  <c r="E1012" i="29" s="1"/>
  <c r="G1012" i="29"/>
  <c r="H1012" i="29"/>
  <c r="I1012" i="29"/>
  <c r="F1013" i="29"/>
  <c r="G1013" i="29"/>
  <c r="H1013" i="29"/>
  <c r="I1013" i="29"/>
  <c r="F1014" i="29"/>
  <c r="G1014" i="29"/>
  <c r="H1014" i="29"/>
  <c r="I1014" i="29"/>
  <c r="F1015" i="29"/>
  <c r="G1015" i="29"/>
  <c r="H1015" i="29"/>
  <c r="I1015" i="29"/>
  <c r="E1016" i="29"/>
  <c r="F1016" i="29"/>
  <c r="G1016" i="29"/>
  <c r="H1016" i="29"/>
  <c r="I1016" i="29"/>
  <c r="F1017" i="29"/>
  <c r="G1017" i="29"/>
  <c r="H1017" i="29"/>
  <c r="I1017" i="29"/>
  <c r="F1018" i="29"/>
  <c r="G1018" i="29"/>
  <c r="H1018" i="29"/>
  <c r="I1018" i="29"/>
  <c r="F1019" i="29"/>
  <c r="G1019" i="29"/>
  <c r="H1019" i="29"/>
  <c r="I1019" i="29"/>
  <c r="F1020" i="29"/>
  <c r="E1020" i="29" s="1"/>
  <c r="G1020" i="29"/>
  <c r="H1020" i="29"/>
  <c r="I1020" i="29"/>
  <c r="F1021" i="29"/>
  <c r="G1021" i="29"/>
  <c r="H1021" i="29"/>
  <c r="I1021" i="29"/>
  <c r="E1022" i="29"/>
  <c r="F1022" i="29"/>
  <c r="G1022" i="29"/>
  <c r="H1022" i="29"/>
  <c r="I1022" i="29"/>
  <c r="F1023" i="29"/>
  <c r="G1023" i="29"/>
  <c r="H1023" i="29"/>
  <c r="I1023" i="29"/>
  <c r="F1024" i="29"/>
  <c r="G1024" i="29"/>
  <c r="H1024" i="29"/>
  <c r="I1024" i="29"/>
  <c r="F1025" i="29"/>
  <c r="G1025" i="29"/>
  <c r="H1025" i="29"/>
  <c r="I1025" i="29"/>
  <c r="F1026" i="29"/>
  <c r="G1026" i="29"/>
  <c r="H1026" i="29"/>
  <c r="I1026" i="29"/>
  <c r="F1027" i="29"/>
  <c r="E1027" i="29" s="1"/>
  <c r="G1027" i="29"/>
  <c r="H1027" i="29"/>
  <c r="I1027" i="29"/>
  <c r="F1028" i="29"/>
  <c r="G1028" i="29"/>
  <c r="H1028" i="29"/>
  <c r="I1028" i="29"/>
  <c r="F1029" i="29"/>
  <c r="G1029" i="29"/>
  <c r="H1029" i="29"/>
  <c r="I1029" i="29"/>
  <c r="F1030" i="29"/>
  <c r="G1030" i="29"/>
  <c r="H1030" i="29"/>
  <c r="I1030" i="29"/>
  <c r="F1031" i="29"/>
  <c r="G1031" i="29"/>
  <c r="H1031" i="29"/>
  <c r="I1031" i="29"/>
  <c r="F1032" i="29"/>
  <c r="G1032" i="29"/>
  <c r="H1032" i="29"/>
  <c r="I1032" i="29"/>
  <c r="F1033" i="29"/>
  <c r="G1033" i="29"/>
  <c r="H1033" i="29"/>
  <c r="I1033" i="29"/>
  <c r="F1034" i="29"/>
  <c r="E1034" i="29" s="1"/>
  <c r="G1034" i="29"/>
  <c r="H1034" i="29"/>
  <c r="I1034" i="29"/>
  <c r="F1035" i="29"/>
  <c r="G1035" i="29"/>
  <c r="H1035" i="29"/>
  <c r="I1035" i="29"/>
  <c r="F1036" i="29"/>
  <c r="G1036" i="29"/>
  <c r="H1036" i="29"/>
  <c r="I1036" i="29"/>
  <c r="F1037" i="29"/>
  <c r="G1037" i="29"/>
  <c r="H1037" i="29"/>
  <c r="I1037" i="29"/>
  <c r="F1038" i="29"/>
  <c r="E1038" i="29" s="1"/>
  <c r="G1038" i="29"/>
  <c r="H1038" i="29"/>
  <c r="I1038" i="29"/>
  <c r="F1039" i="29"/>
  <c r="E1039" i="29" s="1"/>
  <c r="G1039" i="29"/>
  <c r="H1039" i="29"/>
  <c r="I1039" i="29"/>
  <c r="F1040" i="29"/>
  <c r="G1040" i="29"/>
  <c r="H1040" i="29"/>
  <c r="I1040" i="29"/>
  <c r="F1041" i="29"/>
  <c r="G1041" i="29"/>
  <c r="H1041" i="29"/>
  <c r="I1041" i="29"/>
  <c r="F1042" i="29"/>
  <c r="E1042" i="29" s="1"/>
  <c r="G1042" i="29"/>
  <c r="H1042" i="29"/>
  <c r="I1042" i="29"/>
  <c r="F1043" i="29"/>
  <c r="G1043" i="29"/>
  <c r="H1043" i="29"/>
  <c r="I1043" i="29"/>
  <c r="F1044" i="29"/>
  <c r="G1044" i="29"/>
  <c r="H1044" i="29"/>
  <c r="I1044" i="29"/>
  <c r="F1045" i="29"/>
  <c r="G1045" i="29"/>
  <c r="H1045" i="29"/>
  <c r="I1045" i="29"/>
  <c r="E1046" i="29"/>
  <c r="F1046" i="29"/>
  <c r="G1046" i="29"/>
  <c r="H1046" i="29"/>
  <c r="I1046" i="29"/>
  <c r="F1047" i="29"/>
  <c r="G1047" i="29"/>
  <c r="H1047" i="29"/>
  <c r="I1047" i="29"/>
  <c r="F1048" i="29"/>
  <c r="G1048" i="29"/>
  <c r="H1048" i="29"/>
  <c r="I1048" i="29"/>
  <c r="F1049" i="29"/>
  <c r="G1049" i="29"/>
  <c r="H1049" i="29"/>
  <c r="I1049" i="29"/>
  <c r="F1050" i="29"/>
  <c r="G1050" i="29"/>
  <c r="H1050" i="29"/>
  <c r="I1050" i="29"/>
  <c r="F1051" i="29"/>
  <c r="G1051" i="29"/>
  <c r="H1051" i="29"/>
  <c r="I1051" i="29"/>
  <c r="F1052" i="29"/>
  <c r="G1052" i="29"/>
  <c r="H1052" i="29"/>
  <c r="I1052" i="29"/>
  <c r="F1053" i="29"/>
  <c r="G1053" i="29"/>
  <c r="H1053" i="29"/>
  <c r="I1053" i="29"/>
  <c r="F1054" i="29"/>
  <c r="G1054" i="29"/>
  <c r="H1054" i="29"/>
  <c r="I1054" i="29"/>
  <c r="F1055" i="29"/>
  <c r="G1055" i="29"/>
  <c r="H1055" i="29"/>
  <c r="I1055" i="29"/>
  <c r="F1056" i="29"/>
  <c r="G1056" i="29"/>
  <c r="H1056" i="29"/>
  <c r="I1056" i="29"/>
  <c r="F1057" i="29"/>
  <c r="G1057" i="29"/>
  <c r="H1057" i="29"/>
  <c r="I1057" i="29"/>
  <c r="F1058" i="29"/>
  <c r="E1058" i="29" s="1"/>
  <c r="G1058" i="29"/>
  <c r="H1058" i="29"/>
  <c r="I1058" i="29"/>
  <c r="F1059" i="29"/>
  <c r="G1059" i="29"/>
  <c r="H1059" i="29"/>
  <c r="I1059" i="29"/>
  <c r="F1060" i="29"/>
  <c r="G1060" i="29"/>
  <c r="H1060" i="29"/>
  <c r="I1060" i="29"/>
  <c r="F1061" i="29"/>
  <c r="G1061" i="29"/>
  <c r="H1061" i="29"/>
  <c r="I1061" i="29"/>
  <c r="F1062" i="29"/>
  <c r="G1062" i="29"/>
  <c r="H1062" i="29"/>
  <c r="I1062" i="29"/>
  <c r="F1063" i="29"/>
  <c r="E1063" i="29" s="1"/>
  <c r="G1063" i="29"/>
  <c r="H1063" i="29"/>
  <c r="I1063" i="29"/>
  <c r="F1064" i="29"/>
  <c r="G1064" i="29"/>
  <c r="H1064" i="29"/>
  <c r="I1064" i="29"/>
  <c r="F1065" i="29"/>
  <c r="G1065" i="29"/>
  <c r="H1065" i="29"/>
  <c r="I1065" i="29"/>
  <c r="F1066" i="29"/>
  <c r="G1066" i="29"/>
  <c r="H1066" i="29"/>
  <c r="I1066" i="29"/>
  <c r="F1067" i="29"/>
  <c r="G1067" i="29"/>
  <c r="H1067" i="29"/>
  <c r="I1067" i="29"/>
  <c r="F1068" i="29"/>
  <c r="G1068" i="29"/>
  <c r="H1068" i="29"/>
  <c r="I1068" i="29"/>
  <c r="F1069" i="29"/>
  <c r="G1069" i="29"/>
  <c r="H1069" i="29"/>
  <c r="I1069" i="29"/>
  <c r="F1070" i="29"/>
  <c r="E1070" i="29" s="1"/>
  <c r="G1070" i="29"/>
  <c r="H1070" i="29"/>
  <c r="I1070" i="29"/>
  <c r="F1071" i="29"/>
  <c r="G1071" i="29"/>
  <c r="H1071" i="29"/>
  <c r="I1071" i="29"/>
  <c r="E1071" i="29" s="1"/>
  <c r="F1072" i="29"/>
  <c r="G1072" i="29"/>
  <c r="H1072" i="29"/>
  <c r="I1072" i="29"/>
  <c r="F1073" i="29"/>
  <c r="G1073" i="29"/>
  <c r="E1073" i="29" s="1"/>
  <c r="H1073" i="29"/>
  <c r="I1073" i="29"/>
  <c r="F1074" i="29"/>
  <c r="G1074" i="29"/>
  <c r="H1074" i="29"/>
  <c r="I1074" i="29"/>
  <c r="F1075" i="29"/>
  <c r="G1075" i="29"/>
  <c r="H1075" i="29"/>
  <c r="I1075" i="29"/>
  <c r="F1076" i="29"/>
  <c r="G1076" i="29"/>
  <c r="H1076" i="29"/>
  <c r="I1076" i="29"/>
  <c r="F1077" i="29"/>
  <c r="G1077" i="29"/>
  <c r="H1077" i="29"/>
  <c r="I1077" i="29"/>
  <c r="F1078" i="29"/>
  <c r="E1078" i="29" s="1"/>
  <c r="G1078" i="29"/>
  <c r="H1078" i="29"/>
  <c r="I1078" i="29"/>
  <c r="F1079" i="29"/>
  <c r="G1079" i="29"/>
  <c r="H1079" i="29"/>
  <c r="I1079" i="29"/>
  <c r="F1080" i="29"/>
  <c r="G1080" i="29"/>
  <c r="H1080" i="29"/>
  <c r="I1080" i="29"/>
  <c r="F1081" i="29"/>
  <c r="G1081" i="29"/>
  <c r="E1081" i="29" s="1"/>
  <c r="H1081" i="29"/>
  <c r="I1081" i="29"/>
  <c r="E1082" i="29"/>
  <c r="F1082" i="29"/>
  <c r="G1082" i="29"/>
  <c r="H1082" i="29"/>
  <c r="I1082" i="29"/>
  <c r="F1083" i="29"/>
  <c r="G1083" i="29"/>
  <c r="H1083" i="29"/>
  <c r="I1083" i="29"/>
  <c r="F1084" i="29"/>
  <c r="G1084" i="29"/>
  <c r="H1084" i="29"/>
  <c r="I1084" i="29"/>
  <c r="F1085" i="29"/>
  <c r="G1085" i="29"/>
  <c r="H1085" i="29"/>
  <c r="I1085" i="29"/>
  <c r="F1086" i="29"/>
  <c r="G1086" i="29"/>
  <c r="H1086" i="29"/>
  <c r="I1086" i="29"/>
  <c r="F1087" i="29"/>
  <c r="G1087" i="29"/>
  <c r="H1087" i="29"/>
  <c r="I1087" i="29"/>
  <c r="F1088" i="29"/>
  <c r="G1088" i="29"/>
  <c r="H1088" i="29"/>
  <c r="I1088" i="29"/>
  <c r="F1089" i="29"/>
  <c r="E1089" i="29" s="1"/>
  <c r="G1089" i="29"/>
  <c r="H1089" i="29"/>
  <c r="I1089" i="29"/>
  <c r="F1090" i="29"/>
  <c r="E1090" i="29" s="1"/>
  <c r="G1090" i="29"/>
  <c r="H1090" i="29"/>
  <c r="I1090" i="29"/>
  <c r="F1091" i="29"/>
  <c r="G1091" i="29"/>
  <c r="H1091" i="29"/>
  <c r="E1091" i="29" s="1"/>
  <c r="I1091" i="29"/>
  <c r="F1092" i="29"/>
  <c r="G1092" i="29"/>
  <c r="H1092" i="29"/>
  <c r="I1092" i="29"/>
  <c r="F1093" i="29"/>
  <c r="G1093" i="29"/>
  <c r="H1093" i="29"/>
  <c r="I1093" i="29"/>
  <c r="E1094" i="29"/>
  <c r="F1094" i="29"/>
  <c r="G1094" i="29"/>
  <c r="H1094" i="29"/>
  <c r="I1094" i="29"/>
  <c r="F1095" i="29"/>
  <c r="G1095" i="29"/>
  <c r="H1095" i="29"/>
  <c r="I1095" i="29"/>
  <c r="F1096" i="29"/>
  <c r="G1096" i="29"/>
  <c r="H1096" i="29"/>
  <c r="I1096" i="29"/>
  <c r="F1097" i="29"/>
  <c r="G1097" i="29"/>
  <c r="H1097" i="29"/>
  <c r="I1097" i="29"/>
  <c r="F1098" i="29"/>
  <c r="G1098" i="29"/>
  <c r="H1098" i="29"/>
  <c r="I1098" i="29"/>
  <c r="F1099" i="29"/>
  <c r="G1099" i="29"/>
  <c r="H1099" i="29"/>
  <c r="I1099" i="29"/>
  <c r="F1100" i="29"/>
  <c r="G1100" i="29"/>
  <c r="H1100" i="29"/>
  <c r="I1100" i="29"/>
  <c r="F1101" i="29"/>
  <c r="G1101" i="29"/>
  <c r="H1101" i="29"/>
  <c r="I1101" i="29"/>
  <c r="F1102" i="29"/>
  <c r="E1102" i="29" s="1"/>
  <c r="G1102" i="29"/>
  <c r="H1102" i="29"/>
  <c r="I1102" i="29"/>
  <c r="F1103" i="29"/>
  <c r="G1103" i="29"/>
  <c r="H1103" i="29"/>
  <c r="I1103" i="29"/>
  <c r="F1104" i="29"/>
  <c r="G1104" i="29"/>
  <c r="H1104" i="29"/>
  <c r="I1104" i="29"/>
  <c r="F1105" i="29"/>
  <c r="G1105" i="29"/>
  <c r="H1105" i="29"/>
  <c r="I1105" i="29"/>
  <c r="F1106" i="29"/>
  <c r="G1106" i="29"/>
  <c r="H1106" i="29"/>
  <c r="I1106" i="29"/>
  <c r="E1106" i="29" s="1"/>
  <c r="F1107" i="29"/>
  <c r="G1107" i="29"/>
  <c r="H1107" i="29"/>
  <c r="I1107" i="29"/>
  <c r="F1108" i="29"/>
  <c r="G1108" i="29"/>
  <c r="H1108" i="29"/>
  <c r="I1108" i="29"/>
  <c r="F1109" i="29"/>
  <c r="G1109" i="29"/>
  <c r="H1109" i="29"/>
  <c r="I1109" i="29"/>
  <c r="F1110" i="29"/>
  <c r="G1110" i="29"/>
  <c r="H1110" i="29"/>
  <c r="I1110" i="29"/>
  <c r="F1111" i="29"/>
  <c r="G1111" i="29"/>
  <c r="H1111" i="29"/>
  <c r="I1111" i="29"/>
  <c r="F1112" i="29"/>
  <c r="G1112" i="29"/>
  <c r="H1112" i="29"/>
  <c r="I1112" i="29"/>
  <c r="F1113" i="29"/>
  <c r="E1113" i="29" s="1"/>
  <c r="G1113" i="29"/>
  <c r="H1113" i="29"/>
  <c r="I1113" i="29"/>
  <c r="F1114" i="29"/>
  <c r="G1114" i="29"/>
  <c r="H1114" i="29"/>
  <c r="I1114" i="29"/>
  <c r="F1115" i="29"/>
  <c r="G1115" i="29"/>
  <c r="H1115" i="29"/>
  <c r="I1115" i="29"/>
  <c r="F1116" i="29"/>
  <c r="G1116" i="29"/>
  <c r="H1116" i="29"/>
  <c r="I1116" i="29"/>
  <c r="E1117" i="29"/>
  <c r="F1117" i="29"/>
  <c r="G1117" i="29"/>
  <c r="H1117" i="29"/>
  <c r="I1117" i="29"/>
  <c r="F1118" i="29"/>
  <c r="E1118" i="29" s="1"/>
  <c r="G1118" i="29"/>
  <c r="H1118" i="29"/>
  <c r="I1118" i="29"/>
  <c r="F1119" i="29"/>
  <c r="G1119" i="29"/>
  <c r="H1119" i="29"/>
  <c r="I1119" i="29"/>
  <c r="F1120" i="29"/>
  <c r="G1120" i="29"/>
  <c r="H1120" i="29"/>
  <c r="I1120" i="29"/>
  <c r="F1121" i="29"/>
  <c r="G1121" i="29"/>
  <c r="H1121" i="29"/>
  <c r="I1121" i="29"/>
  <c r="F1122" i="29"/>
  <c r="G1122" i="29"/>
  <c r="H1122" i="29"/>
  <c r="I1122" i="29"/>
  <c r="F1123" i="29"/>
  <c r="G1123" i="29"/>
  <c r="H1123" i="29"/>
  <c r="I1123" i="29"/>
  <c r="F1124" i="29"/>
  <c r="E1124" i="29" s="1"/>
  <c r="G1124" i="29"/>
  <c r="H1124" i="29"/>
  <c r="I1124" i="29"/>
  <c r="F1125" i="29"/>
  <c r="G1125" i="29"/>
  <c r="H1125" i="29"/>
  <c r="I1125" i="29"/>
  <c r="F1126" i="29"/>
  <c r="G1126" i="29"/>
  <c r="H1126" i="29"/>
  <c r="I1126" i="29"/>
  <c r="F1127" i="29"/>
  <c r="G1127" i="29"/>
  <c r="H1127" i="29"/>
  <c r="E1127" i="29" s="1"/>
  <c r="I1127" i="29"/>
  <c r="F1128" i="29"/>
  <c r="E1128" i="29" s="1"/>
  <c r="G1128" i="29"/>
  <c r="H1128" i="29"/>
  <c r="I1128" i="29"/>
  <c r="F1129" i="29"/>
  <c r="E1129" i="29" s="1"/>
  <c r="G1129" i="29"/>
  <c r="H1129" i="29"/>
  <c r="I1129" i="29"/>
  <c r="F1130" i="29"/>
  <c r="G1130" i="29"/>
  <c r="E1130" i="29" s="1"/>
  <c r="H1130" i="29"/>
  <c r="I1130" i="29"/>
  <c r="F1131" i="29"/>
  <c r="E1131" i="29" s="1"/>
  <c r="G1131" i="29"/>
  <c r="H1131" i="29"/>
  <c r="I1131" i="29"/>
  <c r="F1132" i="29"/>
  <c r="G1132" i="29"/>
  <c r="H1132" i="29"/>
  <c r="I1132" i="29"/>
  <c r="F1133" i="29"/>
  <c r="G1133" i="29"/>
  <c r="H1133" i="29"/>
  <c r="I1133" i="29"/>
  <c r="F1134" i="29"/>
  <c r="G1134" i="29"/>
  <c r="H1134" i="29"/>
  <c r="I1134" i="29"/>
  <c r="F1135" i="29"/>
  <c r="E1135" i="29" s="1"/>
  <c r="G1135" i="29"/>
  <c r="H1135" i="29"/>
  <c r="I1135" i="29"/>
  <c r="F1136" i="29"/>
  <c r="E1136" i="29" s="1"/>
  <c r="G1136" i="29"/>
  <c r="H1136" i="29"/>
  <c r="I1136" i="29"/>
  <c r="F1137" i="29"/>
  <c r="E1137" i="29" s="1"/>
  <c r="G1137" i="29"/>
  <c r="H1137" i="29"/>
  <c r="I1137" i="29"/>
  <c r="F1138" i="29"/>
  <c r="G1138" i="29"/>
  <c r="H1138" i="29"/>
  <c r="I1138" i="29"/>
  <c r="F1139" i="29"/>
  <c r="G1139" i="29"/>
  <c r="H1139" i="29"/>
  <c r="I1139" i="29"/>
  <c r="F1140" i="29"/>
  <c r="E1140" i="29" s="1"/>
  <c r="G1140" i="29"/>
  <c r="H1140" i="29"/>
  <c r="I1140" i="29"/>
  <c r="E1141" i="29"/>
  <c r="F1141" i="29"/>
  <c r="G1141" i="29"/>
  <c r="H1141" i="29"/>
  <c r="I1141" i="29"/>
  <c r="F1142" i="29"/>
  <c r="G1142" i="29"/>
  <c r="H1142" i="29"/>
  <c r="I1142" i="29"/>
  <c r="E1143" i="29"/>
  <c r="F1143" i="29"/>
  <c r="G1143" i="29"/>
  <c r="H1143" i="29"/>
  <c r="I1143" i="29"/>
  <c r="F1144" i="29"/>
  <c r="G1144" i="29"/>
  <c r="H1144" i="29"/>
  <c r="I1144" i="29"/>
  <c r="F1145" i="29"/>
  <c r="G1145" i="29"/>
  <c r="E1145" i="29" s="1"/>
  <c r="H1145" i="29"/>
  <c r="I1145" i="29"/>
  <c r="F1146" i="29"/>
  <c r="G1146" i="29"/>
  <c r="H1146" i="29"/>
  <c r="I1146" i="29"/>
  <c r="F1147" i="29"/>
  <c r="G1147" i="29"/>
  <c r="H1147" i="29"/>
  <c r="I1147" i="29"/>
  <c r="F1148" i="29"/>
  <c r="G1148" i="29"/>
  <c r="H1148" i="29"/>
  <c r="I1148" i="29"/>
  <c r="F1149" i="29"/>
  <c r="G1149" i="29"/>
  <c r="H1149" i="29"/>
  <c r="I1149" i="29"/>
  <c r="F1150" i="29"/>
  <c r="G1150" i="29"/>
  <c r="H1150" i="29"/>
  <c r="I1150" i="29"/>
  <c r="F1151" i="29"/>
  <c r="G1151" i="29"/>
  <c r="H1151" i="29"/>
  <c r="I1151" i="29"/>
  <c r="F1152" i="29"/>
  <c r="G1152" i="29"/>
  <c r="H1152" i="29"/>
  <c r="I1152" i="29"/>
  <c r="F1153" i="29"/>
  <c r="G1153" i="29"/>
  <c r="E1153" i="29" s="1"/>
  <c r="H1153" i="29"/>
  <c r="I1153" i="29"/>
  <c r="F1154" i="29"/>
  <c r="G1154" i="29"/>
  <c r="H1154" i="29"/>
  <c r="I1154" i="29"/>
  <c r="F1155" i="29"/>
  <c r="G1155" i="29"/>
  <c r="H1155" i="29"/>
  <c r="I1155" i="29"/>
  <c r="E1155" i="29" s="1"/>
  <c r="F1156" i="29"/>
  <c r="G1156" i="29"/>
  <c r="H1156" i="29"/>
  <c r="I1156" i="29"/>
  <c r="F1157" i="29"/>
  <c r="G1157" i="29"/>
  <c r="H1157" i="29"/>
  <c r="I1157" i="29"/>
  <c r="F1158" i="29"/>
  <c r="G1158" i="29"/>
  <c r="H1158" i="29"/>
  <c r="I1158" i="29"/>
  <c r="F1159" i="29"/>
  <c r="G1159" i="29"/>
  <c r="H1159" i="29"/>
  <c r="I1159" i="29"/>
  <c r="F1160" i="29"/>
  <c r="G1160" i="29"/>
  <c r="H1160" i="29"/>
  <c r="I1160" i="29"/>
  <c r="F1161" i="29"/>
  <c r="G1161" i="29"/>
  <c r="H1161" i="29"/>
  <c r="I1161" i="29"/>
  <c r="F1162" i="29"/>
  <c r="E1162" i="29" s="1"/>
  <c r="G1162" i="29"/>
  <c r="H1162" i="29"/>
  <c r="I1162" i="29"/>
  <c r="F1163" i="29"/>
  <c r="G1163" i="29"/>
  <c r="H1163" i="29"/>
  <c r="I1163" i="29"/>
  <c r="F1164" i="29"/>
  <c r="G1164" i="29"/>
  <c r="H1164" i="29"/>
  <c r="I1164" i="29"/>
  <c r="F1165" i="29"/>
  <c r="G1165" i="29"/>
  <c r="H1165" i="29"/>
  <c r="I1165" i="29"/>
  <c r="E1166" i="29"/>
  <c r="F1166" i="29"/>
  <c r="G1166" i="29"/>
  <c r="H1166" i="29"/>
  <c r="I1166" i="29"/>
  <c r="F1167" i="29"/>
  <c r="G1167" i="29"/>
  <c r="E1167" i="29" s="1"/>
  <c r="H1167" i="29"/>
  <c r="I1167" i="29"/>
  <c r="F1168" i="29"/>
  <c r="E1168" i="29" s="1"/>
  <c r="G1168" i="29"/>
  <c r="H1168" i="29"/>
  <c r="I1168" i="29"/>
  <c r="F1169" i="29"/>
  <c r="G1169" i="29"/>
  <c r="H1169" i="29"/>
  <c r="I1169" i="29"/>
  <c r="F1170" i="29"/>
  <c r="G1170" i="29"/>
  <c r="H1170" i="29"/>
  <c r="I1170" i="29"/>
  <c r="F1171" i="29"/>
  <c r="G1171" i="29"/>
  <c r="H1171" i="29"/>
  <c r="I1171" i="29"/>
  <c r="F1172" i="29"/>
  <c r="G1172" i="29"/>
  <c r="H1172" i="29"/>
  <c r="I1172" i="29"/>
  <c r="F1173" i="29"/>
  <c r="G1173" i="29"/>
  <c r="H1173" i="29"/>
  <c r="I1173" i="29"/>
  <c r="F1174" i="29"/>
  <c r="G1174" i="29"/>
  <c r="H1174" i="29"/>
  <c r="I1174" i="29"/>
  <c r="F1175" i="29"/>
  <c r="G1175" i="29"/>
  <c r="H1175" i="29"/>
  <c r="I1175" i="29"/>
  <c r="F1176" i="29"/>
  <c r="G1176" i="29"/>
  <c r="H1176" i="29"/>
  <c r="I1176" i="29"/>
  <c r="F1177" i="29"/>
  <c r="G1177" i="29"/>
  <c r="H1177" i="29"/>
  <c r="I1177" i="29"/>
  <c r="F1178" i="29"/>
  <c r="E1178" i="29" s="1"/>
  <c r="G1178" i="29"/>
  <c r="H1178" i="29"/>
  <c r="I1178" i="29"/>
  <c r="E1179" i="29"/>
  <c r="F1179" i="29"/>
  <c r="G1179" i="29"/>
  <c r="H1179" i="29"/>
  <c r="I1179" i="29"/>
  <c r="F1180" i="29"/>
  <c r="G1180" i="29"/>
  <c r="H1180" i="29"/>
  <c r="I1180" i="29"/>
  <c r="F1181" i="29"/>
  <c r="G1181" i="29"/>
  <c r="E1181" i="29" s="1"/>
  <c r="H1181" i="29"/>
  <c r="I1181" i="29"/>
  <c r="F1182" i="29"/>
  <c r="G1182" i="29"/>
  <c r="H1182" i="29"/>
  <c r="I1182" i="29"/>
  <c r="F1183" i="29"/>
  <c r="E1183" i="29" s="1"/>
  <c r="G1183" i="29"/>
  <c r="H1183" i="29"/>
  <c r="I1183" i="29"/>
  <c r="F1184" i="29"/>
  <c r="G1184" i="29"/>
  <c r="H1184" i="29"/>
  <c r="I1184" i="29"/>
  <c r="F1185" i="29"/>
  <c r="G1185" i="29"/>
  <c r="H1185" i="29"/>
  <c r="I1185" i="29"/>
  <c r="F1186" i="29"/>
  <c r="G1186" i="29"/>
  <c r="H1186" i="29"/>
  <c r="I1186" i="29"/>
  <c r="F1187" i="29"/>
  <c r="G1187" i="29"/>
  <c r="H1187" i="29"/>
  <c r="I1187" i="29"/>
  <c r="F1188" i="29"/>
  <c r="G1188" i="29"/>
  <c r="H1188" i="29"/>
  <c r="I1188" i="29"/>
  <c r="F1189" i="29"/>
  <c r="G1189" i="29"/>
  <c r="E1189" i="29" s="1"/>
  <c r="H1189" i="29"/>
  <c r="I1189" i="29"/>
  <c r="F1190" i="29"/>
  <c r="E1190" i="29" s="1"/>
  <c r="G1190" i="29"/>
  <c r="H1190" i="29"/>
  <c r="I1190" i="29"/>
  <c r="E1191" i="29"/>
  <c r="F1191" i="29"/>
  <c r="G1191" i="29"/>
  <c r="H1191" i="29"/>
  <c r="I1191" i="29"/>
  <c r="F1192" i="29"/>
  <c r="G1192" i="29"/>
  <c r="H1192" i="29"/>
  <c r="I1192" i="29"/>
  <c r="F1193" i="29"/>
  <c r="G1193" i="29"/>
  <c r="E1193" i="29" s="1"/>
  <c r="H1193" i="29"/>
  <c r="I1193" i="29"/>
  <c r="F1194" i="29"/>
  <c r="G1194" i="29"/>
  <c r="H1194" i="29"/>
  <c r="I1194" i="29"/>
  <c r="F1195" i="29"/>
  <c r="G1195" i="29"/>
  <c r="H1195" i="29"/>
  <c r="I1195" i="29"/>
  <c r="F1196" i="29"/>
  <c r="G1196" i="29"/>
  <c r="H1196" i="29"/>
  <c r="I1196" i="29"/>
  <c r="F1197" i="29"/>
  <c r="G1197" i="29"/>
  <c r="H1197" i="29"/>
  <c r="I1197" i="29"/>
  <c r="F1198" i="29"/>
  <c r="G1198" i="29"/>
  <c r="H1198" i="29"/>
  <c r="I1198" i="29"/>
  <c r="F1199" i="29"/>
  <c r="G1199" i="29"/>
  <c r="H1199" i="29"/>
  <c r="E1199" i="29" s="1"/>
  <c r="I1199" i="29"/>
  <c r="F1200" i="29"/>
  <c r="G1200" i="29"/>
  <c r="H1200" i="29"/>
  <c r="I1200" i="29"/>
  <c r="F1201" i="29"/>
  <c r="G1201" i="29"/>
  <c r="E1201" i="29" s="1"/>
  <c r="H1201" i="29"/>
  <c r="I1201" i="29"/>
  <c r="F1202" i="29"/>
  <c r="G1202" i="29"/>
  <c r="H1202" i="29"/>
  <c r="I1202" i="29"/>
  <c r="F1203" i="29"/>
  <c r="E1203" i="29" s="1"/>
  <c r="G1203" i="29"/>
  <c r="H1203" i="29"/>
  <c r="I1203" i="29"/>
  <c r="F1204" i="29"/>
  <c r="E1204" i="29" s="1"/>
  <c r="G1204" i="29"/>
  <c r="H1204" i="29"/>
  <c r="I1204" i="29"/>
  <c r="F1205" i="29"/>
  <c r="G1205" i="29"/>
  <c r="H1205" i="29"/>
  <c r="I1205" i="29"/>
  <c r="F1206" i="29"/>
  <c r="G1206" i="29"/>
  <c r="H1206" i="29"/>
  <c r="I1206" i="29"/>
  <c r="F1207" i="29"/>
  <c r="G1207" i="29"/>
  <c r="H1207" i="29"/>
  <c r="I1207" i="29"/>
  <c r="F1208" i="29"/>
  <c r="E1208" i="29" s="1"/>
  <c r="G1208" i="29"/>
  <c r="H1208" i="29"/>
  <c r="I1208" i="29"/>
  <c r="F1209" i="29"/>
  <c r="G1209" i="29"/>
  <c r="H1209" i="29"/>
  <c r="I1209" i="29"/>
  <c r="F1210" i="29"/>
  <c r="G1210" i="29"/>
  <c r="H1210" i="29"/>
  <c r="I1210" i="29"/>
  <c r="F1211" i="29"/>
  <c r="G1211" i="29"/>
  <c r="H1211" i="29"/>
  <c r="I1211" i="29"/>
  <c r="F1212" i="29"/>
  <c r="E1212" i="29" s="1"/>
  <c r="G1212" i="29"/>
  <c r="H1212" i="29"/>
  <c r="I1212" i="29"/>
  <c r="F1213" i="29"/>
  <c r="G1213" i="29"/>
  <c r="H1213" i="29"/>
  <c r="I1213" i="29"/>
  <c r="F1214" i="29"/>
  <c r="E1214" i="29" s="1"/>
  <c r="G1214" i="29"/>
  <c r="H1214" i="29"/>
  <c r="I1214" i="29"/>
  <c r="F1215" i="29"/>
  <c r="G1215" i="29"/>
  <c r="H1215" i="29"/>
  <c r="E1215" i="29" s="1"/>
  <c r="I1215" i="29"/>
  <c r="F1216" i="29"/>
  <c r="G1216" i="29"/>
  <c r="H1216" i="29"/>
  <c r="I1216" i="29"/>
  <c r="F1217" i="29"/>
  <c r="G1217" i="29"/>
  <c r="H1217" i="29"/>
  <c r="I1217" i="29"/>
  <c r="F1218" i="29"/>
  <c r="G1218" i="29"/>
  <c r="H1218" i="29"/>
  <c r="I1218" i="29"/>
  <c r="F1219" i="29"/>
  <c r="G1219" i="29"/>
  <c r="H1219" i="29"/>
  <c r="I1219" i="29"/>
  <c r="F1220" i="29"/>
  <c r="E1220" i="29" s="1"/>
  <c r="G1220" i="29"/>
  <c r="H1220" i="29"/>
  <c r="I1220" i="29"/>
  <c r="F1221" i="29"/>
  <c r="G1221" i="29"/>
  <c r="H1221" i="29"/>
  <c r="I1221" i="29"/>
  <c r="F1222" i="29"/>
  <c r="E1222" i="29" s="1"/>
  <c r="G1222" i="29"/>
  <c r="H1222" i="29"/>
  <c r="I1222" i="29"/>
  <c r="F1223" i="29"/>
  <c r="G1223" i="29"/>
  <c r="H1223" i="29"/>
  <c r="E1223" i="29" s="1"/>
  <c r="I1223" i="29"/>
  <c r="F1224" i="29"/>
  <c r="E1224" i="29" s="1"/>
  <c r="G1224" i="29"/>
  <c r="H1224" i="29"/>
  <c r="I1224" i="29"/>
  <c r="F1225" i="29"/>
  <c r="G1225" i="29"/>
  <c r="H1225" i="29"/>
  <c r="I1225" i="29"/>
  <c r="E1226" i="29"/>
  <c r="F1226" i="29"/>
  <c r="G1226" i="29"/>
  <c r="H1226" i="29"/>
  <c r="I1226" i="29"/>
  <c r="F1227" i="29"/>
  <c r="E1227" i="29" s="1"/>
  <c r="G1227" i="29"/>
  <c r="H1227" i="29"/>
  <c r="I1227" i="29"/>
  <c r="F1228" i="29"/>
  <c r="G1228" i="29"/>
  <c r="H1228" i="29"/>
  <c r="I1228" i="29"/>
  <c r="F1229" i="29"/>
  <c r="G1229" i="29"/>
  <c r="H1229" i="29"/>
  <c r="I1229" i="29"/>
  <c r="F1230" i="29"/>
  <c r="G1230" i="29"/>
  <c r="H1230" i="29"/>
  <c r="I1230" i="29"/>
  <c r="F1231" i="29"/>
  <c r="E1231" i="29" s="1"/>
  <c r="G1231" i="29"/>
  <c r="H1231" i="29"/>
  <c r="I1231" i="29"/>
  <c r="F1232" i="29"/>
  <c r="G1232" i="29"/>
  <c r="H1232" i="29"/>
  <c r="I1232" i="29"/>
  <c r="F1233" i="29"/>
  <c r="G1233" i="29"/>
  <c r="H1233" i="29"/>
  <c r="I1233" i="29"/>
  <c r="F1234" i="29"/>
  <c r="G1234" i="29"/>
  <c r="H1234" i="29"/>
  <c r="I1234" i="29"/>
  <c r="F1235" i="29"/>
  <c r="G1235" i="29"/>
  <c r="H1235" i="29"/>
  <c r="I1235" i="29"/>
  <c r="F1236" i="29"/>
  <c r="G1236" i="29"/>
  <c r="H1236" i="29"/>
  <c r="I1236" i="29"/>
  <c r="F1237" i="29"/>
  <c r="G1237" i="29"/>
  <c r="H1237" i="29"/>
  <c r="I1237" i="29"/>
  <c r="F1238" i="29"/>
  <c r="E1238" i="29" s="1"/>
  <c r="G1238" i="29"/>
  <c r="H1238" i="29"/>
  <c r="I1238" i="29"/>
  <c r="F1239" i="29"/>
  <c r="E1239" i="29" s="1"/>
  <c r="G1239" i="29"/>
  <c r="H1239" i="29"/>
  <c r="I1239" i="29"/>
  <c r="F1240" i="29"/>
  <c r="G1240" i="29"/>
  <c r="H1240" i="29"/>
  <c r="I1240" i="29"/>
  <c r="F1241" i="29"/>
  <c r="G1241" i="29"/>
  <c r="E1241" i="29" s="1"/>
  <c r="H1241" i="29"/>
  <c r="I1241" i="29"/>
  <c r="F1242" i="29"/>
  <c r="G1242" i="29"/>
  <c r="H1242" i="29"/>
  <c r="I1242" i="29"/>
  <c r="F1243" i="29"/>
  <c r="E1243" i="29" s="1"/>
  <c r="G1243" i="29"/>
  <c r="H1243" i="29"/>
  <c r="I1243" i="29"/>
  <c r="F1244" i="29"/>
  <c r="G1244" i="29"/>
  <c r="H1244" i="29"/>
  <c r="I1244" i="29"/>
  <c r="F1245" i="29"/>
  <c r="G1245" i="29"/>
  <c r="H1245" i="29"/>
  <c r="I1245" i="29"/>
  <c r="F1246" i="29"/>
  <c r="E1246" i="29" s="1"/>
  <c r="G1246" i="29"/>
  <c r="H1246" i="29"/>
  <c r="I1246" i="29"/>
  <c r="F1247" i="29"/>
  <c r="G1247" i="29"/>
  <c r="H1247" i="29"/>
  <c r="I1247" i="29"/>
  <c r="F1248" i="29"/>
  <c r="G1248" i="29"/>
  <c r="H1248" i="29"/>
  <c r="I1248" i="29"/>
  <c r="F1249" i="29"/>
  <c r="G1249" i="29"/>
  <c r="E1249" i="29" s="1"/>
  <c r="H1249" i="29"/>
  <c r="I1249" i="29"/>
  <c r="E1250" i="29"/>
  <c r="F1250" i="29"/>
  <c r="G1250" i="29"/>
  <c r="H1250" i="29"/>
  <c r="I1250" i="29"/>
  <c r="F1251" i="29"/>
  <c r="G1251" i="29"/>
  <c r="H1251" i="29"/>
  <c r="I1251" i="29"/>
  <c r="F1252" i="29"/>
  <c r="G1252" i="29"/>
  <c r="H1252" i="29"/>
  <c r="I1252" i="29"/>
  <c r="F1253" i="29"/>
  <c r="G1253" i="29"/>
  <c r="H1253" i="29"/>
  <c r="I1253" i="29"/>
  <c r="F1254" i="29"/>
  <c r="E1254" i="29" s="1"/>
  <c r="G1254" i="29"/>
  <c r="H1254" i="29"/>
  <c r="I1254" i="29"/>
  <c r="F1255" i="29"/>
  <c r="G1255" i="29"/>
  <c r="H1255" i="29"/>
  <c r="I1255" i="29"/>
  <c r="F1256" i="29"/>
  <c r="G1256" i="29"/>
  <c r="H1256" i="29"/>
  <c r="I1256" i="29"/>
  <c r="F1257" i="29"/>
  <c r="E1257" i="29" s="1"/>
  <c r="G1257" i="29"/>
  <c r="H1257" i="29"/>
  <c r="I1257" i="29"/>
  <c r="F1258" i="29"/>
  <c r="E1258" i="29" s="1"/>
  <c r="G1258" i="29"/>
  <c r="H1258" i="29"/>
  <c r="I1258" i="29"/>
  <c r="F1259" i="29"/>
  <c r="G1259" i="29"/>
  <c r="H1259" i="29"/>
  <c r="E1259" i="29" s="1"/>
  <c r="I1259" i="29"/>
  <c r="F1260" i="29"/>
  <c r="G1260" i="29"/>
  <c r="H1260" i="29"/>
  <c r="I1260" i="29"/>
  <c r="F1261" i="29"/>
  <c r="G1261" i="29"/>
  <c r="H1261" i="29"/>
  <c r="I1261" i="29"/>
  <c r="E1262" i="29"/>
  <c r="F1262" i="29"/>
  <c r="G1262" i="29"/>
  <c r="H1262" i="29"/>
  <c r="I1262" i="29"/>
  <c r="F1263" i="29"/>
  <c r="G1263" i="29"/>
  <c r="H1263" i="29"/>
  <c r="I1263" i="29"/>
  <c r="F1264" i="29"/>
  <c r="G1264" i="29"/>
  <c r="H1264" i="29"/>
  <c r="I1264" i="29"/>
  <c r="F1265" i="29"/>
  <c r="G1265" i="29"/>
  <c r="H1265" i="29"/>
  <c r="I1265" i="29"/>
  <c r="F1266" i="29"/>
  <c r="G1266" i="29"/>
  <c r="H1266" i="29"/>
  <c r="I1266" i="29"/>
  <c r="F1267" i="29"/>
  <c r="G1267" i="29"/>
  <c r="H1267" i="29"/>
  <c r="I1267" i="29"/>
  <c r="F1268" i="29"/>
  <c r="G1268" i="29"/>
  <c r="H1268" i="29"/>
  <c r="I1268" i="29"/>
  <c r="F1269" i="29"/>
  <c r="E1269" i="29" s="1"/>
  <c r="G1269" i="29"/>
  <c r="H1269" i="29"/>
  <c r="I1269" i="29"/>
  <c r="F1270" i="29"/>
  <c r="E1270" i="29" s="1"/>
  <c r="G1270" i="29"/>
  <c r="H1270" i="29"/>
  <c r="I1270" i="29"/>
  <c r="F1271" i="29"/>
  <c r="G1271" i="29"/>
  <c r="H1271" i="29"/>
  <c r="I1271" i="29"/>
  <c r="F1272" i="29"/>
  <c r="G1272" i="29"/>
  <c r="H1272" i="29"/>
  <c r="I1272" i="29"/>
  <c r="E1273" i="29"/>
  <c r="F1273" i="29"/>
  <c r="G1273" i="29"/>
  <c r="H1273" i="29"/>
  <c r="I1273" i="29"/>
  <c r="F1274" i="29"/>
  <c r="G1274" i="29"/>
  <c r="H1274" i="29"/>
  <c r="I1274" i="29"/>
  <c r="F1275" i="29"/>
  <c r="G1275" i="29"/>
  <c r="H1275" i="29"/>
  <c r="E1275" i="29" s="1"/>
  <c r="I1275" i="29"/>
  <c r="F1276" i="29"/>
  <c r="G1276" i="29"/>
  <c r="H1276" i="29"/>
  <c r="I1276" i="29"/>
  <c r="F1277" i="29"/>
  <c r="G1277" i="29"/>
  <c r="E1277" i="29" s="1"/>
  <c r="H1277" i="29"/>
  <c r="I1277" i="29"/>
  <c r="F1278" i="29"/>
  <c r="G1278" i="29"/>
  <c r="H1278" i="29"/>
  <c r="I1278" i="29"/>
  <c r="F1279" i="29"/>
  <c r="G1279" i="29"/>
  <c r="H1279" i="29"/>
  <c r="I1279" i="29"/>
  <c r="F1280" i="29"/>
  <c r="G1280" i="29"/>
  <c r="H1280" i="29"/>
  <c r="I1280" i="29"/>
  <c r="F1281" i="29"/>
  <c r="G1281" i="29"/>
  <c r="H1281" i="29"/>
  <c r="I1281" i="29"/>
  <c r="F1282" i="29"/>
  <c r="G1282" i="29"/>
  <c r="H1282" i="29"/>
  <c r="I1282" i="29"/>
  <c r="F1283" i="29"/>
  <c r="G1283" i="29"/>
  <c r="H1283" i="29"/>
  <c r="I1283" i="29"/>
  <c r="F1284" i="29"/>
  <c r="G1284" i="29"/>
  <c r="H1284" i="29"/>
  <c r="I1284" i="29"/>
  <c r="F1285" i="29"/>
  <c r="G1285" i="29"/>
  <c r="E1285" i="29" s="1"/>
  <c r="H1285" i="29"/>
  <c r="I1285" i="29"/>
  <c r="F1286" i="29"/>
  <c r="G1286" i="29"/>
  <c r="H1286" i="29"/>
  <c r="I1286" i="29"/>
  <c r="F1287" i="29"/>
  <c r="G1287" i="29"/>
  <c r="H1287" i="29"/>
  <c r="I1287" i="29"/>
  <c r="F1288" i="29"/>
  <c r="G1288" i="29"/>
  <c r="H1288" i="29"/>
  <c r="I1288" i="29"/>
  <c r="F1289" i="29"/>
  <c r="G1289" i="29"/>
  <c r="H1289" i="29"/>
  <c r="I1289" i="29"/>
  <c r="F1290" i="29"/>
  <c r="G1290" i="29"/>
  <c r="H1290" i="29"/>
  <c r="I1290" i="29"/>
  <c r="F1291" i="29"/>
  <c r="G1291" i="29"/>
  <c r="H1291" i="29"/>
  <c r="I1291" i="29"/>
  <c r="F1292" i="29"/>
  <c r="G1292" i="29"/>
  <c r="H1292" i="29"/>
  <c r="I1292" i="29"/>
  <c r="F1293" i="29"/>
  <c r="G1293" i="29"/>
  <c r="H1293" i="29"/>
  <c r="I1293" i="29"/>
  <c r="F1294" i="29"/>
  <c r="G1294" i="29"/>
  <c r="H1294" i="29"/>
  <c r="I1294" i="29"/>
  <c r="F1295" i="29"/>
  <c r="G1295" i="29"/>
  <c r="H1295" i="29"/>
  <c r="I1295" i="29"/>
  <c r="F1296" i="29"/>
  <c r="G1296" i="29"/>
  <c r="H1296" i="29"/>
  <c r="I1296" i="29"/>
  <c r="F1297" i="29"/>
  <c r="G1297" i="29"/>
  <c r="H1297" i="29"/>
  <c r="I1297" i="29"/>
  <c r="F1298" i="29"/>
  <c r="G1298" i="29"/>
  <c r="H1298" i="29"/>
  <c r="I1298" i="29"/>
  <c r="F1299" i="29"/>
  <c r="E1299" i="29" s="1"/>
  <c r="G1299" i="29"/>
  <c r="H1299" i="29"/>
  <c r="I1299" i="29"/>
  <c r="F1300" i="29"/>
  <c r="E1300" i="29" s="1"/>
  <c r="G1300" i="29"/>
  <c r="H1300" i="29"/>
  <c r="I1300" i="29"/>
  <c r="F1301" i="29"/>
  <c r="G1301" i="29"/>
  <c r="H1301" i="29"/>
  <c r="I1301" i="29"/>
  <c r="F1302" i="29"/>
  <c r="G1302" i="29"/>
  <c r="H1302" i="29"/>
  <c r="I1302" i="29"/>
  <c r="F1303" i="29"/>
  <c r="G1303" i="29"/>
  <c r="H1303" i="29"/>
  <c r="I1303" i="29"/>
  <c r="F1304" i="29"/>
  <c r="E1304" i="29" s="1"/>
  <c r="G1304" i="29"/>
  <c r="H1304" i="29"/>
  <c r="I1304" i="29"/>
  <c r="F1305" i="29"/>
  <c r="G1305" i="29"/>
  <c r="H1305" i="29"/>
  <c r="I1305" i="29"/>
  <c r="F1306" i="29"/>
  <c r="E1306" i="29" s="1"/>
  <c r="G1306" i="29"/>
  <c r="H1306" i="29"/>
  <c r="I1306" i="29"/>
  <c r="F1307" i="29"/>
  <c r="G1307" i="29"/>
  <c r="H1307" i="29"/>
  <c r="E1307" i="29" s="1"/>
  <c r="I1307" i="29"/>
  <c r="F1308" i="29"/>
  <c r="E1308" i="29" s="1"/>
  <c r="G1308" i="29"/>
  <c r="H1308" i="29"/>
  <c r="I1308" i="29"/>
  <c r="F1309" i="29"/>
  <c r="G1309" i="29"/>
  <c r="H1309" i="29"/>
  <c r="I1309" i="29"/>
  <c r="E1310" i="29"/>
  <c r="F1310" i="29"/>
  <c r="G1310" i="29"/>
  <c r="H1310" i="29"/>
  <c r="I1310" i="29"/>
  <c r="F1311" i="29"/>
  <c r="E1311" i="29" s="1"/>
  <c r="G1311" i="29"/>
  <c r="H1311" i="29"/>
  <c r="I1311" i="29"/>
  <c r="F1312" i="29"/>
  <c r="G1312" i="29"/>
  <c r="H1312" i="29"/>
  <c r="I1312" i="29"/>
  <c r="F1313" i="29"/>
  <c r="G1313" i="29"/>
  <c r="H1313" i="29"/>
  <c r="I1313" i="29"/>
  <c r="F1314" i="29"/>
  <c r="G1314" i="29"/>
  <c r="H1314" i="29"/>
  <c r="I1314" i="29"/>
  <c r="F1315" i="29"/>
  <c r="E1315" i="29" s="1"/>
  <c r="G1315" i="29"/>
  <c r="H1315" i="29"/>
  <c r="I1315" i="29"/>
  <c r="F1316" i="29"/>
  <c r="G1316" i="29"/>
  <c r="H1316" i="29"/>
  <c r="I1316" i="29"/>
  <c r="F1317" i="29"/>
  <c r="G1317" i="29"/>
  <c r="H1317" i="29"/>
  <c r="I1317" i="29"/>
  <c r="F1318" i="29"/>
  <c r="G1318" i="29"/>
  <c r="H1318" i="29"/>
  <c r="I1318" i="29"/>
  <c r="F1319" i="29"/>
  <c r="G1319" i="29"/>
  <c r="H1319" i="29"/>
  <c r="I1319" i="29"/>
  <c r="F1320" i="29"/>
  <c r="G1320" i="29"/>
  <c r="H1320" i="29"/>
  <c r="I1320" i="29"/>
  <c r="F1321" i="29"/>
  <c r="G1321" i="29"/>
  <c r="H1321" i="29"/>
  <c r="I1321" i="29"/>
  <c r="F1322" i="29"/>
  <c r="G1322" i="29"/>
  <c r="H1322" i="29"/>
  <c r="E1322" i="29" s="1"/>
  <c r="I1322" i="29"/>
  <c r="F1323" i="29"/>
  <c r="G1323" i="29"/>
  <c r="H1323" i="29"/>
  <c r="I1323" i="29"/>
  <c r="E1323" i="29" s="1"/>
  <c r="F1324" i="29"/>
  <c r="G1324" i="29"/>
  <c r="H1324" i="29"/>
  <c r="I1324" i="29"/>
  <c r="F1325" i="29"/>
  <c r="G1325" i="29"/>
  <c r="H1325" i="29"/>
  <c r="I1325" i="29"/>
  <c r="F1326" i="29"/>
  <c r="G1326" i="29"/>
  <c r="H1326" i="29"/>
  <c r="I1326" i="29"/>
  <c r="F1327" i="29"/>
  <c r="G1327" i="29"/>
  <c r="H1327" i="29"/>
  <c r="I1327" i="29"/>
  <c r="F1328" i="29"/>
  <c r="E1328" i="29" s="1"/>
  <c r="G1328" i="29"/>
  <c r="H1328" i="29"/>
  <c r="I1328" i="29"/>
  <c r="F1329" i="29"/>
  <c r="G1329" i="29"/>
  <c r="H1329" i="29"/>
  <c r="I1329" i="29"/>
  <c r="F1330" i="29"/>
  <c r="G1330" i="29"/>
  <c r="H1330" i="29"/>
  <c r="I1330" i="29"/>
  <c r="F1331" i="29"/>
  <c r="G1331" i="29"/>
  <c r="H1331" i="29"/>
  <c r="I1331" i="29"/>
  <c r="F1332" i="29"/>
  <c r="E1332" i="29" s="1"/>
  <c r="G1332" i="29"/>
  <c r="H1332" i="29"/>
  <c r="I1332" i="29"/>
  <c r="F1333" i="29"/>
  <c r="G1333" i="29"/>
  <c r="H1333" i="29"/>
  <c r="E1333" i="29" s="1"/>
  <c r="I1333" i="29"/>
  <c r="E1334" i="29"/>
  <c r="F1334" i="29"/>
  <c r="G1334" i="29"/>
  <c r="H1334" i="29"/>
  <c r="I1334" i="29"/>
  <c r="F1335" i="29"/>
  <c r="G1335" i="29"/>
  <c r="H1335" i="29"/>
  <c r="I1335" i="29"/>
  <c r="F1336" i="29"/>
  <c r="G1336" i="29"/>
  <c r="H1336" i="29"/>
  <c r="I1336" i="29"/>
  <c r="F1337" i="29"/>
  <c r="G1337" i="29"/>
  <c r="E1337" i="29" s="1"/>
  <c r="H1337" i="29"/>
  <c r="I1337" i="29"/>
  <c r="F1338" i="29"/>
  <c r="G1338" i="29"/>
  <c r="H1338" i="29"/>
  <c r="I1338" i="29"/>
  <c r="F1339" i="29"/>
  <c r="G1339" i="29"/>
  <c r="H1339" i="29"/>
  <c r="I1339" i="29"/>
  <c r="F1340" i="29"/>
  <c r="G1340" i="29"/>
  <c r="H1340" i="29"/>
  <c r="I1340" i="29"/>
  <c r="F1341" i="29"/>
  <c r="G1341" i="29"/>
  <c r="H1341" i="29"/>
  <c r="I1341" i="29"/>
  <c r="F1342" i="29"/>
  <c r="E1342" i="29" s="1"/>
  <c r="G1342" i="29"/>
  <c r="H1342" i="29"/>
  <c r="I1342" i="29"/>
  <c r="F1343" i="29"/>
  <c r="G1343" i="29"/>
  <c r="H1343" i="29"/>
  <c r="E1343" i="29" s="1"/>
  <c r="I1343" i="29"/>
  <c r="F1344" i="29"/>
  <c r="G1344" i="29"/>
  <c r="H1344" i="29"/>
  <c r="I1344" i="29"/>
  <c r="F1345" i="29"/>
  <c r="G1345" i="29"/>
  <c r="E1345" i="29" s="1"/>
  <c r="H1345" i="29"/>
  <c r="I1345" i="29"/>
  <c r="F1346" i="29"/>
  <c r="G1346" i="29"/>
  <c r="H1346" i="29"/>
  <c r="I1346" i="29"/>
  <c r="E1346" i="29" s="1"/>
  <c r="F1347" i="29"/>
  <c r="G1347" i="29"/>
  <c r="E1347" i="29" s="1"/>
  <c r="H1347" i="29"/>
  <c r="I1347" i="29"/>
  <c r="F1348" i="29"/>
  <c r="G1348" i="29"/>
  <c r="H1348" i="29"/>
  <c r="I1348" i="29"/>
  <c r="F1349" i="29"/>
  <c r="G1349" i="29"/>
  <c r="H1349" i="29"/>
  <c r="I1349" i="29"/>
  <c r="F1350" i="29"/>
  <c r="G1350" i="29"/>
  <c r="H1350" i="29"/>
  <c r="I1350" i="29"/>
  <c r="F1351" i="29"/>
  <c r="G1351" i="29"/>
  <c r="H1351" i="29"/>
  <c r="I1351" i="29"/>
  <c r="F1352" i="29"/>
  <c r="G1352" i="29"/>
  <c r="H1352" i="29"/>
  <c r="I1352" i="29"/>
  <c r="F1353" i="29"/>
  <c r="E1353" i="29" s="1"/>
  <c r="G1353" i="29"/>
  <c r="H1353" i="29"/>
  <c r="I1353" i="29"/>
  <c r="F1354" i="29"/>
  <c r="G1354" i="29"/>
  <c r="H1354" i="29"/>
  <c r="I1354" i="29"/>
  <c r="F1355" i="29"/>
  <c r="G1355" i="29"/>
  <c r="H1355" i="29"/>
  <c r="I1355" i="29"/>
  <c r="F1356" i="29"/>
  <c r="G1356" i="29"/>
  <c r="H1356" i="29"/>
  <c r="I1356" i="29"/>
  <c r="E1357" i="29"/>
  <c r="F1357" i="29"/>
  <c r="G1357" i="29"/>
  <c r="H1357" i="29"/>
  <c r="I1357" i="29"/>
  <c r="F1358" i="29"/>
  <c r="G1358" i="29"/>
  <c r="H1358" i="29"/>
  <c r="I1358" i="29"/>
  <c r="E1359" i="29"/>
  <c r="F1359" i="29"/>
  <c r="G1359" i="29"/>
  <c r="H1359" i="29"/>
  <c r="I1359" i="29"/>
  <c r="F1360" i="29"/>
  <c r="G1360" i="29"/>
  <c r="H1360" i="29"/>
  <c r="I1360" i="29"/>
  <c r="F1361" i="29"/>
  <c r="G1361" i="29"/>
  <c r="H1361" i="29"/>
  <c r="I1361" i="29"/>
  <c r="F1362" i="29"/>
  <c r="E1362" i="29" s="1"/>
  <c r="G1362" i="29"/>
  <c r="H1362" i="29"/>
  <c r="I1362" i="29"/>
  <c r="F1363" i="29"/>
  <c r="G1363" i="29"/>
  <c r="H1363" i="29"/>
  <c r="I1363" i="29"/>
  <c r="F1364" i="29"/>
  <c r="G1364" i="29"/>
  <c r="H1364" i="29"/>
  <c r="I1364" i="29"/>
  <c r="F1365" i="29"/>
  <c r="G1365" i="29"/>
  <c r="H1365" i="29"/>
  <c r="I1365" i="29"/>
  <c r="F1366" i="29"/>
  <c r="E1366" i="29" s="1"/>
  <c r="G1366" i="29"/>
  <c r="H1366" i="29"/>
  <c r="I1366" i="29"/>
  <c r="F1367" i="29"/>
  <c r="G1367" i="29"/>
  <c r="H1367" i="29"/>
  <c r="E1367" i="29" s="1"/>
  <c r="I1367" i="29"/>
  <c r="F1368" i="29"/>
  <c r="G1368" i="29"/>
  <c r="H1368" i="29"/>
  <c r="I1368" i="29"/>
  <c r="F1369" i="29"/>
  <c r="G1369" i="29"/>
  <c r="H1369" i="29"/>
  <c r="I1369" i="29"/>
  <c r="E1370" i="29"/>
  <c r="F1370" i="29"/>
  <c r="G1370" i="29"/>
  <c r="H1370" i="29"/>
  <c r="I1370" i="29"/>
  <c r="F1371" i="29"/>
  <c r="E1371" i="29" s="1"/>
  <c r="G1371" i="29"/>
  <c r="H1371" i="29"/>
  <c r="I1371" i="29"/>
  <c r="F1372" i="29"/>
  <c r="E1372" i="29" s="1"/>
  <c r="G1372" i="29"/>
  <c r="H1372" i="29"/>
  <c r="I1372" i="29"/>
  <c r="F1373" i="29"/>
  <c r="G1373" i="29"/>
  <c r="H1373" i="29"/>
  <c r="I1373" i="29"/>
  <c r="F1374" i="29"/>
  <c r="G1374" i="29"/>
  <c r="H1374" i="29"/>
  <c r="I1374" i="29"/>
  <c r="F1375" i="29"/>
  <c r="E1375" i="29" s="1"/>
  <c r="G1375" i="29"/>
  <c r="H1375" i="29"/>
  <c r="I1375" i="29"/>
  <c r="F1376" i="29"/>
  <c r="E1376" i="29" s="1"/>
  <c r="G1376" i="29"/>
  <c r="H1376" i="29"/>
  <c r="I1376" i="29"/>
  <c r="F1377" i="29"/>
  <c r="G1377" i="29"/>
  <c r="H1377" i="29"/>
  <c r="I1377" i="29"/>
  <c r="F1378" i="29"/>
  <c r="G1378" i="29"/>
  <c r="H1378" i="29"/>
  <c r="I1378" i="29"/>
  <c r="F1379" i="29"/>
  <c r="G1379" i="29"/>
  <c r="H1379" i="29"/>
  <c r="I1379" i="29"/>
  <c r="F1380" i="29"/>
  <c r="E1380" i="29" s="1"/>
  <c r="G1380" i="29"/>
  <c r="H1380" i="29"/>
  <c r="I1380" i="29"/>
  <c r="F1381" i="29"/>
  <c r="G1381" i="29"/>
  <c r="H1381" i="29"/>
  <c r="I1381" i="29"/>
  <c r="F1382" i="29"/>
  <c r="E1382" i="29" s="1"/>
  <c r="G1382" i="29"/>
  <c r="H1382" i="29"/>
  <c r="I1382" i="29"/>
  <c r="F1383" i="29"/>
  <c r="G1383" i="29"/>
  <c r="H1383" i="29"/>
  <c r="E1383" i="29" s="1"/>
  <c r="I1383" i="29"/>
  <c r="F1384" i="29"/>
  <c r="G1384" i="29"/>
  <c r="H1384" i="29"/>
  <c r="I1384" i="29"/>
  <c r="F1385" i="29"/>
  <c r="G1385" i="29"/>
  <c r="H1385" i="29"/>
  <c r="I1385" i="29"/>
  <c r="F1386" i="29"/>
  <c r="G1386" i="29"/>
  <c r="H1386" i="29"/>
  <c r="I1386" i="29"/>
  <c r="F1387" i="29"/>
  <c r="G1387" i="29"/>
  <c r="H1387" i="29"/>
  <c r="I1387" i="29"/>
  <c r="F1388" i="29"/>
  <c r="G1388" i="29"/>
  <c r="H1388" i="29"/>
  <c r="I1388" i="29"/>
  <c r="F1389" i="29"/>
  <c r="G1389" i="29"/>
  <c r="H1389" i="29"/>
  <c r="I1389" i="29"/>
  <c r="F1390" i="29"/>
  <c r="G1390" i="29"/>
  <c r="H1390" i="29"/>
  <c r="I1390" i="29"/>
  <c r="F1391" i="29"/>
  <c r="G1391" i="29"/>
  <c r="H1391" i="29"/>
  <c r="E1391" i="29" s="1"/>
  <c r="I1391" i="29"/>
  <c r="F1392" i="29"/>
  <c r="G1392" i="29"/>
  <c r="H1392" i="29"/>
  <c r="I1392" i="29"/>
  <c r="F1393" i="29"/>
  <c r="G1393" i="29"/>
  <c r="H1393" i="29"/>
  <c r="I1393" i="29"/>
  <c r="F1394" i="29"/>
  <c r="G1394" i="29"/>
  <c r="H1394" i="29"/>
  <c r="I1394" i="29"/>
  <c r="F1395" i="29"/>
  <c r="E1395" i="29" s="1"/>
  <c r="G1395" i="29"/>
  <c r="H1395" i="29"/>
  <c r="I1395" i="29"/>
  <c r="F1396" i="29"/>
  <c r="G1396" i="29"/>
  <c r="H1396" i="29"/>
  <c r="I1396" i="29"/>
  <c r="F1397" i="29"/>
  <c r="G1397" i="29"/>
  <c r="H1397" i="29"/>
  <c r="I1397" i="29"/>
  <c r="F1398" i="29"/>
  <c r="G1398" i="29"/>
  <c r="H1398" i="29"/>
  <c r="I1398" i="29"/>
  <c r="F1399" i="29"/>
  <c r="E1399" i="29" s="1"/>
  <c r="G1399" i="29"/>
  <c r="H1399" i="29"/>
  <c r="I1399" i="29"/>
  <c r="F1400" i="29"/>
  <c r="G1400" i="29"/>
  <c r="H1400" i="29"/>
  <c r="I1400" i="29"/>
  <c r="F1401" i="29"/>
  <c r="G1401" i="29"/>
  <c r="H1401" i="29"/>
  <c r="I1401" i="29"/>
  <c r="F1402" i="29"/>
  <c r="G1402" i="29"/>
  <c r="H1402" i="29"/>
  <c r="I1402" i="29"/>
  <c r="F1403" i="29"/>
  <c r="G1403" i="29"/>
  <c r="H1403" i="29"/>
  <c r="I1403" i="29"/>
  <c r="F1404" i="29"/>
  <c r="G1404" i="29"/>
  <c r="H1404" i="29"/>
  <c r="I1404" i="29"/>
  <c r="F1405" i="29"/>
  <c r="G1405" i="29"/>
  <c r="H1405" i="29"/>
  <c r="I1405" i="29"/>
  <c r="F1406" i="29"/>
  <c r="E1406" i="29" s="1"/>
  <c r="G1406" i="29"/>
  <c r="H1406" i="29"/>
  <c r="I1406" i="29"/>
  <c r="F1407" i="29"/>
  <c r="G1407" i="29"/>
  <c r="H1407" i="29"/>
  <c r="I1407" i="29"/>
  <c r="F1408" i="29"/>
  <c r="G1408" i="29"/>
  <c r="H1408" i="29"/>
  <c r="I1408" i="29"/>
  <c r="F1409" i="29"/>
  <c r="G1409" i="29"/>
  <c r="E1409" i="29" s="1"/>
  <c r="H1409" i="29"/>
  <c r="I1409" i="29"/>
  <c r="F1410" i="29"/>
  <c r="G1410" i="29"/>
  <c r="H1410" i="29"/>
  <c r="I1410" i="29"/>
  <c r="F1411" i="29"/>
  <c r="G1411" i="29"/>
  <c r="H1411" i="29"/>
  <c r="I1411" i="29"/>
  <c r="F1412" i="29"/>
  <c r="G1412" i="29"/>
  <c r="H1412" i="29"/>
  <c r="I1412" i="29"/>
  <c r="F1413" i="29"/>
  <c r="G1413" i="29"/>
  <c r="H1413" i="29"/>
  <c r="I1413" i="29"/>
  <c r="F1414" i="29"/>
  <c r="E1414" i="29" s="1"/>
  <c r="G1414" i="29"/>
  <c r="H1414" i="29"/>
  <c r="I1414" i="29"/>
  <c r="F1415" i="29"/>
  <c r="G1415" i="29"/>
  <c r="H1415" i="29"/>
  <c r="I1415" i="29"/>
  <c r="F1416" i="29"/>
  <c r="G1416" i="29"/>
  <c r="H1416" i="29"/>
  <c r="I1416" i="29"/>
  <c r="F1417" i="29"/>
  <c r="G1417" i="29"/>
  <c r="E1417" i="29" s="1"/>
  <c r="H1417" i="29"/>
  <c r="I1417" i="29"/>
  <c r="E1418" i="29"/>
  <c r="F1418" i="29"/>
  <c r="G1418" i="29"/>
  <c r="H1418" i="29"/>
  <c r="I1418" i="29"/>
  <c r="F1419" i="29"/>
  <c r="G1419" i="29"/>
  <c r="H1419" i="29"/>
  <c r="I1419" i="29"/>
  <c r="F1420" i="29"/>
  <c r="E1420" i="29" s="1"/>
  <c r="G1420" i="29"/>
  <c r="H1420" i="29"/>
  <c r="I1420" i="29"/>
  <c r="F1421" i="29"/>
  <c r="G1421" i="29"/>
  <c r="H1421" i="29"/>
  <c r="I1421" i="29"/>
  <c r="F1422" i="29"/>
  <c r="G1422" i="29"/>
  <c r="H1422" i="29"/>
  <c r="I1422" i="29"/>
  <c r="F1423" i="29"/>
  <c r="G1423" i="29"/>
  <c r="H1423" i="29"/>
  <c r="I1423" i="29"/>
  <c r="F1424" i="29"/>
  <c r="E1424" i="29" s="1"/>
  <c r="G1424" i="29"/>
  <c r="H1424" i="29"/>
  <c r="I1424" i="29"/>
  <c r="F1425" i="29"/>
  <c r="E1425" i="29" s="1"/>
  <c r="G1425" i="29"/>
  <c r="H1425" i="29"/>
  <c r="I1425" i="29"/>
  <c r="F1426" i="29"/>
  <c r="G1426" i="29"/>
  <c r="H1426" i="29"/>
  <c r="I1426" i="29"/>
  <c r="F1427" i="29"/>
  <c r="G1427" i="29"/>
  <c r="H1427" i="29"/>
  <c r="E1427" i="29" s="1"/>
  <c r="I1427" i="29"/>
  <c r="F1428" i="29"/>
  <c r="E1428" i="29" s="1"/>
  <c r="G1428" i="29"/>
  <c r="H1428" i="29"/>
  <c r="I1428" i="29"/>
  <c r="F1429" i="29"/>
  <c r="G1429" i="29"/>
  <c r="H1429" i="29"/>
  <c r="I1429" i="29"/>
  <c r="F1430" i="29"/>
  <c r="G1430" i="29"/>
  <c r="E1430" i="29" s="1"/>
  <c r="H1430" i="29"/>
  <c r="I1430" i="29"/>
  <c r="F1431" i="29"/>
  <c r="G1431" i="29"/>
  <c r="H1431" i="29"/>
  <c r="I1431" i="29"/>
  <c r="F1432" i="29"/>
  <c r="G1432" i="29"/>
  <c r="H1432" i="29"/>
  <c r="I1432" i="29"/>
  <c r="F1433" i="29"/>
  <c r="G1433" i="29"/>
  <c r="H1433" i="29"/>
  <c r="I1433" i="29"/>
  <c r="F1434" i="29"/>
  <c r="G1434" i="29"/>
  <c r="H1434" i="29"/>
  <c r="I1434" i="29"/>
  <c r="F1435" i="29"/>
  <c r="G1435" i="29"/>
  <c r="H1435" i="29"/>
  <c r="I1435" i="29"/>
  <c r="F1436" i="29"/>
  <c r="G1436" i="29"/>
  <c r="H1436" i="29"/>
  <c r="I1436" i="29"/>
  <c r="F1437" i="29"/>
  <c r="G1437" i="29"/>
  <c r="H1437" i="29"/>
  <c r="I1437" i="29"/>
  <c r="F1438" i="29"/>
  <c r="G1438" i="29"/>
  <c r="H1438" i="29"/>
  <c r="I1438" i="29"/>
  <c r="F1439" i="29"/>
  <c r="G1439" i="29"/>
  <c r="H1439" i="29"/>
  <c r="E1439" i="29" s="1"/>
  <c r="I1439" i="29"/>
  <c r="F1440" i="29"/>
  <c r="G1440" i="29"/>
  <c r="H1440" i="29"/>
  <c r="I1440" i="29"/>
  <c r="F1441" i="29"/>
  <c r="G1441" i="29"/>
  <c r="H1441" i="29"/>
  <c r="I1441" i="29"/>
  <c r="F1442" i="29"/>
  <c r="G1442" i="29"/>
  <c r="H1442" i="29"/>
  <c r="I1442" i="29"/>
  <c r="F1443" i="29"/>
  <c r="G1443" i="29"/>
  <c r="H1443" i="29"/>
  <c r="I1443" i="29"/>
  <c r="F1444" i="29"/>
  <c r="E1444" i="29" s="1"/>
  <c r="G1444" i="29"/>
  <c r="H1444" i="29"/>
  <c r="I1444" i="29"/>
  <c r="F1445" i="29"/>
  <c r="G1445" i="29"/>
  <c r="H1445" i="29"/>
  <c r="I1445" i="29"/>
  <c r="F1446" i="29"/>
  <c r="G1446" i="29"/>
  <c r="H1446" i="29"/>
  <c r="I1446" i="29"/>
  <c r="F1447" i="29"/>
  <c r="G1447" i="29"/>
  <c r="H1447" i="29"/>
  <c r="I1447" i="29"/>
  <c r="F1448" i="29"/>
  <c r="E1448" i="29" s="1"/>
  <c r="G1448" i="29"/>
  <c r="H1448" i="29"/>
  <c r="I1448" i="29"/>
  <c r="F1449" i="29"/>
  <c r="G1449" i="29"/>
  <c r="H1449" i="29"/>
  <c r="I1449" i="29"/>
  <c r="F1450" i="29"/>
  <c r="G1450" i="29"/>
  <c r="H1450" i="29"/>
  <c r="I1450" i="29"/>
  <c r="F1451" i="29"/>
  <c r="G1451" i="29"/>
  <c r="H1451" i="29"/>
  <c r="I1451" i="29"/>
  <c r="F1452" i="29"/>
  <c r="E1452" i="29" s="1"/>
  <c r="G1452" i="29"/>
  <c r="H1452" i="29"/>
  <c r="I1452" i="29"/>
  <c r="F1453" i="29"/>
  <c r="G1453" i="29"/>
  <c r="H1453" i="29"/>
  <c r="I1453" i="29"/>
  <c r="F1454" i="29"/>
  <c r="G1454" i="29"/>
  <c r="H1454" i="29"/>
  <c r="I1454" i="29"/>
  <c r="E1455" i="29"/>
  <c r="F1455" i="29"/>
  <c r="G1455" i="29"/>
  <c r="H1455" i="29"/>
  <c r="I1455" i="29"/>
  <c r="F1456" i="29"/>
  <c r="G1456" i="29"/>
  <c r="H1456" i="29"/>
  <c r="I1456" i="29"/>
  <c r="F1457" i="29"/>
  <c r="G1457" i="29"/>
  <c r="H1457" i="29"/>
  <c r="I1457" i="29"/>
  <c r="F1458" i="29"/>
  <c r="G1458" i="29"/>
  <c r="H1458" i="29"/>
  <c r="I1458" i="29"/>
  <c r="F1459" i="29"/>
  <c r="G1459" i="29"/>
  <c r="H1459" i="29"/>
  <c r="I1459" i="29"/>
  <c r="F1460" i="29"/>
  <c r="G1460" i="29"/>
  <c r="H1460" i="29"/>
  <c r="I1460" i="29"/>
  <c r="F1461" i="29"/>
  <c r="G1461" i="29"/>
  <c r="H1461" i="29"/>
  <c r="I1461" i="29"/>
  <c r="F1462" i="29"/>
  <c r="G1462" i="29"/>
  <c r="H1462" i="29"/>
  <c r="I1462" i="29"/>
  <c r="F1463" i="29"/>
  <c r="G1463" i="29"/>
  <c r="H1463" i="29"/>
  <c r="E1463" i="29" s="1"/>
  <c r="I1463" i="29"/>
  <c r="F1464" i="29"/>
  <c r="G1464" i="29"/>
  <c r="H1464" i="29"/>
  <c r="I1464" i="29"/>
  <c r="F1465" i="29"/>
  <c r="G1465" i="29"/>
  <c r="H1465" i="29"/>
  <c r="I1465" i="29"/>
  <c r="F1466" i="29"/>
  <c r="G1466" i="29"/>
  <c r="H1466" i="29"/>
  <c r="I1466" i="29"/>
  <c r="F1467" i="29"/>
  <c r="E1467" i="29" s="1"/>
  <c r="G1467" i="29"/>
  <c r="H1467" i="29"/>
  <c r="I1467" i="29"/>
  <c r="F1468" i="29"/>
  <c r="E1468" i="29" s="1"/>
  <c r="G1468" i="29"/>
  <c r="H1468" i="29"/>
  <c r="I1468" i="29"/>
  <c r="F1469" i="29"/>
  <c r="G1469" i="29"/>
  <c r="H1469" i="29"/>
  <c r="I1469" i="29"/>
  <c r="F1470" i="29"/>
  <c r="G1470" i="29"/>
  <c r="H1470" i="29"/>
  <c r="I1470" i="29"/>
  <c r="F1471" i="29"/>
  <c r="E1471" i="29" s="1"/>
  <c r="G1471" i="29"/>
  <c r="H1471" i="29"/>
  <c r="I1471" i="29"/>
  <c r="F1472" i="29"/>
  <c r="E1472" i="29" s="1"/>
  <c r="G1472" i="29"/>
  <c r="H1472" i="29"/>
  <c r="I1472" i="29"/>
  <c r="F1473" i="29"/>
  <c r="G1473" i="29"/>
  <c r="H1473" i="29"/>
  <c r="I1473" i="29"/>
  <c r="F1474" i="29"/>
  <c r="G1474" i="29"/>
  <c r="H1474" i="29"/>
  <c r="I1474" i="29"/>
  <c r="F1475" i="29"/>
  <c r="G1475" i="29"/>
  <c r="H1475" i="29"/>
  <c r="I1475" i="29"/>
  <c r="F1476" i="29"/>
  <c r="E1476" i="29" s="1"/>
  <c r="G1476" i="29"/>
  <c r="H1476" i="29"/>
  <c r="I1476" i="29"/>
  <c r="F1477" i="29"/>
  <c r="G1477" i="29"/>
  <c r="H1477" i="29"/>
  <c r="I1477" i="29"/>
  <c r="F1478" i="29"/>
  <c r="G1478" i="29"/>
  <c r="H1478" i="29"/>
  <c r="I1478" i="29"/>
  <c r="F1479" i="29"/>
  <c r="G1479" i="29"/>
  <c r="E1479" i="29" s="1"/>
  <c r="H1479" i="29"/>
  <c r="I1479" i="29"/>
  <c r="F1480" i="29"/>
  <c r="G1480" i="29"/>
  <c r="H1480" i="29"/>
  <c r="I1480" i="29"/>
  <c r="F1481" i="29"/>
  <c r="G1481" i="29"/>
  <c r="H1481" i="29"/>
  <c r="I1481" i="29"/>
  <c r="F1482" i="29"/>
  <c r="G1482" i="29"/>
  <c r="H1482" i="29"/>
  <c r="I1482" i="29"/>
  <c r="F1483" i="29"/>
  <c r="G1483" i="29"/>
  <c r="H1483" i="29"/>
  <c r="I1483" i="29"/>
  <c r="F1484" i="29"/>
  <c r="G1484" i="29"/>
  <c r="H1484" i="29"/>
  <c r="I1484" i="29"/>
  <c r="F1485" i="29"/>
  <c r="G1485" i="29"/>
  <c r="H1485" i="29"/>
  <c r="I1485" i="29"/>
  <c r="F1486" i="29"/>
  <c r="G1486" i="29"/>
  <c r="H1486" i="29"/>
  <c r="I1486" i="29"/>
  <c r="F1487" i="29"/>
  <c r="G1487" i="29"/>
  <c r="H1487" i="29"/>
  <c r="I1487" i="29"/>
  <c r="F1488" i="29"/>
  <c r="G1488" i="29"/>
  <c r="H1488" i="29"/>
  <c r="I1488" i="29"/>
  <c r="F1489" i="29"/>
  <c r="G1489" i="29"/>
  <c r="H1489" i="29"/>
  <c r="I1489" i="29"/>
  <c r="F1490" i="29"/>
  <c r="G1490" i="29"/>
  <c r="E1490" i="29" s="1"/>
  <c r="H1490" i="29"/>
  <c r="I1490" i="29"/>
  <c r="F1491" i="29"/>
  <c r="E1491" i="29" s="1"/>
  <c r="G1491" i="29"/>
  <c r="H1491" i="29"/>
  <c r="I1491" i="29"/>
  <c r="F1492" i="29"/>
  <c r="G1492" i="29"/>
  <c r="H1492" i="29"/>
  <c r="I1492" i="29"/>
  <c r="F1493" i="29"/>
  <c r="G1493" i="29"/>
  <c r="E1493" i="29" s="1"/>
  <c r="H1493" i="29"/>
  <c r="I1493" i="29"/>
  <c r="F1494" i="29"/>
  <c r="G1494" i="29"/>
  <c r="H1494" i="29"/>
  <c r="I1494" i="29"/>
  <c r="F1495" i="29"/>
  <c r="E1495" i="29" s="1"/>
  <c r="G1495" i="29"/>
  <c r="H1495" i="29"/>
  <c r="I1495" i="29"/>
  <c r="F1496" i="29"/>
  <c r="G1496" i="29"/>
  <c r="H1496" i="29"/>
  <c r="I1496" i="29"/>
  <c r="F1497" i="29"/>
  <c r="G1497" i="29"/>
  <c r="H1497" i="29"/>
  <c r="I1497" i="29"/>
  <c r="F1498" i="29"/>
  <c r="G1498" i="29"/>
  <c r="H1498" i="29"/>
  <c r="I1498" i="29"/>
  <c r="F1499" i="29"/>
  <c r="G1499" i="29"/>
  <c r="H1499" i="29"/>
  <c r="I1499" i="29"/>
  <c r="F1500" i="29"/>
  <c r="G1500" i="29"/>
  <c r="H1500" i="29"/>
  <c r="I1500" i="29"/>
  <c r="F1501" i="29"/>
  <c r="G1501" i="29"/>
  <c r="E1501" i="29" s="1"/>
  <c r="H1501" i="29"/>
  <c r="I1501" i="29"/>
  <c r="F1502" i="29"/>
  <c r="G1502" i="29"/>
  <c r="H1502" i="29"/>
  <c r="E1502" i="29" s="1"/>
  <c r="I1502" i="29"/>
  <c r="F1503" i="29"/>
  <c r="G1503" i="29"/>
  <c r="H1503" i="29"/>
  <c r="I1503" i="29"/>
  <c r="F1504" i="29"/>
  <c r="G1504" i="29"/>
  <c r="H1504" i="29"/>
  <c r="I1504" i="29"/>
  <c r="F1505" i="29"/>
  <c r="G1505" i="29"/>
  <c r="H1505" i="29"/>
  <c r="I1505" i="29"/>
  <c r="F1506" i="29"/>
  <c r="G1506" i="29"/>
  <c r="H1506" i="29"/>
  <c r="I1506" i="29"/>
  <c r="F1507" i="29"/>
  <c r="G1507" i="29"/>
  <c r="H1507" i="29"/>
  <c r="I1507" i="29"/>
  <c r="F1508" i="29"/>
  <c r="G1508" i="29"/>
  <c r="H1508" i="29"/>
  <c r="I1508" i="29"/>
  <c r="F1509" i="29"/>
  <c r="G1509" i="29"/>
  <c r="H1509" i="29"/>
  <c r="I1509" i="29"/>
  <c r="F1510" i="29"/>
  <c r="G1510" i="29"/>
  <c r="H1510" i="29"/>
  <c r="I1510" i="29"/>
  <c r="F1511" i="29"/>
  <c r="G1511" i="29"/>
  <c r="E1511" i="29" s="1"/>
  <c r="H1511" i="29"/>
  <c r="I1511" i="29"/>
  <c r="F1512" i="29"/>
  <c r="G1512" i="29"/>
  <c r="H1512" i="29"/>
  <c r="I1512" i="29"/>
  <c r="F1513" i="29"/>
  <c r="G1513" i="29"/>
  <c r="H1513" i="29"/>
  <c r="I1513" i="29"/>
  <c r="F1514" i="29"/>
  <c r="G1514" i="29"/>
  <c r="H1514" i="29"/>
  <c r="I1514" i="29"/>
  <c r="F1515" i="29"/>
  <c r="G1515" i="29"/>
  <c r="E1515" i="29" s="1"/>
  <c r="H1515" i="29"/>
  <c r="I1515" i="29"/>
  <c r="F1516" i="29"/>
  <c r="G1516" i="29"/>
  <c r="H1516" i="29"/>
  <c r="I1516" i="29"/>
  <c r="F1517" i="29"/>
  <c r="G1517" i="29"/>
  <c r="E1517" i="29" s="1"/>
  <c r="H1517" i="29"/>
  <c r="I1517" i="29"/>
  <c r="F1518" i="29"/>
  <c r="G1518" i="29"/>
  <c r="H1518" i="29"/>
  <c r="I1518" i="29"/>
  <c r="F1519" i="29"/>
  <c r="G1519" i="29"/>
  <c r="H1519" i="29"/>
  <c r="I1519" i="29"/>
  <c r="F1520" i="29"/>
  <c r="E1520" i="29" s="1"/>
  <c r="G1520" i="29"/>
  <c r="H1520" i="29"/>
  <c r="I1520" i="29"/>
  <c r="F1521" i="29"/>
  <c r="G1521" i="29"/>
  <c r="H1521" i="29"/>
  <c r="I1521" i="29"/>
  <c r="F1522" i="29"/>
  <c r="G1522" i="29"/>
  <c r="H1522" i="29"/>
  <c r="I1522" i="29"/>
  <c r="F1523" i="29"/>
  <c r="G1523" i="29"/>
  <c r="H1523" i="29"/>
  <c r="I1523" i="29"/>
  <c r="F1524" i="29"/>
  <c r="G1524" i="29"/>
  <c r="H1524" i="29"/>
  <c r="I1524" i="29"/>
  <c r="F1525" i="29"/>
  <c r="G1525" i="29"/>
  <c r="E1525" i="29" s="1"/>
  <c r="H1525" i="29"/>
  <c r="I1525" i="29"/>
  <c r="F1526" i="29"/>
  <c r="E1526" i="29" s="1"/>
  <c r="G1526" i="29"/>
  <c r="H1526" i="29"/>
  <c r="I1526" i="29"/>
  <c r="F1527" i="29"/>
  <c r="G1527" i="29"/>
  <c r="H1527" i="29"/>
  <c r="I1527" i="29"/>
  <c r="F1528" i="29"/>
  <c r="G1528" i="29"/>
  <c r="H1528" i="29"/>
  <c r="I1528" i="29"/>
  <c r="F1529" i="29"/>
  <c r="G1529" i="29"/>
  <c r="H1529" i="29"/>
  <c r="I1529" i="29"/>
  <c r="F1530" i="29"/>
  <c r="G1530" i="29"/>
  <c r="H1530" i="29"/>
  <c r="I1530" i="29"/>
  <c r="F1531" i="29"/>
  <c r="G1531" i="29"/>
  <c r="H1531" i="29"/>
  <c r="I1531" i="29"/>
  <c r="F1532" i="29"/>
  <c r="G1532" i="29"/>
  <c r="H1532" i="29"/>
  <c r="I1532" i="29"/>
  <c r="F1533" i="29"/>
  <c r="G1533" i="29"/>
  <c r="H1533" i="29"/>
  <c r="I1533" i="29"/>
  <c r="F1534" i="29"/>
  <c r="G1534" i="29"/>
  <c r="H1534" i="29"/>
  <c r="I1534" i="29"/>
  <c r="F1535" i="29"/>
  <c r="G1535" i="29"/>
  <c r="H1535" i="29"/>
  <c r="I1535" i="29"/>
  <c r="F1536" i="29"/>
  <c r="G1536" i="29"/>
  <c r="H1536" i="29"/>
  <c r="I1536" i="29"/>
  <c r="F1537" i="29"/>
  <c r="G1537" i="29"/>
  <c r="H1537" i="29"/>
  <c r="I1537" i="29"/>
  <c r="F1538" i="29"/>
  <c r="G1538" i="29"/>
  <c r="H1538" i="29"/>
  <c r="E1538" i="29" s="1"/>
  <c r="I1538" i="29"/>
  <c r="F1539" i="29"/>
  <c r="G1539" i="29"/>
  <c r="H1539" i="29"/>
  <c r="I1539" i="29"/>
  <c r="F1540" i="29"/>
  <c r="G1540" i="29"/>
  <c r="H1540" i="29"/>
  <c r="I1540" i="29"/>
  <c r="F1541" i="29"/>
  <c r="G1541" i="29"/>
  <c r="H1541" i="29"/>
  <c r="I1541" i="29"/>
  <c r="F1542" i="29"/>
  <c r="G1542" i="29"/>
  <c r="H1542" i="29"/>
  <c r="I1542" i="29"/>
  <c r="F1543" i="29"/>
  <c r="G1543" i="29"/>
  <c r="H1543" i="29"/>
  <c r="I1543" i="29"/>
  <c r="F1544" i="29"/>
  <c r="G1544" i="29"/>
  <c r="H1544" i="29"/>
  <c r="I1544" i="29"/>
  <c r="F1545" i="29"/>
  <c r="G1545" i="29"/>
  <c r="H1545" i="29"/>
  <c r="I1545" i="29"/>
  <c r="F1546" i="29"/>
  <c r="G1546" i="29"/>
  <c r="H1546" i="29"/>
  <c r="I1546" i="29"/>
  <c r="F1547" i="29"/>
  <c r="G1547" i="29"/>
  <c r="H1547" i="29"/>
  <c r="E1547" i="29" s="1"/>
  <c r="I1547" i="29"/>
  <c r="F1548" i="29"/>
  <c r="G1548" i="29"/>
  <c r="H1548" i="29"/>
  <c r="I1548" i="29"/>
  <c r="F1549" i="29"/>
  <c r="G1549" i="29"/>
  <c r="H1549" i="29"/>
  <c r="I1549" i="29"/>
  <c r="F1550" i="29"/>
  <c r="G1550" i="29"/>
  <c r="H1550" i="29"/>
  <c r="E1550" i="29" s="1"/>
  <c r="I1550" i="29"/>
  <c r="F1551" i="29"/>
  <c r="G1551" i="29"/>
  <c r="H1551" i="29"/>
  <c r="E1551" i="29" s="1"/>
  <c r="I1551" i="29"/>
  <c r="F1552" i="29"/>
  <c r="G1552" i="29"/>
  <c r="H1552" i="29"/>
  <c r="I1552" i="29"/>
  <c r="F1553" i="29"/>
  <c r="G1553" i="29"/>
  <c r="H1553" i="29"/>
  <c r="I1553" i="29"/>
  <c r="F1554" i="29"/>
  <c r="G1554" i="29"/>
  <c r="H1554" i="29"/>
  <c r="I1554" i="29"/>
  <c r="F1555" i="29"/>
  <c r="G1555" i="29"/>
  <c r="H1555" i="29"/>
  <c r="I1555" i="29"/>
  <c r="F1556" i="29"/>
  <c r="G1556" i="29"/>
  <c r="H1556" i="29"/>
  <c r="I1556" i="29"/>
  <c r="F1557" i="29"/>
  <c r="G1557" i="29"/>
  <c r="H1557" i="29"/>
  <c r="I1557" i="29"/>
  <c r="F1558" i="29"/>
  <c r="G1558" i="29"/>
  <c r="H1558" i="29"/>
  <c r="I1558" i="29"/>
  <c r="F1559" i="29"/>
  <c r="G1559" i="29"/>
  <c r="H1559" i="29"/>
  <c r="I1559" i="29"/>
  <c r="F1560" i="29"/>
  <c r="G1560" i="29"/>
  <c r="H1560" i="29"/>
  <c r="I1560" i="29"/>
  <c r="F1561" i="29"/>
  <c r="G1561" i="29"/>
  <c r="H1561" i="29"/>
  <c r="I1561" i="29"/>
  <c r="F1562" i="29"/>
  <c r="G1562" i="29"/>
  <c r="H1562" i="29"/>
  <c r="I1562" i="29"/>
  <c r="F1563" i="29"/>
  <c r="G1563" i="29"/>
  <c r="H1563" i="29"/>
  <c r="I1563" i="29"/>
  <c r="F1564" i="29"/>
  <c r="G1564" i="29"/>
  <c r="H1564" i="29"/>
  <c r="I1564" i="29"/>
  <c r="F1565" i="29"/>
  <c r="G1565" i="29"/>
  <c r="H1565" i="29"/>
  <c r="I1565" i="29"/>
  <c r="F1566" i="29"/>
  <c r="G1566" i="29"/>
  <c r="H1566" i="29"/>
  <c r="I1566" i="29"/>
  <c r="F1567" i="29"/>
  <c r="G1567" i="29"/>
  <c r="H1567" i="29"/>
  <c r="I1567" i="29"/>
  <c r="F1568" i="29"/>
  <c r="G1568" i="29"/>
  <c r="H1568" i="29"/>
  <c r="I1568" i="29"/>
  <c r="F1569" i="29"/>
  <c r="G1569" i="29"/>
  <c r="H1569" i="29"/>
  <c r="E1569" i="29" s="1"/>
  <c r="I1569" i="29"/>
  <c r="F1570" i="29"/>
  <c r="G1570" i="29"/>
  <c r="H1570" i="29"/>
  <c r="I1570" i="29"/>
  <c r="F1571" i="29"/>
  <c r="E1571" i="29" s="1"/>
  <c r="G1571" i="29"/>
  <c r="H1571" i="29"/>
  <c r="I1571" i="29"/>
  <c r="F1572" i="29"/>
  <c r="G1572" i="29"/>
  <c r="H1572" i="29"/>
  <c r="I1572" i="29"/>
  <c r="F1573" i="29"/>
  <c r="G1573" i="29"/>
  <c r="H1573" i="29"/>
  <c r="I1573" i="29"/>
  <c r="F1574" i="29"/>
  <c r="G1574" i="29"/>
  <c r="H1574" i="29"/>
  <c r="I1574" i="29"/>
  <c r="F1575" i="29"/>
  <c r="G1575" i="29"/>
  <c r="E1575" i="29" s="1"/>
  <c r="H1575" i="29"/>
  <c r="I1575" i="29"/>
  <c r="F1576" i="29"/>
  <c r="G1576" i="29"/>
  <c r="H1576" i="29"/>
  <c r="I1576" i="29"/>
  <c r="F1577" i="29"/>
  <c r="G1577" i="29"/>
  <c r="H1577" i="29"/>
  <c r="I1577" i="29"/>
  <c r="F1578" i="29"/>
  <c r="G1578" i="29"/>
  <c r="E1578" i="29" s="1"/>
  <c r="H1578" i="29"/>
  <c r="I1578" i="29"/>
  <c r="F1579" i="29"/>
  <c r="G1579" i="29"/>
  <c r="H1579" i="29"/>
  <c r="I1579" i="29"/>
  <c r="F1580" i="29"/>
  <c r="G1580" i="29"/>
  <c r="H1580" i="29"/>
  <c r="I1580" i="29"/>
  <c r="F1581" i="29"/>
  <c r="G1581" i="29"/>
  <c r="H1581" i="29"/>
  <c r="I1581" i="29"/>
  <c r="E1581" i="29" s="1"/>
  <c r="F1582" i="29"/>
  <c r="E1582" i="29" s="1"/>
  <c r="G1582" i="29"/>
  <c r="H1582" i="29"/>
  <c r="I1582" i="29"/>
  <c r="F1583" i="29"/>
  <c r="G1583" i="29"/>
  <c r="H1583" i="29"/>
  <c r="I1583" i="29"/>
  <c r="F1584" i="29"/>
  <c r="G1584" i="29"/>
  <c r="H1584" i="29"/>
  <c r="I1584" i="29"/>
  <c r="F1585" i="29"/>
  <c r="G1585" i="29"/>
  <c r="H1585" i="29"/>
  <c r="I1585" i="29"/>
  <c r="F1586" i="29"/>
  <c r="G1586" i="29"/>
  <c r="H1586" i="29"/>
  <c r="I1586" i="29"/>
  <c r="F1587" i="29"/>
  <c r="G1587" i="29"/>
  <c r="H1587" i="29"/>
  <c r="I1587" i="29"/>
  <c r="F1588" i="29"/>
  <c r="G1588" i="29"/>
  <c r="H1588" i="29"/>
  <c r="I1588" i="29"/>
  <c r="F1589" i="29"/>
  <c r="G1589" i="29"/>
  <c r="H1589" i="29"/>
  <c r="I1589" i="29"/>
  <c r="F1590" i="29"/>
  <c r="E1590" i="29" s="1"/>
  <c r="G1590" i="29"/>
  <c r="H1590" i="29"/>
  <c r="I1590" i="29"/>
  <c r="F1591" i="29"/>
  <c r="G1591" i="29"/>
  <c r="H1591" i="29"/>
  <c r="I1591" i="29"/>
  <c r="F1592" i="29"/>
  <c r="G1592" i="29"/>
  <c r="H1592" i="29"/>
  <c r="I1592" i="29"/>
  <c r="F1593" i="29"/>
  <c r="G1593" i="29"/>
  <c r="H1593" i="29"/>
  <c r="I1593" i="29"/>
  <c r="F1594" i="29"/>
  <c r="E1594" i="29" s="1"/>
  <c r="G1594" i="29"/>
  <c r="H1594" i="29"/>
  <c r="I1594" i="29"/>
  <c r="F1595" i="29"/>
  <c r="G1595" i="29"/>
  <c r="H1595" i="29"/>
  <c r="I1595" i="29"/>
  <c r="F1596" i="29"/>
  <c r="G1596" i="29"/>
  <c r="H1596" i="29"/>
  <c r="I1596" i="29"/>
  <c r="F1597" i="29"/>
  <c r="G1597" i="29"/>
  <c r="H1597" i="29"/>
  <c r="I1597" i="29"/>
  <c r="F1598" i="29"/>
  <c r="G1598" i="29"/>
  <c r="H1598" i="29"/>
  <c r="I1598" i="29"/>
  <c r="F1599" i="29"/>
  <c r="G1599" i="29"/>
  <c r="H1599" i="29"/>
  <c r="E1599" i="29" s="1"/>
  <c r="I1599" i="29"/>
  <c r="F1600" i="29"/>
  <c r="G1600" i="29"/>
  <c r="E1600" i="29" s="1"/>
  <c r="H1600" i="29"/>
  <c r="I1600" i="29"/>
  <c r="F1601" i="29"/>
  <c r="G1601" i="29"/>
  <c r="H1601" i="29"/>
  <c r="I1601" i="29"/>
  <c r="F1602" i="29"/>
  <c r="G1602" i="29"/>
  <c r="H1602" i="29"/>
  <c r="I1602" i="29"/>
  <c r="F1603" i="29"/>
  <c r="G1603" i="29"/>
  <c r="H1603" i="29"/>
  <c r="I1603" i="29"/>
  <c r="F1604" i="29"/>
  <c r="G1604" i="29"/>
  <c r="H1604" i="29"/>
  <c r="I1604" i="29"/>
  <c r="F1605" i="29"/>
  <c r="G1605" i="29"/>
  <c r="H1605" i="29"/>
  <c r="I1605" i="29"/>
  <c r="F1606" i="29"/>
  <c r="G1606" i="29"/>
  <c r="H1606" i="29"/>
  <c r="I1606" i="29"/>
  <c r="F1607" i="29"/>
  <c r="G1607" i="29"/>
  <c r="H1607" i="29"/>
  <c r="I1607" i="29"/>
  <c r="F1608" i="29"/>
  <c r="G1608" i="29"/>
  <c r="H1608" i="29"/>
  <c r="I1608" i="29"/>
  <c r="F1609" i="29"/>
  <c r="G1609" i="29"/>
  <c r="H1609" i="29"/>
  <c r="I1609" i="29"/>
  <c r="F1610" i="29"/>
  <c r="G1610" i="29"/>
  <c r="H1610" i="29"/>
  <c r="I1610" i="29"/>
  <c r="F1611" i="29"/>
  <c r="G1611" i="29"/>
  <c r="H1611" i="29"/>
  <c r="I1611" i="29"/>
  <c r="F1612" i="29"/>
  <c r="G1612" i="29"/>
  <c r="H1612" i="29"/>
  <c r="I1612" i="29"/>
  <c r="F1613" i="29"/>
  <c r="G1613" i="29"/>
  <c r="H1613" i="29"/>
  <c r="I1613" i="29"/>
  <c r="F1614" i="29"/>
  <c r="G1614" i="29"/>
  <c r="H1614" i="29"/>
  <c r="I1614" i="29"/>
  <c r="F1615" i="29"/>
  <c r="G1615" i="29"/>
  <c r="H1615" i="29"/>
  <c r="I1615" i="29"/>
  <c r="F1616" i="29"/>
  <c r="G1616" i="29"/>
  <c r="H1616" i="29"/>
  <c r="I1616" i="29"/>
  <c r="F1617" i="29"/>
  <c r="G1617" i="29"/>
  <c r="H1617" i="29"/>
  <c r="I1617" i="29"/>
  <c r="F1618" i="29"/>
  <c r="G1618" i="29"/>
  <c r="H1618" i="29"/>
  <c r="I1618" i="29"/>
  <c r="F1619" i="29"/>
  <c r="G1619" i="29"/>
  <c r="E1619" i="29" s="1"/>
  <c r="H1619" i="29"/>
  <c r="I1619" i="29"/>
  <c r="F1620" i="29"/>
  <c r="G1620" i="29"/>
  <c r="H1620" i="29"/>
  <c r="I1620" i="29"/>
  <c r="E1620" i="29" s="1"/>
  <c r="F1621" i="29"/>
  <c r="E1621" i="29" s="1"/>
  <c r="G1621" i="29"/>
  <c r="H1621" i="29"/>
  <c r="I1621" i="29"/>
  <c r="F1622" i="29"/>
  <c r="G1622" i="29"/>
  <c r="E1622" i="29" s="1"/>
  <c r="H1622" i="29"/>
  <c r="I1622" i="29"/>
  <c r="F1623" i="29"/>
  <c r="G1623" i="29"/>
  <c r="H1623" i="29"/>
  <c r="I1623" i="29"/>
  <c r="F1624" i="29"/>
  <c r="G1624" i="29"/>
  <c r="H1624" i="29"/>
  <c r="I1624" i="29"/>
  <c r="F1625" i="29"/>
  <c r="G1625" i="29"/>
  <c r="H1625" i="29"/>
  <c r="I1625" i="29"/>
  <c r="F1626" i="29"/>
  <c r="G1626" i="29"/>
  <c r="H1626" i="29"/>
  <c r="I1626" i="29"/>
  <c r="F1627" i="29"/>
  <c r="G1627" i="29"/>
  <c r="H1627" i="29"/>
  <c r="I1627" i="29"/>
  <c r="F1628" i="29"/>
  <c r="G1628" i="29"/>
  <c r="H1628" i="29"/>
  <c r="I1628" i="29"/>
  <c r="F1629" i="29"/>
  <c r="G1629" i="29"/>
  <c r="H1629" i="29"/>
  <c r="I1629" i="29"/>
  <c r="F1630" i="29"/>
  <c r="G1630" i="29"/>
  <c r="H1630" i="29"/>
  <c r="I1630" i="29"/>
  <c r="F1631" i="29"/>
  <c r="G1631" i="29"/>
  <c r="H1631" i="29"/>
  <c r="I1631" i="29"/>
  <c r="F1632" i="29"/>
  <c r="G1632" i="29"/>
  <c r="H1632" i="29"/>
  <c r="I1632" i="29"/>
  <c r="F1633" i="29"/>
  <c r="G1633" i="29"/>
  <c r="H1633" i="29"/>
  <c r="I1633" i="29"/>
  <c r="F1634" i="29"/>
  <c r="G1634" i="29"/>
  <c r="E1634" i="29" s="1"/>
  <c r="H1634" i="29"/>
  <c r="I1634" i="29"/>
  <c r="F1635" i="29"/>
  <c r="G1635" i="29"/>
  <c r="H1635" i="29"/>
  <c r="I1635" i="29"/>
  <c r="F1636" i="29"/>
  <c r="G1636" i="29"/>
  <c r="H1636" i="29"/>
  <c r="I1636" i="29"/>
  <c r="F1637" i="29"/>
  <c r="G1637" i="29"/>
  <c r="H1637" i="29"/>
  <c r="I1637" i="29"/>
  <c r="F1638" i="29"/>
  <c r="E1638" i="29" s="1"/>
  <c r="G1638" i="29"/>
  <c r="H1638" i="29"/>
  <c r="I1638" i="29"/>
  <c r="F1639" i="29"/>
  <c r="G1639" i="29"/>
  <c r="H1639" i="29"/>
  <c r="I1639" i="29"/>
  <c r="F1640" i="29"/>
  <c r="G1640" i="29"/>
  <c r="H1640" i="29"/>
  <c r="I1640" i="29"/>
  <c r="F1641" i="29"/>
  <c r="G1641" i="29"/>
  <c r="H1641" i="29"/>
  <c r="I1641" i="29"/>
  <c r="F1642" i="29"/>
  <c r="G1642" i="29"/>
  <c r="H1642" i="29"/>
  <c r="I1642" i="29"/>
  <c r="E1642" i="29" s="1"/>
  <c r="F1643" i="29"/>
  <c r="G1643" i="29"/>
  <c r="H1643" i="29"/>
  <c r="I1643" i="29"/>
  <c r="F1644" i="29"/>
  <c r="G1644" i="29"/>
  <c r="H1644" i="29"/>
  <c r="I1644" i="29"/>
  <c r="F1645" i="29"/>
  <c r="G1645" i="29"/>
  <c r="H1645" i="29"/>
  <c r="I1645" i="29"/>
  <c r="F1646" i="29"/>
  <c r="G1646" i="29"/>
  <c r="H1646" i="29"/>
  <c r="I1646" i="29"/>
  <c r="F1647" i="29"/>
  <c r="G1647" i="29"/>
  <c r="H1647" i="29"/>
  <c r="I1647" i="29"/>
  <c r="F1648" i="29"/>
  <c r="G1648" i="29"/>
  <c r="H1648" i="29"/>
  <c r="I1648" i="29"/>
  <c r="E1648" i="29" s="1"/>
  <c r="F1649" i="29"/>
  <c r="G1649" i="29"/>
  <c r="H1649" i="29"/>
  <c r="I1649" i="29"/>
  <c r="F1650" i="29"/>
  <c r="G1650" i="29"/>
  <c r="H1650" i="29"/>
  <c r="I1650" i="29"/>
  <c r="F1651" i="29"/>
  <c r="G1651" i="29"/>
  <c r="H1651" i="29"/>
  <c r="I1651" i="29"/>
  <c r="F1652" i="29"/>
  <c r="G1652" i="29"/>
  <c r="H1652" i="29"/>
  <c r="I1652" i="29"/>
  <c r="F1653" i="29"/>
  <c r="G1653" i="29"/>
  <c r="H1653" i="29"/>
  <c r="I1653" i="29"/>
  <c r="F1654" i="29"/>
  <c r="G1654" i="29"/>
  <c r="H1654" i="29"/>
  <c r="I1654" i="29"/>
  <c r="F1655" i="29"/>
  <c r="G1655" i="29"/>
  <c r="H1655" i="29"/>
  <c r="I1655" i="29"/>
  <c r="F1656" i="29"/>
  <c r="G1656" i="29"/>
  <c r="H1656" i="29"/>
  <c r="I1656" i="29"/>
  <c r="F1657" i="29"/>
  <c r="G1657" i="29"/>
  <c r="E1657" i="29" s="1"/>
  <c r="H1657" i="29"/>
  <c r="I1657" i="29"/>
  <c r="F1658" i="29"/>
  <c r="G1658" i="29"/>
  <c r="H1658" i="29"/>
  <c r="I1658" i="29"/>
  <c r="F1659" i="29"/>
  <c r="G1659" i="29"/>
  <c r="H1659" i="29"/>
  <c r="I1659" i="29"/>
  <c r="F1660" i="29"/>
  <c r="G1660" i="29"/>
  <c r="E1660" i="29" s="1"/>
  <c r="H1660" i="29"/>
  <c r="I1660" i="29"/>
  <c r="F1661" i="29"/>
  <c r="G1661" i="29"/>
  <c r="H1661" i="29"/>
  <c r="I1661" i="29"/>
  <c r="F1662" i="29"/>
  <c r="G1662" i="29"/>
  <c r="H1662" i="29"/>
  <c r="I1662" i="29"/>
  <c r="F1663" i="29"/>
  <c r="G1663" i="29"/>
  <c r="H1663" i="29"/>
  <c r="I1663" i="29"/>
  <c r="F1664" i="29"/>
  <c r="G1664" i="29"/>
  <c r="H1664" i="29"/>
  <c r="I1664" i="29"/>
  <c r="E1664" i="29" s="1"/>
  <c r="E1665" i="29"/>
  <c r="F1665" i="29"/>
  <c r="G1665" i="29"/>
  <c r="H1665" i="29"/>
  <c r="I1665" i="29"/>
  <c r="F1666" i="29"/>
  <c r="G1666" i="29"/>
  <c r="H1666" i="29"/>
  <c r="I1666" i="29"/>
  <c r="F1667" i="29"/>
  <c r="G1667" i="29"/>
  <c r="H1667" i="29"/>
  <c r="I1667" i="29"/>
  <c r="F1668" i="29"/>
  <c r="G1668" i="29"/>
  <c r="H1668" i="29"/>
  <c r="I1668" i="29"/>
  <c r="F1669" i="29"/>
  <c r="G1669" i="29"/>
  <c r="H1669" i="29"/>
  <c r="I1669" i="29"/>
  <c r="F1670" i="29"/>
  <c r="G1670" i="29"/>
  <c r="H1670" i="29"/>
  <c r="I1670" i="29"/>
  <c r="E1670" i="29" s="1"/>
  <c r="F1671" i="29"/>
  <c r="G1671" i="29"/>
  <c r="H1671" i="29"/>
  <c r="I1671" i="29"/>
  <c r="F1672" i="29"/>
  <c r="G1672" i="29"/>
  <c r="H1672" i="29"/>
  <c r="I1672" i="29"/>
  <c r="F1673" i="29"/>
  <c r="G1673" i="29"/>
  <c r="H1673" i="29"/>
  <c r="I1673" i="29"/>
  <c r="F1674" i="29"/>
  <c r="G1674" i="29"/>
  <c r="H1674" i="29"/>
  <c r="I1674" i="29"/>
  <c r="F1675" i="29"/>
  <c r="G1675" i="29"/>
  <c r="H1675" i="29"/>
  <c r="I1675" i="29"/>
  <c r="F1676" i="29"/>
  <c r="G1676" i="29"/>
  <c r="H1676" i="29"/>
  <c r="I1676" i="29"/>
  <c r="F1677" i="29"/>
  <c r="G1677" i="29"/>
  <c r="H1677" i="29"/>
  <c r="I1677" i="29"/>
  <c r="F1678" i="29"/>
  <c r="G1678" i="29"/>
  <c r="H1678" i="29"/>
  <c r="I1678" i="29"/>
  <c r="F1679" i="29"/>
  <c r="G1679" i="29"/>
  <c r="H1679" i="29"/>
  <c r="I1679" i="29"/>
  <c r="F1680" i="29"/>
  <c r="G1680" i="29"/>
  <c r="H1680" i="29"/>
  <c r="I1680" i="29"/>
  <c r="F1681" i="29"/>
  <c r="G1681" i="29"/>
  <c r="H1681" i="29"/>
  <c r="I1681" i="29"/>
  <c r="F1682" i="29"/>
  <c r="G1682" i="29"/>
  <c r="H1682" i="29"/>
  <c r="I1682" i="29"/>
  <c r="F1683" i="29"/>
  <c r="G1683" i="29"/>
  <c r="H1683" i="29"/>
  <c r="I1683" i="29"/>
  <c r="F1684" i="29"/>
  <c r="G1684" i="29"/>
  <c r="H1684" i="29"/>
  <c r="I1684" i="29"/>
  <c r="F1685" i="29"/>
  <c r="E1685" i="29" s="1"/>
  <c r="G1685" i="29"/>
  <c r="H1685" i="29"/>
  <c r="I1685" i="29"/>
  <c r="F1686" i="29"/>
  <c r="G1686" i="29"/>
  <c r="H1686" i="29"/>
  <c r="I1686" i="29"/>
  <c r="F1687" i="29"/>
  <c r="G1687" i="29"/>
  <c r="H1687" i="29"/>
  <c r="I1687" i="29"/>
  <c r="F1688" i="29"/>
  <c r="G1688" i="29"/>
  <c r="H1688" i="29"/>
  <c r="I1688" i="29"/>
  <c r="F1689" i="29"/>
  <c r="E1689" i="29" s="1"/>
  <c r="G1689" i="29"/>
  <c r="H1689" i="29"/>
  <c r="I1689" i="29"/>
  <c r="F1690" i="29"/>
  <c r="G1690" i="29"/>
  <c r="H1690" i="29"/>
  <c r="I1690" i="29"/>
  <c r="F1691" i="29"/>
  <c r="G1691" i="29"/>
  <c r="H1691" i="29"/>
  <c r="I1691" i="29"/>
  <c r="F1692" i="29"/>
  <c r="G1692" i="29"/>
  <c r="H1692" i="29"/>
  <c r="E1692" i="29" s="1"/>
  <c r="I1692" i="29"/>
  <c r="F1693" i="29"/>
  <c r="E1693" i="29" s="1"/>
  <c r="G1693" i="29"/>
  <c r="H1693" i="29"/>
  <c r="I1693" i="29"/>
  <c r="F1694" i="29"/>
  <c r="G1694" i="29"/>
  <c r="E1694" i="29" s="1"/>
  <c r="H1694" i="29"/>
  <c r="I1694" i="29"/>
  <c r="F1695" i="29"/>
  <c r="G1695" i="29"/>
  <c r="H1695" i="29"/>
  <c r="I1695" i="29"/>
  <c r="F1696" i="29"/>
  <c r="G1696" i="29"/>
  <c r="H1696" i="29"/>
  <c r="I1696" i="29"/>
  <c r="F1697" i="29"/>
  <c r="G1697" i="29"/>
  <c r="H1697" i="29"/>
  <c r="I1697" i="29"/>
  <c r="F1698" i="29"/>
  <c r="G1698" i="29"/>
  <c r="H1698" i="29"/>
  <c r="I1698" i="29"/>
  <c r="F1699" i="29"/>
  <c r="G1699" i="29"/>
  <c r="H1699" i="29"/>
  <c r="I1699" i="29"/>
  <c r="F1700" i="29"/>
  <c r="G1700" i="29"/>
  <c r="H1700" i="29"/>
  <c r="I1700" i="29"/>
  <c r="F1701" i="29"/>
  <c r="G1701" i="29"/>
  <c r="H1701" i="29"/>
  <c r="E1701" i="29" s="1"/>
  <c r="I1701" i="29"/>
  <c r="F1702" i="29"/>
  <c r="G1702" i="29"/>
  <c r="E1702" i="29" s="1"/>
  <c r="H1702" i="29"/>
  <c r="I1702" i="29"/>
  <c r="F1703" i="29"/>
  <c r="G1703" i="29"/>
  <c r="H1703" i="29"/>
  <c r="I1703" i="29"/>
  <c r="F1704" i="29"/>
  <c r="E1704" i="29" s="1"/>
  <c r="G1704" i="29"/>
  <c r="H1704" i="29"/>
  <c r="I1704" i="29"/>
  <c r="F1705" i="29"/>
  <c r="G1705" i="29"/>
  <c r="H1705" i="29"/>
  <c r="I1705" i="29"/>
  <c r="F1706" i="29"/>
  <c r="G1706" i="29"/>
  <c r="H1706" i="29"/>
  <c r="I1706" i="29"/>
  <c r="F1707" i="29"/>
  <c r="G1707" i="29"/>
  <c r="H1707" i="29"/>
  <c r="I1707" i="29"/>
  <c r="F1708" i="29"/>
  <c r="E1708" i="29" s="1"/>
  <c r="G1708" i="29"/>
  <c r="H1708" i="29"/>
  <c r="I1708" i="29"/>
  <c r="F1709" i="29"/>
  <c r="G1709" i="29"/>
  <c r="H1709" i="29"/>
  <c r="I1709" i="29"/>
  <c r="F1710" i="29"/>
  <c r="G1710" i="29"/>
  <c r="H1710" i="29"/>
  <c r="I1710" i="29"/>
  <c r="F1711" i="29"/>
  <c r="G1711" i="29"/>
  <c r="H1711" i="29"/>
  <c r="I1711" i="29"/>
  <c r="F1712" i="29"/>
  <c r="E1712" i="29" s="1"/>
  <c r="G1712" i="29"/>
  <c r="H1712" i="29"/>
  <c r="I1712" i="29"/>
  <c r="F1713" i="29"/>
  <c r="G1713" i="29"/>
  <c r="H1713" i="29"/>
  <c r="I1713" i="29"/>
  <c r="F1714" i="29"/>
  <c r="G1714" i="29"/>
  <c r="H1714" i="29"/>
  <c r="I1714" i="29"/>
  <c r="F1715" i="29"/>
  <c r="G1715" i="29"/>
  <c r="H1715" i="29"/>
  <c r="I1715" i="29"/>
  <c r="F1716" i="29"/>
  <c r="E1716" i="29" s="1"/>
  <c r="G1716" i="29"/>
  <c r="H1716" i="29"/>
  <c r="I1716" i="29"/>
  <c r="F1717" i="29"/>
  <c r="G1717" i="29"/>
  <c r="H1717" i="29"/>
  <c r="I1717" i="29"/>
  <c r="F1718" i="29"/>
  <c r="G1718" i="29"/>
  <c r="H1718" i="29"/>
  <c r="I1718" i="29"/>
  <c r="F1719" i="29"/>
  <c r="G1719" i="29"/>
  <c r="H1719" i="29"/>
  <c r="I1719" i="29"/>
  <c r="F1720" i="29"/>
  <c r="G1720" i="29"/>
  <c r="H1720" i="29"/>
  <c r="I1720" i="29"/>
  <c r="F1721" i="29"/>
  <c r="G1721" i="29"/>
  <c r="H1721" i="29"/>
  <c r="E1721" i="29" s="1"/>
  <c r="I1721" i="29"/>
  <c r="F1722" i="29"/>
  <c r="G1722" i="29"/>
  <c r="H1722" i="29"/>
  <c r="I1722" i="29"/>
  <c r="F1723" i="29"/>
  <c r="G1723" i="29"/>
  <c r="H1723" i="29"/>
  <c r="I1723" i="29"/>
  <c r="F1724" i="29"/>
  <c r="G1724" i="29"/>
  <c r="H1724" i="29"/>
  <c r="I1724" i="29"/>
  <c r="F1725" i="29"/>
  <c r="G1725" i="29"/>
  <c r="H1725" i="29"/>
  <c r="I1725" i="29"/>
  <c r="F1726" i="29"/>
  <c r="G1726" i="29"/>
  <c r="H1726" i="29"/>
  <c r="I1726" i="29"/>
  <c r="F1727" i="29"/>
  <c r="G1727" i="29"/>
  <c r="H1727" i="29"/>
  <c r="I1727" i="29"/>
  <c r="F1728" i="29"/>
  <c r="G1728" i="29"/>
  <c r="H1728" i="29"/>
  <c r="I1728" i="29"/>
  <c r="F1729" i="29"/>
  <c r="G1729" i="29"/>
  <c r="H1729" i="29"/>
  <c r="I1729" i="29"/>
  <c r="F1730" i="29"/>
  <c r="G1730" i="29"/>
  <c r="H1730" i="29"/>
  <c r="I1730" i="29"/>
  <c r="F1731" i="29"/>
  <c r="G1731" i="29"/>
  <c r="H1731" i="29"/>
  <c r="I1731" i="29"/>
  <c r="F1732" i="29"/>
  <c r="G1732" i="29"/>
  <c r="H1732" i="29"/>
  <c r="I1732" i="29"/>
  <c r="F1733" i="29"/>
  <c r="G1733" i="29"/>
  <c r="H1733" i="29"/>
  <c r="I1733" i="29"/>
  <c r="F1734" i="29"/>
  <c r="G1734" i="29"/>
  <c r="H1734" i="29"/>
  <c r="I1734" i="29"/>
  <c r="F1735" i="29"/>
  <c r="G1735" i="29"/>
  <c r="H1735" i="29"/>
  <c r="I1735" i="29"/>
  <c r="F1736" i="29"/>
  <c r="G1736" i="29"/>
  <c r="H1736" i="29"/>
  <c r="E1736" i="29" s="1"/>
  <c r="I1736" i="29"/>
  <c r="F1737" i="29"/>
  <c r="G1737" i="29"/>
  <c r="H1737" i="29"/>
  <c r="I1737" i="29"/>
  <c r="F1738" i="29"/>
  <c r="G1738" i="29"/>
  <c r="H1738" i="29"/>
  <c r="I1738" i="29"/>
  <c r="F1739" i="29"/>
  <c r="G1739" i="29"/>
  <c r="H1739" i="29"/>
  <c r="I1739" i="29"/>
  <c r="F1740" i="29"/>
  <c r="G1740" i="29"/>
  <c r="H1740" i="29"/>
  <c r="I1740" i="29"/>
  <c r="F1741" i="29"/>
  <c r="G1741" i="29"/>
  <c r="E1741" i="29" s="1"/>
  <c r="H1741" i="29"/>
  <c r="I1741" i="29"/>
  <c r="F1742" i="29"/>
  <c r="G1742" i="29"/>
  <c r="H1742" i="29"/>
  <c r="I1742" i="29"/>
  <c r="E1742" i="29" s="1"/>
  <c r="F1743" i="29"/>
  <c r="G1743" i="29"/>
  <c r="E1743" i="29" s="1"/>
  <c r="H1743" i="29"/>
  <c r="I1743" i="29"/>
  <c r="F1744" i="29"/>
  <c r="G1744" i="29"/>
  <c r="E1744" i="29" s="1"/>
  <c r="H1744" i="29"/>
  <c r="I1744" i="29"/>
  <c r="F1745" i="29"/>
  <c r="E1745" i="29" s="1"/>
  <c r="G1745" i="29"/>
  <c r="H1745" i="29"/>
  <c r="I1745" i="29"/>
  <c r="F1746" i="29"/>
  <c r="G1746" i="29"/>
  <c r="H1746" i="29"/>
  <c r="I1746" i="29"/>
  <c r="F1747" i="29"/>
  <c r="G1747" i="29"/>
  <c r="H1747" i="29"/>
  <c r="I1747" i="29"/>
  <c r="F1748" i="29"/>
  <c r="E1748" i="29" s="1"/>
  <c r="G1748" i="29"/>
  <c r="H1748" i="29"/>
  <c r="I1748" i="29"/>
  <c r="F1749" i="29"/>
  <c r="G1749" i="29"/>
  <c r="H1749" i="29"/>
  <c r="I1749" i="29"/>
  <c r="F1750" i="29"/>
  <c r="G1750" i="29"/>
  <c r="H1750" i="29"/>
  <c r="I1750" i="29"/>
  <c r="F1751" i="29"/>
  <c r="G1751" i="29"/>
  <c r="H1751" i="29"/>
  <c r="I1751" i="29"/>
  <c r="F1752" i="29"/>
  <c r="E1752" i="29" s="1"/>
  <c r="G1752" i="29"/>
  <c r="H1752" i="29"/>
  <c r="I1752" i="29"/>
  <c r="F1753" i="29"/>
  <c r="G1753" i="29"/>
  <c r="H1753" i="29"/>
  <c r="I1753" i="29"/>
  <c r="F1754" i="29"/>
  <c r="G1754" i="29"/>
  <c r="H1754" i="29"/>
  <c r="I1754" i="29"/>
  <c r="F1755" i="29"/>
  <c r="G1755" i="29"/>
  <c r="H1755" i="29"/>
  <c r="I1755" i="29"/>
  <c r="F1756" i="29"/>
  <c r="E1756" i="29" s="1"/>
  <c r="G1756" i="29"/>
  <c r="H1756" i="29"/>
  <c r="I1756" i="29"/>
  <c r="F1757" i="29"/>
  <c r="G1757" i="29"/>
  <c r="H1757" i="29"/>
  <c r="I1757" i="29"/>
  <c r="F1758" i="29"/>
  <c r="G1758" i="29"/>
  <c r="H1758" i="29"/>
  <c r="I1758" i="29"/>
  <c r="F1759" i="29"/>
  <c r="G1759" i="29"/>
  <c r="H1759" i="29"/>
  <c r="I1759" i="29"/>
  <c r="F1760" i="29"/>
  <c r="E1760" i="29" s="1"/>
  <c r="G1760" i="29"/>
  <c r="H1760" i="29"/>
  <c r="I1760" i="29"/>
  <c r="F1761" i="29"/>
  <c r="E1761" i="29" s="1"/>
  <c r="G1761" i="29"/>
  <c r="H1761" i="29"/>
  <c r="I1761" i="29"/>
  <c r="F1762" i="29"/>
  <c r="G1762" i="29"/>
  <c r="H1762" i="29"/>
  <c r="I1762" i="29"/>
  <c r="F1763" i="29"/>
  <c r="G1763" i="29"/>
  <c r="E1763" i="29" s="1"/>
  <c r="H1763" i="29"/>
  <c r="I1763" i="29"/>
  <c r="F1764" i="29"/>
  <c r="G1764" i="29"/>
  <c r="H1764" i="29"/>
  <c r="I1764" i="29"/>
  <c r="E1765" i="29"/>
  <c r="F1765" i="29"/>
  <c r="G1765" i="29"/>
  <c r="H1765" i="29"/>
  <c r="I1765" i="29"/>
  <c r="F1766" i="29"/>
  <c r="G1766" i="29"/>
  <c r="H1766" i="29"/>
  <c r="I1766" i="29"/>
  <c r="F1767" i="29"/>
  <c r="E1767" i="29" s="1"/>
  <c r="G1767" i="29"/>
  <c r="H1767" i="29"/>
  <c r="I1767" i="29"/>
  <c r="F1768" i="29"/>
  <c r="G1768" i="29"/>
  <c r="H1768" i="29"/>
  <c r="I1768" i="29"/>
  <c r="F1769" i="29"/>
  <c r="G1769" i="29"/>
  <c r="H1769" i="29"/>
  <c r="I1769" i="29"/>
  <c r="F1770" i="29"/>
  <c r="G1770" i="29"/>
  <c r="H1770" i="29"/>
  <c r="E1770" i="29" s="1"/>
  <c r="I1770" i="29"/>
  <c r="F1771" i="29"/>
  <c r="G1771" i="29"/>
  <c r="H1771" i="29"/>
  <c r="I1771" i="29"/>
  <c r="F1772" i="29"/>
  <c r="G1772" i="29"/>
  <c r="H1772" i="29"/>
  <c r="I1772" i="29"/>
  <c r="F1773" i="29"/>
  <c r="G1773" i="29"/>
  <c r="H1773" i="29"/>
  <c r="I1773" i="29"/>
  <c r="F1774" i="29"/>
  <c r="G1774" i="29"/>
  <c r="H1774" i="29"/>
  <c r="I1774" i="29"/>
  <c r="F1775" i="29"/>
  <c r="G1775" i="29"/>
  <c r="H1775" i="29"/>
  <c r="I1775" i="29"/>
  <c r="F1776" i="29"/>
  <c r="G1776" i="29"/>
  <c r="H1776" i="29"/>
  <c r="I1776" i="29"/>
  <c r="F1777" i="29"/>
  <c r="G1777" i="29"/>
  <c r="H1777" i="29"/>
  <c r="I1777" i="29"/>
  <c r="F1778" i="29"/>
  <c r="G1778" i="29"/>
  <c r="H1778" i="29"/>
  <c r="I1778" i="29"/>
  <c r="F1779" i="29"/>
  <c r="G1779" i="29"/>
  <c r="H1779" i="29"/>
  <c r="I1779" i="29"/>
  <c r="F1780" i="29"/>
  <c r="G1780" i="29"/>
  <c r="H1780" i="29"/>
  <c r="I1780" i="29"/>
  <c r="F1781" i="29"/>
  <c r="G1781" i="29"/>
  <c r="H1781" i="29"/>
  <c r="I1781" i="29"/>
  <c r="E1781" i="29" s="1"/>
  <c r="F1782" i="29"/>
  <c r="G1782" i="29"/>
  <c r="H1782" i="29"/>
  <c r="I1782" i="29"/>
  <c r="F1783" i="29"/>
  <c r="G1783" i="29"/>
  <c r="H1783" i="29"/>
  <c r="I1783" i="29"/>
  <c r="F1784" i="29"/>
  <c r="G1784" i="29"/>
  <c r="H1784" i="29"/>
  <c r="I1784" i="29"/>
  <c r="F1785" i="29"/>
  <c r="G1785" i="29"/>
  <c r="H1785" i="29"/>
  <c r="I1785" i="29"/>
  <c r="F1786" i="29"/>
  <c r="G1786" i="29"/>
  <c r="H1786" i="29"/>
  <c r="I1786" i="29"/>
  <c r="F1787" i="29"/>
  <c r="G1787" i="29"/>
  <c r="E1787" i="29" s="1"/>
  <c r="H1787" i="29"/>
  <c r="I1787" i="29"/>
  <c r="F1788" i="29"/>
  <c r="G1788" i="29"/>
  <c r="H1788" i="29"/>
  <c r="I1788" i="29"/>
  <c r="F1789" i="29"/>
  <c r="G1789" i="29"/>
  <c r="H1789" i="29"/>
  <c r="I1789" i="29"/>
  <c r="F1790" i="29"/>
  <c r="G1790" i="29"/>
  <c r="E1790" i="29" s="1"/>
  <c r="H1790" i="29"/>
  <c r="I1790" i="29"/>
  <c r="F1791" i="29"/>
  <c r="G1791" i="29"/>
  <c r="H1791" i="29"/>
  <c r="I1791" i="29"/>
  <c r="F1792" i="29"/>
  <c r="G1792" i="29"/>
  <c r="H1792" i="29"/>
  <c r="I1792" i="29"/>
  <c r="E1792" i="29" s="1"/>
  <c r="F1793" i="29"/>
  <c r="G1793" i="29"/>
  <c r="H1793" i="29"/>
  <c r="I1793" i="29"/>
  <c r="F1794" i="29"/>
  <c r="G1794" i="29"/>
  <c r="H1794" i="29"/>
  <c r="I1794" i="29"/>
  <c r="F1795" i="29"/>
  <c r="G1795" i="29"/>
  <c r="H1795" i="29"/>
  <c r="I1795" i="29"/>
  <c r="F1796" i="29"/>
  <c r="G1796" i="29"/>
  <c r="H1796" i="29"/>
  <c r="I1796" i="29"/>
  <c r="F1797" i="29"/>
  <c r="G1797" i="29"/>
  <c r="H1797" i="29"/>
  <c r="I1797" i="29"/>
  <c r="E1797" i="29" s="1"/>
  <c r="F1798" i="29"/>
  <c r="G1798" i="29"/>
  <c r="H1798" i="29"/>
  <c r="I1798" i="29"/>
  <c r="F1799" i="29"/>
  <c r="G1799" i="29"/>
  <c r="H1799" i="29"/>
  <c r="I1799" i="29"/>
  <c r="F1800" i="29"/>
  <c r="G1800" i="29"/>
  <c r="H1800" i="29"/>
  <c r="I1800" i="29"/>
  <c r="F1801" i="29"/>
  <c r="G1801" i="29"/>
  <c r="H1801" i="29"/>
  <c r="I1801" i="29"/>
  <c r="F1802" i="29"/>
  <c r="G1802" i="29"/>
  <c r="E1802" i="29" s="1"/>
  <c r="H1802" i="29"/>
  <c r="I1802" i="29"/>
  <c r="F1803" i="29"/>
  <c r="G1803" i="29"/>
  <c r="H1803" i="29"/>
  <c r="I1803" i="29"/>
  <c r="F1804" i="29"/>
  <c r="G1804" i="29"/>
  <c r="H1804" i="29"/>
  <c r="I1804" i="29"/>
  <c r="F1805" i="29"/>
  <c r="G1805" i="29"/>
  <c r="H1805" i="29"/>
  <c r="I1805" i="29"/>
  <c r="F1806" i="29"/>
  <c r="G1806" i="29"/>
  <c r="H1806" i="29"/>
  <c r="I1806" i="29"/>
  <c r="F1807" i="29"/>
  <c r="G1807" i="29"/>
  <c r="H1807" i="29"/>
  <c r="I1807" i="29"/>
  <c r="F1808" i="29"/>
  <c r="G1808" i="29"/>
  <c r="H1808" i="29"/>
  <c r="I1808" i="29"/>
  <c r="F1809" i="29"/>
  <c r="E1809" i="29" s="1"/>
  <c r="G1809" i="29"/>
  <c r="H1809" i="29"/>
  <c r="I1809" i="29"/>
  <c r="F1810" i="29"/>
  <c r="G1810" i="29"/>
  <c r="H1810" i="29"/>
  <c r="I1810" i="29"/>
  <c r="F1811" i="29"/>
  <c r="G1811" i="29"/>
  <c r="H1811" i="29"/>
  <c r="I1811" i="29"/>
  <c r="F1812" i="29"/>
  <c r="G1812" i="29"/>
  <c r="H1812" i="29"/>
  <c r="I1812" i="29"/>
  <c r="F1813" i="29"/>
  <c r="G1813" i="29"/>
  <c r="H1813" i="29"/>
  <c r="I1813" i="29"/>
  <c r="F1814" i="29"/>
  <c r="G1814" i="29"/>
  <c r="H1814" i="29"/>
  <c r="I1814" i="29"/>
  <c r="F1815" i="29"/>
  <c r="G1815" i="29"/>
  <c r="H1815" i="29"/>
  <c r="I1815" i="29"/>
  <c r="F1816" i="29"/>
  <c r="G1816" i="29"/>
  <c r="H1816" i="29"/>
  <c r="I1816" i="29"/>
  <c r="F1817" i="29"/>
  <c r="G1817" i="29"/>
  <c r="H1817" i="29"/>
  <c r="I1817" i="29"/>
  <c r="F1818" i="29"/>
  <c r="G1818" i="29"/>
  <c r="H1818" i="29"/>
  <c r="I1818" i="29"/>
  <c r="F1819" i="29"/>
  <c r="G1819" i="29"/>
  <c r="H1819" i="29"/>
  <c r="I1819" i="29"/>
  <c r="F1820" i="29"/>
  <c r="G1820" i="29"/>
  <c r="H1820" i="29"/>
  <c r="I1820" i="29"/>
  <c r="F1821" i="29"/>
  <c r="G1821" i="29"/>
  <c r="H1821" i="29"/>
  <c r="I1821" i="29"/>
  <c r="F1822" i="29"/>
  <c r="E1822" i="29" s="1"/>
  <c r="G1822" i="29"/>
  <c r="H1822" i="29"/>
  <c r="I1822" i="29"/>
  <c r="F1823" i="29"/>
  <c r="G1823" i="29"/>
  <c r="H1823" i="29"/>
  <c r="I1823" i="29"/>
  <c r="F1824" i="29"/>
  <c r="G1824" i="29"/>
  <c r="H1824" i="29"/>
  <c r="I1824" i="29"/>
  <c r="F1825" i="29"/>
  <c r="G1825" i="29"/>
  <c r="H1825" i="29"/>
  <c r="I1825" i="29"/>
  <c r="E1825" i="29" s="1"/>
  <c r="E1826" i="29"/>
  <c r="F1826" i="29"/>
  <c r="G1826" i="29"/>
  <c r="H1826" i="29"/>
  <c r="I1826" i="29"/>
  <c r="F1827" i="29"/>
  <c r="G1827" i="29"/>
  <c r="H1827" i="29"/>
  <c r="I1827" i="29"/>
  <c r="F1828" i="29"/>
  <c r="E1828" i="29" s="1"/>
  <c r="G1828" i="29"/>
  <c r="H1828" i="29"/>
  <c r="I1828" i="29"/>
  <c r="F1829" i="29"/>
  <c r="G1829" i="29"/>
  <c r="H1829" i="29"/>
  <c r="I1829" i="29"/>
  <c r="F1830" i="29"/>
  <c r="G1830" i="29"/>
  <c r="H1830" i="29"/>
  <c r="I1830" i="29"/>
  <c r="F1831" i="29"/>
  <c r="G1831" i="29"/>
  <c r="H1831" i="29"/>
  <c r="I1831" i="29"/>
  <c r="F1832" i="29"/>
  <c r="G1832" i="29"/>
  <c r="H1832" i="29"/>
  <c r="I1832" i="29"/>
  <c r="F1833" i="29"/>
  <c r="G1833" i="29"/>
  <c r="H1833" i="29"/>
  <c r="I1833" i="29"/>
  <c r="F1834" i="29"/>
  <c r="G1834" i="29"/>
  <c r="H1834" i="29"/>
  <c r="I1834" i="29"/>
  <c r="F1835" i="29"/>
  <c r="G1835" i="29"/>
  <c r="H1835" i="29"/>
  <c r="I1835" i="29"/>
  <c r="F1836" i="29"/>
  <c r="G1836" i="29"/>
  <c r="H1836" i="29"/>
  <c r="I1836" i="29"/>
  <c r="F1837" i="29"/>
  <c r="G1837" i="29"/>
  <c r="H1837" i="29"/>
  <c r="I1837" i="29"/>
  <c r="F1838" i="29"/>
  <c r="G1838" i="29"/>
  <c r="E1838" i="29" s="1"/>
  <c r="H1838" i="29"/>
  <c r="I1838" i="29"/>
  <c r="F1839" i="29"/>
  <c r="G1839" i="29"/>
  <c r="H1839" i="29"/>
  <c r="I1839" i="29"/>
  <c r="F1840" i="29"/>
  <c r="G1840" i="29"/>
  <c r="H1840" i="29"/>
  <c r="I1840" i="29"/>
  <c r="F1841" i="29"/>
  <c r="G1841" i="29"/>
  <c r="H1841" i="29"/>
  <c r="I1841" i="29"/>
  <c r="F1842" i="29"/>
  <c r="G1842" i="29"/>
  <c r="E1842" i="29" s="1"/>
  <c r="H1842" i="29"/>
  <c r="I1842" i="29"/>
  <c r="F1843" i="29"/>
  <c r="G1843" i="29"/>
  <c r="H1843" i="29"/>
  <c r="I1843" i="29"/>
  <c r="F1844" i="29"/>
  <c r="E1844" i="29" s="1"/>
  <c r="G1844" i="29"/>
  <c r="H1844" i="29"/>
  <c r="I1844" i="29"/>
  <c r="F1845" i="29"/>
  <c r="G1845" i="29"/>
  <c r="H1845" i="29"/>
  <c r="E1845" i="29" s="1"/>
  <c r="I1845" i="29"/>
  <c r="F1846" i="29"/>
  <c r="G1846" i="29"/>
  <c r="H1846" i="29"/>
  <c r="I1846" i="29"/>
  <c r="F1847" i="29"/>
  <c r="G1847" i="29"/>
  <c r="H1847" i="29"/>
  <c r="I1847" i="29"/>
  <c r="F1848" i="29"/>
  <c r="E1848" i="29" s="1"/>
  <c r="G1848" i="29"/>
  <c r="H1848" i="29"/>
  <c r="I1848" i="29"/>
  <c r="F1849" i="29"/>
  <c r="G1849" i="29"/>
  <c r="H1849" i="29"/>
  <c r="I1849" i="29"/>
  <c r="F1850" i="29"/>
  <c r="G1850" i="29"/>
  <c r="H1850" i="29"/>
  <c r="I1850" i="29"/>
  <c r="F1851" i="29"/>
  <c r="G1851" i="29"/>
  <c r="H1851" i="29"/>
  <c r="I1851" i="29"/>
  <c r="F1852" i="29"/>
  <c r="E1852" i="29" s="1"/>
  <c r="G1852" i="29"/>
  <c r="H1852" i="29"/>
  <c r="I1852" i="29"/>
  <c r="F1853" i="29"/>
  <c r="G1853" i="29"/>
  <c r="H1853" i="29"/>
  <c r="I1853" i="29"/>
  <c r="F1854" i="29"/>
  <c r="G1854" i="29"/>
  <c r="H1854" i="29"/>
  <c r="I1854" i="29"/>
  <c r="F1855" i="29"/>
  <c r="G1855" i="29"/>
  <c r="H1855" i="29"/>
  <c r="I1855" i="29"/>
  <c r="F1856" i="29"/>
  <c r="E1856" i="29" s="1"/>
  <c r="G1856" i="29"/>
  <c r="H1856" i="29"/>
  <c r="I1856" i="29"/>
  <c r="F1857" i="29"/>
  <c r="G1857" i="29"/>
  <c r="H1857" i="29"/>
  <c r="I1857" i="29"/>
  <c r="F1858" i="29"/>
  <c r="G1858" i="29"/>
  <c r="H1858" i="29"/>
  <c r="E1858" i="29" s="1"/>
  <c r="I1858" i="29"/>
  <c r="F1859" i="29"/>
  <c r="G1859" i="29"/>
  <c r="H1859" i="29"/>
  <c r="I1859" i="29"/>
  <c r="F1860" i="29"/>
  <c r="E1860" i="29" s="1"/>
  <c r="G1860" i="29"/>
  <c r="H1860" i="29"/>
  <c r="I1860" i="29"/>
  <c r="F1861" i="29"/>
  <c r="G1861" i="29"/>
  <c r="H1861" i="29"/>
  <c r="I1861" i="29"/>
  <c r="F1862" i="29"/>
  <c r="G1862" i="29"/>
  <c r="H1862" i="29"/>
  <c r="E1862" i="29" s="1"/>
  <c r="I1862" i="29"/>
  <c r="F1863" i="29"/>
  <c r="G1863" i="29"/>
  <c r="H1863" i="29"/>
  <c r="I1863" i="29"/>
  <c r="E1864" i="29"/>
  <c r="F1864" i="29"/>
  <c r="G1864" i="29"/>
  <c r="H1864" i="29"/>
  <c r="I1864" i="29"/>
  <c r="F1865" i="29"/>
  <c r="G1865" i="29"/>
  <c r="E1865" i="29" s="1"/>
  <c r="H1865" i="29"/>
  <c r="I1865" i="29"/>
  <c r="F1866" i="29"/>
  <c r="G1866" i="29"/>
  <c r="E1866" i="29" s="1"/>
  <c r="H1866" i="29"/>
  <c r="I1866" i="29"/>
  <c r="F1867" i="29"/>
  <c r="G1867" i="29"/>
  <c r="H1867" i="29"/>
  <c r="I1867" i="29"/>
  <c r="F1868" i="29"/>
  <c r="E1868" i="29" s="1"/>
  <c r="G1868" i="29"/>
  <c r="H1868" i="29"/>
  <c r="I1868" i="29"/>
  <c r="F1869" i="29"/>
  <c r="G1869" i="29"/>
  <c r="H1869" i="29"/>
  <c r="I1869" i="29"/>
  <c r="F1870" i="29"/>
  <c r="G1870" i="29"/>
  <c r="H1870" i="29"/>
  <c r="I1870" i="29"/>
  <c r="F1871" i="29"/>
  <c r="G1871" i="29"/>
  <c r="H1871" i="29"/>
  <c r="I1871" i="29"/>
  <c r="F1872" i="29"/>
  <c r="E1872" i="29" s="1"/>
  <c r="G1872" i="29"/>
  <c r="H1872" i="29"/>
  <c r="I1872" i="29"/>
  <c r="F1873" i="29"/>
  <c r="E1873" i="29" s="1"/>
  <c r="G1873" i="29"/>
  <c r="H1873" i="29"/>
  <c r="I1873" i="29"/>
  <c r="F1874" i="29"/>
  <c r="G1874" i="29"/>
  <c r="H1874" i="29"/>
  <c r="I1874" i="29"/>
  <c r="F1875" i="29"/>
  <c r="G1875" i="29"/>
  <c r="H1875" i="29"/>
  <c r="I1875" i="29"/>
  <c r="F1876" i="29"/>
  <c r="E1876" i="29" s="1"/>
  <c r="G1876" i="29"/>
  <c r="H1876" i="29"/>
  <c r="I1876" i="29"/>
  <c r="F1877" i="29"/>
  <c r="E1877" i="29" s="1"/>
  <c r="G1877" i="29"/>
  <c r="H1877" i="29"/>
  <c r="I1877" i="29"/>
  <c r="F1878" i="29"/>
  <c r="G1878" i="29"/>
  <c r="H1878" i="29"/>
  <c r="I1878" i="29"/>
  <c r="F1879" i="29"/>
  <c r="G1879" i="29"/>
  <c r="H1879" i="29"/>
  <c r="I1879" i="29"/>
  <c r="F1880" i="29"/>
  <c r="G1880" i="29"/>
  <c r="H1880" i="29"/>
  <c r="I1880" i="29"/>
  <c r="F1881" i="29"/>
  <c r="E1881" i="29" s="1"/>
  <c r="G1881" i="29"/>
  <c r="H1881" i="29"/>
  <c r="I1881" i="29"/>
  <c r="F1882" i="29"/>
  <c r="G1882" i="29"/>
  <c r="H1882" i="29"/>
  <c r="I1882" i="29"/>
  <c r="F1883" i="29"/>
  <c r="G1883" i="29"/>
  <c r="H1883" i="29"/>
  <c r="I1883" i="29"/>
  <c r="F1884" i="29"/>
  <c r="G1884" i="29"/>
  <c r="H1884" i="29"/>
  <c r="I1884" i="29"/>
  <c r="F1885" i="29"/>
  <c r="E1885" i="29" s="1"/>
  <c r="G1885" i="29"/>
  <c r="H1885" i="29"/>
  <c r="I1885" i="29"/>
  <c r="F1886" i="29"/>
  <c r="G1886" i="29"/>
  <c r="H1886" i="29"/>
  <c r="I1886" i="29"/>
  <c r="E1886" i="29" s="1"/>
  <c r="F1887" i="29"/>
  <c r="G1887" i="29"/>
  <c r="E1887" i="29" s="1"/>
  <c r="H1887" i="29"/>
  <c r="I1887" i="29"/>
  <c r="F1888" i="29"/>
  <c r="G1888" i="29"/>
  <c r="H1888" i="29"/>
  <c r="I1888" i="29"/>
  <c r="F1889" i="29"/>
  <c r="G1889" i="29"/>
  <c r="H1889" i="29"/>
  <c r="I1889" i="29"/>
  <c r="F1890" i="29"/>
  <c r="G1890" i="29"/>
  <c r="H1890" i="29"/>
  <c r="I1890" i="29"/>
  <c r="F1891" i="29"/>
  <c r="G1891" i="29"/>
  <c r="H1891" i="29"/>
  <c r="I1891" i="29"/>
  <c r="F1892" i="29"/>
  <c r="E1892" i="29" s="1"/>
  <c r="G1892" i="29"/>
  <c r="H1892" i="29"/>
  <c r="I1892" i="29"/>
  <c r="F1893" i="29"/>
  <c r="G1893" i="29"/>
  <c r="H1893" i="29"/>
  <c r="E1893" i="29" s="1"/>
  <c r="I1893" i="29"/>
  <c r="F1894" i="29"/>
  <c r="G1894" i="29"/>
  <c r="H1894" i="29"/>
  <c r="I1894" i="29"/>
  <c r="F1895" i="29"/>
  <c r="G1895" i="29"/>
  <c r="H1895" i="29"/>
  <c r="I1895" i="29"/>
  <c r="F1896" i="29"/>
  <c r="G1896" i="29"/>
  <c r="H1896" i="29"/>
  <c r="I1896" i="29"/>
  <c r="F1897" i="29"/>
  <c r="G1897" i="29"/>
  <c r="H1897" i="29"/>
  <c r="E1897" i="29" s="1"/>
  <c r="I1897" i="29"/>
  <c r="F1898" i="29"/>
  <c r="G1898" i="29"/>
  <c r="H1898" i="29"/>
  <c r="E1898" i="29" s="1"/>
  <c r="I1898" i="29"/>
  <c r="F1899" i="29"/>
  <c r="G1899" i="29"/>
  <c r="H1899" i="29"/>
  <c r="I1899" i="29"/>
  <c r="F1900" i="29"/>
  <c r="G1900" i="29"/>
  <c r="H1900" i="29"/>
  <c r="I1900" i="29"/>
  <c r="F1901" i="29"/>
  <c r="G1901" i="29"/>
  <c r="H1901" i="29"/>
  <c r="I1901" i="29"/>
  <c r="F1902" i="29"/>
  <c r="G1902" i="29"/>
  <c r="H1902" i="29"/>
  <c r="I1902" i="29"/>
  <c r="F1903" i="29"/>
  <c r="G1903" i="29"/>
  <c r="H1903" i="29"/>
  <c r="I1903" i="29"/>
  <c r="F1904" i="29"/>
  <c r="G1904" i="29"/>
  <c r="H1904" i="29"/>
  <c r="I1904" i="29"/>
  <c r="F1905" i="29"/>
  <c r="G1905" i="29"/>
  <c r="H1905" i="29"/>
  <c r="I1905" i="29"/>
  <c r="F1906" i="29"/>
  <c r="G1906" i="29"/>
  <c r="H1906" i="29"/>
  <c r="I1906" i="29"/>
  <c r="F1907" i="29"/>
  <c r="G1907" i="29"/>
  <c r="H1907" i="29"/>
  <c r="I1907" i="29"/>
  <c r="F1908" i="29"/>
  <c r="G1908" i="29"/>
  <c r="H1908" i="29"/>
  <c r="I1908" i="29"/>
  <c r="F1909" i="29"/>
  <c r="G1909" i="29"/>
  <c r="H1909" i="29"/>
  <c r="I1909" i="29"/>
  <c r="F1910" i="29"/>
  <c r="G1910" i="29"/>
  <c r="H1910" i="29"/>
  <c r="I1910" i="29"/>
  <c r="F1911" i="29"/>
  <c r="G1911" i="29"/>
  <c r="H1911" i="29"/>
  <c r="I1911" i="29"/>
  <c r="F1912" i="29"/>
  <c r="G1912" i="29"/>
  <c r="H1912" i="29"/>
  <c r="I1912" i="29"/>
  <c r="F1913" i="29"/>
  <c r="G1913" i="29"/>
  <c r="H1913" i="29"/>
  <c r="I1913" i="29"/>
  <c r="F1914" i="29"/>
  <c r="G1914" i="29"/>
  <c r="H1914" i="29"/>
  <c r="E1914" i="29" s="1"/>
  <c r="I1914" i="29"/>
  <c r="F1915" i="29"/>
  <c r="G1915" i="29"/>
  <c r="H1915" i="29"/>
  <c r="I1915" i="29"/>
  <c r="F1916" i="29"/>
  <c r="G1916" i="29"/>
  <c r="H1916" i="29"/>
  <c r="I1916" i="29"/>
  <c r="F1917" i="29"/>
  <c r="G1917" i="29"/>
  <c r="H1917" i="29"/>
  <c r="I1917" i="29"/>
  <c r="F1918" i="29"/>
  <c r="G1918" i="29"/>
  <c r="H1918" i="29"/>
  <c r="I1918" i="29"/>
  <c r="F1919" i="29"/>
  <c r="G1919" i="29"/>
  <c r="H1919" i="29"/>
  <c r="I1919" i="29"/>
  <c r="F1920" i="29"/>
  <c r="G1920" i="29"/>
  <c r="H1920" i="29"/>
  <c r="I1920" i="29"/>
  <c r="F1921" i="29"/>
  <c r="G1921" i="29"/>
  <c r="H1921" i="29"/>
  <c r="I1921" i="29"/>
  <c r="F1922" i="29"/>
  <c r="G1922" i="29"/>
  <c r="H1922" i="29"/>
  <c r="I1922" i="29"/>
  <c r="F1923" i="29"/>
  <c r="G1923" i="29"/>
  <c r="E1923" i="29" s="1"/>
  <c r="H1923" i="29"/>
  <c r="I1923" i="29"/>
  <c r="F1924" i="29"/>
  <c r="G1924" i="29"/>
  <c r="E1924" i="29" s="1"/>
  <c r="H1924" i="29"/>
  <c r="I1924" i="29"/>
  <c r="F1925" i="29"/>
  <c r="G1925" i="29"/>
  <c r="H1925" i="29"/>
  <c r="I1925" i="29"/>
  <c r="F1926" i="29"/>
  <c r="G1926" i="29"/>
  <c r="H1926" i="29"/>
  <c r="I1926" i="29"/>
  <c r="F1927" i="29"/>
  <c r="G1927" i="29"/>
  <c r="H1927" i="29"/>
  <c r="I1927" i="29"/>
  <c r="F1928" i="29"/>
  <c r="G1928" i="29"/>
  <c r="H1928" i="29"/>
  <c r="I1928" i="29"/>
  <c r="F1929" i="29"/>
  <c r="E1929" i="29" s="1"/>
  <c r="G1929" i="29"/>
  <c r="H1929" i="29"/>
  <c r="I1929" i="29"/>
  <c r="F1930" i="29"/>
  <c r="G1930" i="29"/>
  <c r="H1930" i="29"/>
  <c r="I1930" i="29"/>
  <c r="E1930" i="29" s="1"/>
  <c r="F1931" i="29"/>
  <c r="E1931" i="29" s="1"/>
  <c r="G1931" i="29"/>
  <c r="H1931" i="29"/>
  <c r="I1931" i="29"/>
  <c r="F1932" i="29"/>
  <c r="G1932" i="29"/>
  <c r="H1932" i="29"/>
  <c r="I1932" i="29"/>
  <c r="F1933" i="29"/>
  <c r="G1933" i="29"/>
  <c r="H1933" i="29"/>
  <c r="I1933" i="29"/>
  <c r="F1934" i="29"/>
  <c r="G1934" i="29"/>
  <c r="H1934" i="29"/>
  <c r="I1934" i="29"/>
  <c r="F1935" i="29"/>
  <c r="E1935" i="29" s="1"/>
  <c r="G1935" i="29"/>
  <c r="H1935" i="29"/>
  <c r="I1935" i="29"/>
  <c r="F1936" i="29"/>
  <c r="G1936" i="29"/>
  <c r="H1936" i="29"/>
  <c r="I1936" i="29"/>
  <c r="E1936" i="29" s="1"/>
  <c r="F1937" i="29"/>
  <c r="G1937" i="29"/>
  <c r="H1937" i="29"/>
  <c r="I1937" i="29"/>
  <c r="F1938" i="29"/>
  <c r="G1938" i="29"/>
  <c r="H1938" i="29"/>
  <c r="I1938" i="29"/>
  <c r="F1939" i="29"/>
  <c r="G1939" i="29"/>
  <c r="H1939" i="29"/>
  <c r="I1939" i="29"/>
  <c r="F1940" i="29"/>
  <c r="G1940" i="29"/>
  <c r="H1940" i="29"/>
  <c r="I1940" i="29"/>
  <c r="F1941" i="29"/>
  <c r="G1941" i="29"/>
  <c r="H1941" i="29"/>
  <c r="I1941" i="29"/>
  <c r="E1941" i="29" s="1"/>
  <c r="F1942" i="29"/>
  <c r="G1942" i="29"/>
  <c r="H1942" i="29"/>
  <c r="I1942" i="29"/>
  <c r="F1943" i="29"/>
  <c r="E1943" i="29" s="1"/>
  <c r="G1943" i="29"/>
  <c r="H1943" i="29"/>
  <c r="I1943" i="29"/>
  <c r="F1944" i="29"/>
  <c r="G1944" i="29"/>
  <c r="H1944" i="29"/>
  <c r="I1944" i="29"/>
  <c r="F1945" i="29"/>
  <c r="G1945" i="29"/>
  <c r="H1945" i="29"/>
  <c r="I1945" i="29"/>
  <c r="F1946" i="29"/>
  <c r="G1946" i="29"/>
  <c r="H1946" i="29"/>
  <c r="I1946" i="29"/>
  <c r="F1947" i="29"/>
  <c r="G1947" i="29"/>
  <c r="H1947" i="29"/>
  <c r="I1947" i="29"/>
  <c r="F1948" i="29"/>
  <c r="G1948" i="29"/>
  <c r="E1948" i="29" s="1"/>
  <c r="H1948" i="29"/>
  <c r="I1948" i="29"/>
  <c r="F1949" i="29"/>
  <c r="G1949" i="29"/>
  <c r="H1949" i="29"/>
  <c r="I1949" i="29"/>
  <c r="F1950" i="29"/>
  <c r="G1950" i="29"/>
  <c r="H1950" i="29"/>
  <c r="I1950" i="29"/>
  <c r="F1951" i="29"/>
  <c r="G1951" i="29"/>
  <c r="H1951" i="29"/>
  <c r="I1951" i="29"/>
  <c r="F1952" i="29"/>
  <c r="G1952" i="29"/>
  <c r="E1952" i="29" s="1"/>
  <c r="H1952" i="29"/>
  <c r="I1952" i="29"/>
  <c r="F1953" i="29"/>
  <c r="G1953" i="29"/>
  <c r="H1953" i="29"/>
  <c r="E1953" i="29" s="1"/>
  <c r="I1953" i="29"/>
  <c r="F1954" i="29"/>
  <c r="G1954" i="29"/>
  <c r="H1954" i="29"/>
  <c r="I1954" i="29"/>
  <c r="F1955" i="29"/>
  <c r="G1955" i="29"/>
  <c r="H1955" i="29"/>
  <c r="I1955" i="29"/>
  <c r="F1956" i="29"/>
  <c r="E1956" i="29" s="1"/>
  <c r="G1956" i="29"/>
  <c r="H1956" i="29"/>
  <c r="I1956" i="29"/>
  <c r="F1957" i="29"/>
  <c r="G1957" i="29"/>
  <c r="H1957" i="29"/>
  <c r="I1957" i="29"/>
  <c r="F1958" i="29"/>
  <c r="G1958" i="29"/>
  <c r="H1958" i="29"/>
  <c r="I1958" i="29"/>
  <c r="E1958" i="29" s="1"/>
  <c r="F1959" i="29"/>
  <c r="G1959" i="29"/>
  <c r="H1959" i="29"/>
  <c r="I1959" i="29"/>
  <c r="F1960" i="29"/>
  <c r="E1960" i="29" s="1"/>
  <c r="G1960" i="29"/>
  <c r="H1960" i="29"/>
  <c r="I1960" i="29"/>
  <c r="F1961" i="29"/>
  <c r="G1961" i="29"/>
  <c r="H1961" i="29"/>
  <c r="I1961" i="29"/>
  <c r="F1962" i="29"/>
  <c r="G1962" i="29"/>
  <c r="H1962" i="29"/>
  <c r="I1962" i="29"/>
  <c r="F1963" i="29"/>
  <c r="G1963" i="29"/>
  <c r="H1963" i="29"/>
  <c r="I1963" i="29"/>
  <c r="F1964" i="29"/>
  <c r="E1964" i="29" s="1"/>
  <c r="G1964" i="29"/>
  <c r="H1964" i="29"/>
  <c r="I1964" i="29"/>
  <c r="F1965" i="29"/>
  <c r="G1965" i="29"/>
  <c r="H1965" i="29"/>
  <c r="I1965" i="29"/>
  <c r="F1966" i="29"/>
  <c r="G1966" i="29"/>
  <c r="H1966" i="29"/>
  <c r="I1966" i="29"/>
  <c r="F1967" i="29"/>
  <c r="G1967" i="29"/>
  <c r="E1967" i="29" s="1"/>
  <c r="H1967" i="29"/>
  <c r="I1967" i="29"/>
  <c r="F1968" i="29"/>
  <c r="E1968" i="29" s="1"/>
  <c r="G1968" i="29"/>
  <c r="H1968" i="29"/>
  <c r="I1968" i="29"/>
  <c r="F1969" i="29"/>
  <c r="G1969" i="29"/>
  <c r="H1969" i="29"/>
  <c r="I1969" i="29"/>
  <c r="F1970" i="29"/>
  <c r="G1970" i="29"/>
  <c r="H1970" i="29"/>
  <c r="I1970" i="29"/>
  <c r="F1971" i="29"/>
  <c r="G1971" i="29"/>
  <c r="H1971" i="29"/>
  <c r="I1971" i="29"/>
  <c r="F1972" i="29"/>
  <c r="G1972" i="29"/>
  <c r="H1972" i="29"/>
  <c r="I1972" i="29"/>
  <c r="F1973" i="29"/>
  <c r="G1973" i="29"/>
  <c r="H1973" i="29"/>
  <c r="I1973" i="29"/>
  <c r="F1974" i="29"/>
  <c r="G1974" i="29"/>
  <c r="H1974" i="29"/>
  <c r="I1974" i="29"/>
  <c r="F1975" i="29"/>
  <c r="G1975" i="29"/>
  <c r="H1975" i="29"/>
  <c r="I1975" i="29"/>
  <c r="F1976" i="29"/>
  <c r="G1976" i="29"/>
  <c r="H1976" i="29"/>
  <c r="I1976" i="29"/>
  <c r="F1977" i="29"/>
  <c r="G1977" i="29"/>
  <c r="H1977" i="29"/>
  <c r="I1977" i="29"/>
  <c r="F1978" i="29"/>
  <c r="G1978" i="29"/>
  <c r="H1978" i="29"/>
  <c r="I1978" i="29"/>
  <c r="F1979" i="29"/>
  <c r="E1979" i="29" s="1"/>
  <c r="G1979" i="29"/>
  <c r="H1979" i="29"/>
  <c r="I1979" i="29"/>
  <c r="F1980" i="29"/>
  <c r="G1980" i="29"/>
  <c r="H1980" i="29"/>
  <c r="E1980" i="29" s="1"/>
  <c r="I1980" i="29"/>
  <c r="F1981" i="29"/>
  <c r="G1981" i="29"/>
  <c r="H1981" i="29"/>
  <c r="I1981" i="29"/>
  <c r="F1982" i="29"/>
  <c r="E1982" i="29" s="1"/>
  <c r="G1982" i="29"/>
  <c r="H1982" i="29"/>
  <c r="I1982" i="29"/>
  <c r="F1983" i="29"/>
  <c r="E1983" i="29" s="1"/>
  <c r="G1983" i="29"/>
  <c r="H1983" i="29"/>
  <c r="I1983" i="29"/>
  <c r="F1984" i="29"/>
  <c r="G1984" i="29"/>
  <c r="E1984" i="29" s="1"/>
  <c r="H1984" i="29"/>
  <c r="I1984" i="29"/>
  <c r="F1985" i="29"/>
  <c r="G1985" i="29"/>
  <c r="H1985" i="29"/>
  <c r="I1985" i="29"/>
  <c r="F1986" i="29"/>
  <c r="G1986" i="29"/>
  <c r="H1986" i="29"/>
  <c r="I1986" i="29"/>
  <c r="E1986" i="29" s="1"/>
  <c r="F1987" i="29"/>
  <c r="E1987" i="29" s="1"/>
  <c r="G1987" i="29"/>
  <c r="H1987" i="29"/>
  <c r="I1987" i="29"/>
  <c r="F1988" i="29"/>
  <c r="G1988" i="29"/>
  <c r="H1988" i="29"/>
  <c r="I1988" i="29"/>
  <c r="F1989" i="29"/>
  <c r="G1989" i="29"/>
  <c r="H1989" i="29"/>
  <c r="I1989" i="29"/>
  <c r="F1990" i="29"/>
  <c r="G1990" i="29"/>
  <c r="H1990" i="29"/>
  <c r="I1990" i="29"/>
  <c r="E1991" i="29"/>
  <c r="F1991" i="29"/>
  <c r="G1991" i="29"/>
  <c r="H1991" i="29"/>
  <c r="I1991" i="29"/>
  <c r="F1992" i="29"/>
  <c r="G1992" i="29"/>
  <c r="H1992" i="29"/>
  <c r="I1992" i="29"/>
  <c r="F1993" i="29"/>
  <c r="G1993" i="29"/>
  <c r="H1993" i="29"/>
  <c r="I1993" i="29"/>
  <c r="F1994" i="29"/>
  <c r="G1994" i="29"/>
  <c r="H1994" i="29"/>
  <c r="I1994" i="29"/>
  <c r="F1995" i="29"/>
  <c r="E1995" i="29" s="1"/>
  <c r="G1995" i="29"/>
  <c r="H1995" i="29"/>
  <c r="I1995" i="29"/>
  <c r="F1996" i="29"/>
  <c r="G1996" i="29"/>
  <c r="H1996" i="29"/>
  <c r="I1996" i="29"/>
  <c r="F1997" i="29"/>
  <c r="G1997" i="29"/>
  <c r="H1997" i="29"/>
  <c r="I1997" i="29"/>
  <c r="F1998" i="29"/>
  <c r="G1998" i="29"/>
  <c r="H1998" i="29"/>
  <c r="I1998" i="29"/>
  <c r="F1999" i="29"/>
  <c r="G1999" i="29"/>
  <c r="H1999" i="29"/>
  <c r="I1999" i="29"/>
  <c r="F2000" i="29"/>
  <c r="G2000" i="29"/>
  <c r="H2000" i="29"/>
  <c r="I2000" i="29"/>
  <c r="F2001" i="29"/>
  <c r="G2001" i="29"/>
  <c r="H2001" i="29"/>
  <c r="I2001" i="29"/>
  <c r="F2002" i="29"/>
  <c r="G2002" i="29"/>
  <c r="H2002" i="29"/>
  <c r="E2002" i="29" s="1"/>
  <c r="I2002" i="29"/>
  <c r="F2003" i="29"/>
  <c r="E2003" i="29" s="1"/>
  <c r="G2003" i="29"/>
  <c r="H2003" i="29"/>
  <c r="I2003" i="29"/>
  <c r="F2004" i="29"/>
  <c r="G2004" i="29"/>
  <c r="H2004" i="29"/>
  <c r="I2004" i="29"/>
  <c r="F2005" i="29"/>
  <c r="G2005" i="29"/>
  <c r="H2005" i="29"/>
  <c r="I2005" i="29"/>
  <c r="F2006" i="29"/>
  <c r="G2006" i="29"/>
  <c r="H2006" i="29"/>
  <c r="E2006" i="29" s="1"/>
  <c r="I2006" i="29"/>
  <c r="F2007" i="29"/>
  <c r="G2007" i="29"/>
  <c r="H2007" i="29"/>
  <c r="I2007" i="29"/>
  <c r="F2008" i="29"/>
  <c r="G2008" i="29"/>
  <c r="H2008" i="29"/>
  <c r="I2008" i="29"/>
  <c r="F2009" i="29"/>
  <c r="G2009" i="29"/>
  <c r="E2009" i="29" s="1"/>
  <c r="H2009" i="29"/>
  <c r="I2009" i="29"/>
  <c r="F2010" i="29"/>
  <c r="G2010" i="29"/>
  <c r="E2010" i="29" s="1"/>
  <c r="H2010" i="29"/>
  <c r="I2010" i="29"/>
  <c r="F2011" i="29"/>
  <c r="G2011" i="29"/>
  <c r="H2011" i="29"/>
  <c r="I2011" i="29"/>
  <c r="F2012" i="29"/>
  <c r="G2012" i="29"/>
  <c r="H2012" i="29"/>
  <c r="I2012" i="29"/>
  <c r="F2013" i="29"/>
  <c r="E2013" i="29" s="1"/>
  <c r="G2013" i="29"/>
  <c r="H2013" i="29"/>
  <c r="I2013" i="29"/>
  <c r="E2014" i="29"/>
  <c r="F2014" i="29"/>
  <c r="G2014" i="29"/>
  <c r="H2014" i="29"/>
  <c r="I2014" i="29"/>
  <c r="F2015" i="29"/>
  <c r="G2015" i="29"/>
  <c r="H2015" i="29"/>
  <c r="I2015" i="29"/>
  <c r="F2016" i="29"/>
  <c r="G2016" i="29"/>
  <c r="H2016" i="29"/>
  <c r="I2016" i="29"/>
  <c r="F2017" i="29"/>
  <c r="G2017" i="29"/>
  <c r="H2017" i="29"/>
  <c r="I2017" i="29"/>
  <c r="F2018" i="29"/>
  <c r="G2018" i="29"/>
  <c r="H2018" i="29"/>
  <c r="I2018" i="29"/>
  <c r="F2019" i="29"/>
  <c r="G2019" i="29"/>
  <c r="H2019" i="29"/>
  <c r="E2019" i="29" s="1"/>
  <c r="I2019" i="29"/>
  <c r="F2020" i="29"/>
  <c r="G2020" i="29"/>
  <c r="H2020" i="29"/>
  <c r="I2020" i="29"/>
  <c r="F2021" i="29"/>
  <c r="G2021" i="29"/>
  <c r="H2021" i="29"/>
  <c r="I2021" i="29"/>
  <c r="F2022" i="29"/>
  <c r="E2022" i="29" s="1"/>
  <c r="G2022" i="29"/>
  <c r="H2022" i="29"/>
  <c r="I2022" i="29"/>
  <c r="F2023" i="29"/>
  <c r="G2023" i="29"/>
  <c r="H2023" i="29"/>
  <c r="I2023" i="29"/>
  <c r="F2024" i="29"/>
  <c r="G2024" i="29"/>
  <c r="H2024" i="29"/>
  <c r="I2024" i="29"/>
  <c r="F2025" i="29"/>
  <c r="G2025" i="29"/>
  <c r="H2025" i="29"/>
  <c r="I2025" i="29"/>
  <c r="F2026" i="29"/>
  <c r="E2026" i="29" s="1"/>
  <c r="G2026" i="29"/>
  <c r="H2026" i="29"/>
  <c r="I2026" i="29"/>
  <c r="F2027" i="29"/>
  <c r="G2027" i="29"/>
  <c r="H2027" i="29"/>
  <c r="I2027" i="29"/>
  <c r="F2028" i="29"/>
  <c r="G2028" i="29"/>
  <c r="H2028" i="29"/>
  <c r="I2028" i="29"/>
  <c r="F2029" i="29"/>
  <c r="G2029" i="29"/>
  <c r="H2029" i="29"/>
  <c r="I2029" i="29"/>
  <c r="E2030" i="29"/>
  <c r="F2030" i="29"/>
  <c r="G2030" i="29"/>
  <c r="H2030" i="29"/>
  <c r="I2030" i="29"/>
  <c r="F2031" i="29"/>
  <c r="G2031" i="29"/>
  <c r="H2031" i="29"/>
  <c r="I2031" i="29"/>
  <c r="F2032" i="29"/>
  <c r="G2032" i="29"/>
  <c r="H2032" i="29"/>
  <c r="I2032" i="29"/>
  <c r="F2033" i="29"/>
  <c r="G2033" i="29"/>
  <c r="H2033" i="29"/>
  <c r="I2033" i="29"/>
  <c r="F2034" i="29"/>
  <c r="G2034" i="29"/>
  <c r="H2034" i="29"/>
  <c r="I2034" i="29"/>
  <c r="F2035" i="29"/>
  <c r="G2035" i="29"/>
  <c r="H2035" i="29"/>
  <c r="I2035" i="29"/>
  <c r="F2036" i="29"/>
  <c r="G2036" i="29"/>
  <c r="H2036" i="29"/>
  <c r="E2036" i="29" s="1"/>
  <c r="I2036" i="29"/>
  <c r="F2037" i="29"/>
  <c r="G2037" i="29"/>
  <c r="H2037" i="29"/>
  <c r="I2037" i="29"/>
  <c r="F2038" i="29"/>
  <c r="G2038" i="29"/>
  <c r="H2038" i="29"/>
  <c r="I2038" i="29"/>
  <c r="F2039" i="29"/>
  <c r="G2039" i="29"/>
  <c r="H2039" i="29"/>
  <c r="I2039" i="29"/>
  <c r="F2040" i="29"/>
  <c r="G2040" i="29"/>
  <c r="H2040" i="29"/>
  <c r="I2040" i="29"/>
  <c r="F2041" i="29"/>
  <c r="G2041" i="29"/>
  <c r="H2041" i="29"/>
  <c r="I2041" i="29"/>
  <c r="F2042" i="29"/>
  <c r="G2042" i="29"/>
  <c r="H2042" i="29"/>
  <c r="I2042" i="29"/>
  <c r="F2043" i="29"/>
  <c r="G2043" i="29"/>
  <c r="H2043" i="29"/>
  <c r="I2043" i="29"/>
  <c r="F2044" i="29"/>
  <c r="G2044" i="29"/>
  <c r="H2044" i="29"/>
  <c r="I2044" i="29"/>
  <c r="F2045" i="29"/>
  <c r="G2045" i="29"/>
  <c r="E2045" i="29" s="1"/>
  <c r="H2045" i="29"/>
  <c r="I2045" i="29"/>
  <c r="F2046" i="29"/>
  <c r="G2046" i="29"/>
  <c r="H2046" i="29"/>
  <c r="I2046" i="29"/>
  <c r="F2047" i="29"/>
  <c r="G2047" i="29"/>
  <c r="H2047" i="29"/>
  <c r="I2047" i="29"/>
  <c r="F2048" i="29"/>
  <c r="G2048" i="29"/>
  <c r="H2048" i="29"/>
  <c r="I2048" i="29"/>
  <c r="F2049" i="29"/>
  <c r="G2049" i="29"/>
  <c r="H2049" i="29"/>
  <c r="I2049" i="29"/>
  <c r="F2050" i="29"/>
  <c r="G2050" i="29"/>
  <c r="H2050" i="29"/>
  <c r="I2050" i="29"/>
  <c r="F2051" i="29"/>
  <c r="G2051" i="29"/>
  <c r="H2051" i="29"/>
  <c r="I2051" i="29"/>
  <c r="F2052" i="29"/>
  <c r="G2052" i="29"/>
  <c r="H2052" i="29"/>
  <c r="I2052" i="29"/>
  <c r="F2053" i="29"/>
  <c r="E2053" i="29" s="1"/>
  <c r="G2053" i="29"/>
  <c r="H2053" i="29"/>
  <c r="I2053" i="29"/>
  <c r="F2054" i="29"/>
  <c r="G2054" i="29"/>
  <c r="H2054" i="29"/>
  <c r="I2054" i="29"/>
  <c r="F2055" i="29"/>
  <c r="G2055" i="29"/>
  <c r="H2055" i="29"/>
  <c r="I2055" i="29"/>
  <c r="F2056" i="29"/>
  <c r="G2056" i="29"/>
  <c r="H2056" i="29"/>
  <c r="I2056" i="29"/>
  <c r="F2057" i="29"/>
  <c r="E2057" i="29" s="1"/>
  <c r="G2057" i="29"/>
  <c r="H2057" i="29"/>
  <c r="I2057" i="29"/>
  <c r="F2058" i="29"/>
  <c r="G2058" i="29"/>
  <c r="H2058" i="29"/>
  <c r="I2058" i="29"/>
  <c r="F2059" i="29"/>
  <c r="G2059" i="29"/>
  <c r="H2059" i="29"/>
  <c r="I2059" i="29"/>
  <c r="F2060" i="29"/>
  <c r="G2060" i="29"/>
  <c r="H2060" i="29"/>
  <c r="I2060" i="29"/>
  <c r="F2061" i="29"/>
  <c r="E2061" i="29" s="1"/>
  <c r="G2061" i="29"/>
  <c r="H2061" i="29"/>
  <c r="I2061" i="29"/>
  <c r="F2062" i="29"/>
  <c r="G2062" i="29"/>
  <c r="H2062" i="29"/>
  <c r="I2062" i="29"/>
  <c r="F2063" i="29"/>
  <c r="G2063" i="29"/>
  <c r="H2063" i="29"/>
  <c r="E2063" i="29" s="1"/>
  <c r="I2063" i="29"/>
  <c r="F2064" i="29"/>
  <c r="G2064" i="29"/>
  <c r="H2064" i="29"/>
  <c r="I2064" i="29"/>
  <c r="F2065" i="29"/>
  <c r="E2065" i="29" s="1"/>
  <c r="G2065" i="29"/>
  <c r="H2065" i="29"/>
  <c r="I2065" i="29"/>
  <c r="F2066" i="29"/>
  <c r="G2066" i="29"/>
  <c r="H2066" i="29"/>
  <c r="I2066" i="29"/>
  <c r="F2067" i="29"/>
  <c r="G2067" i="29"/>
  <c r="H2067" i="29"/>
  <c r="I2067" i="29"/>
  <c r="F2068" i="29"/>
  <c r="G2068" i="29"/>
  <c r="H2068" i="29"/>
  <c r="I2068" i="29"/>
  <c r="F2069" i="29"/>
  <c r="G2069" i="29"/>
  <c r="H2069" i="29"/>
  <c r="I2069" i="29"/>
  <c r="F2070" i="29"/>
  <c r="G2070" i="29"/>
  <c r="H2070" i="29"/>
  <c r="I2070" i="29"/>
  <c r="F2071" i="29"/>
  <c r="G2071" i="29"/>
  <c r="H2071" i="29"/>
  <c r="I2071" i="29"/>
  <c r="F2072" i="29"/>
  <c r="G2072" i="29"/>
  <c r="H2072" i="29"/>
  <c r="I2072" i="29"/>
  <c r="G10" i="32"/>
  <c r="H10" i="32"/>
  <c r="I10" i="32" s="1"/>
  <c r="G11" i="32"/>
  <c r="H11" i="32"/>
  <c r="G12" i="32"/>
  <c r="H12" i="32"/>
  <c r="G13" i="32"/>
  <c r="H13" i="32"/>
  <c r="G14" i="32"/>
  <c r="H14" i="32"/>
  <c r="G15" i="32"/>
  <c r="H15" i="32"/>
  <c r="G16" i="32"/>
  <c r="H16" i="32"/>
  <c r="G17" i="32"/>
  <c r="H17" i="32"/>
  <c r="I17" i="32" s="1"/>
  <c r="G18" i="32"/>
  <c r="H18" i="32"/>
  <c r="G19" i="32"/>
  <c r="H19" i="32"/>
  <c r="G20" i="32"/>
  <c r="H20" i="32"/>
  <c r="G21" i="32"/>
  <c r="H21" i="32"/>
  <c r="G22" i="32"/>
  <c r="H22" i="32"/>
  <c r="G23" i="32"/>
  <c r="H23" i="32"/>
  <c r="G24" i="32"/>
  <c r="H24" i="32"/>
  <c r="G25" i="32"/>
  <c r="H25" i="32"/>
  <c r="G26" i="32"/>
  <c r="H26" i="32"/>
  <c r="G27" i="32"/>
  <c r="H27" i="32"/>
  <c r="G28" i="32"/>
  <c r="H28" i="32"/>
  <c r="G29" i="32"/>
  <c r="H29" i="32"/>
  <c r="G30" i="32"/>
  <c r="H30" i="32"/>
  <c r="G31" i="32"/>
  <c r="H31" i="32"/>
  <c r="G32" i="32"/>
  <c r="H32" i="32"/>
  <c r="G33" i="32"/>
  <c r="H33" i="32"/>
  <c r="G34" i="32"/>
  <c r="H34" i="32"/>
  <c r="G35" i="32"/>
  <c r="H35" i="32"/>
  <c r="G36" i="32"/>
  <c r="H36" i="32"/>
  <c r="G37" i="32"/>
  <c r="H37" i="32"/>
  <c r="G38" i="32"/>
  <c r="H38" i="32"/>
  <c r="G39" i="32"/>
  <c r="H39" i="32"/>
  <c r="G40" i="32"/>
  <c r="H40" i="32"/>
  <c r="G41" i="32"/>
  <c r="H41" i="32"/>
  <c r="I41" i="32" s="1"/>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I65" i="32" s="1"/>
  <c r="G66" i="32"/>
  <c r="H66" i="32"/>
  <c r="G67" i="32"/>
  <c r="H67" i="32"/>
  <c r="G68" i="32"/>
  <c r="H68" i="32"/>
  <c r="G69" i="32"/>
  <c r="H69" i="32"/>
  <c r="G70" i="32"/>
  <c r="H70" i="32"/>
  <c r="G71" i="32"/>
  <c r="I71" i="32" s="1"/>
  <c r="H71" i="32"/>
  <c r="G72" i="32"/>
  <c r="H72" i="32"/>
  <c r="G73" i="32"/>
  <c r="H73" i="32"/>
  <c r="G74" i="32"/>
  <c r="H74" i="32"/>
  <c r="G75" i="32"/>
  <c r="I75" i="32" s="1"/>
  <c r="H75" i="32"/>
  <c r="G76" i="32"/>
  <c r="H76" i="32"/>
  <c r="G77" i="32"/>
  <c r="I77" i="32" s="1"/>
  <c r="H77" i="32"/>
  <c r="G78" i="32"/>
  <c r="H78" i="32"/>
  <c r="G79" i="32"/>
  <c r="H79" i="32"/>
  <c r="G80" i="32"/>
  <c r="H80" i="32"/>
  <c r="G81" i="32"/>
  <c r="H81" i="32"/>
  <c r="G82" i="32"/>
  <c r="H82" i="32"/>
  <c r="G83" i="32"/>
  <c r="H83" i="32"/>
  <c r="G84" i="32"/>
  <c r="H84" i="32"/>
  <c r="G85" i="32"/>
  <c r="H85" i="32"/>
  <c r="I85" i="32" s="1"/>
  <c r="G86" i="32"/>
  <c r="H86" i="32"/>
  <c r="G87" i="32"/>
  <c r="H87" i="32"/>
  <c r="G88" i="32"/>
  <c r="H88" i="32"/>
  <c r="G89" i="32"/>
  <c r="H89" i="32"/>
  <c r="G90" i="32"/>
  <c r="H90" i="32"/>
  <c r="G91" i="32"/>
  <c r="H91" i="32"/>
  <c r="G92" i="32"/>
  <c r="H92" i="32"/>
  <c r="G93" i="32"/>
  <c r="H93" i="32"/>
  <c r="I93" i="32"/>
  <c r="G94" i="32"/>
  <c r="H94" i="32"/>
  <c r="G95" i="32"/>
  <c r="H95" i="32"/>
  <c r="G96" i="32"/>
  <c r="H96" i="32"/>
  <c r="G97" i="32"/>
  <c r="H97" i="32"/>
  <c r="I97" i="32" s="1"/>
  <c r="G98" i="32"/>
  <c r="H98" i="32"/>
  <c r="G99" i="32"/>
  <c r="H99" i="32"/>
  <c r="G100" i="32"/>
  <c r="I100" i="32" s="1"/>
  <c r="H100" i="32"/>
  <c r="G101" i="32"/>
  <c r="H101" i="32"/>
  <c r="I101" i="32" s="1"/>
  <c r="G102" i="32"/>
  <c r="H102" i="32"/>
  <c r="G103" i="32"/>
  <c r="H103" i="32"/>
  <c r="G104" i="32"/>
  <c r="H104" i="32"/>
  <c r="G105" i="32"/>
  <c r="H105" i="32"/>
  <c r="G106" i="32"/>
  <c r="H106" i="32"/>
  <c r="G107" i="32"/>
  <c r="H107" i="32"/>
  <c r="G108" i="32"/>
  <c r="I108" i="32" s="1"/>
  <c r="H108" i="32"/>
  <c r="G109" i="32"/>
  <c r="H109" i="32"/>
  <c r="I109" i="32"/>
  <c r="G110" i="32"/>
  <c r="H110" i="32"/>
  <c r="G111" i="32"/>
  <c r="H111" i="32"/>
  <c r="G112" i="32"/>
  <c r="I112" i="32" s="1"/>
  <c r="H112" i="32"/>
  <c r="G113" i="32"/>
  <c r="H113" i="32"/>
  <c r="I113" i="32" s="1"/>
  <c r="G114" i="32"/>
  <c r="H114" i="32"/>
  <c r="G115" i="32"/>
  <c r="H115" i="32"/>
  <c r="G116" i="32"/>
  <c r="H116" i="32"/>
  <c r="G117" i="32"/>
  <c r="H117" i="32"/>
  <c r="I117" i="32" s="1"/>
  <c r="G118" i="32"/>
  <c r="H118" i="32"/>
  <c r="G119" i="32"/>
  <c r="H119" i="32"/>
  <c r="G120" i="32"/>
  <c r="H120" i="32"/>
  <c r="G121" i="32"/>
  <c r="H121" i="32"/>
  <c r="G122" i="32"/>
  <c r="H122" i="32"/>
  <c r="G123" i="32"/>
  <c r="H123" i="32"/>
  <c r="G124" i="32"/>
  <c r="H124" i="32"/>
  <c r="G125" i="32"/>
  <c r="H125" i="32"/>
  <c r="I125" i="32"/>
  <c r="G126" i="32"/>
  <c r="H126" i="32"/>
  <c r="G127" i="32"/>
  <c r="H127" i="32"/>
  <c r="G128" i="32"/>
  <c r="H128" i="32"/>
  <c r="G129" i="32"/>
  <c r="H129" i="32"/>
  <c r="G130" i="32"/>
  <c r="H130" i="32"/>
  <c r="G131" i="32"/>
  <c r="H131" i="32"/>
  <c r="G132" i="32"/>
  <c r="H132" i="32"/>
  <c r="G133" i="32"/>
  <c r="H133" i="32"/>
  <c r="G134" i="32"/>
  <c r="H134" i="32"/>
  <c r="G135" i="32"/>
  <c r="H135" i="32"/>
  <c r="G136" i="32"/>
  <c r="H136" i="32"/>
  <c r="G137" i="32"/>
  <c r="H137" i="32"/>
  <c r="G138" i="32"/>
  <c r="H138" i="32"/>
  <c r="G139" i="32"/>
  <c r="H139" i="32"/>
  <c r="G140" i="32"/>
  <c r="H140" i="32"/>
  <c r="G141" i="32"/>
  <c r="I141" i="32" s="1"/>
  <c r="H141" i="32"/>
  <c r="G142" i="32"/>
  <c r="H142" i="32"/>
  <c r="G143" i="32"/>
  <c r="H143" i="32"/>
  <c r="G144" i="32"/>
  <c r="H144" i="32"/>
  <c r="G145" i="32"/>
  <c r="H145" i="32"/>
  <c r="G146" i="32"/>
  <c r="H146" i="32"/>
  <c r="G147" i="32"/>
  <c r="H147" i="32"/>
  <c r="G148" i="32"/>
  <c r="H148" i="32"/>
  <c r="G149" i="32"/>
  <c r="I149" i="32" s="1"/>
  <c r="H149" i="32"/>
  <c r="G150" i="32"/>
  <c r="H150" i="32"/>
  <c r="G151" i="32"/>
  <c r="H151" i="32"/>
  <c r="G152" i="32"/>
  <c r="H152" i="32"/>
  <c r="G153" i="32"/>
  <c r="H153" i="32"/>
  <c r="G154" i="32"/>
  <c r="H154" i="32"/>
  <c r="G155" i="32"/>
  <c r="H155" i="32"/>
  <c r="G156" i="32"/>
  <c r="H156" i="32"/>
  <c r="G157" i="32"/>
  <c r="H157" i="32"/>
  <c r="I157" i="32"/>
  <c r="G158" i="32"/>
  <c r="H158" i="32"/>
  <c r="G159" i="32"/>
  <c r="H159" i="32"/>
  <c r="G160" i="32"/>
  <c r="I160" i="32" s="1"/>
  <c r="H160" i="32"/>
  <c r="G161" i="32"/>
  <c r="H161" i="32"/>
  <c r="I161" i="32" s="1"/>
  <c r="G162" i="32"/>
  <c r="H162" i="32"/>
  <c r="G163" i="32"/>
  <c r="H163" i="32"/>
  <c r="G164" i="32"/>
  <c r="H164" i="32"/>
  <c r="G165" i="32"/>
  <c r="H165" i="32"/>
  <c r="G166" i="32"/>
  <c r="H166" i="32"/>
  <c r="G167" i="32"/>
  <c r="H167" i="32"/>
  <c r="G168" i="32"/>
  <c r="H168" i="32"/>
  <c r="G169" i="32"/>
  <c r="H169" i="32"/>
  <c r="G170" i="32"/>
  <c r="I170" i="32" s="1"/>
  <c r="H170" i="32"/>
  <c r="G171" i="32"/>
  <c r="H171" i="32"/>
  <c r="G172" i="32"/>
  <c r="H172" i="32"/>
  <c r="G173" i="32"/>
  <c r="H173" i="32"/>
  <c r="I173" i="32"/>
  <c r="G174" i="32"/>
  <c r="H174" i="32"/>
  <c r="G175" i="32"/>
  <c r="H175" i="32"/>
  <c r="G176" i="32"/>
  <c r="H176" i="32"/>
  <c r="G177" i="32"/>
  <c r="H177" i="32"/>
  <c r="I177" i="32" s="1"/>
  <c r="G178" i="32"/>
  <c r="H178" i="32"/>
  <c r="G179" i="32"/>
  <c r="H179" i="32"/>
  <c r="G180" i="32"/>
  <c r="I180" i="32" s="1"/>
  <c r="H180" i="32"/>
  <c r="G181" i="32"/>
  <c r="H181" i="32"/>
  <c r="G182" i="32"/>
  <c r="H182" i="32"/>
  <c r="G183" i="32"/>
  <c r="H183" i="32"/>
  <c r="G184" i="32"/>
  <c r="H184" i="32"/>
  <c r="G185" i="32"/>
  <c r="H185" i="32"/>
  <c r="G186" i="32"/>
  <c r="H186" i="32"/>
  <c r="G187" i="32"/>
  <c r="H187" i="32"/>
  <c r="G188" i="32"/>
  <c r="I188" i="32" s="1"/>
  <c r="H188" i="32"/>
  <c r="G189" i="32"/>
  <c r="H189" i="32"/>
  <c r="I189" i="32"/>
  <c r="G190" i="32"/>
  <c r="H190" i="32"/>
  <c r="G191" i="32"/>
  <c r="H191" i="32"/>
  <c r="G192" i="32"/>
  <c r="H192" i="32"/>
  <c r="G193" i="32"/>
  <c r="H193" i="32"/>
  <c r="G194" i="32"/>
  <c r="H194" i="32"/>
  <c r="G195" i="32"/>
  <c r="H195" i="32"/>
  <c r="G196" i="32"/>
  <c r="H196" i="32"/>
  <c r="G197" i="32"/>
  <c r="H197" i="32"/>
  <c r="G198" i="32"/>
  <c r="H198" i="32"/>
  <c r="G199" i="32"/>
  <c r="H199" i="32"/>
  <c r="G200" i="32"/>
  <c r="H200" i="32"/>
  <c r="G201" i="32"/>
  <c r="H201" i="32"/>
  <c r="G202" i="32"/>
  <c r="H202" i="32"/>
  <c r="G203" i="32"/>
  <c r="H203" i="32"/>
  <c r="G204" i="32"/>
  <c r="H204" i="32"/>
  <c r="G205" i="32"/>
  <c r="H205" i="32"/>
  <c r="G206" i="32"/>
  <c r="H206" i="32"/>
  <c r="G207" i="32"/>
  <c r="H207" i="32"/>
  <c r="G208" i="32"/>
  <c r="H208" i="32"/>
  <c r="G209" i="32"/>
  <c r="H209" i="32"/>
  <c r="G210" i="32"/>
  <c r="H210" i="32"/>
  <c r="G211" i="32"/>
  <c r="H211" i="32"/>
  <c r="G212" i="32"/>
  <c r="H212" i="32"/>
  <c r="G213" i="32"/>
  <c r="I213" i="32" s="1"/>
  <c r="H213" i="32"/>
  <c r="G214" i="32"/>
  <c r="H214" i="32"/>
  <c r="G215" i="32"/>
  <c r="H215" i="32"/>
  <c r="G216" i="32"/>
  <c r="H216" i="32"/>
  <c r="G217" i="32"/>
  <c r="H217" i="32"/>
  <c r="G218" i="32"/>
  <c r="H218" i="32"/>
  <c r="G219" i="32"/>
  <c r="H219" i="32"/>
  <c r="G220" i="32"/>
  <c r="H220" i="32"/>
  <c r="G221" i="32"/>
  <c r="I221" i="32" s="1"/>
  <c r="H221" i="32"/>
  <c r="G222" i="32"/>
  <c r="H222" i="32"/>
  <c r="G223" i="32"/>
  <c r="H223" i="32"/>
  <c r="G224" i="32"/>
  <c r="I224" i="32" s="1"/>
  <c r="H224" i="32"/>
  <c r="G225" i="32"/>
  <c r="H225" i="32"/>
  <c r="G226" i="32"/>
  <c r="H226" i="32"/>
  <c r="G227" i="32"/>
  <c r="H227" i="32"/>
  <c r="G228" i="32"/>
  <c r="H228" i="32"/>
  <c r="G229" i="32"/>
  <c r="H229" i="32"/>
  <c r="G230" i="32"/>
  <c r="H230" i="32"/>
  <c r="G231" i="32"/>
  <c r="H231" i="32"/>
  <c r="G232" i="32"/>
  <c r="I232" i="32" s="1"/>
  <c r="H232" i="32"/>
  <c r="G233" i="32"/>
  <c r="H233" i="32"/>
  <c r="G234" i="32"/>
  <c r="H234" i="32"/>
  <c r="G235" i="32"/>
  <c r="H235" i="32"/>
  <c r="G236" i="32"/>
  <c r="H236" i="32"/>
  <c r="G237" i="32"/>
  <c r="H237" i="32"/>
  <c r="I237" i="32"/>
  <c r="G238" i="32"/>
  <c r="H238" i="32"/>
  <c r="G239" i="32"/>
  <c r="H239" i="32"/>
  <c r="G240" i="32"/>
  <c r="H240" i="32"/>
  <c r="G241" i="32"/>
  <c r="I241" i="32" s="1"/>
  <c r="H241" i="32"/>
  <c r="G242" i="32"/>
  <c r="H242" i="32"/>
  <c r="G243" i="32"/>
  <c r="H243" i="32"/>
  <c r="G244" i="32"/>
  <c r="I244" i="32" s="1"/>
  <c r="H244" i="32"/>
  <c r="G245" i="32"/>
  <c r="H245" i="32"/>
  <c r="G246" i="32"/>
  <c r="H246" i="32"/>
  <c r="G247" i="32"/>
  <c r="H247" i="32"/>
  <c r="G248" i="32"/>
  <c r="H248" i="32"/>
  <c r="G249" i="32"/>
  <c r="H249" i="32"/>
  <c r="G250" i="32"/>
  <c r="H250" i="32"/>
  <c r="G251" i="32"/>
  <c r="H251" i="32"/>
  <c r="G252" i="32"/>
  <c r="I252" i="32" s="1"/>
  <c r="H252" i="32"/>
  <c r="G253" i="32"/>
  <c r="H253" i="32"/>
  <c r="G254" i="32"/>
  <c r="H254" i="32"/>
  <c r="G255" i="32"/>
  <c r="H255" i="32"/>
  <c r="G256" i="32"/>
  <c r="H256" i="32"/>
  <c r="G257" i="32"/>
  <c r="H257" i="32"/>
  <c r="G258" i="32"/>
  <c r="H258" i="32"/>
  <c r="G259" i="32"/>
  <c r="H259" i="32"/>
  <c r="G260" i="32"/>
  <c r="I260" i="32" s="1"/>
  <c r="H260" i="32"/>
  <c r="G261" i="32"/>
  <c r="H261" i="32"/>
  <c r="G262" i="32"/>
  <c r="H262" i="32"/>
  <c r="G263" i="32"/>
  <c r="H263" i="32"/>
  <c r="G264" i="32"/>
  <c r="H264" i="32"/>
  <c r="G265" i="32"/>
  <c r="H265" i="32"/>
  <c r="G266" i="32"/>
  <c r="H266" i="32"/>
  <c r="G267" i="32"/>
  <c r="H267" i="32"/>
  <c r="G268" i="32"/>
  <c r="I268" i="32" s="1"/>
  <c r="H268" i="32"/>
  <c r="G269" i="32"/>
  <c r="I269" i="32" s="1"/>
  <c r="H269" i="32"/>
  <c r="G270" i="32"/>
  <c r="H270" i="32"/>
  <c r="G271" i="32"/>
  <c r="H271" i="32"/>
  <c r="G272" i="32"/>
  <c r="H272" i="32"/>
  <c r="G273" i="32"/>
  <c r="H273" i="32"/>
  <c r="G274" i="32"/>
  <c r="H274" i="32"/>
  <c r="G275" i="32"/>
  <c r="H275" i="32"/>
  <c r="G276" i="32"/>
  <c r="H276" i="32"/>
  <c r="G277" i="32"/>
  <c r="H277" i="32"/>
  <c r="G278" i="32"/>
  <c r="H278" i="32"/>
  <c r="G279" i="32"/>
  <c r="H279" i="32"/>
  <c r="G280" i="32"/>
  <c r="H280" i="32"/>
  <c r="G281" i="32"/>
  <c r="H281" i="32"/>
  <c r="G282" i="32"/>
  <c r="H282" i="32"/>
  <c r="G283" i="32"/>
  <c r="H283" i="32"/>
  <c r="G284" i="32"/>
  <c r="H284" i="32"/>
  <c r="G285" i="32"/>
  <c r="H285" i="32"/>
  <c r="G286" i="32"/>
  <c r="H286" i="32"/>
  <c r="G287" i="32"/>
  <c r="H287" i="32"/>
  <c r="G288" i="32"/>
  <c r="H288" i="32"/>
  <c r="G289" i="32"/>
  <c r="I289" i="32" s="1"/>
  <c r="H289" i="32"/>
  <c r="G290" i="32"/>
  <c r="H290" i="32"/>
  <c r="G291" i="32"/>
  <c r="I291" i="32" s="1"/>
  <c r="H291" i="32"/>
  <c r="G292" i="32"/>
  <c r="H292" i="32"/>
  <c r="G293" i="32"/>
  <c r="H293" i="32"/>
  <c r="G294" i="32"/>
  <c r="H294" i="32"/>
  <c r="G295" i="32"/>
  <c r="H295" i="32"/>
  <c r="G296" i="32"/>
  <c r="H296" i="32"/>
  <c r="G297" i="32"/>
  <c r="I297" i="32" s="1"/>
  <c r="H297" i="32"/>
  <c r="G298" i="32"/>
  <c r="H298" i="32"/>
  <c r="G299" i="32"/>
  <c r="H299" i="32"/>
  <c r="G300" i="32"/>
  <c r="H300" i="32"/>
  <c r="G301" i="32"/>
  <c r="I301" i="32" s="1"/>
  <c r="H301" i="32"/>
  <c r="G302" i="32"/>
  <c r="H302" i="32"/>
  <c r="G303" i="32"/>
  <c r="H303" i="32"/>
  <c r="G304" i="32"/>
  <c r="H304" i="32"/>
  <c r="G305" i="32"/>
  <c r="I305" i="32" s="1"/>
  <c r="H305" i="32"/>
  <c r="G306" i="32"/>
  <c r="H306" i="32"/>
  <c r="G307" i="32"/>
  <c r="I307" i="32" s="1"/>
  <c r="H307" i="32"/>
  <c r="G308" i="32"/>
  <c r="H308" i="32"/>
  <c r="G309" i="32"/>
  <c r="I309" i="32" s="1"/>
  <c r="H309" i="32"/>
  <c r="G310" i="32"/>
  <c r="I310" i="32" s="1"/>
  <c r="H310" i="32"/>
  <c r="G311" i="32"/>
  <c r="H311" i="32"/>
  <c r="G312" i="32"/>
  <c r="H312" i="32"/>
  <c r="G313" i="32"/>
  <c r="H313" i="32"/>
  <c r="G314" i="32"/>
  <c r="H314" i="32"/>
  <c r="G315" i="32"/>
  <c r="H315" i="32"/>
  <c r="G316" i="32"/>
  <c r="I316" i="32" s="1"/>
  <c r="H316" i="32"/>
  <c r="G317" i="32"/>
  <c r="H317" i="32"/>
  <c r="G318" i="32"/>
  <c r="I318" i="32" s="1"/>
  <c r="H318" i="32"/>
  <c r="G319" i="32"/>
  <c r="H319" i="32"/>
  <c r="G320" i="32"/>
  <c r="H320" i="32"/>
  <c r="G321" i="32"/>
  <c r="H321" i="32"/>
  <c r="G322" i="32"/>
  <c r="H322" i="32"/>
  <c r="G323" i="32"/>
  <c r="I323" i="32" s="1"/>
  <c r="H323" i="32"/>
  <c r="G324" i="32"/>
  <c r="I324" i="32" s="1"/>
  <c r="H324" i="32"/>
  <c r="G325" i="32"/>
  <c r="H325" i="32"/>
  <c r="I325" i="32"/>
  <c r="G326" i="32"/>
  <c r="H326" i="32"/>
  <c r="G327" i="32"/>
  <c r="H327" i="32"/>
  <c r="G328" i="32"/>
  <c r="H328" i="32"/>
  <c r="G329" i="32"/>
  <c r="H329" i="32"/>
  <c r="G330" i="32"/>
  <c r="H330" i="32"/>
  <c r="G331" i="32"/>
  <c r="H331" i="32"/>
  <c r="G332" i="32"/>
  <c r="H332" i="32"/>
  <c r="G333" i="32"/>
  <c r="H333" i="32"/>
  <c r="I333" i="32" s="1"/>
  <c r="G334" i="32"/>
  <c r="H334" i="32"/>
  <c r="G335" i="32"/>
  <c r="H335" i="32"/>
  <c r="G336" i="32"/>
  <c r="H336" i="32"/>
  <c r="G337" i="32"/>
  <c r="H337" i="32"/>
  <c r="I337" i="32"/>
  <c r="G338" i="32"/>
  <c r="H338" i="32"/>
  <c r="G339" i="32"/>
  <c r="H339" i="32"/>
  <c r="G340" i="32"/>
  <c r="H340" i="32"/>
  <c r="G341" i="32"/>
  <c r="H341" i="32"/>
  <c r="I341" i="32"/>
  <c r="G342" i="32"/>
  <c r="H342" i="32"/>
  <c r="G343" i="32"/>
  <c r="I343" i="32" s="1"/>
  <c r="H343" i="32"/>
  <c r="G344" i="32"/>
  <c r="H344" i="32"/>
  <c r="G345" i="32"/>
  <c r="I345" i="32" s="1"/>
  <c r="H345" i="32"/>
  <c r="G346" i="32"/>
  <c r="H346" i="32"/>
  <c r="G347" i="32"/>
  <c r="H347" i="32"/>
  <c r="G348" i="32"/>
  <c r="H348" i="32"/>
  <c r="G349" i="32"/>
  <c r="H349" i="32"/>
  <c r="G350" i="32"/>
  <c r="H350" i="32"/>
  <c r="G351" i="32"/>
  <c r="I351" i="32" s="1"/>
  <c r="H351" i="32"/>
  <c r="G352" i="32"/>
  <c r="H352" i="32"/>
  <c r="G353" i="32"/>
  <c r="H353" i="32"/>
  <c r="G354" i="32"/>
  <c r="H354" i="32"/>
  <c r="G355" i="32"/>
  <c r="I355" i="32" s="1"/>
  <c r="H355" i="32"/>
  <c r="G356" i="32"/>
  <c r="H356" i="32"/>
  <c r="I356" i="32"/>
  <c r="G357" i="32"/>
  <c r="H357" i="32"/>
  <c r="I357" i="32" s="1"/>
  <c r="G358" i="32"/>
  <c r="I358" i="32" s="1"/>
  <c r="H358" i="32"/>
  <c r="G359" i="32"/>
  <c r="H359" i="32"/>
  <c r="G360" i="32"/>
  <c r="H360" i="32"/>
  <c r="I360" i="32" s="1"/>
  <c r="G361" i="32"/>
  <c r="I361" i="32" s="1"/>
  <c r="H361" i="32"/>
  <c r="G362" i="32"/>
  <c r="H362" i="32"/>
  <c r="G363" i="32"/>
  <c r="H363" i="32"/>
  <c r="I363" i="32"/>
  <c r="G364" i="32"/>
  <c r="H364" i="32"/>
  <c r="G365" i="32"/>
  <c r="H365" i="32"/>
  <c r="G366" i="32"/>
  <c r="H366" i="32"/>
  <c r="G367" i="32"/>
  <c r="I367" i="32" s="1"/>
  <c r="H367" i="32"/>
  <c r="G368" i="32"/>
  <c r="H368" i="32"/>
  <c r="G369" i="32"/>
  <c r="I369" i="32" s="1"/>
  <c r="H369" i="32"/>
  <c r="G370" i="32"/>
  <c r="H370" i="32"/>
  <c r="G371" i="32"/>
  <c r="H371" i="32"/>
  <c r="G372" i="32"/>
  <c r="H372" i="32"/>
  <c r="G373" i="32"/>
  <c r="H373" i="32"/>
  <c r="G374" i="32"/>
  <c r="H374" i="32"/>
  <c r="G375" i="32"/>
  <c r="H375" i="32"/>
  <c r="G376" i="32"/>
  <c r="I376" i="32" s="1"/>
  <c r="H376" i="32"/>
  <c r="G377" i="32"/>
  <c r="I377" i="32" s="1"/>
  <c r="H377" i="32"/>
  <c r="G378" i="32"/>
  <c r="H378" i="32"/>
  <c r="G379" i="32"/>
  <c r="H379" i="32"/>
  <c r="I379" i="32" s="1"/>
  <c r="G380" i="32"/>
  <c r="H380" i="32"/>
  <c r="G381" i="32"/>
  <c r="I381" i="32" s="1"/>
  <c r="H381" i="32"/>
  <c r="G382" i="32"/>
  <c r="H382" i="32"/>
  <c r="G383" i="32"/>
  <c r="H383" i="32"/>
  <c r="G384" i="32"/>
  <c r="I384" i="32" s="1"/>
  <c r="H384" i="32"/>
  <c r="G385" i="32"/>
  <c r="I385" i="32" s="1"/>
  <c r="H385" i="32"/>
  <c r="G386" i="32"/>
  <c r="H386" i="32"/>
  <c r="G387" i="32"/>
  <c r="H387" i="32"/>
  <c r="G388" i="32"/>
  <c r="H388" i="32"/>
  <c r="G389" i="32"/>
  <c r="H389" i="32"/>
  <c r="I389" i="32"/>
  <c r="G390" i="32"/>
  <c r="I390" i="32" s="1"/>
  <c r="H390" i="32"/>
  <c r="G391" i="32"/>
  <c r="I391" i="32" s="1"/>
  <c r="H391" i="32"/>
  <c r="G392" i="32"/>
  <c r="I392" i="32" s="1"/>
  <c r="H392" i="32"/>
  <c r="G393" i="32"/>
  <c r="H393" i="32"/>
  <c r="I393" i="32"/>
  <c r="G394" i="32"/>
  <c r="H394" i="32"/>
  <c r="G395" i="32"/>
  <c r="H395" i="32"/>
  <c r="G396" i="32"/>
  <c r="H396" i="32"/>
  <c r="I396" i="32" s="1"/>
  <c r="G397" i="32"/>
  <c r="H397" i="32"/>
  <c r="G398" i="32"/>
  <c r="H398" i="32"/>
  <c r="G399" i="32"/>
  <c r="I399" i="32" s="1"/>
  <c r="H399" i="32"/>
  <c r="G400" i="32"/>
  <c r="H400" i="32"/>
  <c r="I400" i="32"/>
  <c r="G401" i="32"/>
  <c r="H401" i="32"/>
  <c r="G402" i="32"/>
  <c r="H402" i="32"/>
  <c r="G403" i="32"/>
  <c r="H403" i="32"/>
  <c r="G404" i="32"/>
  <c r="H404" i="32"/>
  <c r="I404" i="32"/>
  <c r="G405" i="32"/>
  <c r="I405" i="32" s="1"/>
  <c r="H405" i="32"/>
  <c r="G406" i="32"/>
  <c r="I406" i="32" s="1"/>
  <c r="H406" i="32"/>
  <c r="G407" i="32"/>
  <c r="H407" i="32"/>
  <c r="G408" i="32"/>
  <c r="H408" i="32"/>
  <c r="G409" i="32"/>
  <c r="H409" i="32"/>
  <c r="G410" i="32"/>
  <c r="H410" i="32"/>
  <c r="G411" i="32"/>
  <c r="I411" i="32" s="1"/>
  <c r="H411" i="32"/>
  <c r="G412" i="32"/>
  <c r="H412" i="32"/>
  <c r="G413" i="32"/>
  <c r="H413" i="32"/>
  <c r="I413" i="32"/>
  <c r="G414" i="32"/>
  <c r="I414" i="32" s="1"/>
  <c r="H414" i="32"/>
  <c r="G415" i="32"/>
  <c r="I415" i="32" s="1"/>
  <c r="H415" i="32"/>
  <c r="G416" i="32"/>
  <c r="I416" i="32" s="1"/>
  <c r="H416" i="32"/>
  <c r="G417" i="32"/>
  <c r="H417" i="32"/>
  <c r="I417" i="32"/>
  <c r="G418" i="32"/>
  <c r="H418" i="32"/>
  <c r="G419" i="32"/>
  <c r="H419" i="32"/>
  <c r="G420" i="32"/>
  <c r="I420" i="32" s="1"/>
  <c r="H420" i="32"/>
  <c r="G421" i="32"/>
  <c r="H421" i="32"/>
  <c r="G422" i="32"/>
  <c r="H422" i="32"/>
  <c r="G423" i="32"/>
  <c r="H423" i="32"/>
  <c r="G424" i="32"/>
  <c r="H424" i="32"/>
  <c r="I424" i="32"/>
  <c r="G425" i="32"/>
  <c r="I425" i="32" s="1"/>
  <c r="H425" i="32"/>
  <c r="G426" i="32"/>
  <c r="H426" i="32"/>
  <c r="G427" i="32"/>
  <c r="H427" i="32"/>
  <c r="I427" i="32" s="1"/>
  <c r="G428" i="32"/>
  <c r="I428" i="32" s="1"/>
  <c r="H428" i="32"/>
  <c r="G429" i="32"/>
  <c r="H429" i="32"/>
  <c r="G430" i="32"/>
  <c r="H430" i="32"/>
  <c r="G431" i="32"/>
  <c r="H431" i="32"/>
  <c r="I431" i="32"/>
  <c r="G432" i="32"/>
  <c r="I432" i="32" s="1"/>
  <c r="H432" i="32"/>
  <c r="G433" i="32"/>
  <c r="H433" i="32"/>
  <c r="G434" i="32"/>
  <c r="H434" i="32"/>
  <c r="G435" i="32"/>
  <c r="I435" i="32" s="1"/>
  <c r="H435" i="32"/>
  <c r="G436" i="32"/>
  <c r="H436" i="32"/>
  <c r="G437" i="32"/>
  <c r="I437" i="32" s="1"/>
  <c r="H437" i="32"/>
  <c r="G438" i="32"/>
  <c r="I438" i="32" s="1"/>
  <c r="H438" i="32"/>
  <c r="G439" i="32"/>
  <c r="I439" i="32" s="1"/>
  <c r="H439" i="32"/>
  <c r="G440" i="32"/>
  <c r="I440" i="32" s="1"/>
  <c r="H440" i="32"/>
  <c r="G441" i="32"/>
  <c r="H441" i="32"/>
  <c r="I441" i="32"/>
  <c r="G442" i="32"/>
  <c r="I442" i="32" s="1"/>
  <c r="H442" i="32"/>
  <c r="G443" i="32"/>
  <c r="H443" i="32"/>
  <c r="G444" i="32"/>
  <c r="H444" i="32"/>
  <c r="G445" i="32"/>
  <c r="I445" i="32" s="1"/>
  <c r="H445" i="32"/>
  <c r="G446" i="32"/>
  <c r="H446" i="32"/>
  <c r="G447" i="32"/>
  <c r="I447" i="32" s="1"/>
  <c r="H447" i="32"/>
  <c r="G448" i="32"/>
  <c r="H448" i="32"/>
  <c r="I448" i="32"/>
  <c r="G449" i="32"/>
  <c r="H449" i="32"/>
  <c r="G450" i="32"/>
  <c r="H450" i="32"/>
  <c r="G451" i="32"/>
  <c r="I451" i="32" s="1"/>
  <c r="H451" i="32"/>
  <c r="G452" i="32"/>
  <c r="H452" i="32"/>
  <c r="I452" i="32" s="1"/>
  <c r="G453" i="32"/>
  <c r="H453" i="32"/>
  <c r="I453" i="32" s="1"/>
  <c r="G454" i="32"/>
  <c r="H454" i="32"/>
  <c r="G455" i="32"/>
  <c r="I455" i="32" s="1"/>
  <c r="H455" i="32"/>
  <c r="G456" i="32"/>
  <c r="H456" i="32"/>
  <c r="I456" i="32" s="1"/>
  <c r="G457" i="32"/>
  <c r="I457" i="32" s="1"/>
  <c r="H457" i="32"/>
  <c r="G458" i="32"/>
  <c r="I458" i="32" s="1"/>
  <c r="H458" i="32"/>
  <c r="G459" i="32"/>
  <c r="H459" i="32"/>
  <c r="I459" i="32"/>
  <c r="G460" i="32"/>
  <c r="H460" i="32"/>
  <c r="G461" i="32"/>
  <c r="I461" i="32" s="1"/>
  <c r="H461" i="32"/>
  <c r="G462" i="32"/>
  <c r="H462" i="32"/>
  <c r="G463" i="32"/>
  <c r="H463" i="32"/>
  <c r="G464" i="32"/>
  <c r="I464" i="32" s="1"/>
  <c r="H464" i="32"/>
  <c r="G465" i="32"/>
  <c r="H465" i="32"/>
  <c r="I465" i="32"/>
  <c r="G466" i="32"/>
  <c r="H466" i="32"/>
  <c r="G467" i="32"/>
  <c r="H467" i="32"/>
  <c r="G468" i="32"/>
  <c r="H468" i="32"/>
  <c r="G469" i="32"/>
  <c r="H469" i="32"/>
  <c r="G470" i="32"/>
  <c r="H470" i="32"/>
  <c r="G471" i="32"/>
  <c r="H471" i="32"/>
  <c r="G472" i="32"/>
  <c r="I472" i="32" s="1"/>
  <c r="H472" i="32"/>
  <c r="G473" i="32"/>
  <c r="H473" i="32"/>
  <c r="G474" i="32"/>
  <c r="H474" i="32"/>
  <c r="G475" i="32"/>
  <c r="H475" i="32"/>
  <c r="I475" i="32" s="1"/>
  <c r="G476" i="32"/>
  <c r="I476" i="32" s="1"/>
  <c r="H476" i="32"/>
  <c r="G477" i="32"/>
  <c r="I477" i="32" s="1"/>
  <c r="H477" i="32"/>
  <c r="G478" i="32"/>
  <c r="H478" i="32"/>
  <c r="G479" i="32"/>
  <c r="I479" i="32" s="1"/>
  <c r="H479" i="32"/>
  <c r="G480" i="32"/>
  <c r="H480" i="32"/>
  <c r="G481" i="32"/>
  <c r="H481" i="32"/>
  <c r="G482" i="32"/>
  <c r="H482" i="32"/>
  <c r="G483" i="32"/>
  <c r="I483" i="32" s="1"/>
  <c r="H483" i="32"/>
  <c r="G484" i="32"/>
  <c r="I484" i="32" s="1"/>
  <c r="H484" i="32"/>
  <c r="G485" i="32"/>
  <c r="H485" i="32"/>
  <c r="I485" i="32" s="1"/>
  <c r="G486" i="32"/>
  <c r="I486" i="32" s="1"/>
  <c r="H486" i="32"/>
  <c r="G487" i="32"/>
  <c r="H487" i="32"/>
  <c r="I487" i="32"/>
  <c r="G488" i="32"/>
  <c r="H488" i="32"/>
  <c r="G489" i="32"/>
  <c r="H489" i="32"/>
  <c r="I489" i="32"/>
  <c r="G490" i="32"/>
  <c r="I490" i="32" s="1"/>
  <c r="H490" i="32"/>
  <c r="G491" i="32"/>
  <c r="H491" i="32"/>
  <c r="G492" i="32"/>
  <c r="I492" i="32" s="1"/>
  <c r="H492" i="32"/>
  <c r="G493" i="32"/>
  <c r="H493" i="32"/>
  <c r="G494" i="32"/>
  <c r="H494" i="32"/>
  <c r="G495" i="32"/>
  <c r="H495" i="32"/>
  <c r="G496" i="32"/>
  <c r="H496" i="32"/>
  <c r="G497" i="32"/>
  <c r="H497" i="32"/>
  <c r="G498" i="32"/>
  <c r="H498" i="32"/>
  <c r="G499" i="32"/>
  <c r="I499" i="32" s="1"/>
  <c r="H499" i="32"/>
  <c r="G500" i="32"/>
  <c r="H500" i="32"/>
  <c r="I500" i="32"/>
  <c r="G501" i="32"/>
  <c r="H501" i="32"/>
  <c r="G502" i="32"/>
  <c r="H502" i="32"/>
  <c r="G503" i="32"/>
  <c r="H503" i="32"/>
  <c r="G504" i="32"/>
  <c r="H504" i="32"/>
  <c r="I504" i="32" s="1"/>
  <c r="G505" i="32"/>
  <c r="H505" i="32"/>
  <c r="I505" i="32" s="1"/>
  <c r="G506" i="32"/>
  <c r="H506" i="32"/>
  <c r="G507" i="32"/>
  <c r="I507" i="32" s="1"/>
  <c r="H507" i="32"/>
  <c r="G508" i="32"/>
  <c r="I508" i="32" s="1"/>
  <c r="H508" i="32"/>
  <c r="G509" i="32"/>
  <c r="H509" i="32"/>
  <c r="I509" i="32"/>
  <c r="G510" i="32"/>
  <c r="H510" i="32"/>
  <c r="G511" i="32"/>
  <c r="H511" i="32"/>
  <c r="I511" i="32"/>
  <c r="G512" i="32"/>
  <c r="I512" i="32" s="1"/>
  <c r="H512" i="32"/>
  <c r="G513" i="32"/>
  <c r="I513" i="32" s="1"/>
  <c r="H513" i="32"/>
  <c r="G514" i="32"/>
  <c r="H514" i="32"/>
  <c r="G515" i="32"/>
  <c r="I515" i="32" s="1"/>
  <c r="H515" i="32"/>
  <c r="G516" i="32"/>
  <c r="H516" i="32"/>
  <c r="G517" i="32"/>
  <c r="H517" i="32"/>
  <c r="I517" i="32" s="1"/>
  <c r="G518" i="32"/>
  <c r="H518" i="32"/>
  <c r="G519" i="32"/>
  <c r="H519" i="32"/>
  <c r="G520" i="32"/>
  <c r="H520" i="32"/>
  <c r="I520" i="32" s="1"/>
  <c r="G521" i="32"/>
  <c r="I521" i="32" s="1"/>
  <c r="H521" i="32"/>
  <c r="G522" i="32"/>
  <c r="H522" i="32"/>
  <c r="G523" i="32"/>
  <c r="I523" i="32" s="1"/>
  <c r="H523" i="32"/>
  <c r="G524" i="32"/>
  <c r="H524" i="32"/>
  <c r="I524" i="32"/>
  <c r="G525" i="32"/>
  <c r="H525" i="32"/>
  <c r="G526" i="32"/>
  <c r="I526" i="32" s="1"/>
  <c r="H526" i="32"/>
  <c r="G527" i="32"/>
  <c r="I527" i="32" s="1"/>
  <c r="H527" i="32"/>
  <c r="G528" i="32"/>
  <c r="H528" i="32"/>
  <c r="G529" i="32"/>
  <c r="H529" i="32"/>
  <c r="G530" i="32"/>
  <c r="H530" i="32"/>
  <c r="G531" i="32"/>
  <c r="H531" i="32"/>
  <c r="G532" i="32"/>
  <c r="H532" i="32"/>
  <c r="G533" i="32"/>
  <c r="H533" i="32"/>
  <c r="G534" i="32"/>
  <c r="H534" i="32"/>
  <c r="I534" i="32" s="1"/>
  <c r="G535" i="32"/>
  <c r="I535" i="32" s="1"/>
  <c r="H535" i="32"/>
  <c r="G536" i="32"/>
  <c r="I536" i="32" s="1"/>
  <c r="H536" i="32"/>
  <c r="G537" i="32"/>
  <c r="H537" i="32"/>
  <c r="G538" i="32"/>
  <c r="H538" i="32"/>
  <c r="G539" i="32"/>
  <c r="H539" i="32"/>
  <c r="G540" i="32"/>
  <c r="H540" i="32"/>
  <c r="G541" i="32"/>
  <c r="H541" i="32"/>
  <c r="G542" i="32"/>
  <c r="H542" i="32"/>
  <c r="G543" i="32"/>
  <c r="H543" i="32"/>
  <c r="I543" i="32"/>
  <c r="G544" i="32"/>
  <c r="H544" i="32"/>
  <c r="G545" i="32"/>
  <c r="H545" i="32"/>
  <c r="G546" i="32"/>
  <c r="H546" i="32"/>
  <c r="G547" i="32"/>
  <c r="H547" i="32"/>
  <c r="G548" i="32"/>
  <c r="H548" i="32"/>
  <c r="G549" i="32"/>
  <c r="H549" i="32"/>
  <c r="G550" i="32"/>
  <c r="H550" i="32"/>
  <c r="G551" i="32"/>
  <c r="H551" i="32"/>
  <c r="I551" i="32" s="1"/>
  <c r="G552" i="32"/>
  <c r="I552" i="32" s="1"/>
  <c r="H552" i="32"/>
  <c r="G553" i="32"/>
  <c r="H553" i="32"/>
  <c r="G554" i="32"/>
  <c r="H554" i="32"/>
  <c r="I554" i="32" s="1"/>
  <c r="G555" i="32"/>
  <c r="H555" i="32"/>
  <c r="G556" i="32"/>
  <c r="I556" i="32" s="1"/>
  <c r="H556" i="32"/>
  <c r="G557" i="32"/>
  <c r="H557" i="32"/>
  <c r="G558" i="32"/>
  <c r="I558" i="32" s="1"/>
  <c r="H558" i="32"/>
  <c r="G559" i="32"/>
  <c r="I559" i="32" s="1"/>
  <c r="H559" i="32"/>
  <c r="G560" i="32"/>
  <c r="H560" i="32"/>
  <c r="G561" i="32"/>
  <c r="H561" i="32"/>
  <c r="G562" i="32"/>
  <c r="H562" i="32"/>
  <c r="G563" i="32"/>
  <c r="H563" i="32"/>
  <c r="G564" i="32"/>
  <c r="H564" i="32"/>
  <c r="G565" i="32"/>
  <c r="H565" i="32"/>
  <c r="G566" i="32"/>
  <c r="H566" i="32"/>
  <c r="G567" i="32"/>
  <c r="H567" i="32"/>
  <c r="G568" i="32"/>
  <c r="I568" i="32" s="1"/>
  <c r="H568" i="32"/>
  <c r="G569" i="32"/>
  <c r="H569" i="32"/>
  <c r="G570" i="32"/>
  <c r="H570" i="32"/>
  <c r="G571" i="32"/>
  <c r="H571" i="32"/>
  <c r="G572" i="32"/>
  <c r="H572" i="32"/>
  <c r="G573" i="32"/>
  <c r="H573" i="32"/>
  <c r="G574" i="32"/>
  <c r="H574" i="32"/>
  <c r="G575" i="32"/>
  <c r="H575" i="32"/>
  <c r="I575" i="32" s="1"/>
  <c r="G576" i="32"/>
  <c r="I576" i="32" s="1"/>
  <c r="H576" i="32"/>
  <c r="G577" i="32"/>
  <c r="H577" i="32"/>
  <c r="G578" i="32"/>
  <c r="H578" i="32"/>
  <c r="G579" i="32"/>
  <c r="I579" i="32" s="1"/>
  <c r="H579" i="32"/>
  <c r="G580" i="32"/>
  <c r="I580" i="32" s="1"/>
  <c r="H580" i="32"/>
  <c r="G581" i="32"/>
  <c r="H581" i="32"/>
  <c r="G582" i="32"/>
  <c r="I582" i="32" s="1"/>
  <c r="H582" i="32"/>
  <c r="G583" i="32"/>
  <c r="I583" i="32" s="1"/>
  <c r="H583" i="32"/>
  <c r="G584" i="32"/>
  <c r="I584" i="32" s="1"/>
  <c r="H584" i="32"/>
  <c r="G585" i="32"/>
  <c r="H585" i="32"/>
  <c r="G586" i="32"/>
  <c r="H586" i="32"/>
  <c r="G587" i="32"/>
  <c r="H587" i="32"/>
  <c r="G588" i="32"/>
  <c r="I588" i="32" s="1"/>
  <c r="H588" i="32"/>
  <c r="G589" i="32"/>
  <c r="H589" i="32"/>
  <c r="G590" i="32"/>
  <c r="I590" i="32" s="1"/>
  <c r="H590" i="32"/>
  <c r="G591" i="32"/>
  <c r="I591" i="32" s="1"/>
  <c r="H591" i="32"/>
  <c r="G592" i="32"/>
  <c r="H592" i="32"/>
  <c r="G593" i="32"/>
  <c r="H593" i="32"/>
  <c r="I593" i="32" s="1"/>
  <c r="G594" i="32"/>
  <c r="H594" i="32"/>
  <c r="G595" i="32"/>
  <c r="H595" i="32"/>
  <c r="G596" i="32"/>
  <c r="H596" i="32"/>
  <c r="G597" i="32"/>
  <c r="H597" i="32"/>
  <c r="G598" i="32"/>
  <c r="H598" i="32"/>
  <c r="G599" i="32"/>
  <c r="H599" i="32"/>
  <c r="G600" i="32"/>
  <c r="H600" i="32"/>
  <c r="G601" i="32"/>
  <c r="H601" i="32"/>
  <c r="I601" i="32" s="1"/>
  <c r="G602" i="32"/>
  <c r="H602" i="32"/>
  <c r="G603" i="32"/>
  <c r="H603" i="32"/>
  <c r="G604" i="32"/>
  <c r="I604" i="32" s="1"/>
  <c r="H604" i="32"/>
  <c r="G605" i="32"/>
  <c r="H605" i="32"/>
  <c r="G606" i="32"/>
  <c r="H606" i="32"/>
  <c r="G607" i="32"/>
  <c r="I607" i="32" s="1"/>
  <c r="H607" i="32"/>
  <c r="G608" i="32"/>
  <c r="H608" i="32"/>
  <c r="G609" i="32"/>
  <c r="H609" i="32"/>
  <c r="G610" i="32"/>
  <c r="H610" i="32"/>
  <c r="G611" i="32"/>
  <c r="H611" i="32"/>
  <c r="I611" i="32" s="1"/>
  <c r="G612" i="32"/>
  <c r="H612" i="32"/>
  <c r="G613" i="32"/>
  <c r="I613" i="32" s="1"/>
  <c r="H613" i="32"/>
  <c r="G614" i="32"/>
  <c r="I614" i="32" s="1"/>
  <c r="H614" i="32"/>
  <c r="G615" i="32"/>
  <c r="I615" i="32" s="1"/>
  <c r="H615" i="32"/>
  <c r="G616" i="32"/>
  <c r="H616" i="32"/>
  <c r="G617" i="32"/>
  <c r="H617" i="32"/>
  <c r="G618" i="32"/>
  <c r="H618" i="32"/>
  <c r="G619" i="32"/>
  <c r="I619" i="32" s="1"/>
  <c r="H619" i="32"/>
  <c r="G620" i="32"/>
  <c r="H620" i="32"/>
  <c r="G621" i="32"/>
  <c r="H621" i="32"/>
  <c r="G622" i="32"/>
  <c r="I622" i="32" s="1"/>
  <c r="H622" i="32"/>
  <c r="G623" i="32"/>
  <c r="H623" i="32"/>
  <c r="I623" i="32" s="1"/>
  <c r="G624" i="32"/>
  <c r="H624" i="32"/>
  <c r="G625" i="32"/>
  <c r="H625" i="32"/>
  <c r="G626" i="32"/>
  <c r="I626" i="32" s="1"/>
  <c r="H626" i="32"/>
  <c r="G627" i="32"/>
  <c r="H627" i="32"/>
  <c r="G628" i="32"/>
  <c r="H628" i="32"/>
  <c r="G629" i="32"/>
  <c r="I629" i="32" s="1"/>
  <c r="H629" i="32"/>
  <c r="G630" i="32"/>
  <c r="H630" i="32"/>
  <c r="G631" i="32"/>
  <c r="H631" i="32"/>
  <c r="G632" i="32"/>
  <c r="H632" i="32"/>
  <c r="G633" i="32"/>
  <c r="I633" i="32" s="1"/>
  <c r="H633" i="32"/>
  <c r="G634" i="32"/>
  <c r="I634" i="32" s="1"/>
  <c r="H634" i="32"/>
  <c r="G635" i="32"/>
  <c r="H635" i="32"/>
  <c r="I635" i="32"/>
  <c r="G636" i="32"/>
  <c r="H636" i="32"/>
  <c r="G637" i="32"/>
  <c r="H637" i="32"/>
  <c r="I637" i="32" s="1"/>
  <c r="G638" i="32"/>
  <c r="H638" i="32"/>
  <c r="G639" i="32"/>
  <c r="H639" i="32"/>
  <c r="I639" i="32"/>
  <c r="G640" i="32"/>
  <c r="H640" i="32"/>
  <c r="G641" i="32"/>
  <c r="H641" i="32"/>
  <c r="G642" i="32"/>
  <c r="H642" i="32"/>
  <c r="G643" i="32"/>
  <c r="H643" i="32"/>
  <c r="G644" i="32"/>
  <c r="H644" i="32"/>
  <c r="G645" i="32"/>
  <c r="H645" i="32"/>
  <c r="G646" i="32"/>
  <c r="I646" i="32" s="1"/>
  <c r="H646" i="32"/>
  <c r="G647" i="32"/>
  <c r="H647" i="32"/>
  <c r="I647" i="32" s="1"/>
  <c r="G648" i="32"/>
  <c r="H648" i="32"/>
  <c r="G649" i="32"/>
  <c r="H649" i="32"/>
  <c r="G650" i="32"/>
  <c r="H650" i="32"/>
  <c r="G651" i="32"/>
  <c r="H651" i="32"/>
  <c r="G652" i="32"/>
  <c r="H652" i="32"/>
  <c r="G653" i="32"/>
  <c r="I653" i="32" s="1"/>
  <c r="H653" i="32"/>
  <c r="G654" i="32"/>
  <c r="H654" i="32"/>
  <c r="G655" i="32"/>
  <c r="H655" i="32"/>
  <c r="G656" i="32"/>
  <c r="H656" i="32"/>
  <c r="G657" i="32"/>
  <c r="I657" i="32" s="1"/>
  <c r="H657" i="32"/>
  <c r="G658" i="32"/>
  <c r="H658" i="32"/>
  <c r="G659" i="32"/>
  <c r="H659" i="32"/>
  <c r="G660" i="32"/>
  <c r="H660" i="32"/>
  <c r="G661" i="32"/>
  <c r="I661" i="32" s="1"/>
  <c r="H661" i="32"/>
  <c r="G662" i="32"/>
  <c r="H662" i="32"/>
  <c r="G663" i="32"/>
  <c r="H663" i="32"/>
  <c r="I663" i="32"/>
  <c r="G664" i="32"/>
  <c r="H664" i="32"/>
  <c r="G665" i="32"/>
  <c r="H665" i="32"/>
  <c r="I665" i="32" s="1"/>
  <c r="G666" i="32"/>
  <c r="H666" i="32"/>
  <c r="G667" i="32"/>
  <c r="I667" i="32" s="1"/>
  <c r="H667" i="32"/>
  <c r="G668" i="32"/>
  <c r="H668" i="32"/>
  <c r="G669" i="32"/>
  <c r="H669" i="32"/>
  <c r="G670" i="32"/>
  <c r="H670" i="32"/>
  <c r="G671" i="32"/>
  <c r="H671" i="32"/>
  <c r="I671" i="32" s="1"/>
  <c r="G672" i="32"/>
  <c r="H672" i="32"/>
  <c r="G673" i="32"/>
  <c r="H673" i="32"/>
  <c r="I673" i="32" s="1"/>
  <c r="G674" i="32"/>
  <c r="H674" i="32"/>
  <c r="G675" i="32"/>
  <c r="I675" i="32" s="1"/>
  <c r="H675" i="32"/>
  <c r="G676" i="32"/>
  <c r="I676" i="32" s="1"/>
  <c r="H676" i="32"/>
  <c r="G677" i="32"/>
  <c r="I677" i="32" s="1"/>
  <c r="H677" i="32"/>
  <c r="G678" i="32"/>
  <c r="H678" i="32"/>
  <c r="G679" i="32"/>
  <c r="H679" i="32"/>
  <c r="G680" i="32"/>
  <c r="I680" i="32" s="1"/>
  <c r="H680" i="32"/>
  <c r="G681" i="32"/>
  <c r="H681" i="32"/>
  <c r="G682" i="32"/>
  <c r="H682" i="32"/>
  <c r="G683" i="32"/>
  <c r="I683" i="32" s="1"/>
  <c r="H683" i="32"/>
  <c r="G684" i="32"/>
  <c r="H684" i="32"/>
  <c r="G685" i="32"/>
  <c r="I685" i="32" s="1"/>
  <c r="H685" i="32"/>
  <c r="G686" i="32"/>
  <c r="I686" i="32" s="1"/>
  <c r="H686" i="32"/>
  <c r="G687" i="32"/>
  <c r="I687" i="32" s="1"/>
  <c r="H687" i="32"/>
  <c r="G688" i="32"/>
  <c r="H688" i="32"/>
  <c r="G689" i="32"/>
  <c r="H689" i="32"/>
  <c r="I689" i="32" s="1"/>
  <c r="G690" i="32"/>
  <c r="H690" i="32"/>
  <c r="G691" i="32"/>
  <c r="I691" i="32" s="1"/>
  <c r="H691" i="32"/>
  <c r="G692" i="32"/>
  <c r="H692" i="32"/>
  <c r="G693" i="32"/>
  <c r="H693" i="32"/>
  <c r="G694" i="32"/>
  <c r="H694" i="32"/>
  <c r="G695" i="32"/>
  <c r="H695" i="32"/>
  <c r="G696" i="32"/>
  <c r="H696" i="32"/>
  <c r="G697" i="32"/>
  <c r="H697" i="32"/>
  <c r="I697" i="32" s="1"/>
  <c r="G698" i="32"/>
  <c r="H698" i="32"/>
  <c r="G699" i="32"/>
  <c r="I699" i="32" s="1"/>
  <c r="H699" i="32"/>
  <c r="G700" i="32"/>
  <c r="H700" i="32"/>
  <c r="G701" i="32"/>
  <c r="I701" i="32" s="1"/>
  <c r="H701" i="32"/>
  <c r="G702" i="32"/>
  <c r="H702" i="32"/>
  <c r="G703" i="32"/>
  <c r="I703" i="32" s="1"/>
  <c r="H703" i="32"/>
  <c r="G704" i="32"/>
  <c r="H704" i="32"/>
  <c r="G705" i="32"/>
  <c r="H705" i="32"/>
  <c r="G706" i="32"/>
  <c r="H706" i="32"/>
  <c r="G707" i="32"/>
  <c r="I707" i="32" s="1"/>
  <c r="H707" i="32"/>
  <c r="G708" i="32"/>
  <c r="H708" i="32"/>
  <c r="G709" i="32"/>
  <c r="H709" i="32"/>
  <c r="I709" i="32"/>
  <c r="G710" i="32"/>
  <c r="I710" i="32" s="1"/>
  <c r="H710" i="32"/>
  <c r="G711" i="32"/>
  <c r="H711" i="32"/>
  <c r="I711" i="32"/>
  <c r="G712" i="32"/>
  <c r="H712" i="32"/>
  <c r="G713" i="32"/>
  <c r="H713" i="32"/>
  <c r="I713" i="32" s="1"/>
  <c r="G714" i="32"/>
  <c r="H714" i="32"/>
  <c r="G715" i="32"/>
  <c r="I715" i="32" s="1"/>
  <c r="H715" i="32"/>
  <c r="G716" i="32"/>
  <c r="H716" i="32"/>
  <c r="G717" i="32"/>
  <c r="H717" i="32"/>
  <c r="G718" i="32"/>
  <c r="I718" i="32" s="1"/>
  <c r="H718" i="32"/>
  <c r="G719" i="32"/>
  <c r="H719" i="32"/>
  <c r="I719" i="32" s="1"/>
  <c r="G720" i="32"/>
  <c r="H720" i="32"/>
  <c r="G721" i="32"/>
  <c r="H721" i="32"/>
  <c r="I721" i="32" s="1"/>
  <c r="G722" i="32"/>
  <c r="I722" i="32" s="1"/>
  <c r="H722" i="32"/>
  <c r="G723" i="32"/>
  <c r="I723" i="32" s="1"/>
  <c r="H723" i="32"/>
  <c r="G724" i="32"/>
  <c r="I724" i="32" s="1"/>
  <c r="H724" i="32"/>
  <c r="G725" i="32"/>
  <c r="H725" i="32"/>
  <c r="G726" i="32"/>
  <c r="I726" i="32" s="1"/>
  <c r="H726" i="32"/>
  <c r="G727" i="32"/>
  <c r="H727" i="32"/>
  <c r="G728" i="32"/>
  <c r="H728" i="32"/>
  <c r="G729" i="32"/>
  <c r="H729" i="32"/>
  <c r="G730" i="32"/>
  <c r="I730" i="32" s="1"/>
  <c r="H730" i="32"/>
  <c r="G731" i="32"/>
  <c r="I731" i="32" s="1"/>
  <c r="H731" i="32"/>
  <c r="G732" i="32"/>
  <c r="H732" i="32"/>
  <c r="G733" i="32"/>
  <c r="H733" i="32"/>
  <c r="G734" i="32"/>
  <c r="H734" i="32"/>
  <c r="G735" i="32"/>
  <c r="H735" i="32"/>
  <c r="I735" i="32"/>
  <c r="G736" i="32"/>
  <c r="H736" i="32"/>
  <c r="G737" i="32"/>
  <c r="H737" i="32"/>
  <c r="I737" i="32" s="1"/>
  <c r="G738" i="32"/>
  <c r="H738" i="32"/>
  <c r="G739" i="32"/>
  <c r="I739" i="32" s="1"/>
  <c r="H739" i="32"/>
  <c r="G740" i="32"/>
  <c r="H740" i="32"/>
  <c r="G741" i="32"/>
  <c r="H741" i="32"/>
  <c r="G742" i="32"/>
  <c r="H742" i="32"/>
  <c r="G743" i="32"/>
  <c r="H743" i="32"/>
  <c r="I743" i="32" s="1"/>
  <c r="G744" i="32"/>
  <c r="H744" i="32"/>
  <c r="G745" i="32"/>
  <c r="H745" i="32"/>
  <c r="I745" i="32" s="1"/>
  <c r="G746" i="32"/>
  <c r="H746" i="32"/>
  <c r="G747" i="32"/>
  <c r="I747" i="32" s="1"/>
  <c r="H747" i="32"/>
  <c r="G748" i="32"/>
  <c r="H748" i="32"/>
  <c r="G749" i="32"/>
  <c r="I749" i="32" s="1"/>
  <c r="H749" i="32"/>
  <c r="G750" i="32"/>
  <c r="H750" i="32"/>
  <c r="G751" i="32"/>
  <c r="H751" i="32"/>
  <c r="G752" i="32"/>
  <c r="H752" i="32"/>
  <c r="G753" i="32"/>
  <c r="H753" i="32"/>
  <c r="G754" i="32"/>
  <c r="H754" i="32"/>
  <c r="G755" i="32"/>
  <c r="I755" i="32" s="1"/>
  <c r="H755" i="32"/>
  <c r="G756" i="32"/>
  <c r="H756" i="32"/>
  <c r="G757" i="32"/>
  <c r="H757" i="32"/>
  <c r="I757" i="32"/>
  <c r="G758" i="32"/>
  <c r="H758" i="32"/>
  <c r="G759" i="32"/>
  <c r="H759" i="32"/>
  <c r="I759" i="32"/>
  <c r="G760" i="32"/>
  <c r="H760" i="32"/>
  <c r="G761" i="32"/>
  <c r="H761" i="32"/>
  <c r="I761" i="32" s="1"/>
  <c r="G762" i="32"/>
  <c r="H762" i="32"/>
  <c r="G763" i="32"/>
  <c r="H763" i="32"/>
  <c r="G764" i="32"/>
  <c r="H764" i="32"/>
  <c r="G765" i="32"/>
  <c r="H765" i="32"/>
  <c r="G766" i="32"/>
  <c r="H766" i="32"/>
  <c r="G767" i="32"/>
  <c r="H767" i="32"/>
  <c r="I767" i="32" s="1"/>
  <c r="G768" i="32"/>
  <c r="H768" i="32"/>
  <c r="G769" i="32"/>
  <c r="H769" i="32"/>
  <c r="I769" i="32" s="1"/>
  <c r="G770" i="32"/>
  <c r="I770" i="32" s="1"/>
  <c r="H770" i="32"/>
  <c r="G771" i="32"/>
  <c r="H771" i="32"/>
  <c r="G772" i="32"/>
  <c r="H772" i="32"/>
  <c r="G773" i="32"/>
  <c r="H773" i="32"/>
  <c r="I773" i="32"/>
  <c r="G774" i="32"/>
  <c r="H774" i="32"/>
  <c r="G775" i="32"/>
  <c r="H775" i="32"/>
  <c r="I775" i="32" s="1"/>
  <c r="G776" i="32"/>
  <c r="I776" i="32" s="1"/>
  <c r="H776" i="32"/>
  <c r="G777" i="32"/>
  <c r="I777" i="32" s="1"/>
  <c r="H777" i="32"/>
  <c r="G778" i="32"/>
  <c r="H778" i="32"/>
  <c r="G779" i="32"/>
  <c r="H779" i="32"/>
  <c r="I779" i="32" s="1"/>
  <c r="G780" i="32"/>
  <c r="H780" i="32"/>
  <c r="I780" i="32" s="1"/>
  <c r="G781" i="32"/>
  <c r="H781" i="32"/>
  <c r="G782" i="32"/>
  <c r="H782" i="32"/>
  <c r="I782" i="32" s="1"/>
  <c r="G783" i="32"/>
  <c r="H783" i="32"/>
  <c r="I783" i="32" s="1"/>
  <c r="G784" i="32"/>
  <c r="H784" i="32"/>
  <c r="G785" i="32"/>
  <c r="I785" i="32" s="1"/>
  <c r="H785" i="32"/>
  <c r="G786" i="32"/>
  <c r="I786" i="32" s="1"/>
  <c r="H786" i="32"/>
  <c r="G787" i="32"/>
  <c r="H787" i="32"/>
  <c r="I787" i="32" s="1"/>
  <c r="G788" i="32"/>
  <c r="H788" i="32"/>
  <c r="I788" i="32" s="1"/>
  <c r="G789" i="32"/>
  <c r="H789" i="32"/>
  <c r="G790" i="32"/>
  <c r="H790" i="32"/>
  <c r="G791" i="32"/>
  <c r="H791" i="32"/>
  <c r="I791" i="32" s="1"/>
  <c r="G792" i="32"/>
  <c r="H792" i="32"/>
  <c r="G793" i="32"/>
  <c r="I793" i="32" s="1"/>
  <c r="H793" i="32"/>
  <c r="G794" i="32"/>
  <c r="H794" i="32"/>
  <c r="I794" i="32"/>
  <c r="G795" i="32"/>
  <c r="H795" i="32"/>
  <c r="G796" i="32"/>
  <c r="H796" i="32"/>
  <c r="I796" i="32" s="1"/>
  <c r="G797" i="32"/>
  <c r="H797" i="32"/>
  <c r="G798" i="32"/>
  <c r="H798" i="32"/>
  <c r="G799" i="32"/>
  <c r="H799" i="32"/>
  <c r="I799" i="32" s="1"/>
  <c r="G800" i="32"/>
  <c r="H800" i="32"/>
  <c r="I800" i="32" s="1"/>
  <c r="G801" i="32"/>
  <c r="I801" i="32" s="1"/>
  <c r="H801" i="32"/>
  <c r="G802" i="32"/>
  <c r="H802" i="32"/>
  <c r="I802" i="32"/>
  <c r="G803" i="32"/>
  <c r="H803" i="32"/>
  <c r="I803" i="32" s="1"/>
  <c r="G804" i="32"/>
  <c r="H804" i="32"/>
  <c r="I804" i="32" s="1"/>
  <c r="G805" i="32"/>
  <c r="H805" i="32"/>
  <c r="G806" i="32"/>
  <c r="H806" i="32"/>
  <c r="G807" i="32"/>
  <c r="H807" i="32"/>
  <c r="G808" i="32"/>
  <c r="H808" i="32"/>
  <c r="G809" i="32"/>
  <c r="H809" i="32"/>
  <c r="G810" i="32"/>
  <c r="H810" i="32"/>
  <c r="G811" i="32"/>
  <c r="H811" i="32"/>
  <c r="I811" i="32" s="1"/>
  <c r="G812" i="32"/>
  <c r="H812" i="32"/>
  <c r="I812" i="32" s="1"/>
  <c r="G813" i="32"/>
  <c r="H813" i="32"/>
  <c r="G814" i="32"/>
  <c r="H814" i="32"/>
  <c r="G815" i="32"/>
  <c r="H815" i="32"/>
  <c r="I815" i="32" s="1"/>
  <c r="G816" i="32"/>
  <c r="H816" i="32"/>
  <c r="G817" i="32"/>
  <c r="H817" i="32"/>
  <c r="G818" i="32"/>
  <c r="H818" i="32"/>
  <c r="I818" i="32"/>
  <c r="G819" i="32"/>
  <c r="H819" i="32"/>
  <c r="I819" i="32" s="1"/>
  <c r="G820" i="32"/>
  <c r="H820" i="32"/>
  <c r="I820" i="32" s="1"/>
  <c r="G821" i="32"/>
  <c r="H821" i="32"/>
  <c r="G822" i="32"/>
  <c r="I822" i="32" s="1"/>
  <c r="H822" i="32"/>
  <c r="G823" i="32"/>
  <c r="H823" i="32"/>
  <c r="G824" i="32"/>
  <c r="H824" i="32"/>
  <c r="G825" i="32"/>
  <c r="H825" i="32"/>
  <c r="G826" i="32"/>
  <c r="H826" i="32"/>
  <c r="I826" i="32"/>
  <c r="G827" i="32"/>
  <c r="H827" i="32"/>
  <c r="I827" i="32" s="1"/>
  <c r="G828" i="32"/>
  <c r="H828" i="32"/>
  <c r="G829" i="32"/>
  <c r="H829" i="32"/>
  <c r="G830" i="32"/>
  <c r="H830" i="32"/>
  <c r="G831" i="32"/>
  <c r="H831" i="32"/>
  <c r="G832" i="32"/>
  <c r="H832" i="32"/>
  <c r="G833" i="32"/>
  <c r="I833" i="32" s="1"/>
  <c r="H833" i="32"/>
  <c r="G834" i="32"/>
  <c r="H834" i="32"/>
  <c r="I834" i="32"/>
  <c r="G835" i="32"/>
  <c r="H835" i="32"/>
  <c r="I835" i="32" s="1"/>
  <c r="G836" i="32"/>
  <c r="H836" i="32"/>
  <c r="G837" i="32"/>
  <c r="H837" i="32"/>
  <c r="G838" i="32"/>
  <c r="I838" i="32" s="1"/>
  <c r="H838" i="32"/>
  <c r="G839" i="32"/>
  <c r="H839" i="32"/>
  <c r="I839" i="32" s="1"/>
  <c r="G840" i="32"/>
  <c r="H840" i="32"/>
  <c r="G841" i="32"/>
  <c r="H841" i="32"/>
  <c r="G842" i="32"/>
  <c r="H842" i="32"/>
  <c r="I842" i="32"/>
  <c r="G843" i="32"/>
  <c r="H843" i="32"/>
  <c r="I843" i="32" s="1"/>
  <c r="G844" i="32"/>
  <c r="H844" i="32"/>
  <c r="G845" i="32"/>
  <c r="H845" i="32"/>
  <c r="G846" i="32"/>
  <c r="I846" i="32" s="1"/>
  <c r="H846" i="32"/>
  <c r="G847" i="32"/>
  <c r="H847" i="32"/>
  <c r="I847" i="32" s="1"/>
  <c r="G848" i="32"/>
  <c r="H848" i="32"/>
  <c r="G849" i="32"/>
  <c r="H849" i="32"/>
  <c r="G850" i="32"/>
  <c r="H850" i="32"/>
  <c r="I850" i="32"/>
  <c r="G851" i="32"/>
  <c r="H851" i="32"/>
  <c r="I851" i="32" s="1"/>
  <c r="G852" i="32"/>
  <c r="H852" i="32"/>
  <c r="G853" i="32"/>
  <c r="H853" i="32"/>
  <c r="G854" i="32"/>
  <c r="H854" i="32"/>
  <c r="G855" i="32"/>
  <c r="H855" i="32"/>
  <c r="I855" i="32" s="1"/>
  <c r="G856" i="32"/>
  <c r="H856" i="32"/>
  <c r="G857" i="32"/>
  <c r="H857" i="32"/>
  <c r="G858" i="32"/>
  <c r="H858" i="32"/>
  <c r="I858" i="32"/>
  <c r="G859" i="32"/>
  <c r="H859" i="32"/>
  <c r="I859" i="32" s="1"/>
  <c r="G860" i="32"/>
  <c r="H860" i="32"/>
  <c r="G861" i="32"/>
  <c r="H861" i="32"/>
  <c r="G862" i="32"/>
  <c r="H862" i="32"/>
  <c r="G863" i="32"/>
  <c r="H863" i="32"/>
  <c r="G864" i="32"/>
  <c r="H864" i="32"/>
  <c r="G865" i="32"/>
  <c r="H865" i="32"/>
  <c r="G866" i="32"/>
  <c r="H866" i="32"/>
  <c r="I866" i="32"/>
  <c r="G867" i="32"/>
  <c r="H867" i="32"/>
  <c r="G868" i="32"/>
  <c r="H868" i="32"/>
  <c r="G869" i="32"/>
  <c r="H869" i="32"/>
  <c r="G870" i="32"/>
  <c r="H870" i="32"/>
  <c r="G871" i="32"/>
  <c r="H871" i="32"/>
  <c r="I871" i="32" s="1"/>
  <c r="G872" i="32"/>
  <c r="H872" i="32"/>
  <c r="G873" i="32"/>
  <c r="H873" i="32"/>
  <c r="G874" i="32"/>
  <c r="H874" i="32"/>
  <c r="I874" i="32"/>
  <c r="G875" i="32"/>
  <c r="H875" i="32"/>
  <c r="I875" i="32" s="1"/>
  <c r="G876" i="32"/>
  <c r="H876" i="32"/>
  <c r="G877" i="32"/>
  <c r="H877" i="32"/>
  <c r="G878" i="32"/>
  <c r="I878" i="32" s="1"/>
  <c r="H878" i="32"/>
  <c r="G879" i="32"/>
  <c r="H879" i="32"/>
  <c r="I879" i="32" s="1"/>
  <c r="G880" i="32"/>
  <c r="H880" i="32"/>
  <c r="G881" i="32"/>
  <c r="H881" i="32"/>
  <c r="G882" i="32"/>
  <c r="H882" i="32"/>
  <c r="G883" i="32"/>
  <c r="H883" i="32"/>
  <c r="G884" i="32"/>
  <c r="H884" i="32"/>
  <c r="G885" i="32"/>
  <c r="H885" i="32"/>
  <c r="G886" i="32"/>
  <c r="H886" i="32"/>
  <c r="G887" i="32"/>
  <c r="H887" i="32"/>
  <c r="I887" i="32" s="1"/>
  <c r="G888" i="32"/>
  <c r="H888" i="32"/>
  <c r="G889" i="32"/>
  <c r="H889" i="32"/>
  <c r="G890" i="32"/>
  <c r="I890" i="32" s="1"/>
  <c r="H890" i="32"/>
  <c r="G891" i="32"/>
  <c r="H891" i="32"/>
  <c r="G892" i="32"/>
  <c r="H892" i="32"/>
  <c r="G893" i="32"/>
  <c r="H893" i="32"/>
  <c r="G894" i="32"/>
  <c r="H894" i="32"/>
  <c r="G895" i="32"/>
  <c r="H895" i="32"/>
  <c r="I895" i="32" s="1"/>
  <c r="G896" i="32"/>
  <c r="H896" i="32"/>
  <c r="G897" i="32"/>
  <c r="H897" i="32"/>
  <c r="G898" i="32"/>
  <c r="I898" i="32" s="1"/>
  <c r="H898" i="32"/>
  <c r="G899" i="32"/>
  <c r="H899" i="32"/>
  <c r="I899" i="32" s="1"/>
  <c r="G900" i="32"/>
  <c r="H900" i="32"/>
  <c r="G901" i="32"/>
  <c r="H901" i="32"/>
  <c r="G902" i="32"/>
  <c r="H902" i="32"/>
  <c r="G903" i="32"/>
  <c r="H903" i="32"/>
  <c r="I903" i="32" s="1"/>
  <c r="G904" i="32"/>
  <c r="H904" i="32"/>
  <c r="G905" i="32"/>
  <c r="I905" i="32" s="1"/>
  <c r="H905" i="32"/>
  <c r="G906" i="32"/>
  <c r="I906" i="32" s="1"/>
  <c r="H906" i="32"/>
  <c r="G907" i="32"/>
  <c r="H907" i="32"/>
  <c r="I907" i="32" s="1"/>
  <c r="G908" i="32"/>
  <c r="H908" i="32"/>
  <c r="G909" i="32"/>
  <c r="H909" i="32"/>
  <c r="G910" i="32"/>
  <c r="H910" i="32"/>
  <c r="G911" i="32"/>
  <c r="H911" i="32"/>
  <c r="I911" i="32" s="1"/>
  <c r="G912" i="32"/>
  <c r="H912" i="32"/>
  <c r="G913" i="32"/>
  <c r="H913" i="32"/>
  <c r="G914" i="32"/>
  <c r="H914" i="32"/>
  <c r="I914" i="32"/>
  <c r="G915" i="32"/>
  <c r="H915" i="32"/>
  <c r="I915" i="32" s="1"/>
  <c r="G916" i="32"/>
  <c r="H916" i="32"/>
  <c r="G917" i="32"/>
  <c r="H917" i="32"/>
  <c r="G918" i="32"/>
  <c r="I918" i="32" s="1"/>
  <c r="H918" i="32"/>
  <c r="G919" i="32"/>
  <c r="H919" i="32"/>
  <c r="I919" i="32" s="1"/>
  <c r="G920" i="32"/>
  <c r="I920" i="32" s="1"/>
  <c r="H920" i="32"/>
  <c r="G921" i="32"/>
  <c r="I921" i="32" s="1"/>
  <c r="H921" i="32"/>
  <c r="G922" i="32"/>
  <c r="H922" i="32"/>
  <c r="I922" i="32"/>
  <c r="G923" i="32"/>
  <c r="H923" i="32"/>
  <c r="G924" i="32"/>
  <c r="H924" i="32"/>
  <c r="G925" i="32"/>
  <c r="H925" i="32"/>
  <c r="G926" i="32"/>
  <c r="H926" i="32"/>
  <c r="G927" i="32"/>
  <c r="H927" i="32"/>
  <c r="I927" i="32" s="1"/>
  <c r="G928" i="32"/>
  <c r="H928" i="32"/>
  <c r="G929" i="32"/>
  <c r="I929" i="32" s="1"/>
  <c r="H929" i="32"/>
  <c r="G930" i="32"/>
  <c r="H930" i="32"/>
  <c r="I930" i="32"/>
  <c r="G931" i="32"/>
  <c r="H931" i="32"/>
  <c r="I931" i="32" s="1"/>
  <c r="G932" i="32"/>
  <c r="H932" i="32"/>
  <c r="G933" i="32"/>
  <c r="H933" i="32"/>
  <c r="G934" i="32"/>
  <c r="H934" i="32"/>
  <c r="G935" i="32"/>
  <c r="H935" i="32"/>
  <c r="G936" i="32"/>
  <c r="I936" i="32" s="1"/>
  <c r="H936" i="32"/>
  <c r="G937" i="32"/>
  <c r="H937" i="32"/>
  <c r="G938" i="32"/>
  <c r="H938" i="32"/>
  <c r="G939" i="32"/>
  <c r="H939" i="32"/>
  <c r="G940" i="32"/>
  <c r="H940" i="32"/>
  <c r="G941" i="32"/>
  <c r="H941" i="32"/>
  <c r="G942" i="32"/>
  <c r="H942" i="32"/>
  <c r="G943" i="32"/>
  <c r="H943" i="32"/>
  <c r="I943" i="32" s="1"/>
  <c r="G944" i="32"/>
  <c r="H944" i="32"/>
  <c r="G945" i="32"/>
  <c r="H945" i="32"/>
  <c r="G946" i="32"/>
  <c r="H946" i="32"/>
  <c r="I946" i="32"/>
  <c r="G947" i="32"/>
  <c r="H947" i="32"/>
  <c r="I947" i="32" s="1"/>
  <c r="G948" i="32"/>
  <c r="H948" i="32"/>
  <c r="G949" i="32"/>
  <c r="H949" i="32"/>
  <c r="G950" i="32"/>
  <c r="I950" i="32" s="1"/>
  <c r="H950" i="32"/>
  <c r="G951" i="32"/>
  <c r="H951" i="32"/>
  <c r="G952" i="32"/>
  <c r="H952" i="32"/>
  <c r="G953" i="32"/>
  <c r="H953" i="32"/>
  <c r="G954" i="32"/>
  <c r="H954" i="32"/>
  <c r="I954" i="32" s="1"/>
  <c r="G955" i="32"/>
  <c r="H955" i="32"/>
  <c r="I955" i="32" s="1"/>
  <c r="G956" i="32"/>
  <c r="H956" i="32"/>
  <c r="G957" i="32"/>
  <c r="H957" i="32"/>
  <c r="G958" i="32"/>
  <c r="H958" i="32"/>
  <c r="G959" i="32"/>
  <c r="H959" i="32"/>
  <c r="G960" i="32"/>
  <c r="H960" i="32"/>
  <c r="I960" i="32"/>
  <c r="G961" i="32"/>
  <c r="H961" i="32"/>
  <c r="G962" i="32"/>
  <c r="H962" i="32"/>
  <c r="G963" i="32"/>
  <c r="H963" i="32"/>
  <c r="I963" i="32" s="1"/>
  <c r="G964" i="32"/>
  <c r="H964" i="32"/>
  <c r="I964" i="32"/>
  <c r="G965" i="32"/>
  <c r="H965" i="32"/>
  <c r="G966" i="32"/>
  <c r="H966" i="32"/>
  <c r="G967" i="32"/>
  <c r="H967" i="32"/>
  <c r="I967" i="32" s="1"/>
  <c r="G968" i="32"/>
  <c r="I968" i="32" s="1"/>
  <c r="H968" i="32"/>
  <c r="G969" i="32"/>
  <c r="H969" i="32"/>
  <c r="G970" i="32"/>
  <c r="H970" i="32"/>
  <c r="G971" i="32"/>
  <c r="H971" i="32"/>
  <c r="G972" i="32"/>
  <c r="H972" i="32"/>
  <c r="G973" i="32"/>
  <c r="H973" i="32"/>
  <c r="G974" i="32"/>
  <c r="H974" i="32"/>
  <c r="I974" i="32"/>
  <c r="G975" i="32"/>
  <c r="H975" i="32"/>
  <c r="I975" i="32" s="1"/>
  <c r="G976" i="32"/>
  <c r="H976" i="32"/>
  <c r="I976" i="32" s="1"/>
  <c r="G977" i="32"/>
  <c r="H977" i="32"/>
  <c r="G978" i="32"/>
  <c r="H978" i="32"/>
  <c r="I978" i="32"/>
  <c r="G979" i="32"/>
  <c r="H979" i="32"/>
  <c r="G980" i="32"/>
  <c r="I980" i="32" s="1"/>
  <c r="H980" i="32"/>
  <c r="G981" i="32"/>
  <c r="H981" i="32"/>
  <c r="G982" i="32"/>
  <c r="H982" i="32"/>
  <c r="G983" i="32"/>
  <c r="H983" i="32"/>
  <c r="I983" i="32" s="1"/>
  <c r="G984" i="32"/>
  <c r="H984" i="32"/>
  <c r="I984" i="32"/>
  <c r="G985" i="32"/>
  <c r="H985" i="32"/>
  <c r="G986" i="32"/>
  <c r="H986" i="32"/>
  <c r="G987" i="32"/>
  <c r="H987" i="32"/>
  <c r="I987" i="32" s="1"/>
  <c r="G988" i="32"/>
  <c r="H988" i="32"/>
  <c r="I988" i="32"/>
  <c r="G989" i="32"/>
  <c r="H989" i="32"/>
  <c r="G990" i="32"/>
  <c r="H990" i="32"/>
  <c r="I990" i="32" s="1"/>
  <c r="G991" i="32"/>
  <c r="H991" i="32"/>
  <c r="I991" i="32" s="1"/>
  <c r="G992" i="32"/>
  <c r="H992" i="32"/>
  <c r="G993" i="32"/>
  <c r="H993" i="32"/>
  <c r="G994" i="32"/>
  <c r="I994" i="32" s="1"/>
  <c r="H994" i="32"/>
  <c r="G995" i="32"/>
  <c r="H995" i="32"/>
  <c r="G996" i="32"/>
  <c r="H996" i="32"/>
  <c r="G997" i="32"/>
  <c r="H997" i="32"/>
  <c r="G998" i="32"/>
  <c r="H998" i="32"/>
  <c r="I998" i="32" s="1"/>
  <c r="G999" i="32"/>
  <c r="H999" i="32"/>
  <c r="I999" i="32" s="1"/>
  <c r="G1000" i="32"/>
  <c r="H1000" i="32"/>
  <c r="I1000" i="32"/>
  <c r="G1001" i="32"/>
  <c r="H1001" i="32"/>
  <c r="G1002" i="32"/>
  <c r="I1002" i="32" s="1"/>
  <c r="H1002" i="32"/>
  <c r="G1003" i="32"/>
  <c r="H1003" i="32"/>
  <c r="I1003" i="32" s="1"/>
  <c r="G1004" i="32"/>
  <c r="I1004" i="32" s="1"/>
  <c r="H1004" i="32"/>
  <c r="G1005" i="32"/>
  <c r="H1005" i="32"/>
  <c r="G1006" i="32"/>
  <c r="H1006" i="32"/>
  <c r="G1007" i="32"/>
  <c r="H1007" i="32"/>
  <c r="I1007" i="32" s="1"/>
  <c r="G1008" i="32"/>
  <c r="H1008" i="32"/>
  <c r="G1009" i="32"/>
  <c r="H1009" i="32"/>
  <c r="G1010" i="32"/>
  <c r="H1010" i="32"/>
  <c r="G1011" i="32"/>
  <c r="H1011" i="32"/>
  <c r="I1011" i="32" s="1"/>
  <c r="G1012" i="32"/>
  <c r="H1012" i="32"/>
  <c r="I1012" i="32"/>
  <c r="G1013" i="32"/>
  <c r="H1013" i="32"/>
  <c r="G1014" i="32"/>
  <c r="H1014" i="32"/>
  <c r="I1014" i="32" s="1"/>
  <c r="G1015" i="32"/>
  <c r="H1015" i="32"/>
  <c r="G1016" i="32"/>
  <c r="H1016" i="32"/>
  <c r="G1017" i="32"/>
  <c r="H1017" i="32"/>
  <c r="G1018" i="32"/>
  <c r="H1018" i="32"/>
  <c r="G1019" i="32"/>
  <c r="H1019" i="32"/>
  <c r="G1020" i="32"/>
  <c r="H1020" i="32"/>
  <c r="G1021" i="32"/>
  <c r="H1021" i="32"/>
  <c r="G1022" i="32"/>
  <c r="H1022" i="32"/>
  <c r="I1022" i="32"/>
  <c r="G1023" i="32"/>
  <c r="H1023" i="32"/>
  <c r="G1024" i="32"/>
  <c r="I1024" i="32" s="1"/>
  <c r="H1024" i="32"/>
  <c r="G1025" i="32"/>
  <c r="H1025" i="32"/>
  <c r="G1026" i="32"/>
  <c r="H1026" i="32"/>
  <c r="I1026" i="32"/>
  <c r="G1027" i="32"/>
  <c r="H1027" i="32"/>
  <c r="I1027" i="32" s="1"/>
  <c r="G1028" i="32"/>
  <c r="I1028" i="32" s="1"/>
  <c r="H1028" i="32"/>
  <c r="G1029" i="32"/>
  <c r="H1029" i="32"/>
  <c r="G1030" i="32"/>
  <c r="I1030" i="32" s="1"/>
  <c r="H1030" i="32"/>
  <c r="G1031" i="32"/>
  <c r="H1031" i="32"/>
  <c r="G1032" i="32"/>
  <c r="H1032" i="32"/>
  <c r="G1033" i="32"/>
  <c r="H1033" i="32"/>
  <c r="G1034" i="32"/>
  <c r="H1034" i="32"/>
  <c r="G1035" i="32"/>
  <c r="H1035" i="32"/>
  <c r="I1035" i="32" s="1"/>
  <c r="G1036" i="32"/>
  <c r="H1036" i="32"/>
  <c r="I1036" i="32"/>
  <c r="G1037" i="32"/>
  <c r="H1037" i="32"/>
  <c r="G1038" i="32"/>
  <c r="I1038" i="32" s="1"/>
  <c r="H1038" i="32"/>
  <c r="G1039" i="32"/>
  <c r="H1039" i="32"/>
  <c r="I1039" i="32" s="1"/>
  <c r="G1040" i="32"/>
  <c r="H1040" i="32"/>
  <c r="G1041" i="32"/>
  <c r="H1041" i="32"/>
  <c r="G1042" i="32"/>
  <c r="I1042" i="32" s="1"/>
  <c r="H1042" i="32"/>
  <c r="G1043" i="32"/>
  <c r="H1043" i="32"/>
  <c r="G1044" i="32"/>
  <c r="H1044" i="32"/>
  <c r="G1045" i="32"/>
  <c r="I1045" i="32" s="1"/>
  <c r="H1045" i="32"/>
  <c r="G1046" i="32"/>
  <c r="H1046" i="32"/>
  <c r="I1046" i="32"/>
  <c r="G1047" i="32"/>
  <c r="H1047" i="32"/>
  <c r="G1048" i="32"/>
  <c r="H1048" i="32"/>
  <c r="I1048" i="32"/>
  <c r="G1049" i="32"/>
  <c r="I1049" i="32" s="1"/>
  <c r="H1049" i="32"/>
  <c r="G1050" i="32"/>
  <c r="H1050" i="32"/>
  <c r="G1051" i="32"/>
  <c r="H1051" i="32"/>
  <c r="I1051" i="32" s="1"/>
  <c r="G1052" i="32"/>
  <c r="I1052" i="32" s="1"/>
  <c r="H1052" i="32"/>
  <c r="G1053" i="32"/>
  <c r="H1053" i="32"/>
  <c r="I1053" i="32"/>
  <c r="G1054" i="32"/>
  <c r="H1054" i="32"/>
  <c r="G1055" i="32"/>
  <c r="H1055" i="32"/>
  <c r="I1055" i="32" s="1"/>
  <c r="G1056" i="32"/>
  <c r="I1056" i="32" s="1"/>
  <c r="H1056" i="32"/>
  <c r="G1057" i="32"/>
  <c r="I1057" i="32" s="1"/>
  <c r="H1057" i="32"/>
  <c r="G1058" i="32"/>
  <c r="H1058" i="32"/>
  <c r="G1059" i="32"/>
  <c r="H1059" i="32"/>
  <c r="G1060" i="32"/>
  <c r="H1060" i="32"/>
  <c r="G1061" i="32"/>
  <c r="H1061" i="32"/>
  <c r="I1061" i="32"/>
  <c r="G1062" i="32"/>
  <c r="H1062" i="32"/>
  <c r="I1062" i="32"/>
  <c r="G1063" i="32"/>
  <c r="H1063" i="32"/>
  <c r="I1063" i="32" s="1"/>
  <c r="G1064" i="32"/>
  <c r="I1064" i="32" s="1"/>
  <c r="H1064" i="32"/>
  <c r="G1065" i="32"/>
  <c r="H1065" i="32"/>
  <c r="G1066" i="32"/>
  <c r="H1066" i="32"/>
  <c r="I1066" i="32"/>
  <c r="G1067" i="32"/>
  <c r="H1067" i="32"/>
  <c r="I1067" i="32" s="1"/>
  <c r="G1068" i="32"/>
  <c r="H1068" i="32"/>
  <c r="I1068" i="32"/>
  <c r="G1069" i="32"/>
  <c r="H1069" i="32"/>
  <c r="G1070" i="32"/>
  <c r="H1070" i="32"/>
  <c r="I1070" i="32" s="1"/>
  <c r="G1071" i="32"/>
  <c r="H1071" i="32"/>
  <c r="G1072" i="32"/>
  <c r="H1072" i="32"/>
  <c r="G1073" i="32"/>
  <c r="H1073" i="32"/>
  <c r="G1074" i="32"/>
  <c r="H1074" i="32"/>
  <c r="G1075" i="32"/>
  <c r="H1075" i="32"/>
  <c r="I1075" i="32" s="1"/>
  <c r="G1076" i="32"/>
  <c r="H1076" i="32"/>
  <c r="G1077" i="32"/>
  <c r="I1077" i="32" s="1"/>
  <c r="H1077" i="32"/>
  <c r="G1078" i="32"/>
  <c r="I1078" i="32" s="1"/>
  <c r="H1078" i="32"/>
  <c r="G1079" i="32"/>
  <c r="H1079" i="32"/>
  <c r="I1079" i="32" s="1"/>
  <c r="G1080" i="32"/>
  <c r="I1080" i="32" s="1"/>
  <c r="H1080" i="32"/>
  <c r="G1081" i="32"/>
  <c r="H1081" i="32"/>
  <c r="I1081" i="32"/>
  <c r="G1082" i="32"/>
  <c r="H1082" i="32"/>
  <c r="G1083" i="32"/>
  <c r="H1083" i="32"/>
  <c r="I1083" i="32" s="1"/>
  <c r="G1084" i="32"/>
  <c r="I1084" i="32" s="1"/>
  <c r="H1084" i="32"/>
  <c r="G1085" i="32"/>
  <c r="H1085" i="32"/>
  <c r="G1086" i="32"/>
  <c r="H1086" i="32"/>
  <c r="G1087" i="32"/>
  <c r="H1087" i="32"/>
  <c r="G1088" i="32"/>
  <c r="H1088" i="32"/>
  <c r="I1088" i="32"/>
  <c r="G1089" i="32"/>
  <c r="H1089" i="32"/>
  <c r="G1090" i="32"/>
  <c r="H1090" i="32"/>
  <c r="G1091" i="32"/>
  <c r="H1091" i="32"/>
  <c r="I1091" i="32" s="1"/>
  <c r="G1092" i="32"/>
  <c r="H1092" i="32"/>
  <c r="I1092" i="32" s="1"/>
  <c r="G1093" i="32"/>
  <c r="H1093" i="32"/>
  <c r="G1094" i="32"/>
  <c r="H1094" i="32"/>
  <c r="I1094" i="32"/>
  <c r="G1095" i="32"/>
  <c r="H1095" i="32"/>
  <c r="I1095" i="32" s="1"/>
  <c r="G1096" i="32"/>
  <c r="H1096" i="32"/>
  <c r="I1096" i="32"/>
  <c r="G1097" i="32"/>
  <c r="H1097" i="32"/>
  <c r="I1097" i="32"/>
  <c r="G1098" i="32"/>
  <c r="H1098" i="32"/>
  <c r="I1098" i="32" s="1"/>
  <c r="G1099" i="32"/>
  <c r="H1099" i="32"/>
  <c r="G1100" i="32"/>
  <c r="I1100" i="32" s="1"/>
  <c r="H1100" i="32"/>
  <c r="G1101" i="32"/>
  <c r="H1101" i="32"/>
  <c r="I1101" i="32"/>
  <c r="G1102" i="32"/>
  <c r="I1102" i="32" s="1"/>
  <c r="H1102" i="32"/>
  <c r="G1103" i="32"/>
  <c r="H1103" i="32"/>
  <c r="I1103" i="32" s="1"/>
  <c r="G1104" i="32"/>
  <c r="H1104" i="32"/>
  <c r="G1105" i="32"/>
  <c r="I1105" i="32" s="1"/>
  <c r="H1105" i="32"/>
  <c r="G1106" i="32"/>
  <c r="I1106" i="32" s="1"/>
  <c r="H1106" i="32"/>
  <c r="G1107" i="32"/>
  <c r="H1107" i="32"/>
  <c r="G1108" i="32"/>
  <c r="H1108" i="32"/>
  <c r="G1109" i="32"/>
  <c r="H1109" i="32"/>
  <c r="G1110" i="32"/>
  <c r="H1110" i="32"/>
  <c r="I1110" i="32"/>
  <c r="G1111" i="32"/>
  <c r="H1111" i="32"/>
  <c r="I1111" i="32" s="1"/>
  <c r="G1112" i="32"/>
  <c r="I1112" i="32" s="1"/>
  <c r="H1112" i="32"/>
  <c r="G1113" i="32"/>
  <c r="I1113" i="32" s="1"/>
  <c r="H1113" i="32"/>
  <c r="G1114" i="32"/>
  <c r="I1114" i="32" s="1"/>
  <c r="H1114" i="32"/>
  <c r="G1115" i="32"/>
  <c r="H1115" i="32"/>
  <c r="I1115" i="32" s="1"/>
  <c r="G1116" i="32"/>
  <c r="H1116" i="32"/>
  <c r="I1116" i="32"/>
  <c r="G1117" i="32"/>
  <c r="H1117" i="32"/>
  <c r="G1118" i="32"/>
  <c r="H1118" i="32"/>
  <c r="I1118" i="32"/>
  <c r="G1119" i="32"/>
  <c r="H1119" i="32"/>
  <c r="G1120" i="32"/>
  <c r="H1120" i="32"/>
  <c r="I1120" i="32" s="1"/>
  <c r="G1121" i="32"/>
  <c r="I1121" i="32" s="1"/>
  <c r="H1121" i="32"/>
  <c r="G1122" i="32"/>
  <c r="H1122" i="32"/>
  <c r="I1122" i="32"/>
  <c r="G1123" i="32"/>
  <c r="H1123" i="32"/>
  <c r="I1123" i="32" s="1"/>
  <c r="G1124" i="32"/>
  <c r="H1124" i="32"/>
  <c r="G1125" i="32"/>
  <c r="H1125" i="32"/>
  <c r="G1126" i="32"/>
  <c r="H1126" i="32"/>
  <c r="G1127" i="32"/>
  <c r="H1127" i="32"/>
  <c r="G1128" i="32"/>
  <c r="I1128" i="32" s="1"/>
  <c r="H1128" i="32"/>
  <c r="G1129" i="32"/>
  <c r="H1129" i="32"/>
  <c r="I1129" i="32"/>
  <c r="G1130" i="32"/>
  <c r="I1130" i="32" s="1"/>
  <c r="H1130" i="32"/>
  <c r="G1131" i="32"/>
  <c r="H1131" i="32"/>
  <c r="I1131" i="32" s="1"/>
  <c r="G1132" i="32"/>
  <c r="H1132" i="32"/>
  <c r="I1132" i="32"/>
  <c r="G1133" i="32"/>
  <c r="H1133" i="32"/>
  <c r="I1133" i="32" s="1"/>
  <c r="G1134" i="32"/>
  <c r="I1134" i="32" s="1"/>
  <c r="H1134" i="32"/>
  <c r="G1135" i="32"/>
  <c r="H1135" i="32"/>
  <c r="G1136" i="32"/>
  <c r="H1136" i="32"/>
  <c r="I1136" i="32"/>
  <c r="G1137" i="32"/>
  <c r="I1137" i="32" s="1"/>
  <c r="H1137" i="32"/>
  <c r="G1138" i="32"/>
  <c r="H1138" i="32"/>
  <c r="G1139" i="32"/>
  <c r="H1139" i="32"/>
  <c r="I1139" i="32" s="1"/>
  <c r="G1140" i="32"/>
  <c r="H1140" i="32"/>
  <c r="I1140" i="32"/>
  <c r="G1141" i="32"/>
  <c r="I1141" i="32" s="1"/>
  <c r="H1141" i="32"/>
  <c r="G1142" i="32"/>
  <c r="I1142" i="32" s="1"/>
  <c r="H1142" i="32"/>
  <c r="G1143" i="32"/>
  <c r="H1143" i="32"/>
  <c r="I1143" i="32" s="1"/>
  <c r="G1144" i="32"/>
  <c r="H1144" i="32"/>
  <c r="I1144" i="32"/>
  <c r="G1145" i="32"/>
  <c r="H1145" i="32"/>
  <c r="I1145" i="32"/>
  <c r="G1146" i="32"/>
  <c r="H1146" i="32"/>
  <c r="I1146" i="32" s="1"/>
  <c r="G1147" i="32"/>
  <c r="H1147" i="32"/>
  <c r="I1147" i="32" s="1"/>
  <c r="G1148" i="32"/>
  <c r="H1148" i="32"/>
  <c r="G1149" i="32"/>
  <c r="H1149" i="32"/>
  <c r="I1149" i="32"/>
  <c r="G1150" i="32"/>
  <c r="H1150" i="32"/>
  <c r="G1151" i="32"/>
  <c r="H1151" i="32"/>
  <c r="I1151" i="32" s="1"/>
  <c r="G1152" i="32"/>
  <c r="H1152" i="32"/>
  <c r="G1153" i="32"/>
  <c r="H1153" i="32"/>
  <c r="I1153" i="32"/>
  <c r="G1154" i="32"/>
  <c r="H1154" i="32"/>
  <c r="G1155" i="32"/>
  <c r="H1155" i="32"/>
  <c r="I1155" i="32" s="1"/>
  <c r="G1156" i="32"/>
  <c r="I1156" i="32" s="1"/>
  <c r="H1156" i="32"/>
  <c r="G1157" i="32"/>
  <c r="H1157" i="32"/>
  <c r="I1157" i="32"/>
  <c r="G1158" i="32"/>
  <c r="H1158" i="32"/>
  <c r="I1158" i="32"/>
  <c r="G1159" i="32"/>
  <c r="H1159" i="32"/>
  <c r="I1159" i="32" s="1"/>
  <c r="G1160" i="32"/>
  <c r="H1160" i="32"/>
  <c r="G1161" i="32"/>
  <c r="H1161" i="32"/>
  <c r="G1162" i="32"/>
  <c r="I1162" i="32" s="1"/>
  <c r="H1162" i="32"/>
  <c r="G1163" i="32"/>
  <c r="H1163" i="32"/>
  <c r="I1163" i="32" s="1"/>
  <c r="G1164" i="32"/>
  <c r="H1164" i="32"/>
  <c r="G1165" i="32"/>
  <c r="I1165" i="32" s="1"/>
  <c r="H1165" i="32"/>
  <c r="G1166" i="32"/>
  <c r="H1166" i="32"/>
  <c r="I1166" i="32"/>
  <c r="G1167" i="32"/>
  <c r="H1167" i="32"/>
  <c r="I1167" i="32" s="1"/>
  <c r="G1168" i="32"/>
  <c r="H1168" i="32"/>
  <c r="G1169" i="32"/>
  <c r="I1169" i="32" s="1"/>
  <c r="H1169" i="32"/>
  <c r="G1170" i="32"/>
  <c r="H1170" i="32"/>
  <c r="I1170" i="32"/>
  <c r="G1171" i="32"/>
  <c r="H1171" i="32"/>
  <c r="G1172" i="32"/>
  <c r="I1172" i="32" s="1"/>
  <c r="H1172" i="32"/>
  <c r="G1173" i="32"/>
  <c r="H1173" i="32"/>
  <c r="G1174" i="32"/>
  <c r="H1174" i="32"/>
  <c r="G1175" i="32"/>
  <c r="H1175" i="32"/>
  <c r="I1175" i="32" s="1"/>
  <c r="G1176" i="32"/>
  <c r="H1176" i="32"/>
  <c r="G1177" i="32"/>
  <c r="H1177" i="32"/>
  <c r="I1177" i="32"/>
  <c r="G1178" i="32"/>
  <c r="H1178" i="32"/>
  <c r="G1179" i="32"/>
  <c r="H1179" i="32"/>
  <c r="G1180" i="32"/>
  <c r="H1180" i="32"/>
  <c r="I1180" i="32"/>
  <c r="G1181" i="32"/>
  <c r="H1181" i="32"/>
  <c r="I1181" i="32" s="1"/>
  <c r="G1182" i="32"/>
  <c r="H1182" i="32"/>
  <c r="G1183" i="32"/>
  <c r="H1183" i="32"/>
  <c r="G1184" i="32"/>
  <c r="H1184" i="32"/>
  <c r="I1184" i="32"/>
  <c r="G1185" i="32"/>
  <c r="H1185" i="32"/>
  <c r="G1186" i="32"/>
  <c r="H1186" i="32"/>
  <c r="G1187" i="32"/>
  <c r="H1187" i="32"/>
  <c r="G1188" i="32"/>
  <c r="H1188" i="32"/>
  <c r="I1188" i="32"/>
  <c r="G1189" i="32"/>
  <c r="H1189" i="32"/>
  <c r="G1190" i="32"/>
  <c r="I1190" i="32" s="1"/>
  <c r="H1190" i="32"/>
  <c r="G1191" i="32"/>
  <c r="H1191" i="32"/>
  <c r="G1192" i="32"/>
  <c r="I1192" i="32" s="1"/>
  <c r="H1192" i="32"/>
  <c r="G1193" i="32"/>
  <c r="H1193" i="32"/>
  <c r="I1193" i="32"/>
  <c r="G1194" i="32"/>
  <c r="H1194" i="32"/>
  <c r="I1194" i="32" s="1"/>
  <c r="G1195" i="32"/>
  <c r="H1195" i="32"/>
  <c r="G1196" i="32"/>
  <c r="I1196" i="32" s="1"/>
  <c r="H1196" i="32"/>
  <c r="G1197" i="32"/>
  <c r="H1197" i="32"/>
  <c r="I1197" i="32"/>
  <c r="G1198" i="32"/>
  <c r="H1198" i="32"/>
  <c r="I1198" i="32" s="1"/>
  <c r="G1199" i="32"/>
  <c r="H1199" i="32"/>
  <c r="G1200" i="32"/>
  <c r="H1200" i="32"/>
  <c r="I1200" i="32"/>
  <c r="G1201" i="32"/>
  <c r="H1201" i="32"/>
  <c r="I1201" i="32"/>
  <c r="G1202" i="32"/>
  <c r="H1202" i="32"/>
  <c r="G1203" i="32"/>
  <c r="I1203" i="32" s="1"/>
  <c r="H1203" i="32"/>
  <c r="G1204" i="32"/>
  <c r="H1204" i="32"/>
  <c r="I1204" i="32"/>
  <c r="G1205" i="32"/>
  <c r="I1205" i="32" s="1"/>
  <c r="H1205" i="32"/>
  <c r="G1206" i="32"/>
  <c r="H1206" i="32"/>
  <c r="I1206" i="32" s="1"/>
  <c r="G1207" i="32"/>
  <c r="I1207" i="32" s="1"/>
  <c r="H1207" i="32"/>
  <c r="G1208" i="32"/>
  <c r="H1208" i="32"/>
  <c r="I1208" i="32"/>
  <c r="G1209" i="32"/>
  <c r="I1209" i="32" s="1"/>
  <c r="H1209" i="32"/>
  <c r="G1210" i="32"/>
  <c r="H1210" i="32"/>
  <c r="I1210" i="32" s="1"/>
  <c r="G1211" i="32"/>
  <c r="H1211" i="32"/>
  <c r="G1212" i="32"/>
  <c r="H1212" i="32"/>
  <c r="I1212" i="32" s="1"/>
  <c r="G1213" i="32"/>
  <c r="H1213" i="32"/>
  <c r="I1213" i="32"/>
  <c r="G1214" i="32"/>
  <c r="H1214" i="32"/>
  <c r="I1214" i="32" s="1"/>
  <c r="G1215" i="32"/>
  <c r="I1215" i="32" s="1"/>
  <c r="H1215" i="32"/>
  <c r="G1216" i="32"/>
  <c r="H1216" i="32"/>
  <c r="G1217" i="32"/>
  <c r="H1217" i="32"/>
  <c r="I1217" i="32"/>
  <c r="G1218" i="32"/>
  <c r="H1218" i="32"/>
  <c r="G1219" i="32"/>
  <c r="I1219" i="32" s="1"/>
  <c r="H1219" i="32"/>
  <c r="G1220" i="32"/>
  <c r="H1220" i="32"/>
  <c r="I1220" i="32" s="1"/>
  <c r="G1221" i="32"/>
  <c r="H1221" i="32"/>
  <c r="I1221" i="32"/>
  <c r="G1222" i="32"/>
  <c r="H1222" i="32"/>
  <c r="G1223" i="32"/>
  <c r="I1223" i="32" s="1"/>
  <c r="H1223" i="32"/>
  <c r="G1224" i="32"/>
  <c r="H1224" i="32"/>
  <c r="I1224" i="32" s="1"/>
  <c r="G1225" i="32"/>
  <c r="I1225" i="32" s="1"/>
  <c r="H1225" i="32"/>
  <c r="G1226" i="32"/>
  <c r="H1226" i="32"/>
  <c r="G1227" i="32"/>
  <c r="H1227" i="32"/>
  <c r="G1228" i="32"/>
  <c r="H1228" i="32"/>
  <c r="I1228" i="32" s="1"/>
  <c r="G1229" i="32"/>
  <c r="H1229" i="32"/>
  <c r="G1230" i="32"/>
  <c r="H1230" i="32"/>
  <c r="G1231" i="32"/>
  <c r="H1231" i="32"/>
  <c r="G1232" i="32"/>
  <c r="H1232" i="32"/>
  <c r="I1232" i="32" s="1"/>
  <c r="G1233" i="32"/>
  <c r="H1233" i="32"/>
  <c r="I1233" i="32"/>
  <c r="G1234" i="32"/>
  <c r="H1234" i="32"/>
  <c r="G1235" i="32"/>
  <c r="H1235" i="32"/>
  <c r="G1236" i="32"/>
  <c r="H1236" i="32"/>
  <c r="G1237" i="32"/>
  <c r="I1237" i="32" s="1"/>
  <c r="H1237" i="32"/>
  <c r="G1238" i="32"/>
  <c r="H1238" i="32"/>
  <c r="I1238" i="32" s="1"/>
  <c r="G1239" i="32"/>
  <c r="H1239" i="32"/>
  <c r="G1240" i="32"/>
  <c r="H1240" i="32"/>
  <c r="I1240" i="32" s="1"/>
  <c r="G1241" i="32"/>
  <c r="H1241" i="32"/>
  <c r="I1241" i="32" s="1"/>
  <c r="G1242" i="32"/>
  <c r="H1242" i="32"/>
  <c r="I1242" i="32" s="1"/>
  <c r="G1243" i="32"/>
  <c r="H1243" i="32"/>
  <c r="G1244" i="32"/>
  <c r="H1244" i="32"/>
  <c r="I1244" i="32" s="1"/>
  <c r="G1245" i="32"/>
  <c r="H1245" i="32"/>
  <c r="I1245" i="32"/>
  <c r="G1246" i="32"/>
  <c r="H1246" i="32"/>
  <c r="I1246" i="32" s="1"/>
  <c r="G1247" i="32"/>
  <c r="H1247" i="32"/>
  <c r="G1248" i="32"/>
  <c r="H1248" i="32"/>
  <c r="I1248" i="32" s="1"/>
  <c r="G1249" i="32"/>
  <c r="H1249" i="32"/>
  <c r="I1249" i="32"/>
  <c r="G1250" i="32"/>
  <c r="H1250" i="32"/>
  <c r="I1250" i="32" s="1"/>
  <c r="G1251" i="32"/>
  <c r="H1251" i="32"/>
  <c r="G1252" i="32"/>
  <c r="H1252" i="32"/>
  <c r="G1253" i="32"/>
  <c r="H1253" i="32"/>
  <c r="I1253" i="32"/>
  <c r="G1254" i="32"/>
  <c r="H1254" i="32"/>
  <c r="I1254" i="32" s="1"/>
  <c r="G1255" i="32"/>
  <c r="H1255" i="32"/>
  <c r="G1256" i="32"/>
  <c r="H1256" i="32"/>
  <c r="G1257" i="32"/>
  <c r="H1257" i="32"/>
  <c r="I1257" i="32"/>
  <c r="G1258" i="32"/>
  <c r="H1258" i="32"/>
  <c r="I1258" i="32" s="1"/>
  <c r="G1259" i="32"/>
  <c r="I1259" i="32" s="1"/>
  <c r="H1259" i="32"/>
  <c r="G1260" i="32"/>
  <c r="H1260" i="32"/>
  <c r="I1260" i="32" s="1"/>
  <c r="G1261" i="32"/>
  <c r="H1261" i="32"/>
  <c r="I1261" i="32"/>
  <c r="G1262" i="32"/>
  <c r="H1262" i="32"/>
  <c r="I1262" i="32" s="1"/>
  <c r="G1263" i="32"/>
  <c r="I1263" i="32" s="1"/>
  <c r="H1263" i="32"/>
  <c r="G1264" i="32"/>
  <c r="H1264" i="32"/>
  <c r="I1264" i="32" s="1"/>
  <c r="G1265" i="32"/>
  <c r="I1265" i="32" s="1"/>
  <c r="H1265" i="32"/>
  <c r="G1266" i="32"/>
  <c r="H1266" i="32"/>
  <c r="G1267" i="32"/>
  <c r="H1267" i="32"/>
  <c r="G1268" i="32"/>
  <c r="H1268" i="32"/>
  <c r="G1269" i="32"/>
  <c r="I1269" i="32" s="1"/>
  <c r="H1269" i="32"/>
  <c r="G1270" i="32"/>
  <c r="H1270" i="32"/>
  <c r="G1271" i="32"/>
  <c r="H1271" i="32"/>
  <c r="G1272" i="32"/>
  <c r="H1272" i="32"/>
  <c r="G1273" i="32"/>
  <c r="I1273" i="32" s="1"/>
  <c r="H1273" i="32"/>
  <c r="G1274" i="32"/>
  <c r="H1274" i="32"/>
  <c r="I1274" i="32" s="1"/>
  <c r="G1275" i="32"/>
  <c r="I1275" i="32" s="1"/>
  <c r="H1275" i="32"/>
  <c r="G1276" i="32"/>
  <c r="H1276" i="32"/>
  <c r="I1276" i="32" s="1"/>
  <c r="G1277" i="32"/>
  <c r="I1277" i="32" s="1"/>
  <c r="H1277" i="32"/>
  <c r="G1278" i="32"/>
  <c r="H1278" i="32"/>
  <c r="G1279" i="32"/>
  <c r="I1279" i="32" s="1"/>
  <c r="H1279" i="32"/>
  <c r="G1280" i="32"/>
  <c r="H1280" i="32"/>
  <c r="G1281" i="32"/>
  <c r="H1281" i="32"/>
  <c r="I1281" i="32"/>
  <c r="G1282" i="32"/>
  <c r="H1282" i="32"/>
  <c r="G1283" i="32"/>
  <c r="H1283" i="32"/>
  <c r="G1284" i="32"/>
  <c r="H1284" i="32"/>
  <c r="G1285" i="32"/>
  <c r="I1285" i="32" s="1"/>
  <c r="H1285" i="32"/>
  <c r="G1286" i="32"/>
  <c r="H1286" i="32"/>
  <c r="G1287" i="32"/>
  <c r="I1287" i="32" s="1"/>
  <c r="H1287" i="32"/>
  <c r="G1288" i="32"/>
  <c r="H1288" i="32"/>
  <c r="I1288" i="32" s="1"/>
  <c r="G1289" i="32"/>
  <c r="H1289" i="32"/>
  <c r="G1290" i="32"/>
  <c r="H1290" i="32"/>
  <c r="I1290" i="32" s="1"/>
  <c r="G1291" i="32"/>
  <c r="H1291" i="32"/>
  <c r="G1292" i="32"/>
  <c r="H1292" i="32"/>
  <c r="I1292" i="32" s="1"/>
  <c r="G1293" i="32"/>
  <c r="I1293" i="32" s="1"/>
  <c r="H1293" i="32"/>
  <c r="G1294" i="32"/>
  <c r="H1294" i="32"/>
  <c r="G1295" i="32"/>
  <c r="H1295" i="32"/>
  <c r="G1296" i="32"/>
  <c r="H1296" i="32"/>
  <c r="I1296" i="32" s="1"/>
  <c r="G1297" i="32"/>
  <c r="H1297" i="32"/>
  <c r="I1297" i="32"/>
  <c r="G1298" i="32"/>
  <c r="H1298" i="32"/>
  <c r="I1298" i="32" s="1"/>
  <c r="G1299" i="32"/>
  <c r="I1299" i="32" s="1"/>
  <c r="H1299" i="32"/>
  <c r="G1300" i="32"/>
  <c r="H1300" i="32"/>
  <c r="G1301" i="32"/>
  <c r="I1301" i="32" s="1"/>
  <c r="H1301" i="32"/>
  <c r="G1302" i="32"/>
  <c r="H1302" i="32"/>
  <c r="I1302" i="32" s="1"/>
  <c r="G1303" i="32"/>
  <c r="H1303" i="32"/>
  <c r="G1304" i="32"/>
  <c r="H1304" i="32"/>
  <c r="I1304" i="32" s="1"/>
  <c r="G1305" i="32"/>
  <c r="H1305" i="32"/>
  <c r="I1305" i="32"/>
  <c r="G1306" i="32"/>
  <c r="H1306" i="32"/>
  <c r="I1306" i="32" s="1"/>
  <c r="G1307" i="32"/>
  <c r="H1307" i="32"/>
  <c r="G1308" i="32"/>
  <c r="H1308" i="32"/>
  <c r="I1308" i="32" s="1"/>
  <c r="G1309" i="32"/>
  <c r="H1309" i="32"/>
  <c r="I1309" i="32"/>
  <c r="G1310" i="32"/>
  <c r="H1310" i="32"/>
  <c r="I1310" i="32" s="1"/>
  <c r="G1311" i="32"/>
  <c r="H1311" i="32"/>
  <c r="G1312" i="32"/>
  <c r="H1312" i="32"/>
  <c r="I1312" i="32" s="1"/>
  <c r="G1313" i="32"/>
  <c r="H1313" i="32"/>
  <c r="I1313" i="32"/>
  <c r="G1314" i="32"/>
  <c r="H1314" i="32"/>
  <c r="I1314" i="32" s="1"/>
  <c r="G1315" i="32"/>
  <c r="H1315" i="32"/>
  <c r="G1316" i="32"/>
  <c r="H1316" i="32"/>
  <c r="G1317" i="32"/>
  <c r="H1317" i="32"/>
  <c r="I1317" i="32"/>
  <c r="G1318" i="32"/>
  <c r="H1318" i="32"/>
  <c r="I1318" i="32" s="1"/>
  <c r="G1319" i="32"/>
  <c r="H1319" i="32"/>
  <c r="G1320" i="32"/>
  <c r="H1320" i="32"/>
  <c r="I1320" i="32" s="1"/>
  <c r="G1321" i="32"/>
  <c r="I1321" i="32" s="1"/>
  <c r="H1321" i="32"/>
  <c r="G1322" i="32"/>
  <c r="H1322" i="32"/>
  <c r="I1322" i="32" s="1"/>
  <c r="G1323" i="32"/>
  <c r="I1323" i="32" s="1"/>
  <c r="H1323" i="32"/>
  <c r="G1324" i="32"/>
  <c r="H1324" i="32"/>
  <c r="I1324" i="32" s="1"/>
  <c r="G1325" i="32"/>
  <c r="H1325" i="32"/>
  <c r="I1325" i="32"/>
  <c r="G1326" i="32"/>
  <c r="H1326" i="32"/>
  <c r="I1326" i="32" s="1"/>
  <c r="G1327" i="32"/>
  <c r="H1327" i="32"/>
  <c r="G1328" i="32"/>
  <c r="H1328" i="32"/>
  <c r="G1329" i="32"/>
  <c r="I1329" i="32" s="1"/>
  <c r="H1329" i="32"/>
  <c r="G1330" i="32"/>
  <c r="H1330" i="32"/>
  <c r="G1331" i="32"/>
  <c r="H1331" i="32"/>
  <c r="G1332" i="32"/>
  <c r="H1332" i="32"/>
  <c r="G1333" i="32"/>
  <c r="H1333" i="32"/>
  <c r="I1333" i="32"/>
  <c r="G1334" i="32"/>
  <c r="H1334" i="32"/>
  <c r="I1334" i="32" s="1"/>
  <c r="G1335" i="32"/>
  <c r="H1335" i="32"/>
  <c r="G1336" i="32"/>
  <c r="H1336" i="32"/>
  <c r="G1337" i="32"/>
  <c r="I1337" i="32" s="1"/>
  <c r="H1337" i="32"/>
  <c r="G1338" i="32"/>
  <c r="H1338" i="32"/>
  <c r="I1338" i="32" s="1"/>
  <c r="G1339" i="32"/>
  <c r="I1339" i="32" s="1"/>
  <c r="H1339" i="32"/>
  <c r="G1340" i="32"/>
  <c r="H1340" i="32"/>
  <c r="I1340" i="32" s="1"/>
  <c r="G1341" i="32"/>
  <c r="H1341" i="32"/>
  <c r="I1341" i="32"/>
  <c r="G1342" i="32"/>
  <c r="H1342" i="32"/>
  <c r="I1342" i="32" s="1"/>
  <c r="G1343" i="32"/>
  <c r="I1343" i="32" s="1"/>
  <c r="H1343" i="32"/>
  <c r="G1344" i="32"/>
  <c r="H1344" i="32"/>
  <c r="G1345" i="32"/>
  <c r="H1345" i="32"/>
  <c r="I1345" i="32"/>
  <c r="G1346" i="32"/>
  <c r="H1346" i="32"/>
  <c r="G1347" i="32"/>
  <c r="H1347" i="32"/>
  <c r="G1348" i="32"/>
  <c r="H1348" i="32"/>
  <c r="I1348" i="32" s="1"/>
  <c r="G1349" i="32"/>
  <c r="H1349" i="32"/>
  <c r="I1349" i="32"/>
  <c r="G1350" i="32"/>
  <c r="H1350" i="32"/>
  <c r="G1351" i="32"/>
  <c r="I1351" i="32" s="1"/>
  <c r="H1351" i="32"/>
  <c r="G1352" i="32"/>
  <c r="H1352" i="32"/>
  <c r="I1352" i="32" s="1"/>
  <c r="G1353" i="32"/>
  <c r="H1353" i="32"/>
  <c r="G1354" i="32"/>
  <c r="H1354" i="32"/>
  <c r="I1354" i="32" s="1"/>
  <c r="G1355" i="32"/>
  <c r="H1355" i="32"/>
  <c r="G1356" i="32"/>
  <c r="H1356" i="32"/>
  <c r="I1356" i="32" s="1"/>
  <c r="G1357" i="32"/>
  <c r="H1357" i="32"/>
  <c r="G1358" i="32"/>
  <c r="H1358" i="32"/>
  <c r="G1359" i="32"/>
  <c r="H1359" i="32"/>
  <c r="G1360" i="32"/>
  <c r="H1360" i="32"/>
  <c r="I1360" i="32" s="1"/>
  <c r="G1361" i="32"/>
  <c r="H1361" i="32"/>
  <c r="I1361" i="32" s="1"/>
  <c r="G1362" i="32"/>
  <c r="H1362" i="32"/>
  <c r="I1362" i="32" s="1"/>
  <c r="G1363" i="32"/>
  <c r="H1363" i="32"/>
  <c r="G1364" i="32"/>
  <c r="H1364" i="32"/>
  <c r="I1364" i="32" s="1"/>
  <c r="G1365" i="32"/>
  <c r="I1365" i="32" s="1"/>
  <c r="H1365" i="32"/>
  <c r="G1366" i="32"/>
  <c r="H1366" i="32"/>
  <c r="I1366" i="32" s="1"/>
  <c r="G1367" i="32"/>
  <c r="H1367" i="32"/>
  <c r="G1368" i="32"/>
  <c r="H1368" i="32"/>
  <c r="I1368" i="32" s="1"/>
  <c r="G1369" i="32"/>
  <c r="H1369" i="32"/>
  <c r="I1369" i="32"/>
  <c r="G1370" i="32"/>
  <c r="H1370" i="32"/>
  <c r="I1370" i="32" s="1"/>
  <c r="G1371" i="32"/>
  <c r="H1371" i="32"/>
  <c r="G1372" i="32"/>
  <c r="H1372" i="32"/>
  <c r="I1372" i="32" s="1"/>
  <c r="G1373" i="32"/>
  <c r="H1373" i="32"/>
  <c r="I1373" i="32"/>
  <c r="G1374" i="32"/>
  <c r="H1374" i="32"/>
  <c r="I1374" i="32" s="1"/>
  <c r="G1375" i="32"/>
  <c r="H1375" i="32"/>
  <c r="G1376" i="32"/>
  <c r="I1376" i="32" s="1"/>
  <c r="H1376" i="32"/>
  <c r="G1377" i="32"/>
  <c r="H1377" i="32"/>
  <c r="I1377" i="32"/>
  <c r="G1378" i="32"/>
  <c r="H1378" i="32"/>
  <c r="I1378" i="32" s="1"/>
  <c r="G1379" i="32"/>
  <c r="H1379" i="32"/>
  <c r="G1380" i="32"/>
  <c r="I1380" i="32" s="1"/>
  <c r="H1380" i="32"/>
  <c r="G1381" i="32"/>
  <c r="H1381" i="32"/>
  <c r="I1381" i="32"/>
  <c r="G1382" i="32"/>
  <c r="H1382" i="32"/>
  <c r="I1382" i="32" s="1"/>
  <c r="G1383" i="32"/>
  <c r="I1383" i="32" s="1"/>
  <c r="H1383" i="32"/>
  <c r="G1384" i="32"/>
  <c r="H1384" i="32"/>
  <c r="G1385" i="32"/>
  <c r="H1385" i="32"/>
  <c r="I1385" i="32"/>
  <c r="G1386" i="32"/>
  <c r="H1386" i="32"/>
  <c r="I1386" i="32" s="1"/>
  <c r="G1387" i="32"/>
  <c r="I1387" i="32" s="1"/>
  <c r="H1387" i="32"/>
  <c r="G1388" i="32"/>
  <c r="H1388" i="32"/>
  <c r="G1389" i="32"/>
  <c r="H1389" i="32"/>
  <c r="I1389" i="32"/>
  <c r="G1390" i="32"/>
  <c r="H1390" i="32"/>
  <c r="G1391" i="32"/>
  <c r="H1391" i="32"/>
  <c r="G1392" i="32"/>
  <c r="H1392" i="32"/>
  <c r="G1393" i="32"/>
  <c r="I1393" i="32" s="1"/>
  <c r="H1393" i="32"/>
  <c r="G1394" i="32"/>
  <c r="I1394" i="32" s="1"/>
  <c r="H1394" i="32"/>
  <c r="G1395" i="32"/>
  <c r="H1395" i="32"/>
  <c r="G1396" i="32"/>
  <c r="I1396" i="32" s="1"/>
  <c r="H1396" i="32"/>
  <c r="G1397" i="32"/>
  <c r="H1397" i="32"/>
  <c r="I1397" i="32"/>
  <c r="G1398" i="32"/>
  <c r="H1398" i="32"/>
  <c r="G1399" i="32"/>
  <c r="H1399" i="32"/>
  <c r="G1400" i="32"/>
  <c r="I1400" i="32" s="1"/>
  <c r="H1400" i="32"/>
  <c r="G1401" i="32"/>
  <c r="I1401" i="32" s="1"/>
  <c r="H1401" i="32"/>
  <c r="G1402" i="32"/>
  <c r="H1402" i="32"/>
  <c r="G1403" i="32"/>
  <c r="I1403" i="32" s="1"/>
  <c r="H1403" i="32"/>
  <c r="G1404" i="32"/>
  <c r="H1404" i="32"/>
  <c r="G1405" i="32"/>
  <c r="H1405" i="32"/>
  <c r="I1405" i="32" s="1"/>
  <c r="G1406" i="32"/>
  <c r="H1406" i="32"/>
  <c r="G1407" i="32"/>
  <c r="I1407" i="32" s="1"/>
  <c r="H1407" i="32"/>
  <c r="G1408" i="32"/>
  <c r="I1408" i="32" s="1"/>
  <c r="H1408" i="32"/>
  <c r="G1409" i="32"/>
  <c r="H1409" i="32"/>
  <c r="I1409" i="32"/>
  <c r="G1410" i="32"/>
  <c r="I1410" i="32" s="1"/>
  <c r="H1410" i="32"/>
  <c r="G1411" i="32"/>
  <c r="H1411" i="32"/>
  <c r="G1412" i="32"/>
  <c r="H1412" i="32"/>
  <c r="G1413" i="32"/>
  <c r="H1413" i="32"/>
  <c r="I1413" i="32"/>
  <c r="G1414" i="32"/>
  <c r="I1414" i="32" s="1"/>
  <c r="H1414" i="32"/>
  <c r="G1415" i="32"/>
  <c r="I1415" i="32" s="1"/>
  <c r="H1415" i="32"/>
  <c r="G1416" i="32"/>
  <c r="H1416" i="32"/>
  <c r="G1417" i="32"/>
  <c r="H1417" i="32"/>
  <c r="G1418" i="32"/>
  <c r="I1418" i="32" s="1"/>
  <c r="H1418" i="32"/>
  <c r="G1419" i="32"/>
  <c r="H1419" i="32"/>
  <c r="G1420" i="32"/>
  <c r="I1420" i="32" s="1"/>
  <c r="H1420" i="32"/>
  <c r="G1421" i="32"/>
  <c r="H1421" i="32"/>
  <c r="G1422" i="32"/>
  <c r="I1422" i="32" s="1"/>
  <c r="H1422" i="32"/>
  <c r="G1423" i="32"/>
  <c r="H1423" i="32"/>
  <c r="G1424" i="32"/>
  <c r="H1424" i="32"/>
  <c r="G1425" i="32"/>
  <c r="H1425" i="32"/>
  <c r="I1425" i="32" s="1"/>
  <c r="G1426" i="32"/>
  <c r="H1426" i="32"/>
  <c r="AM9" i="32"/>
  <c r="F79" i="31"/>
  <c r="G110" i="31"/>
  <c r="G109" i="31"/>
  <c r="G108" i="31"/>
  <c r="E91" i="31"/>
  <c r="E83" i="31"/>
  <c r="E82" i="31"/>
  <c r="E81" i="31"/>
  <c r="E80" i="31"/>
  <c r="E78" i="31"/>
  <c r="E72" i="31"/>
  <c r="E71" i="31"/>
  <c r="E69" i="31"/>
  <c r="E62" i="31"/>
  <c r="I13" i="32" l="1"/>
  <c r="E30" i="29"/>
  <c r="E175" i="29"/>
  <c r="E139" i="29"/>
  <c r="E103" i="29"/>
  <c r="E91" i="29"/>
  <c r="E79" i="29"/>
  <c r="E67" i="29"/>
  <c r="E55" i="29"/>
  <c r="E31" i="29"/>
  <c r="E166" i="29"/>
  <c r="E150" i="29"/>
  <c r="E218" i="29"/>
  <c r="E210" i="29"/>
  <c r="E138" i="29"/>
  <c r="E161" i="29"/>
  <c r="E157" i="29"/>
  <c r="E153" i="29"/>
  <c r="E113" i="29"/>
  <c r="E109" i="29"/>
  <c r="E105" i="29"/>
  <c r="E77" i="29"/>
  <c r="E73" i="29"/>
  <c r="E69" i="29"/>
  <c r="E192" i="29"/>
  <c r="E188" i="29"/>
  <c r="E140" i="29"/>
  <c r="E104" i="29"/>
  <c r="E208" i="29"/>
  <c r="E160" i="29"/>
  <c r="E124" i="29"/>
  <c r="E120" i="29"/>
  <c r="E106" i="29"/>
  <c r="E198" i="29"/>
  <c r="E114" i="29"/>
  <c r="E62" i="29"/>
  <c r="E54" i="29"/>
  <c r="E42" i="29"/>
  <c r="E18" i="29"/>
  <c r="E26" i="29"/>
  <c r="E207" i="29"/>
  <c r="E203" i="29"/>
  <c r="E167" i="29"/>
  <c r="E1566" i="29"/>
  <c r="I1327" i="32"/>
  <c r="E1447" i="29"/>
  <c r="E1237" i="29"/>
  <c r="I1189" i="32"/>
  <c r="I1160" i="32"/>
  <c r="I1125" i="32"/>
  <c r="I798" i="32"/>
  <c r="E37" i="29"/>
  <c r="I774" i="32"/>
  <c r="E1629" i="29"/>
  <c r="E1597" i="29"/>
  <c r="E1498" i="29"/>
  <c r="E29" i="29"/>
  <c r="I1363" i="32"/>
  <c r="I751" i="32"/>
  <c r="E1883" i="29"/>
  <c r="E1696" i="29"/>
  <c r="I888" i="32"/>
  <c r="I758" i="32"/>
  <c r="I362" i="32"/>
  <c r="I197" i="32"/>
  <c r="E1700" i="29"/>
  <c r="E1676" i="29"/>
  <c r="E638" i="29"/>
  <c r="I1398" i="32"/>
  <c r="I1390" i="32"/>
  <c r="I1236" i="32"/>
  <c r="I1229" i="32"/>
  <c r="I1187" i="32"/>
  <c r="I1015" i="32"/>
  <c r="I1008" i="32"/>
  <c r="I971" i="32"/>
  <c r="I926" i="32"/>
  <c r="I849" i="32"/>
  <c r="I236" i="32"/>
  <c r="I228" i="32"/>
  <c r="I220" i="32"/>
  <c r="I212" i="32"/>
  <c r="I204" i="32"/>
  <c r="I196" i="32"/>
  <c r="I165" i="32"/>
  <c r="I23" i="32"/>
  <c r="E2048" i="29"/>
  <c r="E2044" i="29"/>
  <c r="E2040" i="29"/>
  <c r="E2032" i="29"/>
  <c r="E2024" i="29"/>
  <c r="E1993" i="29"/>
  <c r="E1926" i="29"/>
  <c r="E1786" i="29"/>
  <c r="E1656" i="29"/>
  <c r="E1652" i="29"/>
  <c r="E1644" i="29"/>
  <c r="E1632" i="29"/>
  <c r="E1628" i="29"/>
  <c r="E1624" i="29"/>
  <c r="E844" i="29"/>
  <c r="E820" i="29"/>
  <c r="E816" i="29"/>
  <c r="E769" i="29"/>
  <c r="E761" i="29"/>
  <c r="E693" i="29"/>
  <c r="E689" i="29"/>
  <c r="E669" i="29"/>
  <c r="I1154" i="32"/>
  <c r="E1574" i="29"/>
  <c r="I1104" i="32"/>
  <c r="I1041" i="32"/>
  <c r="I674" i="32"/>
  <c r="E1562" i="29"/>
  <c r="I1033" i="32"/>
  <c r="I1319" i="32"/>
  <c r="E1911" i="29"/>
  <c r="E1847" i="29"/>
  <c r="E25" i="29"/>
  <c r="E1680" i="29"/>
  <c r="E1601" i="29"/>
  <c r="I727" i="32"/>
  <c r="I164" i="32"/>
  <c r="E2067" i="29"/>
  <c r="E1985" i="29"/>
  <c r="E1703" i="29"/>
  <c r="E871" i="29"/>
  <c r="E867" i="29"/>
  <c r="I1335" i="32"/>
  <c r="I1126" i="32"/>
  <c r="I1283" i="32"/>
  <c r="I882" i="32"/>
  <c r="I698" i="32"/>
  <c r="I682" i="32"/>
  <c r="I628" i="32"/>
  <c r="I497" i="32"/>
  <c r="E1435" i="29"/>
  <c r="I1182" i="32"/>
  <c r="E1804" i="29"/>
  <c r="E61" i="29"/>
  <c r="E49" i="29"/>
  <c r="E33" i="29"/>
  <c r="I1371" i="32"/>
  <c r="I790" i="32"/>
  <c r="I728" i="32"/>
  <c r="E1895" i="29"/>
  <c r="E1649" i="29"/>
  <c r="I1392" i="32"/>
  <c r="I1289" i="32"/>
  <c r="I1174" i="32"/>
  <c r="I873" i="32"/>
  <c r="E1863" i="29"/>
  <c r="I1138" i="32"/>
  <c r="I781" i="32"/>
  <c r="E2072" i="29"/>
  <c r="E1577" i="29"/>
  <c r="I1421" i="32"/>
  <c r="I1384" i="32"/>
  <c r="I1173" i="32"/>
  <c r="I857" i="32"/>
  <c r="I750" i="32"/>
  <c r="I181" i="32"/>
  <c r="E1950" i="29"/>
  <c r="E1910" i="29"/>
  <c r="I1353" i="32"/>
  <c r="I1243" i="32"/>
  <c r="I992" i="32"/>
  <c r="I902" i="32"/>
  <c r="I133" i="32"/>
  <c r="I1235" i="32"/>
  <c r="I1164" i="32"/>
  <c r="I1029" i="32"/>
  <c r="I970" i="32"/>
  <c r="I463" i="32"/>
  <c r="I419" i="32"/>
  <c r="I412" i="32"/>
  <c r="I383" i="32"/>
  <c r="I352" i="32"/>
  <c r="I306" i="32"/>
  <c r="I290" i="32"/>
  <c r="I282" i="32"/>
  <c r="I266" i="32"/>
  <c r="I156" i="32"/>
  <c r="I148" i="32"/>
  <c r="I78" i="32"/>
  <c r="E1782" i="29"/>
  <c r="E1057" i="29"/>
  <c r="E1049" i="29"/>
  <c r="E1010" i="29"/>
  <c r="E1006" i="29"/>
  <c r="I1076" i="32"/>
  <c r="I806" i="32"/>
  <c r="E1443" i="29"/>
  <c r="I1090" i="32"/>
  <c r="E57" i="29"/>
  <c r="I889" i="32"/>
  <c r="I705" i="32"/>
  <c r="E1645" i="29"/>
  <c r="E1613" i="29"/>
  <c r="I1124" i="32"/>
  <c r="I1355" i="32"/>
  <c r="E1990" i="29"/>
  <c r="E1672" i="29"/>
  <c r="E1454" i="29"/>
  <c r="I1406" i="32"/>
  <c r="I972" i="32"/>
  <c r="I942" i="32"/>
  <c r="I872" i="32"/>
  <c r="E1974" i="29"/>
  <c r="E1938" i="29"/>
  <c r="E793" i="29"/>
  <c r="E1870" i="29"/>
  <c r="E1739" i="29"/>
  <c r="I910" i="32"/>
  <c r="I894" i="32"/>
  <c r="I172" i="32"/>
  <c r="I1419" i="32"/>
  <c r="I1426" i="32"/>
  <c r="I1411" i="32"/>
  <c r="I1404" i="32"/>
  <c r="I1278" i="32"/>
  <c r="I1271" i="32"/>
  <c r="I1256" i="32"/>
  <c r="I1234" i="32"/>
  <c r="I1227" i="32"/>
  <c r="I1050" i="32"/>
  <c r="I1044" i="32"/>
  <c r="I1006" i="32"/>
  <c r="I962" i="32"/>
  <c r="I939" i="32"/>
  <c r="I599" i="32"/>
  <c r="I433" i="32"/>
  <c r="I359" i="32"/>
  <c r="E2051" i="29"/>
  <c r="E2043" i="29"/>
  <c r="E2039" i="29"/>
  <c r="E2012" i="29"/>
  <c r="E1065" i="29"/>
  <c r="E1053" i="29"/>
  <c r="E1045" i="29"/>
  <c r="E1037" i="29"/>
  <c r="E898" i="29"/>
  <c r="E878" i="29"/>
  <c r="I1069" i="32"/>
  <c r="I1034" i="32"/>
  <c r="I643" i="32"/>
  <c r="E1570" i="29"/>
  <c r="I706" i="32"/>
  <c r="E1431" i="29"/>
  <c r="E1229" i="29"/>
  <c r="I752" i="32"/>
  <c r="E1875" i="29"/>
  <c r="E1609" i="29"/>
  <c r="E1514" i="29"/>
  <c r="E1154" i="29"/>
  <c r="E420" i="29"/>
  <c r="E53" i="29"/>
  <c r="I897" i="32"/>
  <c r="E1994" i="29"/>
  <c r="E1466" i="29"/>
  <c r="E21" i="29"/>
  <c r="I766" i="32"/>
  <c r="E2033" i="29"/>
  <c r="I1074" i="32"/>
  <c r="I865" i="32"/>
  <c r="E2068" i="29"/>
  <c r="E1668" i="29"/>
  <c r="I1109" i="32"/>
  <c r="I142" i="32"/>
  <c r="I80" i="32"/>
  <c r="E1997" i="29"/>
  <c r="E1978" i="29"/>
  <c r="E1715" i="29"/>
  <c r="I810" i="32"/>
  <c r="I330" i="32"/>
  <c r="I1300" i="32"/>
  <c r="I1270" i="32"/>
  <c r="I1226" i="32"/>
  <c r="I1085" i="32"/>
  <c r="I1043" i="32"/>
  <c r="I469" i="32"/>
  <c r="I1291" i="32"/>
  <c r="I1161" i="32"/>
  <c r="I753" i="32"/>
  <c r="I659" i="32"/>
  <c r="I814" i="32"/>
  <c r="I729" i="32"/>
  <c r="E45" i="29"/>
  <c r="I496" i="32"/>
  <c r="E1907" i="29"/>
  <c r="E1633" i="29"/>
  <c r="E1442" i="29"/>
  <c r="E1565" i="29"/>
  <c r="I1195" i="32"/>
  <c r="I1152" i="32"/>
  <c r="I789" i="32"/>
  <c r="E1962" i="29"/>
  <c r="E92" i="29"/>
  <c r="I1391" i="32"/>
  <c r="I1347" i="32"/>
  <c r="I934" i="32"/>
  <c r="E630" i="29"/>
  <c r="E2028" i="29"/>
  <c r="I1412" i="32"/>
  <c r="E1499" i="29"/>
  <c r="I651" i="32"/>
  <c r="I1357" i="32"/>
  <c r="E1605" i="29"/>
  <c r="E1522" i="29"/>
  <c r="E65" i="29"/>
  <c r="E41" i="29"/>
  <c r="I1040" i="32"/>
  <c r="I881" i="32"/>
  <c r="E2049" i="29"/>
  <c r="E1899" i="29"/>
  <c r="E1625" i="29"/>
  <c r="E1533" i="29"/>
  <c r="I1117" i="32"/>
  <c r="E1688" i="29"/>
  <c r="E1617" i="29"/>
  <c r="E1478" i="29"/>
  <c r="I1399" i="32"/>
  <c r="I904" i="32"/>
  <c r="I205" i="32"/>
  <c r="I96" i="32"/>
  <c r="E1954" i="29"/>
  <c r="E1684" i="29"/>
  <c r="I986" i="32"/>
  <c r="I742" i="32"/>
  <c r="E1970" i="29"/>
  <c r="E1942" i="29"/>
  <c r="E1922" i="29"/>
  <c r="E1906" i="29"/>
  <c r="E1731" i="29"/>
  <c r="E634" i="29"/>
  <c r="E1707" i="29"/>
  <c r="I1417" i="32"/>
  <c r="I1328" i="32"/>
  <c r="I1307" i="32"/>
  <c r="I1284" i="32"/>
  <c r="I1255" i="32"/>
  <c r="I1119" i="32"/>
  <c r="I1020" i="32"/>
  <c r="I938" i="32"/>
  <c r="I652" i="32"/>
  <c r="I598" i="32"/>
  <c r="I567" i="32"/>
  <c r="I544" i="32"/>
  <c r="I454" i="32"/>
  <c r="I365" i="32"/>
  <c r="E1503" i="29"/>
  <c r="E1487" i="29"/>
  <c r="E953" i="29"/>
  <c r="E910" i="29"/>
  <c r="E894" i="29"/>
  <c r="E112" i="29"/>
  <c r="E108" i="29"/>
  <c r="E100" i="29"/>
  <c r="E96" i="29"/>
  <c r="E88" i="29"/>
  <c r="E84" i="29"/>
  <c r="E80" i="29"/>
  <c r="E76" i="29"/>
  <c r="E72" i="29"/>
  <c r="E64" i="29"/>
  <c r="E60" i="29"/>
  <c r="E52" i="29"/>
  <c r="E48" i="29"/>
  <c r="E40" i="29"/>
  <c r="E36" i="29"/>
  <c r="I1375" i="32"/>
  <c r="I1346" i="32"/>
  <c r="I1332" i="32"/>
  <c r="I1311" i="32"/>
  <c r="I1282" i="32"/>
  <c r="I1268" i="32"/>
  <c r="I1247" i="32"/>
  <c r="I1218" i="32"/>
  <c r="I1199" i="32"/>
  <c r="I1186" i="32"/>
  <c r="I1171" i="32"/>
  <c r="I1089" i="32"/>
  <c r="I1082" i="32"/>
  <c r="I1054" i="32"/>
  <c r="I1047" i="32"/>
  <c r="I1019" i="32"/>
  <c r="I923" i="32"/>
  <c r="I886" i="32"/>
  <c r="I863" i="32"/>
  <c r="I856" i="32"/>
  <c r="I841" i="32"/>
  <c r="I795" i="32"/>
  <c r="I467" i="32"/>
  <c r="I460" i="32"/>
  <c r="I329" i="32"/>
  <c r="I218" i="32"/>
  <c r="I202" i="32"/>
  <c r="I140" i="32"/>
  <c r="I132" i="32"/>
  <c r="E1992" i="29"/>
  <c r="E1755" i="29"/>
  <c r="E1751" i="29"/>
  <c r="E1727" i="29"/>
  <c r="E1719" i="29"/>
  <c r="E1640" i="29"/>
  <c r="E1592" i="29"/>
  <c r="E1573" i="29"/>
  <c r="E1462" i="29"/>
  <c r="E1261" i="29"/>
  <c r="E1253" i="29"/>
  <c r="E1210" i="29"/>
  <c r="E1202" i="29"/>
  <c r="E1139" i="29"/>
  <c r="E1116" i="29"/>
  <c r="E1112" i="29"/>
  <c r="E1104" i="29"/>
  <c r="E1100" i="29"/>
  <c r="E1096" i="29"/>
  <c r="E247" i="29"/>
  <c r="I1367" i="32"/>
  <c r="I1185" i="32"/>
  <c r="I725" i="32"/>
  <c r="I525" i="32"/>
  <c r="I503" i="32"/>
  <c r="I380" i="32"/>
  <c r="I372" i="32"/>
  <c r="I225" i="32"/>
  <c r="E2058" i="29"/>
  <c r="E2031" i="29"/>
  <c r="E2008" i="29"/>
  <c r="E1806" i="29"/>
  <c r="E1798" i="29"/>
  <c r="E1794" i="29"/>
  <c r="E1778" i="29"/>
  <c r="E1766" i="29"/>
  <c r="E1683" i="29"/>
  <c r="E1616" i="29"/>
  <c r="E1612" i="29"/>
  <c r="E1608" i="29"/>
  <c r="E1604" i="29"/>
  <c r="E1497" i="29"/>
  <c r="E1489" i="29"/>
  <c r="E1481" i="29"/>
  <c r="E1296" i="29"/>
  <c r="E1292" i="29"/>
  <c r="E1284" i="29"/>
  <c r="E1280" i="29"/>
  <c r="E1245" i="29"/>
  <c r="E1233" i="29"/>
  <c r="E1225" i="29"/>
  <c r="E1217" i="29"/>
  <c r="E1119" i="29"/>
  <c r="E470" i="29"/>
  <c r="E462" i="29"/>
  <c r="I1239" i="32"/>
  <c r="I982" i="32"/>
  <c r="I840" i="32"/>
  <c r="I825" i="32"/>
  <c r="I1060" i="32"/>
  <c r="I1018" i="32"/>
  <c r="I945" i="32"/>
  <c r="I862" i="32"/>
  <c r="I771" i="32"/>
  <c r="I763" i="32"/>
  <c r="I748" i="32"/>
  <c r="I610" i="32"/>
  <c r="I602" i="32"/>
  <c r="I563" i="32"/>
  <c r="I548" i="32"/>
  <c r="I510" i="32"/>
  <c r="I488" i="32"/>
  <c r="I481" i="32"/>
  <c r="I312" i="32"/>
  <c r="I304" i="32"/>
  <c r="I296" i="32"/>
  <c r="I288" i="32"/>
  <c r="I272" i="32"/>
  <c r="I154" i="32"/>
  <c r="I123" i="32"/>
  <c r="I92" i="32"/>
  <c r="I84" i="32"/>
  <c r="E1774" i="29"/>
  <c r="E1762" i="29"/>
  <c r="E1758" i="29"/>
  <c r="E1754" i="29"/>
  <c r="E1730" i="29"/>
  <c r="E1714" i="29"/>
  <c r="E1699" i="29"/>
  <c r="E1695" i="29"/>
  <c r="E1671" i="29"/>
  <c r="E1667" i="29"/>
  <c r="E1221" i="29"/>
  <c r="E616" i="29"/>
  <c r="E608" i="29"/>
  <c r="E446" i="29"/>
  <c r="E438" i="29"/>
  <c r="I870" i="32"/>
  <c r="I733" i="32"/>
  <c r="I1395" i="32"/>
  <c r="I1423" i="32"/>
  <c r="I1416" i="32"/>
  <c r="I1359" i="32"/>
  <c r="I1330" i="32"/>
  <c r="I1316" i="32"/>
  <c r="I1295" i="32"/>
  <c r="I1266" i="32"/>
  <c r="I1252" i="32"/>
  <c r="I1231" i="32"/>
  <c r="I1108" i="32"/>
  <c r="I1087" i="32"/>
  <c r="I1073" i="32"/>
  <c r="I1059" i="32"/>
  <c r="I1032" i="32"/>
  <c r="I1010" i="32"/>
  <c r="I996" i="32"/>
  <c r="I966" i="32"/>
  <c r="I959" i="32"/>
  <c r="I952" i="32"/>
  <c r="I937" i="32"/>
  <c r="I891" i="32"/>
  <c r="I854" i="32"/>
  <c r="I778" i="32"/>
  <c r="I678" i="32"/>
  <c r="I670" i="32"/>
  <c r="I655" i="32"/>
  <c r="I555" i="32"/>
  <c r="I540" i="32"/>
  <c r="I532" i="32"/>
  <c r="I502" i="32"/>
  <c r="I495" i="32"/>
  <c r="I473" i="32"/>
  <c r="I387" i="32"/>
  <c r="I371" i="32"/>
  <c r="I364" i="32"/>
  <c r="I327" i="32"/>
  <c r="I216" i="32"/>
  <c r="I208" i="32"/>
  <c r="E2070" i="29"/>
  <c r="E1861" i="29"/>
  <c r="E1857" i="29"/>
  <c r="E1841" i="29"/>
  <c r="E1837" i="29"/>
  <c r="E1833" i="29"/>
  <c r="E1829" i="29"/>
  <c r="E1785" i="29"/>
  <c r="E1750" i="29"/>
  <c r="E1746" i="29"/>
  <c r="E1722" i="29"/>
  <c r="E1358" i="29"/>
  <c r="E1295" i="29"/>
  <c r="E1283" i="29"/>
  <c r="E1272" i="29"/>
  <c r="E1268" i="29"/>
  <c r="E1213" i="29"/>
  <c r="E1150" i="29"/>
  <c r="E1142" i="29"/>
  <c r="E1107" i="29"/>
  <c r="E992" i="29"/>
  <c r="E647" i="29"/>
  <c r="E643" i="29"/>
  <c r="E604" i="29"/>
  <c r="E596" i="29"/>
  <c r="E584" i="29"/>
  <c r="E497" i="29"/>
  <c r="E493" i="29"/>
  <c r="E477" i="29"/>
  <c r="I953" i="32"/>
  <c r="I1402" i="32"/>
  <c r="I1388" i="32"/>
  <c r="I1331" i="32"/>
  <c r="I1267" i="32"/>
  <c r="I1358" i="32"/>
  <c r="I1344" i="32"/>
  <c r="I1294" i="32"/>
  <c r="I1280" i="32"/>
  <c r="I1230" i="32"/>
  <c r="I1216" i="32"/>
  <c r="I1135" i="32"/>
  <c r="I1107" i="32"/>
  <c r="I1072" i="32"/>
  <c r="I1031" i="32"/>
  <c r="I995" i="32"/>
  <c r="I951" i="32"/>
  <c r="I883" i="32"/>
  <c r="I823" i="32"/>
  <c r="I808" i="32"/>
  <c r="I662" i="32"/>
  <c r="I632" i="32"/>
  <c r="I609" i="32"/>
  <c r="I547" i="32"/>
  <c r="I480" i="32"/>
  <c r="E1947" i="29"/>
  <c r="E1904" i="29"/>
  <c r="E1900" i="29"/>
  <c r="E1896" i="29"/>
  <c r="E1888" i="29"/>
  <c r="E1821" i="29"/>
  <c r="E1817" i="29"/>
  <c r="E1813" i="29"/>
  <c r="E1805" i="29"/>
  <c r="E1801" i="29"/>
  <c r="E1738" i="29"/>
  <c r="E1734" i="29"/>
  <c r="E1726" i="29"/>
  <c r="E1682" i="29"/>
  <c r="E1623" i="29"/>
  <c r="E1381" i="29"/>
  <c r="E1373" i="29"/>
  <c r="E1303" i="29"/>
  <c r="E1260" i="29"/>
  <c r="E1256" i="29"/>
  <c r="E592" i="29"/>
  <c r="E588" i="29"/>
  <c r="E572" i="29"/>
  <c r="E306" i="29"/>
  <c r="I1424" i="32"/>
  <c r="I1303" i="32"/>
  <c r="I546" i="32"/>
  <c r="I531" i="32"/>
  <c r="I501" i="32"/>
  <c r="I407" i="32"/>
  <c r="E1884" i="29"/>
  <c r="E1836" i="29"/>
  <c r="E1389" i="29"/>
  <c r="E1377" i="29"/>
  <c r="E1330" i="29"/>
  <c r="E1291" i="29"/>
  <c r="E1287" i="29"/>
  <c r="E635" i="29"/>
  <c r="E631" i="29"/>
  <c r="E580" i="29"/>
  <c r="E576" i="29"/>
  <c r="E564" i="29"/>
  <c r="E362" i="29"/>
  <c r="E354" i="29"/>
  <c r="E342" i="29"/>
  <c r="E330" i="29"/>
  <c r="I1211" i="32"/>
  <c r="I1178" i="32"/>
  <c r="I1150" i="32"/>
  <c r="I1379" i="32"/>
  <c r="I1350" i="32"/>
  <c r="I1336" i="32"/>
  <c r="I1315" i="32"/>
  <c r="I1286" i="32"/>
  <c r="I1272" i="32"/>
  <c r="I1251" i="32"/>
  <c r="I1222" i="32"/>
  <c r="I1202" i="32"/>
  <c r="I1176" i="32"/>
  <c r="I1168" i="32"/>
  <c r="I1148" i="32"/>
  <c r="I1127" i="32"/>
  <c r="I1099" i="32"/>
  <c r="I1093" i="32"/>
  <c r="I1086" i="32"/>
  <c r="I1071" i="32"/>
  <c r="I1065" i="32"/>
  <c r="I1058" i="32"/>
  <c r="I1037" i="32"/>
  <c r="I1023" i="32"/>
  <c r="I1016" i="32"/>
  <c r="I979" i="32"/>
  <c r="I958" i="32"/>
  <c r="I935" i="32"/>
  <c r="I913" i="32"/>
  <c r="I867" i="32"/>
  <c r="I830" i="32"/>
  <c r="I807" i="32"/>
  <c r="I792" i="32"/>
  <c r="I784" i="32"/>
  <c r="I754" i="32"/>
  <c r="I746" i="32"/>
  <c r="I700" i="32"/>
  <c r="I638" i="32"/>
  <c r="I631" i="32"/>
  <c r="I608" i="32"/>
  <c r="I538" i="32"/>
  <c r="I530" i="32"/>
  <c r="I421" i="32"/>
  <c r="E1971" i="29"/>
  <c r="E1919" i="29"/>
  <c r="E1369" i="29"/>
  <c r="E1318" i="29"/>
  <c r="E1314" i="29"/>
  <c r="E757" i="29"/>
  <c r="E662" i="29"/>
  <c r="E623" i="29"/>
  <c r="E619" i="29"/>
  <c r="I397" i="32"/>
  <c r="I349" i="32"/>
  <c r="I334" i="32"/>
  <c r="I256" i="32"/>
  <c r="I240" i="32"/>
  <c r="I193" i="32"/>
  <c r="I186" i="32"/>
  <c r="I124" i="32"/>
  <c r="I116" i="32"/>
  <c r="I69" i="32"/>
  <c r="I29" i="32"/>
  <c r="I21" i="32"/>
  <c r="E2055" i="29"/>
  <c r="E2020" i="29"/>
  <c r="E2016" i="29"/>
  <c r="E2005" i="29"/>
  <c r="E2001" i="29"/>
  <c r="E1989" i="29"/>
  <c r="E1966" i="29"/>
  <c r="E1946" i="29"/>
  <c r="E1934" i="29"/>
  <c r="E1871" i="29"/>
  <c r="E1840" i="29"/>
  <c r="E1832" i="29"/>
  <c r="E1793" i="29"/>
  <c r="E1789" i="29"/>
  <c r="E1753" i="29"/>
  <c r="E1749" i="29"/>
  <c r="E1725" i="29"/>
  <c r="E1710" i="29"/>
  <c r="E1643" i="29"/>
  <c r="E1474" i="29"/>
  <c r="E1416" i="29"/>
  <c r="E1412" i="29"/>
  <c r="E1404" i="29"/>
  <c r="E1400" i="29"/>
  <c r="E1396" i="29"/>
  <c r="E1341" i="29"/>
  <c r="E1267" i="29"/>
  <c r="E1263" i="29"/>
  <c r="E973" i="29"/>
  <c r="E969" i="29"/>
  <c r="E965" i="29"/>
  <c r="E957" i="29"/>
  <c r="E925" i="29"/>
  <c r="E906" i="29"/>
  <c r="E891" i="29"/>
  <c r="E883" i="29"/>
  <c r="E859" i="29"/>
  <c r="E832" i="29"/>
  <c r="E828" i="29"/>
  <c r="E824" i="29"/>
  <c r="E796" i="29"/>
  <c r="E701" i="29"/>
  <c r="E697" i="29"/>
  <c r="E685" i="29"/>
  <c r="E681" i="29"/>
  <c r="E677" i="29"/>
  <c r="E673" i="29"/>
  <c r="E657" i="29"/>
  <c r="E645" i="29"/>
  <c r="E626" i="29"/>
  <c r="E618" i="29"/>
  <c r="E405" i="29"/>
  <c r="E374" i="29"/>
  <c r="E323" i="29"/>
  <c r="E319" i="29"/>
  <c r="E311" i="29"/>
  <c r="E307" i="29"/>
  <c r="E1415" i="29"/>
  <c r="E1329" i="29"/>
  <c r="E1313" i="29"/>
  <c r="E1298" i="29"/>
  <c r="E949" i="29"/>
  <c r="E945" i="29"/>
  <c r="E937" i="29"/>
  <c r="E933" i="29"/>
  <c r="E855" i="29"/>
  <c r="E668" i="29"/>
  <c r="E381" i="29"/>
  <c r="E350" i="29"/>
  <c r="I817" i="32"/>
  <c r="I772" i="32"/>
  <c r="I734" i="32"/>
  <c r="I704" i="32"/>
  <c r="I681" i="32"/>
  <c r="I658" i="32"/>
  <c r="I650" i="32"/>
  <c r="I605" i="32"/>
  <c r="I574" i="32"/>
  <c r="I566" i="32"/>
  <c r="I528" i="32"/>
  <c r="I493" i="32"/>
  <c r="I444" i="32"/>
  <c r="I403" i="32"/>
  <c r="I368" i="32"/>
  <c r="I340" i="32"/>
  <c r="I317" i="32"/>
  <c r="I294" i="32"/>
  <c r="I270" i="32"/>
  <c r="I192" i="32"/>
  <c r="I145" i="32"/>
  <c r="I138" i="32"/>
  <c r="I107" i="32"/>
  <c r="I76" i="32"/>
  <c r="E2066" i="29"/>
  <c r="E2054" i="29"/>
  <c r="E2042" i="29"/>
  <c r="E2015" i="29"/>
  <c r="E1981" i="29"/>
  <c r="E1977" i="29"/>
  <c r="E1973" i="29"/>
  <c r="E1969" i="29"/>
  <c r="E1918" i="29"/>
  <c r="E1902" i="29"/>
  <c r="E1894" i="29"/>
  <c r="E1874" i="29"/>
  <c r="E1788" i="29"/>
  <c r="E1784" i="29"/>
  <c r="E1764" i="29"/>
  <c r="E1678" i="29"/>
  <c r="E1666" i="29"/>
  <c r="E1552" i="29"/>
  <c r="E1544" i="29"/>
  <c r="E1536" i="29"/>
  <c r="E1485" i="29"/>
  <c r="E1477" i="29"/>
  <c r="E1469" i="29"/>
  <c r="E1450" i="29"/>
  <c r="E1423" i="29"/>
  <c r="E1419" i="29"/>
  <c r="E1321" i="29"/>
  <c r="E1274" i="29"/>
  <c r="E996" i="29"/>
  <c r="E984" i="29"/>
  <c r="E964" i="29"/>
  <c r="E929" i="29"/>
  <c r="E921" i="29"/>
  <c r="E909" i="29"/>
  <c r="E847" i="29"/>
  <c r="E436" i="29"/>
  <c r="E428" i="29"/>
  <c r="E389" i="29"/>
  <c r="E385" i="29"/>
  <c r="E338" i="29"/>
  <c r="E322" i="29"/>
  <c r="E310" i="29"/>
  <c r="E143" i="29"/>
  <c r="I831" i="32"/>
  <c r="I824" i="32"/>
  <c r="I816" i="32"/>
  <c r="I809" i="32"/>
  <c r="I695" i="32"/>
  <c r="I649" i="32"/>
  <c r="I641" i="32"/>
  <c r="I627" i="32"/>
  <c r="I550" i="32"/>
  <c r="I410" i="32"/>
  <c r="I395" i="32"/>
  <c r="I375" i="32"/>
  <c r="I285" i="32"/>
  <c r="I254" i="32"/>
  <c r="I184" i="32"/>
  <c r="I176" i="32"/>
  <c r="I129" i="32"/>
  <c r="I91" i="32"/>
  <c r="E2062" i="29"/>
  <c r="E2050" i="29"/>
  <c r="E2046" i="29"/>
  <c r="E2027" i="29"/>
  <c r="E2004" i="29"/>
  <c r="E2000" i="29"/>
  <c r="E1996" i="29"/>
  <c r="E1965" i="29"/>
  <c r="E1961" i="29"/>
  <c r="E1957" i="29"/>
  <c r="E1949" i="29"/>
  <c r="E1945" i="29"/>
  <c r="E1925" i="29"/>
  <c r="E1827" i="29"/>
  <c r="E1800" i="29"/>
  <c r="E1796" i="29"/>
  <c r="E1717" i="29"/>
  <c r="E1713" i="29"/>
  <c r="E1595" i="29"/>
  <c r="E1539" i="29"/>
  <c r="E1528" i="29"/>
  <c r="E1473" i="29"/>
  <c r="E1411" i="29"/>
  <c r="E1407" i="29"/>
  <c r="E1356" i="29"/>
  <c r="E1352" i="29"/>
  <c r="E1133" i="29"/>
  <c r="E988" i="29"/>
  <c r="E976" i="29"/>
  <c r="E972" i="29"/>
  <c r="E968" i="29"/>
  <c r="E960" i="29"/>
  <c r="E890" i="29"/>
  <c r="E886" i="29"/>
  <c r="E874" i="29"/>
  <c r="E858" i="29"/>
  <c r="E732" i="29"/>
  <c r="E724" i="29"/>
  <c r="E712" i="29"/>
  <c r="E704" i="29"/>
  <c r="E424" i="29"/>
  <c r="E416" i="29"/>
  <c r="E404" i="29"/>
  <c r="E377" i="29"/>
  <c r="E373" i="29"/>
  <c r="E369" i="29"/>
  <c r="E326" i="29"/>
  <c r="E318" i="29"/>
  <c r="E282" i="29"/>
  <c r="I542" i="32"/>
  <c r="I443" i="32"/>
  <c r="I409" i="32"/>
  <c r="E2038" i="29"/>
  <c r="E1882" i="29"/>
  <c r="E1878" i="29"/>
  <c r="E1843" i="29"/>
  <c r="E1839" i="29"/>
  <c r="E1598" i="29"/>
  <c r="E1512" i="29"/>
  <c r="E1461" i="29"/>
  <c r="E1438" i="29"/>
  <c r="E1434" i="29"/>
  <c r="E1305" i="29"/>
  <c r="E1176" i="29"/>
  <c r="E1172" i="29"/>
  <c r="E913" i="29"/>
  <c r="E905" i="29"/>
  <c r="E412" i="29"/>
  <c r="E400" i="29"/>
  <c r="E302" i="29"/>
  <c r="E294" i="29"/>
  <c r="E270" i="29"/>
  <c r="I261" i="32"/>
  <c r="I253" i="32"/>
  <c r="I206" i="32"/>
  <c r="I144" i="32"/>
  <c r="E2037" i="29"/>
  <c r="E2034" i="29"/>
  <c r="E1901" i="29"/>
  <c r="E1653" i="29"/>
  <c r="E1630" i="29"/>
  <c r="E1618" i="29"/>
  <c r="E1614" i="29"/>
  <c r="E1610" i="29"/>
  <c r="E1586" i="29"/>
  <c r="E1559" i="29"/>
  <c r="E1535" i="29"/>
  <c r="E1500" i="29"/>
  <c r="E1496" i="29"/>
  <c r="E1492" i="29"/>
  <c r="E1207" i="29"/>
  <c r="E1187" i="29"/>
  <c r="E1164" i="29"/>
  <c r="E1160" i="29"/>
  <c r="E1105" i="29"/>
  <c r="E1097" i="29"/>
  <c r="E1066" i="29"/>
  <c r="E1015" i="29"/>
  <c r="E1011" i="29"/>
  <c r="E975" i="29"/>
  <c r="E952" i="29"/>
  <c r="E948" i="29"/>
  <c r="E944" i="29"/>
  <c r="E920" i="29"/>
  <c r="E522" i="29"/>
  <c r="E447" i="29"/>
  <c r="E384" i="29"/>
  <c r="E353" i="29"/>
  <c r="E349" i="29"/>
  <c r="E345" i="29"/>
  <c r="E162" i="29"/>
  <c r="I694" i="32"/>
  <c r="I679" i="32"/>
  <c r="I656" i="32"/>
  <c r="I625" i="32"/>
  <c r="I617" i="32"/>
  <c r="I603" i="32"/>
  <c r="I595" i="32"/>
  <c r="I572" i="32"/>
  <c r="I564" i="32"/>
  <c r="I506" i="32"/>
  <c r="I491" i="32"/>
  <c r="I471" i="32"/>
  <c r="I429" i="32"/>
  <c r="I408" i="32"/>
  <c r="I394" i="32"/>
  <c r="I373" i="32"/>
  <c r="I338" i="32"/>
  <c r="I308" i="32"/>
  <c r="I300" i="32"/>
  <c r="I292" i="32"/>
  <c r="I284" i="32"/>
  <c r="I276" i="32"/>
  <c r="I128" i="32"/>
  <c r="I81" i="32"/>
  <c r="E2069" i="29"/>
  <c r="E2041" i="29"/>
  <c r="E2007" i="29"/>
  <c r="E1972" i="29"/>
  <c r="E1921" i="29"/>
  <c r="E1917" i="29"/>
  <c r="E1913" i="29"/>
  <c r="E1909" i="29"/>
  <c r="E1814" i="29"/>
  <c r="E1677" i="29"/>
  <c r="E1673" i="29"/>
  <c r="E1669" i="29"/>
  <c r="E1661" i="29"/>
  <c r="E1641" i="29"/>
  <c r="E1637" i="29"/>
  <c r="E1606" i="29"/>
  <c r="E1602" i="29"/>
  <c r="E1567" i="29"/>
  <c r="E1563" i="29"/>
  <c r="E1527" i="29"/>
  <c r="E1523" i="29"/>
  <c r="E1488" i="29"/>
  <c r="E1484" i="29"/>
  <c r="E1449" i="29"/>
  <c r="E1426" i="29"/>
  <c r="E1394" i="29"/>
  <c r="E1265" i="29"/>
  <c r="E1234" i="29"/>
  <c r="E1195" i="29"/>
  <c r="E1175" i="29"/>
  <c r="E1101" i="29"/>
  <c r="E1093" i="29"/>
  <c r="E1085" i="29"/>
  <c r="E1054" i="29"/>
  <c r="E1050" i="29"/>
  <c r="E999" i="29"/>
  <c r="E751" i="29"/>
  <c r="E573" i="29"/>
  <c r="E561" i="29"/>
  <c r="E549" i="29"/>
  <c r="E530" i="29"/>
  <c r="E443" i="29"/>
  <c r="E439" i="29"/>
  <c r="E194" i="29"/>
  <c r="E186" i="29"/>
  <c r="E174" i="29"/>
  <c r="E2018" i="29"/>
  <c r="E1988" i="29"/>
  <c r="E1976" i="29"/>
  <c r="E1937" i="29"/>
  <c r="E1933" i="29"/>
  <c r="E1890" i="29"/>
  <c r="E1859" i="29"/>
  <c r="E1851" i="29"/>
  <c r="E1824" i="29"/>
  <c r="E1820" i="29"/>
  <c r="E1816" i="29"/>
  <c r="E1812" i="29"/>
  <c r="E1808" i="29"/>
  <c r="E1777" i="29"/>
  <c r="E1773" i="29"/>
  <c r="E1769" i="29"/>
  <c r="E1757" i="29"/>
  <c r="E1718" i="29"/>
  <c r="E1706" i="29"/>
  <c r="E1698" i="29"/>
  <c r="E1691" i="29"/>
  <c r="E1679" i="29"/>
  <c r="E1659" i="29"/>
  <c r="E1636" i="29"/>
  <c r="E1593" i="29"/>
  <c r="E1589" i="29"/>
  <c r="E1585" i="29"/>
  <c r="E1558" i="29"/>
  <c r="E1554" i="29"/>
  <c r="E1542" i="29"/>
  <c r="E1387" i="29"/>
  <c r="E1379" i="29"/>
  <c r="E1368" i="29"/>
  <c r="E1364" i="29"/>
  <c r="E1360" i="29"/>
  <c r="E1325" i="29"/>
  <c r="E1279" i="29"/>
  <c r="E1271" i="29"/>
  <c r="E1248" i="29"/>
  <c r="E1244" i="29"/>
  <c r="E1240" i="29"/>
  <c r="E1077" i="29"/>
  <c r="E1069" i="29"/>
  <c r="E1061" i="29"/>
  <c r="E1030" i="29"/>
  <c r="E1026" i="29"/>
  <c r="E1018" i="29"/>
  <c r="E1014" i="29"/>
  <c r="E995" i="29"/>
  <c r="E979" i="29"/>
  <c r="E955" i="29"/>
  <c r="E881" i="29"/>
  <c r="E728" i="29"/>
  <c r="E720" i="29"/>
  <c r="E509" i="29"/>
  <c r="E505" i="29"/>
  <c r="E501" i="29"/>
  <c r="E489" i="29"/>
  <c r="E458" i="29"/>
  <c r="E431" i="29"/>
  <c r="E427" i="29"/>
  <c r="E372" i="29"/>
  <c r="E206" i="29"/>
  <c r="E155" i="29"/>
  <c r="E127" i="29"/>
  <c r="E115" i="29"/>
  <c r="E708" i="29"/>
  <c r="E696" i="29"/>
  <c r="E676" i="29"/>
  <c r="E653" i="29"/>
  <c r="E649" i="29"/>
  <c r="E532" i="29"/>
  <c r="E524" i="29"/>
  <c r="E485" i="29"/>
  <c r="E481" i="29"/>
  <c r="E465" i="29"/>
  <c r="E257" i="29"/>
  <c r="E253" i="29"/>
  <c r="E249" i="29"/>
  <c r="E245" i="29"/>
  <c r="E241" i="29"/>
  <c r="E237" i="29"/>
  <c r="E233" i="29"/>
  <c r="E229" i="29"/>
  <c r="E225" i="29"/>
  <c r="E182" i="29"/>
  <c r="E131" i="29"/>
  <c r="E119" i="29"/>
  <c r="E1932" i="29"/>
  <c r="E1905" i="29"/>
  <c r="E1869" i="29"/>
  <c r="E1850" i="29"/>
  <c r="E1835" i="29"/>
  <c r="E1823" i="29"/>
  <c r="E1803" i="29"/>
  <c r="E1780" i="29"/>
  <c r="E1737" i="29"/>
  <c r="E1733" i="29"/>
  <c r="E1729" i="29"/>
  <c r="E1709" i="29"/>
  <c r="E1655" i="29"/>
  <c r="E1647" i="29"/>
  <c r="E1631" i="29"/>
  <c r="E1596" i="29"/>
  <c r="E1576" i="29"/>
  <c r="E1553" i="29"/>
  <c r="E1541" i="29"/>
  <c r="E1537" i="29"/>
  <c r="E1510" i="29"/>
  <c r="E1506" i="29"/>
  <c r="E1483" i="29"/>
  <c r="E1475" i="29"/>
  <c r="E1464" i="29"/>
  <c r="E1460" i="29"/>
  <c r="E1456" i="29"/>
  <c r="E1437" i="29"/>
  <c r="E1402" i="29"/>
  <c r="E1344" i="29"/>
  <c r="E1340" i="29"/>
  <c r="E1336" i="29"/>
  <c r="E1317" i="29"/>
  <c r="E1294" i="29"/>
  <c r="E1251" i="29"/>
  <c r="E1185" i="29"/>
  <c r="E1177" i="29"/>
  <c r="E1169" i="29"/>
  <c r="E1123" i="29"/>
  <c r="E1115" i="29"/>
  <c r="E1092" i="29"/>
  <c r="E1088" i="29"/>
  <c r="E1041" i="29"/>
  <c r="E1033" i="29"/>
  <c r="E1025" i="29"/>
  <c r="E900" i="29"/>
  <c r="E810" i="29"/>
  <c r="E798" i="29"/>
  <c r="E774" i="29"/>
  <c r="E771" i="29"/>
  <c r="E763" i="29"/>
  <c r="E735" i="29"/>
  <c r="E700" i="29"/>
  <c r="E692" i="29"/>
  <c r="E688" i="29"/>
  <c r="E684" i="29"/>
  <c r="E680" i="29"/>
  <c r="E672" i="29"/>
  <c r="E562" i="29"/>
  <c r="E551" i="29"/>
  <c r="E547" i="29"/>
  <c r="E520" i="29"/>
  <c r="E512" i="29"/>
  <c r="E473" i="29"/>
  <c r="E469" i="29"/>
  <c r="E453" i="29"/>
  <c r="E434" i="29"/>
  <c r="E426" i="29"/>
  <c r="E264" i="29"/>
  <c r="E221" i="29"/>
  <c r="E217" i="29"/>
  <c r="E213" i="29"/>
  <c r="E170" i="29"/>
  <c r="E107" i="29"/>
  <c r="E99" i="29"/>
  <c r="E95" i="29"/>
  <c r="E87" i="29"/>
  <c r="E83" i="29"/>
  <c r="E63" i="29"/>
  <c r="E59" i="29"/>
  <c r="E1944" i="29"/>
  <c r="E1940" i="29"/>
  <c r="E1928" i="29"/>
  <c r="E1908" i="29"/>
  <c r="E1889" i="29"/>
  <c r="E1854" i="29"/>
  <c r="E1815" i="29"/>
  <c r="E1811" i="29"/>
  <c r="E1776" i="29"/>
  <c r="E1772" i="29"/>
  <c r="E1768" i="29"/>
  <c r="E1705" i="29"/>
  <c r="E1690" i="29"/>
  <c r="E1686" i="29"/>
  <c r="E1674" i="29"/>
  <c r="E1635" i="29"/>
  <c r="E1588" i="29"/>
  <c r="E1584" i="29"/>
  <c r="E1580" i="29"/>
  <c r="E1561" i="29"/>
  <c r="E1557" i="29"/>
  <c r="E1549" i="29"/>
  <c r="E1545" i="29"/>
  <c r="E1429" i="29"/>
  <c r="E1421" i="29"/>
  <c r="E1390" i="29"/>
  <c r="E1363" i="29"/>
  <c r="E1355" i="29"/>
  <c r="E1309" i="29"/>
  <c r="E1301" i="29"/>
  <c r="E1286" i="29"/>
  <c r="E1173" i="29"/>
  <c r="E1165" i="29"/>
  <c r="E1157" i="29"/>
  <c r="E1103" i="29"/>
  <c r="E1083" i="29"/>
  <c r="E1080" i="29"/>
  <c r="E1076" i="29"/>
  <c r="E1029" i="29"/>
  <c r="E1021" i="29"/>
  <c r="E998" i="29"/>
  <c r="E990" i="29"/>
  <c r="E849" i="29"/>
  <c r="E837" i="29"/>
  <c r="E806" i="29"/>
  <c r="E802" i="29"/>
  <c r="E786" i="29"/>
  <c r="E747" i="29"/>
  <c r="E739" i="29"/>
  <c r="E715" i="29"/>
  <c r="E660" i="29"/>
  <c r="E550" i="29"/>
  <c r="E508" i="29"/>
  <c r="E500" i="29"/>
  <c r="E488" i="29"/>
  <c r="E461" i="29"/>
  <c r="E457" i="29"/>
  <c r="E209" i="29"/>
  <c r="E205" i="29"/>
  <c r="E201" i="29"/>
  <c r="E158" i="29"/>
  <c r="E130" i="29"/>
  <c r="E1161" i="29"/>
  <c r="E1138" i="29"/>
  <c r="E1134" i="29"/>
  <c r="E1111" i="29"/>
  <c r="E1068" i="29"/>
  <c r="E1064" i="29"/>
  <c r="E1017" i="29"/>
  <c r="E845" i="29"/>
  <c r="E841" i="29"/>
  <c r="E727" i="29"/>
  <c r="E723" i="29"/>
  <c r="E539" i="29"/>
  <c r="E535" i="29"/>
  <c r="E496" i="29"/>
  <c r="E492" i="29"/>
  <c r="E197" i="29"/>
  <c r="E193" i="29"/>
  <c r="E189" i="29"/>
  <c r="E146" i="29"/>
  <c r="I15" i="32"/>
  <c r="E2064" i="29"/>
  <c r="E2060" i="29"/>
  <c r="E2056" i="29"/>
  <c r="E2052" i="29"/>
  <c r="E2029" i="29"/>
  <c r="E2025" i="29"/>
  <c r="E2021" i="29"/>
  <c r="E2017" i="29"/>
  <c r="E1998" i="29"/>
  <c r="E1959" i="29"/>
  <c r="E1955" i="29"/>
  <c r="E1920" i="29"/>
  <c r="E1916" i="29"/>
  <c r="E1912" i="29"/>
  <c r="E1853" i="29"/>
  <c r="E1846" i="29"/>
  <c r="E1799" i="29"/>
  <c r="E1791" i="29"/>
  <c r="E1775" i="29"/>
  <c r="E1740" i="29"/>
  <c r="E1720" i="29"/>
  <c r="E1697" i="29"/>
  <c r="E1681" i="29"/>
  <c r="E1662" i="29"/>
  <c r="E1658" i="29"/>
  <c r="E1646" i="29"/>
  <c r="E1611" i="29"/>
  <c r="E1607" i="29"/>
  <c r="E1587" i="29"/>
  <c r="E1572" i="29"/>
  <c r="E1564" i="29"/>
  <c r="E1521" i="29"/>
  <c r="E1513" i="29"/>
  <c r="E1505" i="29"/>
  <c r="E1413" i="29"/>
  <c r="E1405" i="29"/>
  <c r="E1397" i="29"/>
  <c r="E1378" i="29"/>
  <c r="E1351" i="29"/>
  <c r="E1200" i="29"/>
  <c r="E1196" i="29"/>
  <c r="E1192" i="29"/>
  <c r="E1149" i="29"/>
  <c r="E1099" i="29"/>
  <c r="E1095" i="29"/>
  <c r="E876" i="29"/>
  <c r="E864" i="29"/>
  <c r="E829" i="29"/>
  <c r="E825" i="29"/>
  <c r="E813" i="29"/>
  <c r="E809" i="29"/>
  <c r="E782" i="29"/>
  <c r="E778" i="29"/>
  <c r="E762" i="29"/>
  <c r="E754" i="29"/>
  <c r="E738" i="29"/>
  <c r="E691" i="29"/>
  <c r="E566" i="29"/>
  <c r="E538" i="29"/>
  <c r="E484" i="29"/>
  <c r="E480" i="29"/>
  <c r="E304" i="29"/>
  <c r="E292" i="29"/>
  <c r="E280" i="29"/>
  <c r="E268" i="29"/>
  <c r="E256" i="29"/>
  <c r="E244" i="29"/>
  <c r="E232" i="29"/>
  <c r="E216" i="29"/>
  <c r="E212" i="29"/>
  <c r="E185" i="29"/>
  <c r="E181" i="29"/>
  <c r="E177" i="29"/>
  <c r="E134" i="29"/>
  <c r="E126" i="29"/>
  <c r="E90" i="29"/>
  <c r="E1880" i="29"/>
  <c r="E1849" i="29"/>
  <c r="E1834" i="29"/>
  <c r="E1830" i="29"/>
  <c r="E1818" i="29"/>
  <c r="E1810" i="29"/>
  <c r="E1779" i="29"/>
  <c r="E1732" i="29"/>
  <c r="E1728" i="29"/>
  <c r="E1724" i="29"/>
  <c r="E1654" i="29"/>
  <c r="E1650" i="29"/>
  <c r="E1626" i="29"/>
  <c r="E1583" i="29"/>
  <c r="E1568" i="29"/>
  <c r="E1509" i="29"/>
  <c r="E1486" i="29"/>
  <c r="E1459" i="29"/>
  <c r="E1451" i="29"/>
  <c r="E1440" i="29"/>
  <c r="E1436" i="29"/>
  <c r="E1401" i="29"/>
  <c r="E1393" i="29"/>
  <c r="E1385" i="29"/>
  <c r="E1339" i="29"/>
  <c r="E1335" i="29"/>
  <c r="E1297" i="29"/>
  <c r="E1219" i="29"/>
  <c r="E1211" i="29"/>
  <c r="E1188" i="29"/>
  <c r="E1184" i="29"/>
  <c r="E1126" i="29"/>
  <c r="E1122" i="29"/>
  <c r="E868" i="29"/>
  <c r="E781" i="29"/>
  <c r="E766" i="29"/>
  <c r="E758" i="29"/>
  <c r="E703" i="29"/>
  <c r="E597" i="29"/>
  <c r="E585" i="29"/>
  <c r="E554" i="29"/>
  <c r="E527" i="29"/>
  <c r="E523" i="29"/>
  <c r="E519" i="29"/>
  <c r="E468" i="29"/>
  <c r="E347" i="29"/>
  <c r="E343" i="29"/>
  <c r="E110" i="29"/>
  <c r="E102" i="29"/>
  <c r="E78" i="29"/>
  <c r="E994" i="29"/>
  <c r="E967" i="29"/>
  <c r="E932" i="29"/>
  <c r="E928" i="29"/>
  <c r="E870" i="29"/>
  <c r="E851" i="29"/>
  <c r="E785" i="29"/>
  <c r="E746" i="29"/>
  <c r="E742" i="29"/>
  <c r="E707" i="29"/>
  <c r="E611" i="29"/>
  <c r="E607" i="29"/>
  <c r="E515" i="29"/>
  <c r="E511" i="29"/>
  <c r="E419" i="29"/>
  <c r="E415" i="29"/>
  <c r="E388" i="29"/>
  <c r="E380" i="29"/>
  <c r="E365" i="29"/>
  <c r="E361" i="29"/>
  <c r="E357" i="29"/>
  <c r="E314" i="29"/>
  <c r="E263" i="29"/>
  <c r="E220" i="29"/>
  <c r="E204" i="29"/>
  <c r="E200" i="29"/>
  <c r="E173" i="29"/>
  <c r="E169" i="29"/>
  <c r="E165" i="29"/>
  <c r="E122" i="29"/>
  <c r="E71" i="29"/>
  <c r="E43" i="29"/>
  <c r="E28" i="29"/>
  <c r="E24" i="29"/>
  <c r="E1465" i="29"/>
  <c r="E1457" i="29"/>
  <c r="E1331" i="29"/>
  <c r="E1282" i="29"/>
  <c r="E1198" i="29"/>
  <c r="E1194" i="29"/>
  <c r="E1171" i="29"/>
  <c r="E1163" i="29"/>
  <c r="E1152" i="29"/>
  <c r="E1148" i="29"/>
  <c r="E1079" i="29"/>
  <c r="E1059" i="29"/>
  <c r="E1056" i="29"/>
  <c r="E1052" i="29"/>
  <c r="E1048" i="29"/>
  <c r="E1001" i="29"/>
  <c r="E986" i="29"/>
  <c r="E951" i="29"/>
  <c r="E931" i="29"/>
  <c r="E912" i="29"/>
  <c r="E908" i="29"/>
  <c r="E904" i="29"/>
  <c r="E893" i="29"/>
  <c r="E889" i="29"/>
  <c r="E885" i="29"/>
  <c r="E866" i="29"/>
  <c r="E862" i="29"/>
  <c r="E843" i="29"/>
  <c r="E808" i="29"/>
  <c r="E800" i="29"/>
  <c r="E753" i="29"/>
  <c r="E714" i="29"/>
  <c r="E699" i="29"/>
  <c r="E599" i="29"/>
  <c r="E595" i="29"/>
  <c r="E503" i="29"/>
  <c r="E499" i="29"/>
  <c r="E376" i="29"/>
  <c r="E368" i="29"/>
  <c r="E348" i="29"/>
  <c r="E341" i="29"/>
  <c r="E337" i="29"/>
  <c r="E333" i="29"/>
  <c r="E290" i="29"/>
  <c r="E274" i="29"/>
  <c r="E243" i="29"/>
  <c r="E239" i="29"/>
  <c r="E235" i="29"/>
  <c r="E196" i="29"/>
  <c r="E180" i="29"/>
  <c r="E176" i="29"/>
  <c r="E149" i="29"/>
  <c r="E145" i="29"/>
  <c r="E141" i="29"/>
  <c r="E98" i="29"/>
  <c r="E47" i="29"/>
  <c r="E1403" i="29"/>
  <c r="E1392" i="29"/>
  <c r="E1388" i="29"/>
  <c r="E1361" i="29"/>
  <c r="E1354" i="29"/>
  <c r="E1320" i="29"/>
  <c r="E1316" i="29"/>
  <c r="E1289" i="29"/>
  <c r="E1255" i="29"/>
  <c r="E1247" i="29"/>
  <c r="E1236" i="29"/>
  <c r="E1232" i="29"/>
  <c r="E1205" i="29"/>
  <c r="E1121" i="29"/>
  <c r="E1114" i="29"/>
  <c r="E1087" i="29"/>
  <c r="E1067" i="29"/>
  <c r="E1047" i="29"/>
  <c r="E1044" i="29"/>
  <c r="E1040" i="29"/>
  <c r="E1013" i="29"/>
  <c r="E1009" i="29"/>
  <c r="E1005" i="29"/>
  <c r="E997" i="29"/>
  <c r="E966" i="29"/>
  <c r="E962" i="29"/>
  <c r="E896" i="29"/>
  <c r="E850" i="29"/>
  <c r="E823" i="29"/>
  <c r="E776" i="29"/>
  <c r="E737" i="29"/>
  <c r="E722" i="29"/>
  <c r="E718" i="29"/>
  <c r="E706" i="29"/>
  <c r="E679" i="29"/>
  <c r="E656" i="29"/>
  <c r="E641" i="29"/>
  <c r="E637" i="29"/>
  <c r="E633" i="29"/>
  <c r="E614" i="29"/>
  <c r="E591" i="29"/>
  <c r="E568" i="29"/>
  <c r="E560" i="29"/>
  <c r="E545" i="29"/>
  <c r="E541" i="29"/>
  <c r="E537" i="29"/>
  <c r="E518" i="29"/>
  <c r="E502" i="29"/>
  <c r="E472" i="29"/>
  <c r="E464" i="29"/>
  <c r="E449" i="29"/>
  <c r="E445" i="29"/>
  <c r="E441" i="29"/>
  <c r="E422" i="29"/>
  <c r="E418" i="29"/>
  <c r="E395" i="29"/>
  <c r="E391" i="29"/>
  <c r="E356" i="29"/>
  <c r="E336" i="29"/>
  <c r="E329" i="29"/>
  <c r="E325" i="29"/>
  <c r="E321" i="29"/>
  <c r="E278" i="29"/>
  <c r="E231" i="29"/>
  <c r="E227" i="29"/>
  <c r="E223" i="29"/>
  <c r="E199" i="29"/>
  <c r="E184" i="29"/>
  <c r="E168" i="29"/>
  <c r="E164" i="29"/>
  <c r="E137" i="29"/>
  <c r="E133" i="29"/>
  <c r="E129" i="29"/>
  <c r="E86" i="29"/>
  <c r="E35" i="29"/>
  <c r="E1453" i="29"/>
  <c r="E1445" i="29"/>
  <c r="E1365" i="29"/>
  <c r="E1327" i="29"/>
  <c r="E1293" i="29"/>
  <c r="E1209" i="29"/>
  <c r="E1186" i="29"/>
  <c r="E1182" i="29"/>
  <c r="E1159" i="29"/>
  <c r="E1151" i="29"/>
  <c r="E1125" i="29"/>
  <c r="E1075" i="29"/>
  <c r="E1055" i="29"/>
  <c r="E1035" i="29"/>
  <c r="E1032" i="29"/>
  <c r="E1028" i="29"/>
  <c r="E974" i="29"/>
  <c r="E938" i="29"/>
  <c r="E927" i="29"/>
  <c r="E892" i="29"/>
  <c r="E854" i="29"/>
  <c r="E788" i="29"/>
  <c r="E784" i="29"/>
  <c r="E780" i="29"/>
  <c r="E772" i="29"/>
  <c r="E749" i="29"/>
  <c r="E745" i="29"/>
  <c r="E741" i="29"/>
  <c r="E710" i="29"/>
  <c r="E587" i="29"/>
  <c r="E583" i="29"/>
  <c r="E491" i="29"/>
  <c r="E487" i="29"/>
  <c r="E364" i="29"/>
  <c r="E344" i="29"/>
  <c r="E324" i="29"/>
  <c r="E317" i="29"/>
  <c r="E313" i="29"/>
  <c r="E309" i="29"/>
  <c r="E266" i="29"/>
  <c r="E215" i="29"/>
  <c r="E211" i="29"/>
  <c r="E187" i="29"/>
  <c r="E172" i="29"/>
  <c r="E156" i="29"/>
  <c r="E152" i="29"/>
  <c r="E125" i="29"/>
  <c r="E121" i="29"/>
  <c r="E117" i="29"/>
  <c r="E74" i="29"/>
  <c r="E46" i="29"/>
  <c r="E34" i="29"/>
  <c r="E1319" i="29"/>
  <c r="E1235" i="29"/>
  <c r="E1043" i="29"/>
  <c r="E1023" i="29"/>
  <c r="E826" i="29"/>
  <c r="E312" i="29"/>
  <c r="E1441" i="29"/>
  <c r="E1433" i="29"/>
  <c r="E1349" i="29"/>
  <c r="E1281" i="29"/>
  <c r="E1197" i="29"/>
  <c r="E1174" i="29"/>
  <c r="E1147" i="29"/>
  <c r="E1109" i="29"/>
  <c r="E1051" i="29"/>
  <c r="E1031" i="29"/>
  <c r="E1008" i="29"/>
  <c r="E981" i="29"/>
  <c r="E950" i="29"/>
  <c r="E946" i="29"/>
  <c r="E930" i="29"/>
  <c r="E915" i="29"/>
  <c r="E907" i="29"/>
  <c r="E888" i="29"/>
  <c r="E884" i="29"/>
  <c r="E869" i="29"/>
  <c r="E861" i="29"/>
  <c r="E853" i="29"/>
  <c r="E838" i="29"/>
  <c r="E822" i="29"/>
  <c r="E818" i="29"/>
  <c r="E807" i="29"/>
  <c r="E787" i="29"/>
  <c r="E748" i="29"/>
  <c r="E713" i="29"/>
  <c r="E709" i="29"/>
  <c r="E678" i="29"/>
  <c r="E674" i="29"/>
  <c r="E575" i="29"/>
  <c r="E571" i="29"/>
  <c r="E479" i="29"/>
  <c r="E475" i="29"/>
  <c r="E398" i="29"/>
  <c r="E394" i="29"/>
  <c r="E375" i="29"/>
  <c r="E340" i="29"/>
  <c r="E320" i="29"/>
  <c r="E300" i="29"/>
  <c r="E293" i="29"/>
  <c r="E289" i="29"/>
  <c r="E285" i="29"/>
  <c r="E242" i="29"/>
  <c r="E195" i="29"/>
  <c r="E191" i="29"/>
  <c r="E163" i="29"/>
  <c r="E148" i="29"/>
  <c r="E144" i="29"/>
  <c r="E128" i="29"/>
  <c r="E101" i="29"/>
  <c r="E97" i="29"/>
  <c r="E93" i="29"/>
  <c r="E50" i="29"/>
  <c r="E22" i="29"/>
  <c r="E725" i="29"/>
  <c r="E721" i="29"/>
  <c r="E717" i="29"/>
  <c r="E686" i="29"/>
  <c r="E640" i="29"/>
  <c r="E632" i="29"/>
  <c r="E617" i="29"/>
  <c r="E613" i="29"/>
  <c r="E609" i="29"/>
  <c r="E590" i="29"/>
  <c r="E574" i="29"/>
  <c r="E544" i="29"/>
  <c r="E536" i="29"/>
  <c r="E521" i="29"/>
  <c r="E517" i="29"/>
  <c r="E513" i="29"/>
  <c r="E494" i="29"/>
  <c r="E490" i="29"/>
  <c r="E448" i="29"/>
  <c r="E440" i="29"/>
  <c r="E425" i="29"/>
  <c r="E421" i="29"/>
  <c r="E417" i="29"/>
  <c r="E371" i="29"/>
  <c r="E367" i="29"/>
  <c r="E328" i="29"/>
  <c r="E308" i="29"/>
  <c r="E288" i="29"/>
  <c r="E281" i="29"/>
  <c r="E277" i="29"/>
  <c r="E273" i="29"/>
  <c r="E230" i="29"/>
  <c r="E179" i="29"/>
  <c r="E151" i="29"/>
  <c r="E136" i="29"/>
  <c r="E132" i="29"/>
  <c r="E116" i="29"/>
  <c r="E89" i="29"/>
  <c r="E85" i="29"/>
  <c r="E81" i="29"/>
  <c r="E38" i="29"/>
  <c r="E12" i="29"/>
  <c r="E14" i="29"/>
  <c r="E19" i="29"/>
  <c r="E13" i="29"/>
  <c r="E16" i="29"/>
  <c r="E17" i="29"/>
  <c r="E23" i="29"/>
  <c r="I61" i="32"/>
  <c r="I49" i="32"/>
  <c r="I25" i="32"/>
  <c r="I19" i="32"/>
  <c r="I60" i="32"/>
  <c r="I36" i="32"/>
  <c r="I30" i="32"/>
  <c r="I12" i="32"/>
  <c r="I59" i="32"/>
  <c r="I35" i="32"/>
  <c r="I11" i="32"/>
  <c r="I52" i="32"/>
  <c r="I34" i="32"/>
  <c r="I45" i="32"/>
  <c r="E79" i="31"/>
  <c r="I37" i="32"/>
  <c r="I31" i="32"/>
  <c r="I68" i="32"/>
  <c r="I39" i="32"/>
  <c r="I33" i="32"/>
  <c r="I28" i="32"/>
  <c r="I22" i="32"/>
  <c r="I16" i="32"/>
  <c r="I44" i="32"/>
  <c r="I38" i="32"/>
  <c r="I27" i="32"/>
  <c r="I55" i="32"/>
  <c r="I43" i="32"/>
  <c r="I26" i="32"/>
  <c r="I20" i="32"/>
  <c r="I14" i="32"/>
  <c r="I53" i="32"/>
  <c r="I64" i="32"/>
  <c r="I24" i="32"/>
  <c r="I18" i="32"/>
  <c r="I57" i="32"/>
  <c r="E1999" i="29"/>
  <c r="E1855" i="29"/>
  <c r="E1711" i="29"/>
  <c r="E1480" i="29"/>
  <c r="E1408" i="29"/>
  <c r="E1348" i="29"/>
  <c r="E1228" i="29"/>
  <c r="E1108" i="29"/>
  <c r="E980" i="29"/>
  <c r="E2011" i="29"/>
  <c r="E1867" i="29"/>
  <c r="E1723" i="29"/>
  <c r="E1579" i="29"/>
  <c r="E1288" i="29"/>
  <c r="E1156" i="29"/>
  <c r="E924" i="29"/>
  <c r="E814" i="29"/>
  <c r="E2023" i="29"/>
  <c r="E1879" i="29"/>
  <c r="E1735" i="29"/>
  <c r="E1591" i="29"/>
  <c r="E1546" i="29"/>
  <c r="E1530" i="29"/>
  <c r="E1494" i="29"/>
  <c r="E1422" i="29"/>
  <c r="E1302" i="29"/>
  <c r="E1242" i="29"/>
  <c r="E1216" i="29"/>
  <c r="E2035" i="29"/>
  <c r="E1891" i="29"/>
  <c r="E1747" i="29"/>
  <c r="E1603" i="29"/>
  <c r="E1543" i="29"/>
  <c r="E1519" i="29"/>
  <c r="E1516" i="29"/>
  <c r="E1276" i="29"/>
  <c r="E1170" i="29"/>
  <c r="E1144" i="29"/>
  <c r="E941" i="29"/>
  <c r="E880" i="29"/>
  <c r="E860" i="29"/>
  <c r="E799" i="29"/>
  <c r="E694" i="29"/>
  <c r="E2047" i="29"/>
  <c r="E1903" i="29"/>
  <c r="E1759" i="29"/>
  <c r="E1615" i="29"/>
  <c r="E1556" i="29"/>
  <c r="E1508" i="29"/>
  <c r="E1482" i="29"/>
  <c r="E1410" i="29"/>
  <c r="E1384" i="29"/>
  <c r="E1350" i="29"/>
  <c r="E1230" i="29"/>
  <c r="E1110" i="29"/>
  <c r="E1084" i="29"/>
  <c r="E982" i="29"/>
  <c r="E970" i="29"/>
  <c r="E819" i="29"/>
  <c r="E2059" i="29"/>
  <c r="E1915" i="29"/>
  <c r="E1771" i="29"/>
  <c r="E1627" i="29"/>
  <c r="E1548" i="29"/>
  <c r="E1540" i="29"/>
  <c r="E1529" i="29"/>
  <c r="E1524" i="29"/>
  <c r="E1324" i="29"/>
  <c r="E1290" i="29"/>
  <c r="E1158" i="29"/>
  <c r="E1072" i="29"/>
  <c r="E926" i="29"/>
  <c r="E897" i="29"/>
  <c r="E882" i="29"/>
  <c r="E670" i="29"/>
  <c r="E2071" i="29"/>
  <c r="E1927" i="29"/>
  <c r="E1783" i="29"/>
  <c r="E1639" i="29"/>
  <c r="E1532" i="29"/>
  <c r="E1470" i="29"/>
  <c r="E1398" i="29"/>
  <c r="E1338" i="29"/>
  <c r="E1264" i="29"/>
  <c r="E1218" i="29"/>
  <c r="E1132" i="29"/>
  <c r="E1098" i="29"/>
  <c r="E1060" i="29"/>
  <c r="E958" i="29"/>
  <c r="E760" i="29"/>
  <c r="E1939" i="29"/>
  <c r="E1795" i="29"/>
  <c r="E1651" i="29"/>
  <c r="E1518" i="29"/>
  <c r="E1278" i="29"/>
  <c r="E1146" i="29"/>
  <c r="E943" i="29"/>
  <c r="E902" i="29"/>
  <c r="E865" i="29"/>
  <c r="E836" i="29"/>
  <c r="E804" i="29"/>
  <c r="E1951" i="29"/>
  <c r="E1807" i="29"/>
  <c r="E1663" i="29"/>
  <c r="E1555" i="29"/>
  <c r="E1507" i="29"/>
  <c r="E1504" i="29"/>
  <c r="E1458" i="29"/>
  <c r="E1432" i="29"/>
  <c r="E1386" i="29"/>
  <c r="E1312" i="29"/>
  <c r="E1252" i="29"/>
  <c r="E1086" i="29"/>
  <c r="E1036" i="29"/>
  <c r="E1004" i="29"/>
  <c r="E821" i="29"/>
  <c r="E716" i="29"/>
  <c r="E675" i="29"/>
  <c r="E1963" i="29"/>
  <c r="E1819" i="29"/>
  <c r="E1675" i="29"/>
  <c r="E1560" i="29"/>
  <c r="E1534" i="29"/>
  <c r="E1326" i="29"/>
  <c r="E1206" i="29"/>
  <c r="E1180" i="29"/>
  <c r="E1120" i="29"/>
  <c r="E1074" i="29"/>
  <c r="E1024" i="29"/>
  <c r="E963" i="29"/>
  <c r="E919" i="29"/>
  <c r="E777" i="29"/>
  <c r="E1975" i="29"/>
  <c r="E1831" i="29"/>
  <c r="E1687" i="29"/>
  <c r="E1531" i="29"/>
  <c r="E1446" i="29"/>
  <c r="E1374" i="29"/>
  <c r="E1266" i="29"/>
  <c r="E1062" i="29"/>
  <c r="E1007" i="29"/>
  <c r="E863" i="29"/>
  <c r="E719" i="29"/>
  <c r="E154" i="29"/>
  <c r="E1019" i="29"/>
  <c r="E875" i="29"/>
  <c r="E731" i="29"/>
  <c r="E665" i="29"/>
  <c r="E406" i="29"/>
  <c r="E363" i="29"/>
  <c r="E298" i="29"/>
  <c r="E219" i="29"/>
  <c r="E142" i="29"/>
  <c r="E75" i="29"/>
  <c r="E887" i="29"/>
  <c r="E743" i="29"/>
  <c r="E651" i="29"/>
  <c r="E622" i="29"/>
  <c r="E579" i="29"/>
  <c r="E507" i="29"/>
  <c r="E478" i="29"/>
  <c r="E435" i="29"/>
  <c r="E351" i="29"/>
  <c r="E286" i="29"/>
  <c r="E899" i="29"/>
  <c r="E755" i="29"/>
  <c r="E659" i="29"/>
  <c r="E118" i="29"/>
  <c r="E51" i="29"/>
  <c r="E911" i="29"/>
  <c r="E767" i="29"/>
  <c r="E639" i="29"/>
  <c r="E610" i="29"/>
  <c r="E567" i="29"/>
  <c r="E495" i="29"/>
  <c r="E466" i="29"/>
  <c r="E423" i="29"/>
  <c r="E327" i="29"/>
  <c r="E262" i="29"/>
  <c r="E183" i="29"/>
  <c r="E39" i="29"/>
  <c r="E923" i="29"/>
  <c r="E779" i="29"/>
  <c r="E382" i="29"/>
  <c r="E315" i="29"/>
  <c r="E250" i="29"/>
  <c r="E171" i="29"/>
  <c r="E94" i="29"/>
  <c r="E68" i="29"/>
  <c r="E27" i="29"/>
  <c r="E935" i="29"/>
  <c r="E791" i="29"/>
  <c r="E661" i="29"/>
  <c r="E658" i="29"/>
  <c r="E627" i="29"/>
  <c r="E598" i="29"/>
  <c r="E555" i="29"/>
  <c r="E483" i="29"/>
  <c r="E454" i="29"/>
  <c r="E411" i="29"/>
  <c r="E303" i="29"/>
  <c r="E238" i="29"/>
  <c r="E159" i="29"/>
  <c r="E82" i="29"/>
  <c r="E56" i="29"/>
  <c r="E15" i="29"/>
  <c r="E947" i="29"/>
  <c r="E803" i="29"/>
  <c r="E399" i="29"/>
  <c r="E370" i="29"/>
  <c r="E291" i="29"/>
  <c r="E226" i="29"/>
  <c r="E147" i="29"/>
  <c r="E70" i="29"/>
  <c r="E44" i="29"/>
  <c r="E959" i="29"/>
  <c r="E815" i="29"/>
  <c r="E671" i="29"/>
  <c r="E615" i="29"/>
  <c r="E586" i="29"/>
  <c r="E543" i="29"/>
  <c r="E471" i="29"/>
  <c r="E442" i="29"/>
  <c r="E358" i="29"/>
  <c r="E279" i="29"/>
  <c r="E214" i="29"/>
  <c r="E135" i="29"/>
  <c r="E58" i="29"/>
  <c r="E32" i="29"/>
  <c r="E971" i="29"/>
  <c r="E827" i="29"/>
  <c r="E683" i="29"/>
  <c r="E387" i="29"/>
  <c r="E346" i="29"/>
  <c r="E267" i="29"/>
  <c r="E202" i="29"/>
  <c r="E190" i="29"/>
  <c r="E123" i="29"/>
  <c r="E20" i="29"/>
  <c r="E983" i="29"/>
  <c r="E839" i="29"/>
  <c r="E695" i="29"/>
  <c r="E663" i="29"/>
  <c r="E646" i="29"/>
  <c r="E603" i="29"/>
  <c r="E531" i="29"/>
  <c r="E459" i="29"/>
  <c r="E430" i="29"/>
  <c r="E334" i="29"/>
  <c r="E255" i="29"/>
  <c r="E178" i="29"/>
  <c r="E111" i="29"/>
  <c r="I741" i="32"/>
  <c r="I669" i="32"/>
  <c r="I597" i="32"/>
  <c r="I229" i="32"/>
  <c r="I944" i="32"/>
  <c r="I928" i="32"/>
  <c r="I912" i="32"/>
  <c r="I896" i="32"/>
  <c r="I880" i="32"/>
  <c r="I864" i="32"/>
  <c r="I848" i="32"/>
  <c r="I832" i="32"/>
  <c r="I702" i="32"/>
  <c r="I630" i="32"/>
  <c r="I539" i="32"/>
  <c r="I366" i="32"/>
  <c r="I264" i="32"/>
  <c r="I258" i="32"/>
  <c r="I1013" i="32"/>
  <c r="I1017" i="32"/>
  <c r="I993" i="32"/>
  <c r="I969" i="32"/>
  <c r="I949" i="32"/>
  <c r="I933" i="32"/>
  <c r="I917" i="32"/>
  <c r="I901" i="32"/>
  <c r="I885" i="32"/>
  <c r="I869" i="32"/>
  <c r="I853" i="32"/>
  <c r="I837" i="32"/>
  <c r="I821" i="32"/>
  <c r="I805" i="32"/>
  <c r="I712" i="32"/>
  <c r="I640" i="32"/>
  <c r="I533" i="32"/>
  <c r="I1179" i="32"/>
  <c r="I200" i="32"/>
  <c r="I1183" i="32"/>
  <c r="I1021" i="32"/>
  <c r="I997" i="32"/>
  <c r="I973" i="32"/>
  <c r="I948" i="32"/>
  <c r="I932" i="32"/>
  <c r="I916" i="32"/>
  <c r="I900" i="32"/>
  <c r="I884" i="32"/>
  <c r="I868" i="32"/>
  <c r="I852" i="32"/>
  <c r="I836" i="32"/>
  <c r="I717" i="32"/>
  <c r="I645" i="32"/>
  <c r="I560" i="32"/>
  <c r="I549" i="32"/>
  <c r="I401" i="32"/>
  <c r="I606" i="32"/>
  <c r="I1191" i="32"/>
  <c r="I1025" i="32"/>
  <c r="I1001" i="32"/>
  <c r="I977" i="32"/>
  <c r="I760" i="32"/>
  <c r="I688" i="32"/>
  <c r="I616" i="32"/>
  <c r="I571" i="32"/>
  <c r="I565" i="32"/>
  <c r="I965" i="32"/>
  <c r="I1005" i="32"/>
  <c r="I981" i="32"/>
  <c r="I957" i="32"/>
  <c r="I941" i="32"/>
  <c r="I925" i="32"/>
  <c r="I909" i="32"/>
  <c r="I893" i="32"/>
  <c r="I877" i="32"/>
  <c r="I861" i="32"/>
  <c r="I845" i="32"/>
  <c r="I829" i="32"/>
  <c r="I813" i="32"/>
  <c r="I797" i="32"/>
  <c r="I765" i="32"/>
  <c r="I693" i="32"/>
  <c r="I621" i="32"/>
  <c r="I462" i="32"/>
  <c r="I989" i="32"/>
  <c r="I654" i="32"/>
  <c r="I587" i="32"/>
  <c r="I581" i="32"/>
  <c r="I1009" i="32"/>
  <c r="I985" i="32"/>
  <c r="I961" i="32"/>
  <c r="I956" i="32"/>
  <c r="I940" i="32"/>
  <c r="I924" i="32"/>
  <c r="I908" i="32"/>
  <c r="I892" i="32"/>
  <c r="I876" i="32"/>
  <c r="I860" i="32"/>
  <c r="I844" i="32"/>
  <c r="I828" i="32"/>
  <c r="I736" i="32"/>
  <c r="I664" i="32"/>
  <c r="I592" i="32"/>
  <c r="I764" i="32"/>
  <c r="I740" i="32"/>
  <c r="I716" i="32"/>
  <c r="I692" i="32"/>
  <c r="I668" i="32"/>
  <c r="I644" i="32"/>
  <c r="I620" i="32"/>
  <c r="I596" i="32"/>
  <c r="I586" i="32"/>
  <c r="I570" i="32"/>
  <c r="I466" i="32"/>
  <c r="I370" i="32"/>
  <c r="I293" i="32"/>
  <c r="I436" i="32"/>
  <c r="I768" i="32"/>
  <c r="I744" i="32"/>
  <c r="I720" i="32"/>
  <c r="I696" i="32"/>
  <c r="I672" i="32"/>
  <c r="I648" i="32"/>
  <c r="I624" i="32"/>
  <c r="I600" i="32"/>
  <c r="I585" i="32"/>
  <c r="I569" i="32"/>
  <c r="I553" i="32"/>
  <c r="I537" i="32"/>
  <c r="I516" i="32"/>
  <c r="I321" i="32"/>
  <c r="I332" i="32"/>
  <c r="I326" i="32"/>
  <c r="I762" i="32"/>
  <c r="I738" i="32"/>
  <c r="I714" i="32"/>
  <c r="I690" i="32"/>
  <c r="I666" i="32"/>
  <c r="I642" i="32"/>
  <c r="I618" i="32"/>
  <c r="I594" i="32"/>
  <c r="I589" i="32"/>
  <c r="I573" i="32"/>
  <c r="I557" i="32"/>
  <c r="I541" i="32"/>
  <c r="I449" i="32"/>
  <c r="I353" i="32"/>
  <c r="I578" i="32"/>
  <c r="I562" i="32"/>
  <c r="I514" i="32"/>
  <c r="I418" i="32"/>
  <c r="I388" i="32"/>
  <c r="I756" i="32"/>
  <c r="I732" i="32"/>
  <c r="I708" i="32"/>
  <c r="I684" i="32"/>
  <c r="I660" i="32"/>
  <c r="I636" i="32"/>
  <c r="I612" i="32"/>
  <c r="I577" i="32"/>
  <c r="I561" i="32"/>
  <c r="I545" i="32"/>
  <c r="I529" i="32"/>
  <c r="I519" i="32"/>
  <c r="I468" i="32"/>
  <c r="I423" i="32"/>
  <c r="I348" i="32"/>
  <c r="I342" i="32"/>
  <c r="I315" i="32"/>
  <c r="I281" i="32"/>
  <c r="I275" i="32"/>
  <c r="I217" i="32"/>
  <c r="I211" i="32"/>
  <c r="I153" i="32"/>
  <c r="I89" i="32"/>
  <c r="I518" i="32"/>
  <c r="I470" i="32"/>
  <c r="I422" i="32"/>
  <c r="I374" i="32"/>
  <c r="I331" i="32"/>
  <c r="I320" i="32"/>
  <c r="I298" i="32"/>
  <c r="I286" i="32"/>
  <c r="I257" i="32"/>
  <c r="I234" i="32"/>
  <c r="I222" i="32"/>
  <c r="I158" i="32"/>
  <c r="I94" i="32"/>
  <c r="I522" i="32"/>
  <c r="I474" i="32"/>
  <c r="I426" i="32"/>
  <c r="I378" i="32"/>
  <c r="I347" i="32"/>
  <c r="I336" i="32"/>
  <c r="I314" i="32"/>
  <c r="I280" i="32"/>
  <c r="I274" i="32"/>
  <c r="I245" i="32"/>
  <c r="I478" i="32"/>
  <c r="I430" i="32"/>
  <c r="I382" i="32"/>
  <c r="I233" i="32"/>
  <c r="I227" i="32"/>
  <c r="I169" i="32"/>
  <c r="I105" i="32"/>
  <c r="I482" i="32"/>
  <c r="I434" i="32"/>
  <c r="I386" i="32"/>
  <c r="I346" i="32"/>
  <c r="I313" i="32"/>
  <c r="I302" i="32"/>
  <c r="I273" i="32"/>
  <c r="I250" i="32"/>
  <c r="I238" i="32"/>
  <c r="I209" i="32"/>
  <c r="I174" i="32"/>
  <c r="I110" i="32"/>
  <c r="I46" i="32"/>
  <c r="I249" i="32"/>
  <c r="I243" i="32"/>
  <c r="I185" i="32"/>
  <c r="I179" i="32"/>
  <c r="I121" i="32"/>
  <c r="I494" i="32"/>
  <c r="I446" i="32"/>
  <c r="I398" i="32"/>
  <c r="I350" i="32"/>
  <c r="I339" i="32"/>
  <c r="I328" i="32"/>
  <c r="I190" i="32"/>
  <c r="I126" i="32"/>
  <c r="I62" i="32"/>
  <c r="I498" i="32"/>
  <c r="I450" i="32"/>
  <c r="I402" i="32"/>
  <c r="I354" i="32"/>
  <c r="I344" i="32"/>
  <c r="I322" i="32"/>
  <c r="I311" i="32"/>
  <c r="I277" i="32"/>
  <c r="I248" i="32"/>
  <c r="I265" i="32"/>
  <c r="I259" i="32"/>
  <c r="I201" i="32"/>
  <c r="I195" i="32"/>
  <c r="I137" i="32"/>
  <c r="I73" i="32"/>
  <c r="I163" i="32"/>
  <c r="I147" i="32"/>
  <c r="I131" i="32"/>
  <c r="I115" i="32"/>
  <c r="I99" i="32"/>
  <c r="I83" i="32"/>
  <c r="I67" i="32"/>
  <c r="I51" i="32"/>
  <c r="I168" i="32"/>
  <c r="I152" i="32"/>
  <c r="I136" i="32"/>
  <c r="I120" i="32"/>
  <c r="I104" i="32"/>
  <c r="I88" i="32"/>
  <c r="I72" i="32"/>
  <c r="I56" i="32"/>
  <c r="I40" i="32"/>
  <c r="I242" i="32"/>
  <c r="I226" i="32"/>
  <c r="I210" i="32"/>
  <c r="I194" i="32"/>
  <c r="I178" i="32"/>
  <c r="I162" i="32"/>
  <c r="I146" i="32"/>
  <c r="I130" i="32"/>
  <c r="I114" i="32"/>
  <c r="I98" i="32"/>
  <c r="I82" i="32"/>
  <c r="I66" i="32"/>
  <c r="I50" i="32"/>
  <c r="I295" i="32"/>
  <c r="I279" i="32"/>
  <c r="I263" i="32"/>
  <c r="I247" i="32"/>
  <c r="I231" i="32"/>
  <c r="I215" i="32"/>
  <c r="I199" i="32"/>
  <c r="I183" i="32"/>
  <c r="I167" i="32"/>
  <c r="I151" i="32"/>
  <c r="I135" i="32"/>
  <c r="I119" i="32"/>
  <c r="I103" i="32"/>
  <c r="I87" i="32"/>
  <c r="I278" i="32"/>
  <c r="I262" i="32"/>
  <c r="I246" i="32"/>
  <c r="I230" i="32"/>
  <c r="I214" i="32"/>
  <c r="I198" i="32"/>
  <c r="I182" i="32"/>
  <c r="I166" i="32"/>
  <c r="I150" i="32"/>
  <c r="I134" i="32"/>
  <c r="I118" i="32"/>
  <c r="I102" i="32"/>
  <c r="I86" i="32"/>
  <c r="I70" i="32"/>
  <c r="I54" i="32"/>
  <c r="I299" i="32"/>
  <c r="I283" i="32"/>
  <c r="I267" i="32"/>
  <c r="I251" i="32"/>
  <c r="I235" i="32"/>
  <c r="I219" i="32"/>
  <c r="I203" i="32"/>
  <c r="I187" i="32"/>
  <c r="I171" i="32"/>
  <c r="I155" i="32"/>
  <c r="I139" i="32"/>
  <c r="I48" i="32"/>
  <c r="I32" i="32"/>
  <c r="I122" i="32"/>
  <c r="I106" i="32"/>
  <c r="I90" i="32"/>
  <c r="I74" i="32"/>
  <c r="I58" i="32"/>
  <c r="I42" i="32"/>
  <c r="I335" i="32"/>
  <c r="I319" i="32"/>
  <c r="I303" i="32"/>
  <c r="I287" i="32"/>
  <c r="I271" i="32"/>
  <c r="I255" i="32"/>
  <c r="I239" i="32"/>
  <c r="I223" i="32"/>
  <c r="I207" i="32"/>
  <c r="I191" i="32"/>
  <c r="I175" i="32"/>
  <c r="I159" i="32"/>
  <c r="I143" i="32"/>
  <c r="I127" i="32"/>
  <c r="I111" i="32"/>
  <c r="I95" i="32"/>
  <c r="I79" i="32"/>
  <c r="I63" i="32"/>
  <c r="I47" i="32"/>
  <c r="G107" i="31"/>
  <c r="G106" i="31" l="1"/>
  <c r="G105" i="31"/>
  <c r="G104" i="31" l="1"/>
  <c r="G103" i="31"/>
  <c r="G102" i="31"/>
  <c r="G101" i="31"/>
  <c r="G100" i="31"/>
  <c r="G99" i="31"/>
  <c r="G98" i="31" l="1"/>
  <c r="G97" i="31" s="1"/>
  <c r="GA9" i="32"/>
  <c r="GB9" i="32"/>
  <c r="AH9" i="32"/>
  <c r="AJ9" i="32"/>
  <c r="AK9" i="32"/>
  <c r="AL9" i="32"/>
  <c r="Z9" i="32"/>
  <c r="AA9" i="32"/>
  <c r="AB9" i="32"/>
  <c r="AC9" i="32"/>
  <c r="AD9" i="32"/>
  <c r="AE9" i="32"/>
  <c r="AF9" i="32"/>
  <c r="AG9" i="32"/>
  <c r="AI9" i="32"/>
  <c r="FE9" i="32"/>
  <c r="ES9" i="32"/>
  <c r="EH9" i="32"/>
  <c r="IE10" i="29"/>
  <c r="ID10" i="29"/>
  <c r="G96" i="31" l="1"/>
  <c r="G95" i="31"/>
  <c r="G94" i="31"/>
  <c r="G92" i="31"/>
  <c r="G91" i="31"/>
  <c r="G90" i="31"/>
  <c r="G89" i="31"/>
  <c r="G87" i="31"/>
  <c r="G86" i="31"/>
  <c r="G85" i="31"/>
  <c r="G83" i="31"/>
  <c r="G82" i="31"/>
  <c r="G81" i="31"/>
  <c r="G80" i="31"/>
  <c r="G78" i="31"/>
  <c r="F70" i="31"/>
  <c r="G75" i="31"/>
  <c r="G74" i="31"/>
  <c r="G72" i="31"/>
  <c r="G71" i="31"/>
  <c r="G69" i="31"/>
  <c r="G68" i="31"/>
  <c r="G67" i="31"/>
  <c r="G66" i="31"/>
  <c r="G65" i="31"/>
  <c r="G63" i="31"/>
  <c r="G62" i="31"/>
  <c r="G61" i="31"/>
  <c r="G60" i="31"/>
  <c r="AE10" i="29"/>
  <c r="E18" i="31" s="1"/>
  <c r="AF9" i="29"/>
  <c r="EH10" i="29"/>
  <c r="EG10" i="29"/>
  <c r="EF10" i="29"/>
  <c r="EE10" i="29"/>
  <c r="ED10" i="29"/>
  <c r="EC10" i="29"/>
  <c r="EB10" i="29"/>
  <c r="EA10" i="29"/>
  <c r="J10" i="29"/>
  <c r="D17" i="31" s="1"/>
  <c r="K10" i="29"/>
  <c r="E17" i="31" s="1"/>
  <c r="L10" i="29"/>
  <c r="F17" i="31" s="1"/>
  <c r="AY10" i="29"/>
  <c r="AZ10" i="29"/>
  <c r="F106" i="31" s="1"/>
  <c r="DH9" i="32"/>
  <c r="M48" i="31"/>
  <c r="K48" i="31"/>
  <c r="J48" i="31"/>
  <c r="I48" i="31"/>
  <c r="J47" i="31"/>
  <c r="FP9" i="32"/>
  <c r="GC9" i="32"/>
  <c r="FZ9" i="32"/>
  <c r="FY9" i="32"/>
  <c r="FX9" i="32"/>
  <c r="FW9" i="32"/>
  <c r="FV9" i="32"/>
  <c r="FU9" i="32"/>
  <c r="FT9" i="32"/>
  <c r="FS9" i="32"/>
  <c r="FR9" i="32"/>
  <c r="FC9" i="32"/>
  <c r="ER9" i="32"/>
  <c r="EF9" i="32"/>
  <c r="EG9" i="32"/>
  <c r="EI9" i="32"/>
  <c r="DR10" i="29"/>
  <c r="IY10" i="29"/>
  <c r="IX10" i="29"/>
  <c r="IC10" i="29"/>
  <c r="IB10" i="29"/>
  <c r="IZ10" i="29"/>
  <c r="IW10" i="29"/>
  <c r="IA10" i="29"/>
  <c r="HD10" i="29"/>
  <c r="HC10" i="29"/>
  <c r="HB10" i="29"/>
  <c r="HA10" i="29"/>
  <c r="GZ10" i="29"/>
  <c r="GY10" i="29"/>
  <c r="GX10" i="29"/>
  <c r="GW10" i="29"/>
  <c r="GV10" i="29"/>
  <c r="GU10" i="29"/>
  <c r="AT9" i="32"/>
  <c r="GH10" i="29"/>
  <c r="GG10" i="29"/>
  <c r="GF10" i="29"/>
  <c r="GE10" i="29"/>
  <c r="GD10" i="29"/>
  <c r="GC10" i="29"/>
  <c r="GB10" i="29"/>
  <c r="GA10" i="29"/>
  <c r="FZ10" i="29"/>
  <c r="FY10" i="29"/>
  <c r="FX10" i="29"/>
  <c r="FW10" i="29"/>
  <c r="FV10" i="29"/>
  <c r="FU10" i="29"/>
  <c r="FT10" i="29"/>
  <c r="FS10" i="29"/>
  <c r="FR10" i="29"/>
  <c r="FQ10" i="29"/>
  <c r="FP10" i="29"/>
  <c r="FO10" i="29"/>
  <c r="FN10" i="29"/>
  <c r="FM10" i="29"/>
  <c r="FL10" i="29"/>
  <c r="FK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D48" i="31"/>
  <c r="BH9" i="35"/>
  <c r="CA9" i="32"/>
  <c r="BZ9" i="32"/>
  <c r="BY9" i="32"/>
  <c r="D69" i="31" s="1"/>
  <c r="BX9" i="32"/>
  <c r="BW9" i="32"/>
  <c r="BP9" i="35"/>
  <c r="EX9" i="35"/>
  <c r="EW9" i="35"/>
  <c r="EV9" i="35"/>
  <c r="EU9" i="35"/>
  <c r="ET9" i="35"/>
  <c r="ES9" i="35"/>
  <c r="ER9" i="35"/>
  <c r="EQ9" i="35"/>
  <c r="EP9" i="35"/>
  <c r="EO9" i="35"/>
  <c r="FQ9" i="32"/>
  <c r="FO9" i="32"/>
  <c r="FN9" i="32"/>
  <c r="FM9" i="32"/>
  <c r="FL9" i="32"/>
  <c r="FK9" i="32"/>
  <c r="FJ9" i="32"/>
  <c r="FI9" i="32"/>
  <c r="FH9" i="32"/>
  <c r="FG9" i="32"/>
  <c r="CX9" i="35"/>
  <c r="DW9" i="32"/>
  <c r="DV9" i="32"/>
  <c r="DU9" i="32"/>
  <c r="DT9" i="32"/>
  <c r="CY9" i="32"/>
  <c r="CX9"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8" i="32"/>
  <c r="C8" i="32" s="1"/>
  <c r="D8" i="32" s="1"/>
  <c r="E8" i="32" s="1"/>
  <c r="F8" i="32" s="1"/>
  <c r="G8" i="32" s="1"/>
  <c r="H8" i="32" s="1"/>
  <c r="I8" i="32" s="1"/>
  <c r="J8" i="32" s="1"/>
  <c r="K8" i="32" s="1"/>
  <c r="L8" i="32" s="1"/>
  <c r="M8" i="32" s="1"/>
  <c r="N8" i="32" s="1"/>
  <c r="O8" i="32" s="1"/>
  <c r="P8" i="32" s="1"/>
  <c r="Q8" i="32" s="1"/>
  <c r="R8" i="32" s="1"/>
  <c r="S8" i="32" s="1"/>
  <c r="T8" i="32" s="1"/>
  <c r="U8" i="32" s="1"/>
  <c r="V8" i="32" s="1"/>
  <c r="W8" i="32" s="1"/>
  <c r="X8" i="32" s="1"/>
  <c r="Y8" i="32" s="1"/>
  <c r="BB8" i="35" l="1"/>
  <c r="BC8" i="35" s="1"/>
  <c r="BD8" i="35" s="1"/>
  <c r="BE8" i="35" s="1"/>
  <c r="BF8" i="35" s="1"/>
  <c r="BG8" i="35" s="1"/>
  <c r="BI8" i="35" s="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AG9" i="29"/>
  <c r="AH9" i="29" s="1"/>
  <c r="AI9" i="29" s="1"/>
  <c r="AJ9" i="29" s="1"/>
  <c r="AK9" i="29" s="1"/>
  <c r="AL9" i="29" s="1"/>
  <c r="AM9" i="29" s="1"/>
  <c r="AN9" i="29" s="1"/>
  <c r="AO9" i="29" s="1"/>
  <c r="AP9" i="29" s="1"/>
  <c r="AQ9" i="29" s="1"/>
  <c r="AR9" i="29" s="1"/>
  <c r="AS9" i="29" s="1"/>
  <c r="AT9" i="29" s="1"/>
  <c r="AU9" i="29" s="1"/>
  <c r="AV9" i="29" s="1"/>
  <c r="AW9" i="29" s="1"/>
  <c r="AX9" i="29" s="1"/>
  <c r="AY9" i="29" s="1"/>
  <c r="AZ9" i="29" s="1"/>
  <c r="BA8" i="35"/>
  <c r="G84" i="31"/>
  <c r="G79" i="31"/>
  <c r="G64" i="31"/>
  <c r="E106" i="31"/>
  <c r="D106" i="31"/>
  <c r="Z8" i="32"/>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AV8" i="32" s="1"/>
  <c r="AW8" i="32" s="1"/>
  <c r="AX8" i="32" s="1"/>
  <c r="AY8" i="32" s="1"/>
  <c r="AZ8" i="32" s="1"/>
  <c r="BA8" i="32" s="1"/>
  <c r="BB8" i="32" s="1"/>
  <c r="BC8" i="32" s="1"/>
  <c r="BD8" i="32" s="1"/>
  <c r="BE8" i="32" s="1"/>
  <c r="BF8" i="32" s="1"/>
  <c r="BG8" i="32" s="1"/>
  <c r="BH8" i="32" s="1"/>
  <c r="BI8" i="32" s="1"/>
  <c r="BJ8" i="32" s="1"/>
  <c r="BK8" i="32" s="1"/>
  <c r="BL8" i="32" s="1"/>
  <c r="BM8" i="32" s="1"/>
  <c r="BN8" i="32" s="1"/>
  <c r="BO8" i="32" s="1"/>
  <c r="BP8" i="32" s="1"/>
  <c r="BQ8" i="32" s="1"/>
  <c r="BR8" i="32" s="1"/>
  <c r="BS8" i="32" s="1"/>
  <c r="G70" i="31"/>
  <c r="E70" i="31"/>
  <c r="G88" i="31"/>
  <c r="G93" i="31"/>
  <c r="G73" i="31"/>
  <c r="I38" i="31"/>
  <c r="BA9" i="29"/>
  <c r="BB9" i="29" s="1"/>
  <c r="BC9" i="29" s="1"/>
  <c r="BD9" i="29" s="1"/>
  <c r="BE9" i="29" s="1"/>
  <c r="BF9" i="29" s="1"/>
  <c r="BG9" i="29" s="1"/>
  <c r="BH9" i="29" s="1"/>
  <c r="BI9" i="29" s="1"/>
  <c r="BJ9" i="29" s="1"/>
  <c r="BK9" i="29" s="1"/>
  <c r="BL9" i="29" s="1"/>
  <c r="BM9" i="29" s="1"/>
  <c r="BN9" i="29" s="1"/>
  <c r="BO9" i="29" s="1"/>
  <c r="BP9" i="29" s="1"/>
  <c r="BQ9" i="29" s="1"/>
  <c r="BR9" i="29" s="1"/>
  <c r="BS9" i="29" s="1"/>
  <c r="H48" i="31"/>
  <c r="BH8" i="35"/>
  <c r="ABA9" i="32"/>
  <c r="G59" i="31" l="1"/>
  <c r="BT8" i="32"/>
  <c r="BU8" i="32" s="1"/>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DB8" i="32" s="1"/>
  <c r="DC8" i="32" s="1"/>
  <c r="DD8" i="32" s="1"/>
  <c r="DE8" i="32" s="1"/>
  <c r="DF8" i="32" s="1"/>
  <c r="DG8" i="32" s="1"/>
  <c r="DH8" i="32" s="1"/>
  <c r="DI8" i="32" s="1"/>
  <c r="DJ8" i="32" s="1"/>
  <c r="DK8" i="32" s="1"/>
  <c r="DL8" i="32" s="1"/>
  <c r="DM8" i="32" s="1"/>
  <c r="DN8" i="32" s="1"/>
  <c r="DO8" i="32" s="1"/>
  <c r="DP8" i="32" s="1"/>
  <c r="DQ8" i="32" s="1"/>
  <c r="DR8" i="32" s="1"/>
  <c r="DS8" i="32" s="1"/>
  <c r="BT9" i="29"/>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CY8" i="35"/>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DQ10" i="29"/>
  <c r="DP10" i="29"/>
  <c r="F105" i="31" s="1"/>
  <c r="DO10" i="29"/>
  <c r="DN10" i="29"/>
  <c r="DM10" i="29"/>
  <c r="DL10" i="29"/>
  <c r="DK10" i="29"/>
  <c r="CH9" i="32"/>
  <c r="D81" i="31" s="1"/>
  <c r="CI9" i="32"/>
  <c r="D82" i="31" s="1"/>
  <c r="E105" i="31" l="1"/>
  <c r="E110" i="31"/>
  <c r="DQ9" i="29"/>
  <c r="DR9" i="29"/>
  <c r="DS9" i="29" s="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DT8" i="32"/>
  <c r="DU8" i="32" s="1"/>
  <c r="DV8" i="32" s="1"/>
  <c r="AK9" i="35"/>
  <c r="AJ9" i="35"/>
  <c r="AV9" i="35"/>
  <c r="AU9" i="35"/>
  <c r="AT9" i="35"/>
  <c r="AS9" i="35"/>
  <c r="BY9" i="35"/>
  <c r="BX9" i="35"/>
  <c r="CA9" i="35"/>
  <c r="BZ9" i="35"/>
  <c r="CJ9" i="32"/>
  <c r="D83" i="31" s="1"/>
  <c r="G10" i="35"/>
  <c r="H10" i="35"/>
  <c r="G11" i="35"/>
  <c r="H11" i="35"/>
  <c r="G12" i="35"/>
  <c r="H12" i="35"/>
  <c r="G13" i="35"/>
  <c r="H13" i="35"/>
  <c r="I13" i="35" s="1"/>
  <c r="G14" i="35"/>
  <c r="H14" i="35"/>
  <c r="G15" i="35"/>
  <c r="H15" i="35"/>
  <c r="G16" i="35"/>
  <c r="H16" i="35"/>
  <c r="G17" i="35"/>
  <c r="H17" i="35"/>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I37" i="35" s="1"/>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I303" i="35" s="1"/>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I343" i="35" s="1"/>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I465" i="35" s="1"/>
  <c r="H465" i="35"/>
  <c r="G466" i="35"/>
  <c r="H466" i="35"/>
  <c r="G467" i="35"/>
  <c r="H467" i="35"/>
  <c r="G468" i="35"/>
  <c r="H468" i="35"/>
  <c r="G469" i="35"/>
  <c r="H469" i="35"/>
  <c r="G470" i="35"/>
  <c r="H470" i="35"/>
  <c r="G471" i="35"/>
  <c r="H471" i="35"/>
  <c r="I471" i="35" s="1"/>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I483" i="35" s="1"/>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I495" i="35" s="1"/>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I507" i="35" s="1"/>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I531" i="35" s="1"/>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I543" i="35" s="1"/>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I573" i="35" s="1"/>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I603" i="35" s="1"/>
  <c r="G604" i="35"/>
  <c r="H604" i="35"/>
  <c r="G605" i="35"/>
  <c r="H605" i="35"/>
  <c r="G606" i="35"/>
  <c r="H606" i="35"/>
  <c r="G607" i="35"/>
  <c r="H607" i="35"/>
  <c r="G608" i="35"/>
  <c r="H608" i="35"/>
  <c r="G609" i="35"/>
  <c r="H609" i="35"/>
  <c r="G610" i="35"/>
  <c r="H610" i="35"/>
  <c r="G611" i="35"/>
  <c r="H611" i="35"/>
  <c r="G612" i="35"/>
  <c r="H612" i="35"/>
  <c r="I612" i="35" s="1"/>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I641" i="35" s="1"/>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H775" i="35"/>
  <c r="I775" i="35"/>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I821" i="35" s="1"/>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I839" i="35" s="1"/>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I869" i="35" s="1"/>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I1038" i="35" s="1"/>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I1118" i="35" s="1"/>
  <c r="G1119" i="35"/>
  <c r="H1119" i="35"/>
  <c r="G1120" i="35"/>
  <c r="H1120" i="35"/>
  <c r="G1121" i="35"/>
  <c r="H1121" i="35"/>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G1149" i="35"/>
  <c r="H1149" i="35"/>
  <c r="G1150" i="35"/>
  <c r="H1150" i="35"/>
  <c r="G1151" i="35"/>
  <c r="H1151" i="35"/>
  <c r="G1152" i="35"/>
  <c r="H1152" i="35"/>
  <c r="G1153" i="35"/>
  <c r="H1153" i="35"/>
  <c r="G1154" i="35"/>
  <c r="H1154" i="35"/>
  <c r="G1155" i="35"/>
  <c r="H1155" i="35"/>
  <c r="G1156" i="35"/>
  <c r="H1156" i="35"/>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G1173" i="35"/>
  <c r="H1173" i="35"/>
  <c r="G1174" i="35"/>
  <c r="H1174" i="35"/>
  <c r="G1175" i="35"/>
  <c r="H1175" i="35"/>
  <c r="G1176" i="35"/>
  <c r="H1176" i="35"/>
  <c r="G1177" i="35"/>
  <c r="H1177" i="35"/>
  <c r="G1178" i="35"/>
  <c r="H1178" i="35"/>
  <c r="G1179" i="35"/>
  <c r="H1179" i="35"/>
  <c r="G1180" i="35"/>
  <c r="H1180" i="35"/>
  <c r="G1181" i="35"/>
  <c r="H1181" i="35"/>
  <c r="G1182" i="35"/>
  <c r="H1182" i="35"/>
  <c r="G1183" i="35"/>
  <c r="H1183" i="35"/>
  <c r="G1184" i="35"/>
  <c r="H1184" i="35"/>
  <c r="G1185" i="35"/>
  <c r="H1185" i="35"/>
  <c r="G1186" i="35"/>
  <c r="H1186" i="35"/>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I1231" i="35" s="1"/>
  <c r="G1232" i="35"/>
  <c r="I1232" i="35" s="1"/>
  <c r="H1232" i="35"/>
  <c r="G1233" i="35"/>
  <c r="H1233" i="35"/>
  <c r="G1234" i="35"/>
  <c r="H1234" i="35"/>
  <c r="G1235" i="35"/>
  <c r="H1235" i="35"/>
  <c r="G1236" i="35"/>
  <c r="H1236" i="35"/>
  <c r="G1237" i="35"/>
  <c r="H1237" i="35"/>
  <c r="G1238" i="35"/>
  <c r="H1238" i="35"/>
  <c r="I1238" i="35" s="1"/>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I1265" i="35" s="1"/>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I1296" i="35" s="1"/>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I1309" i="35" s="1"/>
  <c r="G1310" i="35"/>
  <c r="H1310" i="35"/>
  <c r="G1311" i="35"/>
  <c r="H1311" i="35"/>
  <c r="G1312" i="35"/>
  <c r="H1312" i="35"/>
  <c r="G1313" i="35"/>
  <c r="H1313" i="35"/>
  <c r="G1314" i="35"/>
  <c r="H1314" i="35"/>
  <c r="G1315" i="35"/>
  <c r="I1315" i="35" s="1"/>
  <c r="H1315" i="35"/>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I1349" i="35" s="1"/>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H1394" i="35"/>
  <c r="G1395" i="35"/>
  <c r="H1395" i="35"/>
  <c r="G1396" i="35"/>
  <c r="H1396" i="35"/>
  <c r="G1397" i="35"/>
  <c r="H1397" i="35"/>
  <c r="G1398" i="35"/>
  <c r="H1398" i="35"/>
  <c r="G1399" i="35"/>
  <c r="H1399" i="35"/>
  <c r="G1400" i="35"/>
  <c r="H1400" i="35"/>
  <c r="G1401" i="35"/>
  <c r="H1401" i="35"/>
  <c r="G1402" i="35"/>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I1422" i="35" s="1"/>
  <c r="G1423" i="35"/>
  <c r="H1423" i="35"/>
  <c r="G1424" i="35"/>
  <c r="H1424" i="35"/>
  <c r="G1425" i="35"/>
  <c r="H1425" i="35"/>
  <c r="G1426" i="35"/>
  <c r="H1426" i="35"/>
  <c r="AW9" i="32"/>
  <c r="AV9" i="32"/>
  <c r="BH9" i="32"/>
  <c r="BG9" i="32"/>
  <c r="BF9" i="32"/>
  <c r="BE9" i="32"/>
  <c r="D38" i="31"/>
  <c r="I446" i="35" l="1"/>
  <c r="I374" i="35"/>
  <c r="I1364" i="35"/>
  <c r="I1077" i="35"/>
  <c r="I727" i="35"/>
  <c r="I1172" i="35"/>
  <c r="I1156" i="35"/>
  <c r="I1148" i="35"/>
  <c r="I1044" i="35"/>
  <c r="I884" i="35"/>
  <c r="I1048" i="35"/>
  <c r="I695" i="35"/>
  <c r="I404" i="35"/>
  <c r="I1383" i="35"/>
  <c r="I1402" i="35"/>
  <c r="I1361" i="35"/>
  <c r="I1186" i="35"/>
  <c r="I1178" i="35"/>
  <c r="I1154" i="35"/>
  <c r="I12" i="35"/>
  <c r="I1394" i="35"/>
  <c r="I440" i="35"/>
  <c r="I1121" i="35"/>
  <c r="I416" i="35"/>
  <c r="I169" i="35"/>
  <c r="I97" i="35"/>
  <c r="I17" i="35"/>
  <c r="DT9" i="29"/>
  <c r="DU9" i="29" s="1"/>
  <c r="DV9" i="29" s="1"/>
  <c r="DW9" i="29" s="1"/>
  <c r="DX9" i="29" s="1"/>
  <c r="DY9" i="29" s="1"/>
  <c r="DZ9" i="29" s="1"/>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DW8" i="32"/>
  <c r="DX8" i="32" s="1"/>
  <c r="DY8" i="32" s="1"/>
  <c r="DZ8" i="32" s="1"/>
  <c r="EA8" i="32" s="1"/>
  <c r="EB8" i="32" s="1"/>
  <c r="EC8" i="32" s="1"/>
  <c r="ED8" i="32" s="1"/>
  <c r="EE8" i="32" s="1"/>
  <c r="EF8" i="32" s="1"/>
  <c r="EG8" i="32" s="1"/>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EH8" i="32" l="1"/>
  <c r="EI8" i="32" s="1"/>
  <c r="EJ8" i="32" s="1"/>
  <c r="EK8" i="32" s="1"/>
  <c r="EL8" i="32" s="1"/>
  <c r="EM8" i="32" s="1"/>
  <c r="EN8" i="32" s="1"/>
  <c r="EO8" i="32" s="1"/>
  <c r="EP8" i="32" s="1"/>
  <c r="EQ8" i="32" s="1"/>
  <c r="ER8" i="32" s="1"/>
  <c r="ES8" i="32" s="1"/>
  <c r="ET8" i="32" s="1"/>
  <c r="EA9" i="29"/>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l="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EU8" i="32"/>
  <c r="EV8" i="32" s="1"/>
  <c r="EW8" i="32" s="1"/>
  <c r="EX8" i="32" s="1"/>
  <c r="EY8" i="32" s="1"/>
  <c r="EZ8" i="32" s="1"/>
  <c r="FA8" i="32" s="1"/>
  <c r="FB8" i="32" s="1"/>
  <c r="FC8" i="32" l="1"/>
  <c r="FD8" i="32" s="1"/>
  <c r="FE8" i="32" l="1"/>
  <c r="FF8" i="32" s="1"/>
  <c r="FG8" i="32" s="1"/>
  <c r="FH8" i="32" s="1"/>
  <c r="FI8" i="32" s="1"/>
  <c r="FJ8" i="32" s="1"/>
  <c r="FK8" i="32" s="1"/>
  <c r="FL8" i="32" s="1"/>
  <c r="FM8" i="32" s="1"/>
  <c r="FN8" i="32" s="1"/>
  <c r="FO8" i="32" s="1"/>
  <c r="FP8" i="32" s="1"/>
  <c r="FQ8" i="32" s="1"/>
  <c r="FR8" i="32" s="1"/>
  <c r="FS8" i="32" s="1"/>
  <c r="FT8" i="32" s="1"/>
  <c r="FU8" i="32" s="1"/>
  <c r="FV8" i="32" s="1"/>
  <c r="FW8" i="32" s="1"/>
  <c r="FX8" i="32" s="1"/>
  <c r="FY8" i="32" s="1"/>
  <c r="FZ8" i="32" s="1"/>
  <c r="GA8" i="32" s="1"/>
  <c r="GB8" i="32" s="1"/>
  <c r="GC8" i="32" s="1"/>
  <c r="M38" i="31" l="1"/>
  <c r="K38" i="31" l="1"/>
  <c r="J38" i="31"/>
  <c r="H38" i="31"/>
  <c r="K47" i="31" l="1"/>
  <c r="H39" i="31"/>
  <c r="H42" i="31"/>
  <c r="H43" i="31"/>
  <c r="H47" i="31"/>
  <c r="I42" i="31"/>
  <c r="I39" i="31"/>
  <c r="M43" i="31"/>
  <c r="J43" i="31"/>
  <c r="M47" i="31"/>
  <c r="I47" i="31"/>
  <c r="M42" i="31"/>
  <c r="K42" i="31"/>
  <c r="J42" i="31"/>
  <c r="M41" i="31"/>
  <c r="K41" i="31"/>
  <c r="J41" i="31"/>
  <c r="I41" i="31"/>
  <c r="M40" i="31"/>
  <c r="J40" i="31"/>
  <c r="M39" i="31"/>
  <c r="J39" i="31"/>
  <c r="D47" i="31"/>
  <c r="D43" i="31"/>
  <c r="D41" i="31"/>
  <c r="D42" i="31"/>
  <c r="D40" i="31"/>
  <c r="D39"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K10" i="29"/>
  <c r="IJ10" i="29"/>
  <c r="II10" i="29"/>
  <c r="IH10" i="29"/>
  <c r="HZ10" i="29"/>
  <c r="HY10" i="29"/>
  <c r="HX10" i="29"/>
  <c r="HW10" i="29"/>
  <c r="HV10" i="29"/>
  <c r="HU10" i="29"/>
  <c r="HT10" i="29"/>
  <c r="HO10" i="29"/>
  <c r="HN10" i="29"/>
  <c r="HM10" i="29"/>
  <c r="HL10" i="29"/>
  <c r="GP10" i="29"/>
  <c r="GO10" i="29"/>
  <c r="GN10" i="29"/>
  <c r="GM10" i="29"/>
  <c r="EX10" i="29"/>
  <c r="EW10" i="29"/>
  <c r="EV10" i="29"/>
  <c r="EU10" i="29"/>
  <c r="ET10" i="29"/>
  <c r="ES10" i="29"/>
  <c r="ER10" i="29"/>
  <c r="EQ10" i="29"/>
  <c r="EP10" i="29"/>
  <c r="EO10" i="29"/>
  <c r="EN10" i="29"/>
  <c r="EM10" i="29"/>
  <c r="DV10" i="29"/>
  <c r="DU10" i="29"/>
  <c r="DT10" i="29"/>
  <c r="DS10" i="29"/>
  <c r="DF10" i="29"/>
  <c r="DE10" i="29"/>
  <c r="DD10" i="29"/>
  <c r="DC10" i="29"/>
  <c r="CA10" i="29"/>
  <c r="BZ10" i="29"/>
  <c r="BY10" i="29"/>
  <c r="BX10" i="29"/>
  <c r="BW10" i="29"/>
  <c r="BV10" i="29"/>
  <c r="EW9" i="32"/>
  <c r="EV9" i="32"/>
  <c r="EL9" i="32"/>
  <c r="EK9" i="32"/>
  <c r="EE9" i="32"/>
  <c r="ED9" i="32"/>
  <c r="EC9" i="32"/>
  <c r="DZ9" i="32"/>
  <c r="DY9" i="32"/>
  <c r="DQ9" i="32"/>
  <c r="DP9" i="32"/>
  <c r="DL9" i="32"/>
  <c r="DK9" i="32"/>
  <c r="DA9" i="32"/>
  <c r="CZ9" i="32"/>
  <c r="CP9" i="32"/>
  <c r="CO9" i="32"/>
  <c r="BB9" i="32"/>
  <c r="BA9" i="32"/>
  <c r="AO9" i="32"/>
  <c r="AN9" i="32"/>
  <c r="S9" i="32"/>
  <c r="R9" i="32"/>
  <c r="Q9" i="32"/>
  <c r="P9" i="32"/>
  <c r="O9" i="32"/>
  <c r="N9" i="32"/>
  <c r="K9" i="32"/>
  <c r="J9" i="32"/>
  <c r="J37" i="31" l="1"/>
  <c r="H37" i="31"/>
  <c r="M37" i="31"/>
  <c r="K21" i="31"/>
  <c r="I21" i="31"/>
  <c r="H9" i="35"/>
  <c r="G9" i="35"/>
  <c r="I43" i="31"/>
  <c r="I37" i="31" s="1"/>
  <c r="K43" i="31"/>
  <c r="K39" i="31"/>
  <c r="K40" i="31"/>
  <c r="K37" i="31" l="1"/>
  <c r="I9" i="35"/>
  <c r="T10" i="29"/>
  <c r="S10" i="29"/>
  <c r="R10" i="29"/>
  <c r="Q10" i="29"/>
  <c r="P10" i="29"/>
  <c r="O10" i="29"/>
  <c r="N10" i="29"/>
  <c r="M10" i="29"/>
  <c r="AP10" i="29"/>
  <c r="AO10" i="29"/>
  <c r="AN10" i="29"/>
  <c r="AM10" i="29"/>
  <c r="AL10" i="29"/>
  <c r="AK10" i="29"/>
  <c r="AJ10" i="29"/>
  <c r="AI10" i="29"/>
  <c r="K18" i="31" l="1"/>
  <c r="E103" i="31"/>
  <c r="D103" i="31"/>
  <c r="K17" i="31"/>
  <c r="F103" i="31"/>
  <c r="I17" i="31"/>
  <c r="I18" i="31"/>
  <c r="CG10" i="29"/>
  <c r="F63" i="31" s="1"/>
  <c r="CF10" i="29"/>
  <c r="E63" i="31" s="1"/>
  <c r="EU9" i="32" l="1"/>
  <c r="EJ9" i="32"/>
  <c r="C10" i="29" l="1"/>
  <c r="D10" i="29"/>
  <c r="D9" i="32"/>
  <c r="HJ10" i="29"/>
  <c r="E20" i="31" s="1"/>
  <c r="DA10" i="29"/>
  <c r="E22" i="31" s="1"/>
  <c r="EY10" i="29"/>
  <c r="BT10" i="29"/>
  <c r="E21" i="31" s="1"/>
  <c r="AG10" i="29"/>
  <c r="E19" i="31" s="1"/>
  <c r="CM9" i="32"/>
  <c r="D91" i="31" s="1"/>
  <c r="BV9" i="32"/>
  <c r="BU9" i="32"/>
  <c r="BT9" i="32"/>
  <c r="BS9" i="32"/>
  <c r="CM10" i="29"/>
  <c r="F96" i="31" s="1"/>
  <c r="CL10" i="29"/>
  <c r="E96" i="31" s="1"/>
  <c r="CK10" i="29"/>
  <c r="F95" i="31" s="1"/>
  <c r="CJ10" i="29"/>
  <c r="E95" i="31" s="1"/>
  <c r="CI10" i="29"/>
  <c r="F94" i="31" s="1"/>
  <c r="CH10" i="29"/>
  <c r="E94" i="31" s="1"/>
  <c r="CE10" i="29"/>
  <c r="F92" i="31" s="1"/>
  <c r="CD10" i="29"/>
  <c r="E92" i="31" s="1"/>
  <c r="F93" i="31" l="1"/>
  <c r="D96" i="31"/>
  <c r="E93" i="31"/>
  <c r="D95" i="31"/>
  <c r="D92" i="31"/>
  <c r="D94" i="31"/>
  <c r="D93" i="31"/>
  <c r="JA10" i="29"/>
  <c r="IV10" i="29"/>
  <c r="IU10" i="29"/>
  <c r="IT10" i="29"/>
  <c r="IS10" i="29"/>
  <c r="IR10" i="29"/>
  <c r="IQ10" i="29"/>
  <c r="IP10" i="29"/>
  <c r="F110" i="31" l="1"/>
  <c r="EL10" i="29"/>
  <c r="EK10" i="29"/>
  <c r="GL10" i="29"/>
  <c r="GK10" i="29"/>
  <c r="HG10" i="29"/>
  <c r="HH10" i="29"/>
  <c r="IO10" i="29"/>
  <c r="M30" i="31" s="1"/>
  <c r="IN10" i="29"/>
  <c r="J30" i="31" s="1"/>
  <c r="IM10" i="29"/>
  <c r="K30" i="31" s="1"/>
  <c r="IL10" i="29"/>
  <c r="IG10" i="29"/>
  <c r="F102" i="31" s="1"/>
  <c r="IF10" i="29"/>
  <c r="HS10" i="29"/>
  <c r="HR10" i="29"/>
  <c r="J20" i="31" s="1"/>
  <c r="HQ10" i="29"/>
  <c r="K20" i="31" s="1"/>
  <c r="HP10" i="29"/>
  <c r="HK10" i="29"/>
  <c r="F20" i="31" s="1"/>
  <c r="HI10" i="29"/>
  <c r="D20" i="31" s="1"/>
  <c r="HF10" i="29"/>
  <c r="F28" i="31" s="1"/>
  <c r="HE10" i="29"/>
  <c r="E28" i="31" s="1"/>
  <c r="GT10" i="29"/>
  <c r="M28" i="31" s="1"/>
  <c r="GS10" i="29"/>
  <c r="J28" i="31" s="1"/>
  <c r="GR10" i="29"/>
  <c r="K28" i="31" s="1"/>
  <c r="GQ10" i="29"/>
  <c r="GJ10" i="29"/>
  <c r="F24" i="31" s="1"/>
  <c r="GI10" i="29"/>
  <c r="E24" i="31" s="1"/>
  <c r="D24" i="31" s="1"/>
  <c r="FJ10" i="29"/>
  <c r="FI10" i="29"/>
  <c r="FH10" i="29"/>
  <c r="FG10" i="29"/>
  <c r="FF10" i="29"/>
  <c r="FE10" i="29"/>
  <c r="FD10" i="29"/>
  <c r="FC10" i="29"/>
  <c r="FB10" i="29"/>
  <c r="FA10" i="29"/>
  <c r="EZ10" i="29"/>
  <c r="EJ10" i="29"/>
  <c r="F23" i="31" s="1"/>
  <c r="EI10" i="29"/>
  <c r="E23" i="31" s="1"/>
  <c r="DZ10" i="29"/>
  <c r="M23" i="31" s="1"/>
  <c r="DY10" i="29"/>
  <c r="J23" i="31" s="1"/>
  <c r="DX10" i="29"/>
  <c r="K23" i="31" s="1"/>
  <c r="DW10" i="29"/>
  <c r="DJ10" i="29"/>
  <c r="M22" i="31" s="1"/>
  <c r="DI10" i="29"/>
  <c r="J22" i="31" s="1"/>
  <c r="DH10" i="29"/>
  <c r="DG10" i="29"/>
  <c r="DB10" i="29"/>
  <c r="F22" i="31" s="1"/>
  <c r="CZ10" i="29"/>
  <c r="D22" i="31" s="1"/>
  <c r="CY10" i="29"/>
  <c r="F68" i="31" s="1"/>
  <c r="CX10" i="29"/>
  <c r="E68" i="31" s="1"/>
  <c r="CW10" i="29"/>
  <c r="F67" i="31" s="1"/>
  <c r="CV10" i="29"/>
  <c r="E67" i="31" s="1"/>
  <c r="CU10" i="29"/>
  <c r="F66" i="31" s="1"/>
  <c r="CT10" i="29"/>
  <c r="E66" i="31" s="1"/>
  <c r="CS10" i="29"/>
  <c r="F65" i="31" s="1"/>
  <c r="CR10" i="29"/>
  <c r="E65" i="31" s="1"/>
  <c r="CQ10" i="29"/>
  <c r="F75" i="31" s="1"/>
  <c r="CP10" i="29"/>
  <c r="E75" i="31" s="1"/>
  <c r="CO10" i="29"/>
  <c r="F74" i="31" s="1"/>
  <c r="CN10" i="29"/>
  <c r="E74" i="31" s="1"/>
  <c r="CC10" i="29"/>
  <c r="CB10" i="29"/>
  <c r="BU10" i="29"/>
  <c r="F21" i="31" s="1"/>
  <c r="BS10" i="29"/>
  <c r="D21" i="31" s="1"/>
  <c r="BR10" i="29"/>
  <c r="F86" i="31" s="1"/>
  <c r="BQ10" i="29"/>
  <c r="E86" i="31" s="1"/>
  <c r="BP10" i="29"/>
  <c r="F90" i="31" s="1"/>
  <c r="BO10" i="29"/>
  <c r="E90" i="31" s="1"/>
  <c r="BN10" i="29"/>
  <c r="BM10" i="29"/>
  <c r="BL10" i="29"/>
  <c r="F89" i="31" s="1"/>
  <c r="BK10" i="29"/>
  <c r="E89" i="31" s="1"/>
  <c r="BJ10" i="29"/>
  <c r="BI10" i="29"/>
  <c r="BH10" i="29"/>
  <c r="F85" i="31" s="1"/>
  <c r="BG10" i="29"/>
  <c r="E85" i="31" s="1"/>
  <c r="BF10" i="29"/>
  <c r="F109" i="31" s="1"/>
  <c r="BE10" i="29"/>
  <c r="BD10" i="29"/>
  <c r="BC10" i="29"/>
  <c r="BB10" i="29"/>
  <c r="F61" i="31" s="1"/>
  <c r="BA10" i="29"/>
  <c r="E61" i="31" s="1"/>
  <c r="AX10" i="29"/>
  <c r="AW10" i="29"/>
  <c r="AV10" i="29"/>
  <c r="AU10" i="29"/>
  <c r="AT10" i="29"/>
  <c r="AS10" i="29"/>
  <c r="AR10" i="29"/>
  <c r="AQ10" i="29"/>
  <c r="AH10" i="29"/>
  <c r="F19" i="31" s="1"/>
  <c r="D19" i="31" s="1"/>
  <c r="AF10" i="29"/>
  <c r="D18" i="31" s="1"/>
  <c r="AD10" i="29"/>
  <c r="F60" i="31" s="1"/>
  <c r="AC10" i="29"/>
  <c r="E60" i="31" s="1"/>
  <c r="AB10" i="29"/>
  <c r="AA10" i="29"/>
  <c r="Z10" i="29"/>
  <c r="Y10" i="29"/>
  <c r="X10" i="29"/>
  <c r="W10" i="29"/>
  <c r="V10" i="29"/>
  <c r="U10" i="29"/>
  <c r="BJ9" i="32"/>
  <c r="AZ9" i="32"/>
  <c r="FF9" i="32"/>
  <c r="D62" i="31" s="1"/>
  <c r="FD9" i="32"/>
  <c r="D105" i="31" s="1"/>
  <c r="FB9" i="32"/>
  <c r="FA9" i="32"/>
  <c r="EZ9" i="32"/>
  <c r="EY9" i="32"/>
  <c r="EX9" i="32"/>
  <c r="ET9" i="32"/>
  <c r="D110" i="31" s="1"/>
  <c r="EQ9" i="32"/>
  <c r="EP9" i="32"/>
  <c r="EO9" i="32"/>
  <c r="EN9" i="32"/>
  <c r="EM9" i="32"/>
  <c r="EB9" i="32"/>
  <c r="EA9" i="32"/>
  <c r="DX9" i="32"/>
  <c r="DS9" i="32"/>
  <c r="DR9" i="32"/>
  <c r="DO9" i="32"/>
  <c r="DN9" i="32"/>
  <c r="DM9" i="32"/>
  <c r="DJ9" i="32"/>
  <c r="DI9" i="32"/>
  <c r="DG9" i="32"/>
  <c r="DF9" i="32"/>
  <c r="DE9" i="32"/>
  <c r="DD9" i="32"/>
  <c r="DC9" i="32"/>
  <c r="DB9" i="32"/>
  <c r="CW9" i="32"/>
  <c r="CV9" i="32"/>
  <c r="CU9" i="32"/>
  <c r="CT9" i="32"/>
  <c r="CS9" i="32"/>
  <c r="CR9" i="32"/>
  <c r="CQ9" i="32"/>
  <c r="CN9" i="32"/>
  <c r="CL9" i="32"/>
  <c r="D63" i="31" s="1"/>
  <c r="CK9" i="32"/>
  <c r="D80" i="31" s="1"/>
  <c r="D79" i="31" s="1"/>
  <c r="CG9" i="32"/>
  <c r="CF9" i="32"/>
  <c r="CE9" i="32"/>
  <c r="D78" i="31" s="1"/>
  <c r="CD9" i="32"/>
  <c r="D71" i="31" s="1"/>
  <c r="CC9" i="32"/>
  <c r="CB9" i="32"/>
  <c r="F101" i="31" l="1"/>
  <c r="F99" i="31"/>
  <c r="F100" i="31"/>
  <c r="H18" i="31"/>
  <c r="E64" i="31"/>
  <c r="F108" i="31"/>
  <c r="F107" i="31"/>
  <c r="F64" i="31"/>
  <c r="D28" i="31"/>
  <c r="H20" i="31"/>
  <c r="E101" i="31"/>
  <c r="E108" i="31"/>
  <c r="E107" i="31"/>
  <c r="E98" i="31"/>
  <c r="H10" i="29"/>
  <c r="E109" i="31"/>
  <c r="F98" i="31"/>
  <c r="I10" i="29"/>
  <c r="E99" i="31"/>
  <c r="E100" i="31"/>
  <c r="D100" i="31"/>
  <c r="E87" i="31"/>
  <c r="E84" i="31" s="1"/>
  <c r="E104" i="31"/>
  <c r="F87" i="31"/>
  <c r="F84" i="31" s="1"/>
  <c r="M21" i="31"/>
  <c r="F104" i="31"/>
  <c r="M20" i="31"/>
  <c r="F88" i="31"/>
  <c r="F73" i="31"/>
  <c r="E102" i="31"/>
  <c r="D102" i="31"/>
  <c r="E88" i="31"/>
  <c r="K24" i="31"/>
  <c r="D65" i="31"/>
  <c r="D64" i="31"/>
  <c r="D61" i="31"/>
  <c r="J24" i="31"/>
  <c r="D66" i="31"/>
  <c r="D67" i="31"/>
  <c r="D68" i="31"/>
  <c r="D60" i="31"/>
  <c r="D75" i="31"/>
  <c r="D23" i="31"/>
  <c r="E73" i="31"/>
  <c r="E59" i="31" s="1"/>
  <c r="D70" i="31"/>
  <c r="D72" i="31"/>
  <c r="D74" i="31"/>
  <c r="D73" i="31"/>
  <c r="F18" i="31"/>
  <c r="M24" i="31"/>
  <c r="J29" i="31"/>
  <c r="H29" i="31"/>
  <c r="M29" i="31"/>
  <c r="H23" i="31"/>
  <c r="M17" i="31"/>
  <c r="I28" i="31"/>
  <c r="H28" i="31"/>
  <c r="I30" i="31"/>
  <c r="H30" i="31"/>
  <c r="I20" i="31"/>
  <c r="I24" i="31"/>
  <c r="H24" i="31"/>
  <c r="H22" i="31"/>
  <c r="I22" i="31"/>
  <c r="G10" i="29"/>
  <c r="K22" i="31"/>
  <c r="M18" i="31"/>
  <c r="I23" i="31"/>
  <c r="H17" i="31"/>
  <c r="J17" i="31"/>
  <c r="J18" i="31"/>
  <c r="J21" i="31"/>
  <c r="H21" i="31"/>
  <c r="F10" i="29"/>
  <c r="BR9" i="32"/>
  <c r="D86" i="31" s="1"/>
  <c r="BQ9" i="32"/>
  <c r="D90" i="31" s="1"/>
  <c r="BP9" i="32"/>
  <c r="BO9" i="32"/>
  <c r="BN9" i="32"/>
  <c r="BM9" i="32"/>
  <c r="D85" i="31" s="1"/>
  <c r="BL9" i="32"/>
  <c r="D109" i="31" s="1"/>
  <c r="BK9" i="32"/>
  <c r="D108" i="31" s="1"/>
  <c r="BI9" i="32"/>
  <c r="BD9" i="32"/>
  <c r="BC9" i="32"/>
  <c r="AY9" i="32"/>
  <c r="AX9" i="32"/>
  <c r="AU9" i="32"/>
  <c r="D101" i="31" s="1"/>
  <c r="AS9" i="32"/>
  <c r="D99" i="31" s="1"/>
  <c r="AR9" i="32"/>
  <c r="D98" i="31" s="1"/>
  <c r="AQ9" i="32"/>
  <c r="AP9" i="32"/>
  <c r="Y9" i="32"/>
  <c r="X9" i="32"/>
  <c r="W9" i="32"/>
  <c r="V9" i="32"/>
  <c r="U9" i="32"/>
  <c r="T9" i="32"/>
  <c r="M9" i="32"/>
  <c r="L9" i="32"/>
  <c r="K16" i="31" l="1"/>
  <c r="K9" i="31" s="1"/>
  <c r="D97" i="31"/>
  <c r="D107" i="31"/>
  <c r="D59" i="31"/>
  <c r="H9" i="32"/>
  <c r="D104" i="31"/>
  <c r="E10" i="29"/>
  <c r="F97" i="31"/>
  <c r="F59" i="31"/>
  <c r="E97" i="31"/>
  <c r="M16" i="31"/>
  <c r="M9" i="31" s="1"/>
  <c r="D87" i="31"/>
  <c r="D84" i="31" s="1"/>
  <c r="D88" i="31"/>
  <c r="D89" i="31"/>
  <c r="H16" i="31"/>
  <c r="G9" i="32"/>
  <c r="I16" i="31"/>
  <c r="I9" i="31" s="1"/>
  <c r="J16" i="31"/>
  <c r="J9" i="31" s="1"/>
  <c r="F9" i="32"/>
  <c r="E9" i="32"/>
  <c r="C9" i="32"/>
  <c r="P18" i="31" l="1"/>
  <c r="P98" i="31"/>
  <c r="I9" i="32"/>
  <c r="H9" i="31" l="1"/>
  <c r="P38" i="31"/>
</calcChain>
</file>

<file path=xl/sharedStrings.xml><?xml version="1.0" encoding="utf-8"?>
<sst xmlns="http://schemas.openxmlformats.org/spreadsheetml/2006/main" count="1991" uniqueCount="745">
  <si>
    <t>ОМСУ</t>
  </si>
  <si>
    <t>Адрес объекта</t>
  </si>
  <si>
    <t>от______________№_____________</t>
  </si>
  <si>
    <t>Информационные стенды, ед.</t>
  </si>
  <si>
    <t>№ п/п</t>
  </si>
  <si>
    <t>Элементы сопряжения поверхностей, п.м.</t>
  </si>
  <si>
    <t>Ограждение, п.м.</t>
  </si>
  <si>
    <t>Детские площадки</t>
  </si>
  <si>
    <t xml:space="preserve">Титульный список </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</si>
  <si>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</si>
  <si>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</si>
  <si>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</si>
  <si>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</si>
  <si>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</si>
  <si>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</si>
  <si>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</si>
  <si>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</si>
  <si>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</si>
  <si>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</si>
  <si>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</si>
  <si>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</si>
  <si>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</si>
  <si>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</si>
  <si>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</si>
  <si>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</si>
  <si>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</si>
  <si>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</si>
  <si>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</si>
  <si>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</si>
  <si>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</si>
  <si>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</si>
  <si>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</si>
  <si>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</si>
  <si>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</si>
  <si>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</si>
  <si>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</si>
  <si>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</si>
  <si>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</si>
  <si>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</si>
  <si>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</si>
  <si>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</si>
  <si>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</si>
  <si>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</si>
  <si>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</si>
  <si>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</si>
  <si>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</si>
  <si>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</si>
  <si>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</si>
  <si>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</si>
  <si>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</si>
  <si>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</si>
  <si>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</si>
  <si>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</si>
  <si>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</si>
  <si>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</si>
  <si>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</si>
  <si>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</si>
  <si>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</si>
  <si>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</si>
  <si>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</si>
  <si>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</si>
  <si>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</si>
  <si>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</si>
  <si>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</si>
  <si>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</si>
  <si>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</si>
  <si>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</si>
  <si>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</si>
  <si>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Территорий общего пользования, ПКиО</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</si>
  <si>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</si>
  <si>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</si>
  <si>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</si>
  <si>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</si>
  <si>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</si>
  <si>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</si>
  <si>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</si>
  <si>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</si>
  <si>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</si>
  <si>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</si>
  <si>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</si>
  <si>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</si>
  <si>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</si>
  <si>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</si>
  <si>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</si>
  <si>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</si>
  <si>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</si>
  <si>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</si>
  <si>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</si>
  <si>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</si>
  <si>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</si>
  <si>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</si>
  <si>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</si>
  <si>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</si>
  <si>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</si>
  <si>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</si>
  <si>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</si>
  <si>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</si>
  <si>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</si>
  <si>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Дворовых территорий</t>
  </si>
  <si>
    <t>Цветники</t>
  </si>
  <si>
    <t>кв.м.</t>
  </si>
  <si>
    <r>
      <t xml:space="preserve">Уборочная площадь 
</t>
    </r>
    <r>
      <rPr>
        <sz val="12"/>
        <color theme="1"/>
        <rFont val="Times New Roman"/>
        <family val="1"/>
      </rPr>
      <t>(всего)</t>
    </r>
  </si>
  <si>
    <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rPr>
      <t>1</t>
    </r>
  </si>
  <si>
    <r>
      <t>Количество объектов благоустройства в составе придомовых территорий многоквартирных домов</t>
    </r>
    <r>
      <rPr>
        <b/>
        <vertAlign val="superscript"/>
        <sz val="12"/>
        <color theme="1"/>
        <rFont val="Times New Roman"/>
        <family val="1"/>
      </rPr>
      <t xml:space="preserve">3 </t>
    </r>
  </si>
  <si>
    <t>Примечание</t>
  </si>
  <si>
    <r>
      <t>Объекты благоустройства в составе придомовых территорий многоквартирных домов</t>
    </r>
    <r>
      <rPr>
        <b/>
        <vertAlign val="superscript"/>
        <sz val="12"/>
        <color theme="1"/>
        <rFont val="Times New Roman"/>
        <family val="1"/>
      </rPr>
      <t>3</t>
    </r>
  </si>
  <si>
    <t>Ед.</t>
  </si>
  <si>
    <t>Количество объектов благоустройства
(всего)</t>
  </si>
  <si>
    <t>Объекты содержатся:</t>
  </si>
  <si>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</si>
  <si>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</si>
  <si>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</si>
  <si>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</si>
  <si>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</si>
  <si>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</si>
  <si>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</si>
  <si>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</si>
  <si>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</si>
  <si>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</si>
  <si>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</si>
  <si>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</si>
  <si>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</si>
  <si>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</si>
  <si>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</si>
  <si>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</si>
  <si>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</si>
  <si>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r>
      <t xml:space="preserve">Иные </t>
    </r>
    <r>
      <rPr>
        <sz val="12"/>
        <color rgb="FF000000"/>
        <rFont val="Times New Roman"/>
        <family val="1"/>
      </rPr>
      <t>объекты благоустройства</t>
    </r>
    <r>
      <rPr>
        <b/>
        <sz val="12"/>
        <color theme="1"/>
        <rFont val="Times New Roman"/>
        <family val="1"/>
      </rPr>
      <t xml:space="preserve"> </t>
    </r>
    <r>
      <rPr>
        <sz val="12"/>
        <color theme="1"/>
        <rFont val="Times New Roman"/>
        <family val="1"/>
      </rPr>
      <t>в составе придомовых территорий многоквартирных домов</t>
    </r>
  </si>
  <si>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</si>
  <si>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</si>
  <si>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</si>
  <si>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</si>
  <si>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Форма 
сводного титульного списка объектов благоустройства, расположенных на территории Московской области</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</si>
  <si>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</si>
  <si>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</si>
  <si>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</si>
  <si>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r>
      <rPr>
        <b/>
        <sz val="12"/>
        <color theme="1"/>
        <rFont val="Times New Roman"/>
        <family val="1"/>
      </rPr>
      <t>Территории общего пользования, ПКиО</t>
    </r>
    <r>
      <rPr>
        <sz val="12"/>
        <color theme="1"/>
        <rFont val="Times New Roman"/>
        <family val="1"/>
      </rPr>
      <t xml:space="preserve"> (всего), в т.ч.:</t>
    </r>
  </si>
  <si>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</si>
  <si>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</si>
  <si>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</si>
  <si>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</si>
  <si>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</si>
  <si>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</si>
  <si>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</si>
  <si>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</si>
  <si>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</si>
  <si>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</si>
  <si>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</si>
  <si>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</si>
  <si>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</si>
  <si>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rPr>
      <t>4</t>
    </r>
  </si>
  <si>
    <t>Форма 
сводного титульного списка элементов благоустройства, расположенных на территории муниципального образования Московской области</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</si>
  <si>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</si>
  <si>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</si>
  <si>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</si>
  <si>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</si>
  <si>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</si>
  <si>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</si>
  <si>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</si>
  <si>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</si>
  <si>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</si>
  <si>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</si>
  <si>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</si>
  <si>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</si>
  <si>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</si>
  <si>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</si>
  <si>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</si>
  <si>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</si>
  <si>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</si>
  <si>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</si>
  <si>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</si>
  <si>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</si>
  <si>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</si>
  <si>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</si>
  <si>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</si>
  <si>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</si>
  <si>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</si>
  <si>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</si>
  <si>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</si>
  <si>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</si>
  <si>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</si>
  <si>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</si>
  <si>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</si>
  <si>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</si>
  <si>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</si>
  <si>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</si>
  <si>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</si>
  <si>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</si>
  <si>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</si>
  <si>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</si>
  <si>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</si>
  <si>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</si>
  <si>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</si>
  <si>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</si>
  <si>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</si>
  <si>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</si>
  <si>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</si>
  <si>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</si>
  <si>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r>
      <t xml:space="preserve">Количество элементов благоустройства </t>
    </r>
    <r>
      <rPr>
        <sz val="12"/>
        <color theme="1"/>
        <rFont val="Times New Roman"/>
        <family val="1"/>
      </rPr>
      <t>(всего)</t>
    </r>
  </si>
  <si>
    <r>
      <t xml:space="preserve">Специализированные декоративные, технические, конструктивные устройства и оборудование </t>
    </r>
    <r>
      <rPr>
        <sz val="12"/>
        <color theme="1"/>
        <rFont val="Times New Roman"/>
        <family val="1"/>
      </rPr>
      <t>(всего), в т. ч.:</t>
    </r>
  </si>
  <si>
    <r>
      <t>Оборудование спортивных площадок</t>
    </r>
    <r>
      <rPr>
        <b/>
        <sz val="12"/>
        <color theme="1"/>
        <rFont val="Times New Roman"/>
        <family val="1"/>
      </rPr>
      <t xml:space="preserve"> </t>
    </r>
    <r>
      <rPr>
        <sz val="12"/>
        <color theme="1"/>
        <rFont val="Times New Roman"/>
        <family val="1"/>
      </rPr>
      <t>(всего), в т. ч.:</t>
    </r>
  </si>
  <si>
    <r>
      <t>Водные устройства</t>
    </r>
    <r>
      <rPr>
        <b/>
        <sz val="12"/>
        <color theme="1"/>
        <rFont val="Times New Roman"/>
        <family val="1"/>
      </rPr>
      <t xml:space="preserve"> </t>
    </r>
    <r>
      <rPr>
        <sz val="12"/>
        <color theme="1"/>
        <rFont val="Times New Roman"/>
        <family val="1"/>
      </rPr>
      <t>(всего), в т. ч.:</t>
    </r>
  </si>
  <si>
    <t>Средства размещения информации, включая навигацию (всего), в т. ч.:</t>
  </si>
  <si>
    <t>Светильники наружного освещения (всего), в т. ч.:</t>
  </si>
  <si>
    <r>
      <t>Водные объекты</t>
    </r>
    <r>
      <rPr>
        <vertAlign val="superscript"/>
        <sz val="12"/>
        <color theme="1"/>
        <rFont val="Times New Roman"/>
        <family val="1"/>
      </rPr>
      <t>3</t>
    </r>
    <r>
      <rPr>
        <b/>
        <sz val="12"/>
        <color theme="1"/>
        <rFont val="Times New Roman"/>
        <family val="1"/>
      </rPr>
      <t xml:space="preserve"> </t>
    </r>
  </si>
  <si>
    <r>
      <t>Некапитальные строения, сооружения</t>
    </r>
    <r>
      <rPr>
        <vertAlign val="superscript"/>
        <sz val="12"/>
        <color theme="1"/>
        <rFont val="Times New Roman"/>
        <family val="1"/>
      </rPr>
      <t>4</t>
    </r>
    <r>
      <rPr>
        <sz val="12"/>
        <color theme="1"/>
        <rFont val="Times New Roman"/>
        <family val="1"/>
      </rPr>
      <t xml:space="preserve"> (всего), в т. ч.:</t>
    </r>
  </si>
  <si>
    <r>
      <t xml:space="preserve">Покрытия </t>
    </r>
    <r>
      <rPr>
        <sz val="12"/>
        <color theme="1"/>
        <rFont val="Times New Roman"/>
        <family val="1"/>
      </rPr>
      <t>(всего), в т. ч.:</t>
    </r>
  </si>
  <si>
    <r>
      <t>Газон</t>
    </r>
    <r>
      <rPr>
        <b/>
        <sz val="12"/>
        <color theme="1"/>
        <rFont val="Times New Roman"/>
        <family val="1"/>
      </rPr>
      <t xml:space="preserve"> </t>
    </r>
    <r>
      <rPr>
        <sz val="12"/>
        <color theme="1"/>
        <rFont val="Times New Roman"/>
        <family val="1"/>
      </rPr>
      <t>(всего), в т. ч.:</t>
    </r>
  </si>
  <si>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</si>
  <si>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</si>
  <si>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</si>
  <si>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</si>
  <si>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</si>
  <si>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</si>
  <si>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</si>
  <si>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</si>
  <si>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</si>
  <si>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</si>
  <si>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</si>
  <si>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</si>
  <si>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</si>
  <si>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</si>
  <si>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</si>
  <si>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</si>
  <si>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</si>
  <si>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</si>
  <si>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</si>
  <si>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</si>
  <si>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</si>
  <si>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</si>
  <si>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</si>
  <si>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</si>
  <si>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</si>
  <si>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</si>
  <si>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</si>
  <si>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</si>
  <si>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</si>
  <si>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</si>
  <si>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</si>
  <si>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</si>
  <si>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</si>
  <si>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</si>
  <si>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</si>
  <si>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</si>
  <si>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</si>
  <si>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</si>
  <si>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</si>
  <si>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</si>
  <si>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</si>
  <si>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</si>
  <si>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</si>
  <si>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</si>
  <si>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</si>
  <si>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</si>
  <si>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</si>
  <si>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</si>
  <si>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</si>
  <si>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</si>
  <si>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</si>
  <si>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</si>
  <si>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</si>
  <si>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</si>
  <si>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</si>
  <si>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</si>
  <si>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</si>
  <si>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</si>
  <si>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</si>
  <si>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</si>
  <si>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</si>
  <si>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</si>
  <si>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</si>
  <si>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</si>
  <si>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</si>
  <si>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</si>
  <si>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</si>
  <si>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</si>
  <si>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</si>
  <si>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</si>
  <si>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</si>
  <si>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</si>
  <si>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</si>
  <si>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</si>
  <si>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r>
      <t xml:space="preserve">Элементы озеленения </t>
    </r>
    <r>
      <rPr>
        <sz val="12"/>
        <color theme="1"/>
        <rFont val="Times New Roman"/>
        <family val="1"/>
      </rPr>
      <t>(всего),  в т. ч.:</t>
    </r>
  </si>
  <si>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</si>
  <si>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</si>
  <si>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</si>
  <si>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</si>
  <si>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</si>
  <si>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</si>
  <si>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</si>
  <si>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</si>
  <si>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</si>
  <si>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</si>
  <si>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</si>
  <si>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</si>
  <si>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</si>
  <si>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</si>
  <si>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</si>
  <si>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</si>
  <si>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</si>
  <si>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</si>
  <si>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</si>
  <si>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</si>
  <si>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</si>
  <si>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</si>
  <si>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</si>
  <si>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</si>
  <si>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</si>
  <si>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</si>
  <si>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</si>
  <si>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</si>
  <si>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</si>
  <si>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</si>
  <si>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</si>
  <si>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</si>
  <si>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</si>
  <si>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</si>
  <si>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</si>
  <si>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</si>
  <si>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</si>
  <si>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</si>
  <si>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</si>
  <si>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</si>
  <si>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</si>
  <si>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</si>
  <si>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</si>
  <si>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</si>
  <si>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</si>
  <si>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</si>
  <si>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</si>
  <si>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r>
      <t xml:space="preserve">Уборочная площадь
</t>
    </r>
    <r>
      <rPr>
        <sz val="12"/>
        <color theme="1"/>
        <rFont val="Times New Roman"/>
        <family val="1"/>
      </rPr>
      <t>(всего)</t>
    </r>
  </si>
  <si>
    <r>
      <t xml:space="preserve">Объекты благоустройства в составе придомовых территорий многоквартирных домов </t>
    </r>
    <r>
      <rPr>
        <sz val="12"/>
        <color theme="1"/>
        <rFont val="Times New Roman"/>
        <family val="1"/>
      </rPr>
      <t>(всего), в том числе:</t>
    </r>
  </si>
  <si>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</si>
  <si>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</si>
  <si>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</si>
  <si>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</si>
  <si>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</si>
  <si>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</si>
  <si>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</si>
  <si>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</si>
  <si>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</si>
  <si>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</si>
  <si>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</si>
  <si>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</si>
  <si>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</si>
  <si>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</si>
  <si>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</si>
  <si>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</si>
  <si>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</si>
  <si>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</si>
  <si>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</si>
  <si>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</si>
  <si>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</si>
  <si>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</si>
  <si>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</si>
  <si>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</si>
  <si>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</si>
  <si>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</si>
  <si>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</si>
  <si>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</si>
  <si>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</si>
  <si>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</si>
  <si>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</si>
  <si>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</si>
  <si>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</si>
  <si>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</si>
  <si>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</si>
  <si>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</si>
  <si>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</si>
  <si>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</si>
  <si>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</si>
  <si>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</si>
  <si>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</si>
  <si>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</si>
  <si>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</si>
  <si>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</si>
  <si>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</si>
  <si>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</si>
  <si>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</si>
  <si>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</si>
  <si>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</si>
  <si>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</si>
  <si>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</si>
  <si>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</si>
  <si>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</si>
  <si>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</si>
  <si>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</si>
  <si>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</si>
  <si>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</si>
  <si>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</si>
  <si>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</si>
  <si>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</si>
  <si>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</si>
  <si>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</si>
  <si>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</si>
  <si>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</si>
  <si>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</si>
  <si>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</si>
  <si>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</si>
  <si>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</si>
  <si>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</si>
  <si>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</si>
  <si>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</si>
  <si>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</si>
  <si>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</si>
  <si>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</si>
  <si>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</si>
  <si>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</si>
  <si>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</si>
  <si>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</si>
  <si>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</si>
  <si>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</si>
  <si>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</si>
  <si>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</si>
  <si>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</si>
  <si>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</si>
  <si>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</si>
  <si>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</si>
  <si>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</si>
  <si>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</si>
  <si>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</si>
  <si>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</si>
  <si>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</si>
  <si>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</si>
  <si>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</si>
  <si>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</si>
  <si>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</si>
  <si>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</si>
  <si>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</si>
  <si>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</si>
  <si>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</si>
  <si>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</si>
  <si>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</si>
  <si>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</si>
  <si>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</si>
  <si>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</si>
  <si>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</si>
  <si>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</si>
  <si>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</si>
  <si>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</si>
  <si>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</si>
  <si>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</si>
  <si>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</si>
  <si>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</si>
  <si>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</si>
  <si>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</si>
  <si>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</si>
  <si>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</si>
  <si>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</si>
  <si>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</si>
  <si>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</si>
  <si>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</si>
  <si>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</si>
  <si>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</si>
  <si>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</si>
  <si>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</si>
  <si>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</si>
  <si>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</si>
  <si>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</si>
  <si>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</si>
  <si>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</si>
  <si>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</si>
  <si>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</si>
  <si>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</si>
  <si>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</si>
  <si>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</si>
  <si>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</si>
  <si>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</si>
  <si>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</si>
  <si>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</si>
  <si>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</si>
  <si>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</si>
  <si>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</si>
  <si>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</si>
  <si>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</si>
  <si>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</si>
  <si>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</si>
  <si>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</si>
  <si>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</si>
  <si>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</si>
  <si>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</si>
  <si>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</si>
  <si>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</si>
  <si>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</si>
  <si>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</si>
  <si>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</si>
  <si>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</si>
  <si>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</si>
  <si>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</si>
  <si>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</si>
  <si>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</si>
  <si>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</si>
  <si>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</si>
  <si>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</si>
  <si>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</si>
  <si>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</si>
  <si>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</si>
  <si>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</si>
  <si>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</si>
  <si>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</si>
  <si>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</si>
  <si>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</si>
  <si>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</si>
  <si>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</si>
  <si>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</si>
  <si>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</si>
  <si>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</si>
  <si>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</si>
  <si>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</si>
  <si>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</si>
  <si>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</si>
  <si>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</si>
  <si>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</si>
  <si>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</si>
  <si>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</si>
  <si>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</si>
  <si>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</si>
  <si>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</si>
  <si>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</si>
  <si>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</si>
  <si>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</si>
  <si>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</si>
  <si>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</si>
  <si>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</si>
  <si>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</si>
  <si>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</si>
  <si>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</si>
  <si>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</si>
  <si>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г.о.Реутов</t>
  </si>
  <si>
    <t>Головашкина, 10; ул. Головашкина, 12</t>
  </si>
  <si>
    <t>г.о. Реутов ул. Комсомольская д. 7</t>
  </si>
  <si>
    <t>г.о. Реутов ул. Ленина д. 14</t>
  </si>
  <si>
    <t>г.о. Реутов ул. Лесная д.10</t>
  </si>
  <si>
    <t>г.о. Реутов ул. Победы д. 11</t>
  </si>
  <si>
    <t>г.о. Реутов ул. Победы д. 12</t>
  </si>
  <si>
    <t>г.о. Реутов ул. Победы д. 22</t>
  </si>
  <si>
    <t>г.о.Реутов ул. Победы д. 22к2</t>
  </si>
  <si>
    <t>г.о. Реутов ул. Советская д. 16</t>
  </si>
  <si>
    <t>г.о. Реутов ул. Советская д. 37</t>
  </si>
  <si>
    <t>г.о. Реутов ул. Советская д. 6; д. 8</t>
  </si>
  <si>
    <t>г.о. Реутов ул. Строителей д. 1</t>
  </si>
  <si>
    <t>г.о. Реутов Юбилейный проспект д. 2</t>
  </si>
  <si>
    <t>г.о. Реутов Юбилейный проспект д. 4</t>
  </si>
  <si>
    <t>Городской округ Реутов Детская площадка вне объекта 1429382338</t>
  </si>
  <si>
    <t>г. Реутов, проспект Мира, д. 3</t>
  </si>
  <si>
    <t>г. Реутов, ул.Гагарина, д. №№ 12, 14</t>
  </si>
  <si>
    <t>г. Реутов, ул. Парковая, д. 8</t>
  </si>
  <si>
    <t>г. Реутов, ул. Победы, д. 14</t>
  </si>
  <si>
    <t>ДТ пр. Садовый, 1; пр. Садовый, 3</t>
  </si>
  <si>
    <t>Котовского 11</t>
  </si>
  <si>
    <t>Носовихинское ш. 14 Носовихинское ш. 15 Носовихинское ш. 17</t>
  </si>
  <si>
    <t>Носовихинское ш. 16</t>
  </si>
  <si>
    <t>Носовихинское ш. 22 пр. Юбилейный 48</t>
  </si>
  <si>
    <t>Носовихинское ш. 23</t>
  </si>
  <si>
    <t>Носовихинское ш. 25-27</t>
  </si>
  <si>
    <t>Носовихинское шоссе д. 3</t>
  </si>
  <si>
    <t>Октября д. 42; Юбилейный пр-т. Д. 53, 59</t>
  </si>
  <si>
    <t>Октября д.44</t>
  </si>
  <si>
    <t>пр. Мира, 12</t>
  </si>
  <si>
    <t>пр. Мира, 13; пр. Мира, 17</t>
  </si>
  <si>
    <t>пр. Мира, 2</t>
  </si>
  <si>
    <t>пр. Мира, 21</t>
  </si>
  <si>
    <t>пр. Мира, 25/21; ул. Гагарина, 19</t>
  </si>
  <si>
    <t>пр. Мира, 29; пр. Мира, 31</t>
  </si>
  <si>
    <t>пр. Мира, 33</t>
  </si>
  <si>
    <t>пр. Мира, 37</t>
  </si>
  <si>
    <t>пр. Мира, 43; пр. Мира, 45; 3. ул. Советская, 29</t>
  </si>
  <si>
    <t>пр. Мира, 47; Ул. Советская, 35</t>
  </si>
  <si>
    <t>пр. Мира, 49</t>
  </si>
  <si>
    <t>пр. Мира, 4; пр. Мира, 10</t>
  </si>
  <si>
    <t>пр. Мира, 51</t>
  </si>
  <si>
    <t>пр. Мира, 55</t>
  </si>
  <si>
    <t>пр. Мира, 57</t>
  </si>
  <si>
    <t>пр. Мира, 9; пр. Мира, 11</t>
  </si>
  <si>
    <t>пр. Садовый, 4; пр. Садовый, 5</t>
  </si>
  <si>
    <t>пр. Садовый, 6</t>
  </si>
  <si>
    <t>пр.Транспортный, 10; 2. пр.Транспортный, 12</t>
  </si>
  <si>
    <t>пр.Транспортный, 14</t>
  </si>
  <si>
    <t>пр-т Юбилейный, д.40</t>
  </si>
  <si>
    <t>пр-т Юбилейный, д.42</t>
  </si>
  <si>
    <t>пр-т Юбилейный, д.66, Юбилейный пр-т. д. 68</t>
  </si>
  <si>
    <t>пр-т Юбилейный, д.72</t>
  </si>
  <si>
    <t>пр. Юбилейный, 1</t>
  </si>
  <si>
    <t>пр. Юбилейный, 15</t>
  </si>
  <si>
    <t>пр. Юбилейный, 17</t>
  </si>
  <si>
    <t>пр. Юбилейный 24/7, пр. Юбилейный 26, пр. Юбилейный 30/2, ул. Южная 9, ул. Котовского 6</t>
  </si>
  <si>
    <t>пр. Юбилейный 32/1. ул. Котовского 3</t>
  </si>
  <si>
    <t>пр. Юбилейный, 3, 5</t>
  </si>
  <si>
    <t>Пр. Юбилейный 38</t>
  </si>
  <si>
    <t>Пр. Юбилейный 44</t>
  </si>
  <si>
    <t>пр. Юбилейный 52 пр. Юбилейный 54 пр. Юбилейный 56</t>
  </si>
  <si>
    <t>пр. Юбилейный, 6</t>
  </si>
  <si>
    <t>пр. Юбилейный, 7</t>
  </si>
  <si>
    <t>пр. Юбилейный, 9; пр. Юбилейный, 11; пр. Юбилейный, 13; ул. Октября, 6</t>
  </si>
  <si>
    <t>Реутовских ополченцев, д.14</t>
  </si>
  <si>
    <t>Садовый проезд, д. 3/1</t>
  </si>
  <si>
    <t>ул. Ашхабадская 19б</t>
  </si>
  <si>
    <t>ул. Ашхабадская 21</t>
  </si>
  <si>
    <t>ул. Ашхабадская 23</t>
  </si>
  <si>
    <t>ул. Ашхабадская 25</t>
  </si>
  <si>
    <t>ул. Ашхабадская 27 2. ул. Ашхабадская 27к1 3. ул. Ашхабадская 27к2 4. ул. Ашхабадская 27к3</t>
  </si>
  <si>
    <t>ул. Ашхабадская 33 2. ул. Новая 19 3. ул. Новая 21</t>
  </si>
  <si>
    <t>ул. Войтовича 2 2. ул. Войтовича 3 3. ул. Войтовича 4 4. ул. Новогиреевская 6</t>
  </si>
  <si>
    <t>ул. Войтовича 6 ул. Ленина 17а ул. Ленина 19/10 ул. Новая 6а ул. Новая 8 3 ул. Новая 10 ул. Новогиреевская 10</t>
  </si>
  <si>
    <t>ул. Гагарина, 10</t>
  </si>
  <si>
    <t>ул. Гагарина, 11; Ул. Гагарина, 13</t>
  </si>
  <si>
    <t>ул. Гагарина, 15; ул. Гагарина, 17</t>
  </si>
  <si>
    <t>ул. Гагарина, 16; ул. Гагарина, 18</t>
  </si>
  <si>
    <t>ул. Гагарина, 17а</t>
  </si>
  <si>
    <t>ул. Гагарина, 2</t>
  </si>
  <si>
    <t>ул. Гагарина, 22; Ул. Гагарина, 26</t>
  </si>
  <si>
    <t>ул. Гагарина, 23; Ул. Гагарина, 25</t>
  </si>
  <si>
    <t>ул. Гагарина, 24; ул. Гагарина, 28</t>
  </si>
  <si>
    <t>ул. Гагарина, 27</t>
  </si>
  <si>
    <t>ул. Гагарина, 30; ул. Гагарина, 32</t>
  </si>
  <si>
    <t>ул. Гагарина, 34</t>
  </si>
  <si>
    <t>ул. Гагарина, 36; ул. Гагарина, 38</t>
  </si>
  <si>
    <t>ул. Гагарина 40 2. ул. Гагарина 42/10 ул. Парковая 8к1 ул. Парковая 8к2 ул. Парковая 8к3</t>
  </si>
  <si>
    <t>ул. Гагарина, 5а; ул. Гагарина, 7</t>
  </si>
  <si>
    <t>ул. Гагарина, 6</t>
  </si>
  <si>
    <t>ул. Гагарина, 9</t>
  </si>
  <si>
    <t>ул. Головашкина,5</t>
  </si>
  <si>
    <t>ул. Головашкина,8</t>
  </si>
  <si>
    <t>ул. Дзержинского 1 ул. Дзержинского 2</t>
  </si>
  <si>
    <t>ул. Дзержинского 2к4 ул. Дзержинского 3 ул. Дзержинского 3к2 ул. Дзержинского 4 ул. Дзержинского 4к2 Дзержинского 4к3</t>
  </si>
  <si>
    <t>ул. Дзержинского 5к2 ул. Комсомольская 1</t>
  </si>
  <si>
    <t>ул. Дзержинского 6к2 ул. Дзержинского 7</t>
  </si>
  <si>
    <t>ул. Дзержинского 8</t>
  </si>
  <si>
    <t>ул. Дзержинского 9 ул. Калинина 3 ул. Ленина 3</t>
  </si>
  <si>
    <t>ул. Калинина 20 ул. Калинина 22 ул. Калинина 24 ул. Комсомольская 4</t>
  </si>
  <si>
    <t>ул. Калинина 8 ул. Калинина 10 ул. Калинина 12 ул. Калинина 14</t>
  </si>
  <si>
    <t>ул. Кирова, д. 7 к.1</t>
  </si>
  <si>
    <t>ул. Комсомольская 10 2. ул. Комсомольская 12 3. ул. Новогиреевская 9</t>
  </si>
  <si>
    <t>ул. Комсомольская 18/2 ул. Новая 2 ул. Новая 4</t>
  </si>
  <si>
    <t>ул. Комсомольская 22 ул. Комсомольская 26 ул. Кирова 7 4. ул. Кирова 9</t>
  </si>
  <si>
    <t>ул. Комсомольская 28</t>
  </si>
  <si>
    <t>ул. Комсомольская 30 ул. Комсомольская 32</t>
  </si>
  <si>
    <t>ул. Комсомольская 6 ул. Комсомольская 10к1</t>
  </si>
  <si>
    <t>ул. Комсомольская, д.14</t>
  </si>
  <si>
    <t>ул. Комсомольская, д.2</t>
  </si>
  <si>
    <t>ул. Комсомольская д. 9</t>
  </si>
  <si>
    <t>ул. Комсомольского 3</t>
  </si>
  <si>
    <t>ул. Комсомольского 3 а</t>
  </si>
  <si>
    <t>ул. Комсомольского 5</t>
  </si>
  <si>
    <t>ул. Комсомольского 5 а</t>
  </si>
  <si>
    <t>ул. Котовского 5 ул. Котовского 9 Пр. Юбилейный 34 Пр. Юбилейный 36</t>
  </si>
  <si>
    <t>Ул. Котовского 7</t>
  </si>
  <si>
    <t>ул. Котовского 8 ул. Котовского 12</t>
  </si>
  <si>
    <t>ул. Котовского д. 4</t>
  </si>
  <si>
    <t>ул. Ленина 10</t>
  </si>
  <si>
    <t>ул. Ленина 12 ул. Новая 14к1 ул. Новая 14к3</t>
  </si>
  <si>
    <t>ул. Ленина 16 ул. Ленина 18</t>
  </si>
  <si>
    <t>ул. Ленина 18а ул. Ленина 20</t>
  </si>
  <si>
    <t>ул. Ленина 22</t>
  </si>
  <si>
    <t>ул. Ленина 24</t>
  </si>
  <si>
    <t>ул. Ленина 29 ул. Ленина 31 ул. Ленина 33 ул. Ленина 35 ул. Ленина 37 ул. Победы 15 ул. Победы 17</t>
  </si>
  <si>
    <t>ул. Ленина 2 ул. Ленина 4</t>
  </si>
  <si>
    <t>ул. Ленина 8 ул. Ленина 8а</t>
  </si>
  <si>
    <t>ул. Ленина д. 15</t>
  </si>
  <si>
    <t>ул. Ленина д. 21</t>
  </si>
  <si>
    <t>ул. Лесная 5 ул. Лесная 7 ул. Лесная 9</t>
  </si>
  <si>
    <t>ул. Лесная 6 ул. Лесная 8</t>
  </si>
  <si>
    <t>ул. Лесная, д. 11 , д. 11/1</t>
  </si>
  <si>
    <t>ул. Лесная д. 3, ул. Новая д. 7,9,9А, ул. Ленина д. 23</t>
  </si>
  <si>
    <t>ул. Молодежная, 1; ул. Октября, 1</t>
  </si>
  <si>
    <t>Ул. Молодежная, 2</t>
  </si>
  <si>
    <t>ул. Молодежная, 4; ул. Молодежная, 5</t>
  </si>
  <si>
    <t>ул. Молодежная, 6</t>
  </si>
  <si>
    <t>ул. Некрасова, 10</t>
  </si>
  <si>
    <t>ул. Некрасова, 12</t>
  </si>
  <si>
    <t>ул. Некрасова, 14</t>
  </si>
  <si>
    <t>ул. Некрасова, 16; ул. Некрасова, 20а</t>
  </si>
  <si>
    <t>ул. Некрасова, 18; Ул. Некрасова, 22; Ул. Некрасова, 24; Ул. Некрасова, 26</t>
  </si>
  <si>
    <t>ул. Некрасова, 2</t>
  </si>
  <si>
    <t>ул. Некрасова, 4; ул. Некрасова, 6</t>
  </si>
  <si>
    <t>ул. Некрасова, д.17,19</t>
  </si>
  <si>
    <t>ул. Новая 15</t>
  </si>
  <si>
    <t>ул. Новая д. 18</t>
  </si>
  <si>
    <t>ул. Новая, д.6</t>
  </si>
  <si>
    <t>ул. Новогиреевская 7</t>
  </si>
  <si>
    <t>ул. Новогиреевская 8</t>
  </si>
  <si>
    <t>ул. Октября; 2 ул.Октября; 3 ул. Октября, 5</t>
  </si>
  <si>
    <t>Ул. Октября, 8</t>
  </si>
  <si>
    <t>ул. Октября, д. 18</t>
  </si>
  <si>
    <t>ул. Октября, д. 20,22, Юбилейный пр., д. 31,33</t>
  </si>
  <si>
    <t>ул. Октября, д. 24,28,30, Юбилейный пр., д. 37,39,41</t>
  </si>
  <si>
    <t>ул. Октября д. 48,52, Юбилейный пр-т. д. 69</t>
  </si>
  <si>
    <t>ул. Парковая 6</t>
  </si>
  <si>
    <t>ул. Победы, 10/1; ул. Гагарина, 3</t>
  </si>
  <si>
    <t>ул. Победы, 2к1</t>
  </si>
  <si>
    <t>ул. Победы, 2; пр. Мира, 5;</t>
  </si>
  <si>
    <t>ул. Победы, д. 15/1</t>
  </si>
  <si>
    <t>ул. Победы д. 19, д. 19а, д. 19б</t>
  </si>
  <si>
    <t>ул. Победы д. 22к1</t>
  </si>
  <si>
    <t>ул. Победы д. 22.к3</t>
  </si>
  <si>
    <t>ул. Победы д. 30</t>
  </si>
  <si>
    <t>ул. Реутовских ополченцев, д.10</t>
  </si>
  <si>
    <t>ул. Реутовских ополченцев, д. 4, д. 2</t>
  </si>
  <si>
    <t>ул. Реутовских ополченцев, д. 6</t>
  </si>
  <si>
    <t>ул. Реутовских ополченцев, д.8</t>
  </si>
  <si>
    <t>ул. Советская, 10; ул. Советская, 12</t>
  </si>
  <si>
    <t>ул. Советская, 11; 2. ул. Советская, 13; ул. Советская, 14к1; ул. Советская, 17; ул. Советская, 19</t>
  </si>
  <si>
    <t>ул. Советская, 15</t>
  </si>
  <si>
    <t>ул. Советская, 18</t>
  </si>
  <si>
    <t>ул. Советская, 20; ул. Советская, 20а; ул. Советская, 22к1; ул. Советская, 22; ул. Советская, 24</t>
  </si>
  <si>
    <t>ул. Советская, 21; ул. Советская, 23; ул. Советская, 25</t>
  </si>
  <si>
    <t>ул. Советская, 26; ул. Советская, 28</t>
  </si>
  <si>
    <t>ул. Советская, 30; пр. Мира, 39</t>
  </si>
  <si>
    <t>ул. Советская, 31; ул. Советская, 33</t>
  </si>
  <si>
    <t>ул. Советская, 4; ул. Советская, 4к1</t>
  </si>
  <si>
    <t>ул. Советская, 7</t>
  </si>
  <si>
    <t>ул. Советская, 9</t>
  </si>
  <si>
    <t>ул. Советская д. 14</t>
  </si>
  <si>
    <t>ул. Строителей 3</t>
  </si>
  <si>
    <t>ул. Строителей 5 ул. Строителей 7 ул. Строителей 9 ул. Строителей 11 Строителей 13</t>
  </si>
  <si>
    <t>ул. Челомея, д.11</t>
  </si>
  <si>
    <t>ул. Челомея, д.7</t>
  </si>
  <si>
    <t>ул. Челомея, д.9</t>
  </si>
  <si>
    <t>ул. Южная, 10</t>
  </si>
  <si>
    <t>Ул. Южная 11 Ул. Южная 15 Ул. Южная 19</t>
  </si>
  <si>
    <t>ул. Южная 13 ул. Котовского 4к1</t>
  </si>
  <si>
    <t>ул. Южная, 2</t>
  </si>
  <si>
    <t>ш. Носовихинское, 11</t>
  </si>
  <si>
    <t>ш. Носовихинское 18. ш. Носовихинское 19</t>
  </si>
  <si>
    <t>ш. Носовихинское, 20, ш. Носовихинское, 21</t>
  </si>
  <si>
    <t>ш. Носовихинское, 6</t>
  </si>
  <si>
    <t>ш. Носовихинское, 8</t>
  </si>
  <si>
    <t>Юбилейный 49, Октября 38</t>
  </si>
  <si>
    <t>Юбилейный проспект 14</t>
  </si>
  <si>
    <t>Юбилейный проспект 8,12</t>
  </si>
  <si>
    <t>Юбилейный проспект д. 10</t>
  </si>
  <si>
    <t>Юбилейный проспект д. 2к1</t>
  </si>
  <si>
    <t>Юбилейный проспект д. 47</t>
  </si>
  <si>
    <t>Юбилейный проспект д. 67</t>
  </si>
  <si>
    <t>Юбилейный пр.т, д.16</t>
  </si>
  <si>
    <t>Юбилейный пр-т. д. 51,55</t>
  </si>
  <si>
    <t>Юбилейный пр-т. д. 60</t>
  </si>
  <si>
    <t>Юбилейный пр-т. д. 61, Юбилейный пр-т. д. 63</t>
  </si>
  <si>
    <t>Юбилейный пр-т. д. 78</t>
  </si>
  <si>
    <t>Парк культуры и отдыха Фабричный пруд</t>
  </si>
  <si>
    <t>Парк культуры и отдыха Центральный парк</t>
  </si>
  <si>
    <t>Сквер Мемориал воинской славы</t>
  </si>
  <si>
    <t>Сквер Сквер за ДК "Мир"</t>
  </si>
  <si>
    <t>Площадь перед зданием Администрации</t>
  </si>
  <si>
    <t>Титульные списки  объектов благоустройства городского округа Реутов Московской области</t>
  </si>
  <si>
    <t>УТВЕРЖДЕНЫ
Постановлением Администрации городского округа Реутов Московской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</si>
</sst>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р_._-;\-* #,##0_р_._-;_-* &quot;-&quot;_р_._-;_-@_-"/>
    <numFmt numFmtId="165" formatCode="_-* #,##0.00_р_._-;\-* #,##0.00_р_._-;_-* &quot;-&quot;??_р_._-;_-@_-"/>
    <numFmt numFmtId="166" formatCode="0.0"/>
    <numFmt numFmtId="167" formatCode="_-* #,##0.00[$€-1]_-;\-* #,##0.00[$€-1]_-;_-* &quot;-&quot;??[$€-1]_-"/>
  </numFmts>
  <fonts count="63"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vertAlign val="superscript"/>
      <sz val="12"/>
      <color theme="1"/>
      <name val="Times New Roman"/>
      <family val="1"/>
    </font>
    <font>
      <i/>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u/>
      <sz val="14"/>
      <color theme="1"/>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7"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164" fontId="22" fillId="0" borderId="0" applyFont="0" applyFill="0" applyBorder="0" applyAlignment="0" applyProtection="0"/>
    <xf numFmtId="165" fontId="22" fillId="0" borderId="0" applyFont="0" applyFill="0" applyBorder="0" applyAlignment="0" applyProtection="0"/>
  </cellStyleXfs>
  <cellXfs count="778">
    <xf numFmtId="0" fontId="0" fillId="0" borderId="0" xfId="0"/>
    <xf numFmtId="0" fontId="0" fillId="0" borderId="0" xfId="0"/>
    <xf numFmtId="0" fontId="19" fillId="0" borderId="0" xfId="0" applyFont="1" applyAlignment="1">
      <alignment horizontal="left"/>
    </xf>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10" xfId="0" applyFont="1" applyBorder="1" applyAlignment="1">
      <alignment horizontal="center" vertical="center" wrapText="1"/>
    </xf>
    <xf numFmtId="0" fontId="26" fillId="0" borderId="0" xfId="0" applyFont="1" applyAlignment="1">
      <alignment vertical="center"/>
    </xf>
    <xf numFmtId="0" fontId="25" fillId="0" borderId="10" xfId="0" applyFont="1" applyBorder="1" applyAlignment="1">
      <alignment horizontal="center" vertical="center"/>
    </xf>
    <xf numFmtId="0" fontId="25" fillId="0" borderId="14" xfId="0" applyFont="1" applyBorder="1" applyAlignment="1">
      <alignment horizontal="center" vertical="center"/>
    </xf>
    <xf numFmtId="0" fontId="26"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4" xfId="0" applyFont="1" applyBorder="1" applyAlignment="1">
      <alignment horizontal="center" vertical="center"/>
    </xf>
    <xf numFmtId="0" fontId="26" fillId="0" borderId="10" xfId="0" applyFont="1" applyBorder="1" applyAlignment="1">
      <alignment vertical="center" wrapText="1"/>
    </xf>
    <xf numFmtId="16" fontId="26" fillId="0" borderId="10" xfId="0" applyNumberFormat="1" applyFont="1" applyBorder="1" applyAlignment="1">
      <alignment horizontal="center" vertical="center" wrapText="1"/>
    </xf>
    <xf numFmtId="0" fontId="40" fillId="0" borderId="10" xfId="0" applyFont="1" applyBorder="1" applyAlignment="1">
      <alignment vertical="center" wrapText="1"/>
    </xf>
    <xf numFmtId="0" fontId="27" fillId="0" borderId="10" xfId="0" applyFont="1" applyBorder="1" applyAlignment="1">
      <alignment vertical="center" wrapText="1"/>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0" fontId="25" fillId="0" borderId="10" xfId="0" applyFont="1" applyBorder="1" applyAlignment="1">
      <alignment vertical="center" wrapText="1"/>
    </xf>
    <xf numFmtId="0" fontId="25" fillId="0" borderId="10" xfId="0" applyFont="1" applyBorder="1" applyAlignment="1">
      <alignment horizontal="justify" vertical="center" wrapText="1"/>
    </xf>
    <xf numFmtId="0" fontId="26" fillId="0" borderId="10" xfId="0" applyFont="1" applyBorder="1" applyAlignment="1">
      <alignment horizontal="justify" vertical="center" wrapText="1"/>
    </xf>
    <xf numFmtId="0" fontId="40" fillId="0" borderId="10" xfId="0" applyFont="1" applyBorder="1" applyAlignment="1">
      <alignment horizontal="justify" vertical="center" wrapText="1"/>
    </xf>
    <xf numFmtId="14" fontId="26" fillId="0" borderId="10" xfId="0" applyNumberFormat="1"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4" fillId="0" borderId="0" xfId="0" applyFont="1"/>
    <xf numFmtId="0" fontId="28" fillId="0" borderId="0" xfId="0" applyFont="1" applyFill="1" applyAlignment="1">
      <alignment horizontal="center" vertical="center"/>
    </xf>
    <xf numFmtId="0" fontId="26" fillId="0" borderId="10"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0" fontId="26" fillId="0" borderId="14" xfId="0" applyFont="1" applyBorder="1" applyAlignment="1">
      <alignment horizontal="center" vertical="center" wrapText="1"/>
    </xf>
    <xf numFmtId="0" fontId="26" fillId="0" borderId="14" xfId="0" applyFont="1" applyBorder="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5" fillId="0" borderId="14" xfId="0" applyFont="1" applyBorder="1" applyAlignment="1">
      <alignment horizontal="center" vertical="center"/>
    </xf>
    <xf numFmtId="0" fontId="25" fillId="0" borderId="10" xfId="0" applyFont="1" applyBorder="1" applyAlignment="1">
      <alignment horizontal="center" vertical="center"/>
    </xf>
    <xf numFmtId="0" fontId="40" fillId="0" borderId="10" xfId="0" applyFont="1" applyFill="1" applyBorder="1" applyAlignment="1">
      <alignment vertical="center" wrapText="1"/>
    </xf>
    <xf numFmtId="0" fontId="26" fillId="0" borderId="10" xfId="0" applyFont="1" applyFill="1" applyBorder="1" applyAlignment="1">
      <alignment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27" fillId="0" borderId="14" xfId="0" applyFont="1" applyFill="1" applyBorder="1" applyAlignment="1">
      <alignment vertical="center" wrapText="1"/>
    </xf>
    <xf numFmtId="0" fontId="0" fillId="0" borderId="0" xfId="0" applyAlignment="1">
      <alignment horizontal="left" vertical="top"/>
    </xf>
    <xf numFmtId="0" fontId="28" fillId="0" borderId="0" xfId="0" applyFont="1" applyAlignment="1">
      <alignment horizontal="left" vertical="top"/>
    </xf>
    <xf numFmtId="0" fontId="44" fillId="0" borderId="0" xfId="0" applyFont="1" applyAlignment="1">
      <alignment horizontal="left" vertical="top"/>
    </xf>
    <xf numFmtId="0" fontId="26" fillId="0" borderId="10" xfId="0" applyFont="1" applyBorder="1" applyAlignment="1">
      <alignment horizontal="center" vertical="center" wrapText="1"/>
    </xf>
    <xf numFmtId="0" fontId="35" fillId="0" borderId="0" xfId="0" applyFont="1" applyAlignment="1">
      <alignment horizontal="left" vertical="center"/>
    </xf>
    <xf numFmtId="0" fontId="26" fillId="0" borderId="10" xfId="0" applyFont="1" applyBorder="1" applyAlignment="1">
      <alignment horizontal="center"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25" fillId="0" borderId="10" xfId="0" applyFont="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5" fillId="0" borderId="10" xfId="0" applyFont="1" applyFill="1" applyBorder="1" applyProtection="1">
      <protection locked="0"/>
    </xf>
    <xf numFmtId="0" fontId="28" fillId="0" borderId="10" xfId="0" applyFont="1" applyFill="1" applyBorder="1" applyAlignment="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pplyProtection="1">
      <alignment horizontal="center"/>
      <protection locked="0"/>
    </xf>
    <xf numFmtId="0" fontId="46" fillId="0" borderId="10" xfId="0" applyFont="1" applyFill="1" applyBorder="1" applyProtection="1">
      <protection locked="0"/>
    </xf>
    <xf numFmtId="0" fontId="28" fillId="0" borderId="10" xfId="0" applyFont="1" applyFill="1" applyBorder="1" applyAlignment="1" applyProtection="1">
      <alignment horizontal="left"/>
      <protection locked="0"/>
    </xf>
    <xf numFmtId="0" fontId="28" fillId="0" borderId="10" xfId="0" applyFont="1" applyFill="1" applyBorder="1" applyAlignment="1" applyProtection="1">
      <alignment vertical="center"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16" fontId="26" fillId="0" borderId="10" xfId="0" applyNumberFormat="1" applyFont="1" applyBorder="1" applyAlignment="1">
      <alignment horizontal="center" vertical="center"/>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0" fontId="26" fillId="0" borderId="10" xfId="0" applyFont="1" applyFill="1" applyBorder="1" applyAlignment="1">
      <alignment horizontal="justify" vertical="center" wrapText="1"/>
    </xf>
    <xf numFmtId="4" fontId="44" fillId="0" borderId="0" xfId="0" applyNumberFormat="1" applyFont="1"/>
    <xf numFmtId="0" fontId="29" fillId="33" borderId="70" xfId="0" applyFont="1" applyFill="1" applyBorder="1" applyAlignment="1">
      <alignment horizontal="center" vertical="center"/>
    </xf>
    <xf numFmtId="0" fontId="44"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4" fontId="26" fillId="0" borderId="10" xfId="0" applyNumberFormat="1" applyFont="1" applyFill="1" applyBorder="1" applyAlignment="1" applyProtection="1">
      <alignment horizontal="center" vertical="center" wrapText="1"/>
      <protection hidden="1"/>
    </xf>
    <xf numFmtId="4" fontId="25" fillId="0" borderId="10" xfId="0" applyNumberFormat="1" applyFont="1" applyFill="1" applyBorder="1" applyAlignment="1" applyProtection="1">
      <alignment horizontal="center" vertical="center" wrapText="1"/>
      <protection hidden="1"/>
    </xf>
    <xf numFmtId="4" fontId="25" fillId="0" borderId="10" xfId="0" applyNumberFormat="1" applyFont="1" applyBorder="1" applyAlignment="1" applyProtection="1">
      <alignment horizontal="center" vertical="center" wrapText="1"/>
      <protection hidden="1"/>
    </xf>
    <xf numFmtId="3" fontId="26" fillId="0" borderId="10" xfId="0" applyNumberFormat="1" applyFont="1" applyFill="1" applyBorder="1" applyAlignment="1" applyProtection="1">
      <alignment horizontal="center" vertical="center" wrapText="1"/>
      <protection hidden="1"/>
    </xf>
    <xf numFmtId="3" fontId="26" fillId="0" borderId="10" xfId="0" applyNumberFormat="1" applyFont="1" applyBorder="1" applyAlignment="1" applyProtection="1">
      <alignment horizontal="center" vertical="center" wrapText="1"/>
      <protection locked="0"/>
    </xf>
    <xf numFmtId="3" fontId="25" fillId="0" borderId="10" xfId="0" applyNumberFormat="1" applyFont="1" applyFill="1" applyBorder="1" applyAlignment="1" applyProtection="1">
      <alignment horizontal="center" vertical="center" wrapText="1"/>
      <protection hidden="1"/>
    </xf>
    <xf numFmtId="3" fontId="25" fillId="0" borderId="10" xfId="0" applyNumberFormat="1" applyFont="1" applyBorder="1" applyAlignment="1" applyProtection="1">
      <alignment horizontal="center" vertical="center" wrapText="1"/>
      <protection hidden="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72" xfId="0" applyFont="1" applyBorder="1" applyAlignment="1">
      <alignment horizontal="center" vertical="center" wrapText="1"/>
    </xf>
    <xf numFmtId="0" fontId="47" fillId="0" borderId="72" xfId="0" applyFont="1" applyBorder="1" applyAlignment="1">
      <alignment horizontal="justify" vertical="center" wrapText="1"/>
    </xf>
    <xf numFmtId="0" fontId="47"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51"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7" fillId="0" borderId="72" xfId="0" applyFont="1" applyBorder="1" applyAlignment="1">
      <alignment horizontal="center" vertical="center" wrapText="1"/>
    </xf>
    <xf numFmtId="0" fontId="51" fillId="0" borderId="72" xfId="0" applyFont="1" applyBorder="1" applyAlignment="1">
      <alignment horizontal="justify" vertical="center" wrapText="1"/>
    </xf>
    <xf numFmtId="0" fontId="53"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7" fillId="0" borderId="72" xfId="0" applyFont="1" applyBorder="1" applyAlignment="1">
      <alignment vertical="center" wrapText="1"/>
    </xf>
    <xf numFmtId="0" fontId="52"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52" fillId="0" borderId="72" xfId="0" applyFont="1" applyBorder="1" applyAlignment="1">
      <alignment horizontal="justify" vertical="center" wrapText="1"/>
    </xf>
    <xf numFmtId="0" fontId="47" fillId="0" borderId="49" xfId="0" applyFont="1" applyBorder="1" applyAlignment="1">
      <alignment vertical="center" wrapText="1"/>
    </xf>
    <xf numFmtId="0" fontId="47" fillId="0" borderId="0" xfId="0" applyFont="1" applyFill="1" applyAlignment="1">
      <alignment wrapText="1"/>
    </xf>
    <xf numFmtId="0" fontId="17" fillId="0" borderId="0" xfId="0" applyFont="1" applyProtection="1">
      <protection hidden="1"/>
    </xf>
    <xf numFmtId="0" fontId="29" fillId="33" borderId="15" xfId="0" applyFont="1" applyFill="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5" xfId="0" applyFont="1" applyFill="1" applyBorder="1" applyAlignment="1" applyProtection="1">
      <alignment horizontal="center" vertical="center" wrapText="1"/>
      <protection locked="0"/>
    </xf>
    <xf numFmtId="0" fontId="44"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4" fillId="0" borderId="0" xfId="0" applyFont="1" applyAlignment="1" applyProtection="1">
      <protection locked="0"/>
    </xf>
    <xf numFmtId="0" fontId="29" fillId="33" borderId="15" xfId="0" applyFont="1" applyFill="1" applyBorder="1" applyAlignment="1" applyProtection="1">
      <alignment horizontal="center" vertical="center"/>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4" fontId="25" fillId="0" borderId="10" xfId="0" applyNumberFormat="1" applyFont="1" applyBorder="1" applyAlignment="1">
      <alignment horizontal="center" vertical="center"/>
    </xf>
    <xf numFmtId="4" fontId="26" fillId="0" borderId="10" xfId="0" applyNumberFormat="1" applyFont="1" applyFill="1" applyBorder="1" applyAlignment="1" applyProtection="1">
      <alignment horizontal="center" vertical="center"/>
      <protection hidden="1"/>
    </xf>
    <xf numFmtId="4" fontId="25" fillId="0" borderId="10" xfId="0" applyNumberFormat="1" applyFont="1" applyFill="1" applyBorder="1" applyAlignment="1" applyProtection="1">
      <alignment horizontal="center" vertical="center"/>
      <protection hidden="1"/>
    </xf>
    <xf numFmtId="4" fontId="25" fillId="0" borderId="10" xfId="0" applyNumberFormat="1"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0" xfId="0" applyFont="1" applyBorder="1" applyAlignment="1" applyProtection="1">
      <alignment vertical="center" wrapText="1"/>
      <protection locked="0"/>
    </xf>
    <xf numFmtId="0" fontId="26" fillId="0" borderId="14" xfId="0" applyFont="1" applyBorder="1" applyAlignment="1" applyProtection="1">
      <alignment vertical="center" wrapText="1"/>
      <protection locked="0"/>
    </xf>
    <xf numFmtId="0" fontId="26" fillId="0" borderId="10" xfId="0" applyFont="1" applyBorder="1" applyAlignment="1" applyProtection="1">
      <alignment horizontal="center" vertical="center"/>
      <protection locked="0"/>
    </xf>
    <xf numFmtId="0" fontId="26" fillId="0" borderId="10" xfId="0" applyFont="1" applyBorder="1" applyAlignment="1" applyProtection="1">
      <alignment horizontal="center" vertical="center" wrapText="1"/>
      <protection locked="0"/>
    </xf>
    <xf numFmtId="3" fontId="26"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0" fontId="26" fillId="0" borderId="10" xfId="0" applyFont="1" applyFill="1" applyBorder="1" applyAlignment="1" applyProtection="1">
      <alignment horizontal="center" vertical="center" wrapText="1"/>
      <protection hidden="1"/>
    </xf>
    <xf numFmtId="4" fontId="26" fillId="0" borderId="10" xfId="0" applyNumberFormat="1" applyFont="1" applyFill="1" applyBorder="1" applyAlignment="1" applyProtection="1">
      <alignment horizontal="center" vertical="center" wrapText="1"/>
      <protection locked="0" hidden="1"/>
    </xf>
    <xf numFmtId="4" fontId="25" fillId="0" borderId="14"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hidden="1"/>
    </xf>
    <xf numFmtId="4" fontId="26" fillId="0" borderId="14" xfId="0" applyNumberFormat="1" applyFont="1" applyFill="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locked="0" hidden="1"/>
    </xf>
    <xf numFmtId="4" fontId="25" fillId="0" borderId="10" xfId="0" applyNumberFormat="1" applyFont="1" applyBorder="1" applyAlignment="1" applyProtection="1">
      <alignment horizontal="center" vertical="center"/>
      <protection hidden="1"/>
    </xf>
    <xf numFmtId="4" fontId="26" fillId="0" borderId="10"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hidden="1"/>
    </xf>
    <xf numFmtId="0" fontId="28" fillId="0" borderId="10" xfId="0" applyFont="1" applyFill="1" applyBorder="1" applyAlignment="1" applyProtection="1">
      <alignment horizontal="center" wrapText="1"/>
      <protection locked="0"/>
    </xf>
    <xf numFmtId="166" fontId="28" fillId="0" borderId="10" xfId="0" applyNumberFormat="1" applyFont="1" applyFill="1" applyBorder="1" applyAlignment="1" applyProtection="1">
      <alignment horizontal="center"/>
      <protection locked="0"/>
    </xf>
    <xf numFmtId="0" fontId="45" fillId="0" borderId="10" xfId="0" applyFont="1" applyFill="1" applyBorder="1" applyAlignment="1" applyProtection="1">
      <alignment horizontal="center"/>
      <protection locked="0"/>
    </xf>
    <xf numFmtId="0" fontId="26" fillId="0" borderId="10" xfId="0" applyFont="1" applyBorder="1" applyAlignment="1">
      <alignment horizontal="center" vertical="center" wrapText="1"/>
    </xf>
    <xf numFmtId="0" fontId="26" fillId="0" borderId="10" xfId="0" applyFont="1" applyBorder="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wrapText="1"/>
    </xf>
    <xf numFmtId="0" fontId="25" fillId="0" borderId="11" xfId="0" applyNumberFormat="1" applyFont="1" applyBorder="1" applyAlignment="1" applyProtection="1">
      <alignment horizontal="center" vertical="center" wrapText="1"/>
      <protection locked="0"/>
    </xf>
    <xf numFmtId="0" fontId="25" fillId="0" borderId="13" xfId="0" applyNumberFormat="1" applyFont="1" applyBorder="1" applyAlignment="1" applyProtection="1">
      <alignment horizontal="center" vertical="center" wrapText="1"/>
      <protection locked="0"/>
    </xf>
    <xf numFmtId="0" fontId="25" fillId="0" borderId="12" xfId="0" applyNumberFormat="1" applyFont="1" applyBorder="1" applyAlignment="1" applyProtection="1">
      <alignment horizontal="center" vertical="center" wrapText="1"/>
      <protection locked="0"/>
    </xf>
    <xf numFmtId="0" fontId="61" fillId="0" borderId="42" xfId="0" applyFont="1" applyBorder="1" applyAlignment="1">
      <alignment horizontal="center" vertical="center" wrapText="1"/>
    </xf>
    <xf numFmtId="0" fontId="61" fillId="0" borderId="43" xfId="0" applyFont="1" applyBorder="1" applyAlignment="1">
      <alignment horizontal="center" vertical="center" wrapText="1"/>
    </xf>
    <xf numFmtId="4" fontId="26" fillId="0" borderId="43" xfId="0" applyNumberFormat="1" applyFont="1" applyBorder="1" applyAlignment="1">
      <alignment horizontal="center" vertical="center"/>
    </xf>
    <xf numFmtId="0" fontId="26" fillId="0" borderId="71"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5" fillId="0" borderId="10" xfId="0" applyFont="1" applyBorder="1" applyAlignment="1">
      <alignment horizontal="center" vertical="center"/>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3" fontId="26"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0" fontId="25" fillId="0" borderId="10" xfId="0" applyNumberFormat="1" applyFont="1" applyBorder="1" applyAlignment="1" applyProtection="1">
      <alignment horizontal="center" vertical="center" wrapText="1"/>
      <protection locked="0"/>
    </xf>
    <xf numFmtId="3" fontId="25" fillId="0" borderId="11" xfId="0" applyNumberFormat="1" applyFont="1" applyBorder="1" applyAlignment="1" applyProtection="1">
      <alignment horizontal="center" vertical="center" wrapText="1"/>
      <protection hidden="1"/>
    </xf>
    <xf numFmtId="3" fontId="25" fillId="0" borderId="13" xfId="0" applyNumberFormat="1" applyFont="1" applyBorder="1" applyAlignment="1" applyProtection="1">
      <alignment horizontal="center" vertical="center" wrapText="1"/>
      <protection hidden="1"/>
    </xf>
    <xf numFmtId="3" fontId="25" fillId="0" borderId="12" xfId="0" applyNumberFormat="1" applyFont="1" applyBorder="1" applyAlignment="1" applyProtection="1">
      <alignment horizontal="center" vertical="center" wrapText="1"/>
      <protection hidden="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10" xfId="0" applyFont="1" applyBorder="1" applyAlignment="1">
      <alignment horizontal="justify" vertical="center" wrapText="1"/>
    </xf>
    <xf numFmtId="0" fontId="26" fillId="0" borderId="10" xfId="0" applyFont="1" applyBorder="1" applyAlignment="1">
      <alignment horizontal="left" vertical="center"/>
    </xf>
    <xf numFmtId="0" fontId="25" fillId="0" borderId="14"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6" fillId="0" borderId="11" xfId="0" applyFont="1" applyBorder="1" applyAlignment="1">
      <alignment horizontal="center" vertical="center"/>
    </xf>
    <xf numFmtId="0" fontId="26" fillId="0" borderId="13" xfId="0" applyFont="1" applyBorder="1" applyAlignment="1">
      <alignment horizontal="center" vertical="center"/>
    </xf>
    <xf numFmtId="0" fontId="26" fillId="0" borderId="12" xfId="0" applyFont="1" applyBorder="1" applyAlignment="1">
      <alignment horizontal="center" vertical="center"/>
    </xf>
    <xf numFmtId="4" fontId="26" fillId="34" borderId="11" xfId="0" applyNumberFormat="1" applyFont="1" applyFill="1" applyBorder="1" applyAlignment="1" applyProtection="1">
      <alignment horizontal="center" vertical="center" wrapText="1"/>
      <protection locked="0" hidden="1"/>
    </xf>
    <xf numFmtId="4" fontId="26" fillId="34" borderId="13" xfId="0" applyNumberFormat="1" applyFont="1" applyFill="1" applyBorder="1" applyAlignment="1" applyProtection="1">
      <alignment horizontal="center" vertical="center" wrapText="1"/>
      <protection locked="0" hidden="1"/>
    </xf>
    <xf numFmtId="4" fontId="26" fillId="34" borderId="12" xfId="0" applyNumberFormat="1" applyFont="1" applyFill="1" applyBorder="1" applyAlignment="1" applyProtection="1">
      <alignment horizontal="center" vertical="center" wrapText="1"/>
      <protection locked="0" hidden="1"/>
    </xf>
    <xf numFmtId="0" fontId="41" fillId="0" borderId="0" xfId="0" applyFont="1" applyAlignment="1">
      <alignment horizontal="center" vertical="center" wrapText="1"/>
    </xf>
    <xf numFmtId="0" fontId="41" fillId="0" borderId="0" xfId="0" applyFont="1" applyAlignment="1">
      <alignment horizontal="center" vertical="center"/>
    </xf>
    <xf numFmtId="0" fontId="25" fillId="0" borderId="14" xfId="0" applyFont="1" applyBorder="1" applyAlignment="1">
      <alignment horizontal="left"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4" fontId="26" fillId="34" borderId="10" xfId="0" applyNumberFormat="1" applyFont="1" applyFill="1" applyBorder="1" applyAlignment="1" applyProtection="1">
      <alignment horizontal="center" vertical="center" wrapText="1"/>
      <protection hidden="1"/>
    </xf>
    <xf numFmtId="4" fontId="26" fillId="0" borderId="14" xfId="0" applyNumberFormat="1" applyFont="1" applyBorder="1" applyAlignment="1" applyProtection="1">
      <alignment horizontal="center" vertical="center" wrapText="1"/>
      <protection hidden="1"/>
    </xf>
    <xf numFmtId="0" fontId="62" fillId="0" borderId="42" xfId="0" applyFont="1" applyBorder="1" applyAlignment="1">
      <alignment horizontal="center" vertical="center" wrapText="1"/>
    </xf>
    <xf numFmtId="0" fontId="62" fillId="0" borderId="43" xfId="0" applyFont="1" applyBorder="1" applyAlignment="1">
      <alignment horizontal="center" vertical="center" wrapText="1"/>
    </xf>
    <xf numFmtId="0" fontId="29" fillId="38" borderId="52"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9"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38" borderId="11" xfId="0" applyFont="1" applyFill="1" applyBorder="1" applyAlignment="1">
      <alignment horizontal="center" vertical="center" wrapText="1"/>
    </xf>
    <xf numFmtId="0" fontId="28" fillId="38" borderId="13"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39" borderId="10" xfId="0" applyFont="1" applyFill="1" applyBorder="1" applyAlignment="1">
      <alignment horizontal="center" vertical="center"/>
    </xf>
    <xf numFmtId="0" fontId="28" fillId="39" borderId="10"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3" fillId="38" borderId="28" xfId="0" applyNumberFormat="1" applyFont="1" applyFill="1" applyBorder="1" applyAlignment="1">
      <alignment horizontal="center" vertical="center" wrapText="1"/>
    </xf>
    <xf numFmtId="4" fontId="43"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8" fillId="43" borderId="10" xfId="0" applyFont="1" applyFill="1" applyBorder="1" applyAlignment="1">
      <alignment horizontal="center" vertical="center"/>
    </xf>
    <xf numFmtId="0" fontId="28" fillId="43" borderId="10" xfId="0" applyFont="1" applyFill="1" applyBorder="1" applyAlignment="1">
      <alignment horizontal="center" vertical="center" wrapText="1"/>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43" fillId="37" borderId="56" xfId="0" applyFont="1" applyFill="1" applyBorder="1" applyAlignment="1">
      <alignment horizontal="center" vertical="center" wrapText="1"/>
    </xf>
    <xf numFmtId="0" fontId="43" fillId="37" borderId="21" xfId="0" applyFont="1" applyFill="1" applyBorder="1" applyAlignment="1">
      <alignment horizontal="center" vertical="center" wrapText="1"/>
    </xf>
    <xf numFmtId="0" fontId="43" fillId="37" borderId="22" xfId="0" applyFont="1" applyFill="1" applyBorder="1" applyAlignment="1">
      <alignment horizontal="center" vertical="center" wrapText="1"/>
    </xf>
    <xf numFmtId="0" fontId="43" fillId="37" borderId="37" xfId="0" applyFont="1" applyFill="1" applyBorder="1" applyAlignment="1">
      <alignment horizontal="center" vertical="center" wrapText="1"/>
    </xf>
    <xf numFmtId="0" fontId="43" fillId="37" borderId="18"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3" fillId="37" borderId="40"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3" borderId="29"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9" fillId="0" borderId="36"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3" fillId="39" borderId="28" xfId="0" applyFont="1" applyFill="1" applyBorder="1" applyAlignment="1">
      <alignment horizontal="center" vertical="center" wrapText="1"/>
    </xf>
    <xf numFmtId="0" fontId="43" fillId="39" borderId="10"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3" fillId="38" borderId="28" xfId="0" applyFont="1" applyFill="1" applyBorder="1" applyAlignment="1">
      <alignment horizontal="center" vertical="center" wrapText="1"/>
    </xf>
    <xf numFmtId="0" fontId="43"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5" borderId="11"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43" fillId="45" borderId="10" xfId="0" applyFont="1" applyFill="1" applyBorder="1" applyAlignment="1">
      <alignment horizontal="center" vertical="center" wrapText="1"/>
    </xf>
    <xf numFmtId="0" fontId="42"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43" fillId="38" borderId="11" xfId="0" applyFont="1" applyFill="1" applyBorder="1" applyAlignment="1">
      <alignment horizontal="center" vertical="center" wrapText="1"/>
    </xf>
    <xf numFmtId="0" fontId="43" fillId="38" borderId="13" xfId="0" applyFont="1" applyFill="1" applyBorder="1" applyAlignment="1">
      <alignment horizontal="center" vertical="center" wrapText="1"/>
    </xf>
    <xf numFmtId="0" fontId="43" fillId="38" borderId="12"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37" borderId="11"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3" fillId="37" borderId="10"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43" fillId="41" borderId="12" xfId="0" applyFont="1" applyFill="1" applyBorder="1" applyAlignment="1">
      <alignment horizontal="center" vertical="center" wrapText="1"/>
    </xf>
    <xf numFmtId="0" fontId="43" fillId="41" borderId="10" xfId="0" applyFont="1" applyFill="1" applyBorder="1" applyAlignment="1">
      <alignment horizontal="center" vertical="center" wrapText="1"/>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43" fillId="46" borderId="28" xfId="0"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8" fillId="45" borderId="28" xfId="0" applyFont="1" applyFill="1" applyBorder="1" applyAlignment="1">
      <alignment horizontal="center" vertical="center" wrapText="1"/>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3"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35" fillId="0" borderId="0" xfId="0" applyFont="1" applyAlignment="1">
      <alignment horizontal="left" vertical="center"/>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42" fillId="45" borderId="14" xfId="0" applyFont="1" applyFill="1" applyBorder="1" applyAlignment="1">
      <alignment horizontal="center" vertical="center" wrapText="1"/>
    </xf>
    <xf numFmtId="0" fontId="42" fillId="45" borderId="15" xfId="0" applyFont="1" applyFill="1" applyBorder="1" applyAlignment="1">
      <alignment horizontal="center" vertical="center" wrapText="1"/>
    </xf>
    <xf numFmtId="0" fontId="43" fillId="45" borderId="11" xfId="0" applyFont="1" applyFill="1" applyBorder="1" applyAlignment="1">
      <alignment horizontal="center" vertical="center" wrapText="1"/>
    </xf>
    <xf numFmtId="0" fontId="43" fillId="45" borderId="13" xfId="0" applyFont="1" applyFill="1" applyBorder="1" applyAlignment="1">
      <alignment horizontal="center" vertical="center" wrapText="1"/>
    </xf>
    <xf numFmtId="0" fontId="43" fillId="45" borderId="12" xfId="0" applyFont="1" applyFill="1" applyBorder="1" applyAlignment="1">
      <alignment horizontal="center" vertical="center" wrapText="1"/>
    </xf>
    <xf numFmtId="0" fontId="43"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42" fillId="45" borderId="29" xfId="0" applyFont="1" applyFill="1" applyBorder="1" applyAlignment="1">
      <alignment horizontal="center" vertical="center" wrapText="1"/>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7" fillId="0" borderId="42" xfId="0" applyFont="1" applyBorder="1" applyAlignment="1">
      <alignment horizontal="justify" vertical="center" wrapText="1"/>
    </xf>
    <xf numFmtId="0" fontId="47" fillId="0" borderId="43" xfId="0" applyFont="1" applyBorder="1" applyAlignment="1">
      <alignment horizontal="justify" vertical="center" wrapText="1"/>
    </xf>
    <xf numFmtId="0" fontId="47" fillId="0" borderId="71" xfId="0" applyFont="1" applyBorder="1" applyAlignment="1">
      <alignment horizontal="justify" vertical="center" wrapText="1"/>
    </xf>
    <xf numFmtId="0" fontId="51" fillId="0" borderId="42" xfId="0" applyFont="1" applyBorder="1" applyAlignment="1">
      <alignment horizontal="justify" vertical="center" wrapText="1"/>
    </xf>
    <xf numFmtId="0" fontId="51" fillId="0" borderId="71" xfId="0" applyFont="1" applyBorder="1" applyAlignment="1">
      <alignment horizontal="justify"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71" xfId="0" applyFont="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43" fillId="0" borderId="56"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43" fillId="0" borderId="37"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2" fillId="36" borderId="14" xfId="0" applyFont="1" applyFill="1" applyBorder="1" applyAlignment="1">
      <alignment horizontal="center" vertical="center" wrapText="1"/>
    </xf>
    <xf numFmtId="0" fontId="42" fillId="36"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28" xfId="0" applyFont="1" applyFill="1" applyBorder="1" applyAlignment="1">
      <alignment horizontal="center" vertical="center"/>
    </xf>
    <xf numFmtId="0" fontId="34" fillId="0" borderId="10" xfId="0" applyFont="1" applyFill="1" applyBorder="1" applyAlignment="1">
      <alignment horizontal="center" vertical="center"/>
    </xf>
    <xf numFmtId="4" fontId="43" fillId="0" borderId="28" xfId="0" applyNumberFormat="1" applyFont="1" applyFill="1" applyBorder="1" applyAlignment="1">
      <alignment horizontal="center" vertical="center" wrapText="1"/>
    </xf>
    <xf numFmtId="0" fontId="43" fillId="0" borderId="65"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3" xfId="0" applyFont="1" applyFill="1" applyBorder="1" applyAlignment="1">
      <alignment horizontal="center" vertical="center"/>
    </xf>
    <xf numFmtId="0" fontId="29" fillId="0" borderId="52" xfId="0" applyFont="1" applyFill="1" applyBorder="1" applyAlignment="1">
      <alignment horizontal="center" vertical="center"/>
    </xf>
    <xf numFmtId="0" fontId="29" fillId="0" borderId="58" xfId="0" applyFont="1" applyFill="1" applyBorder="1" applyAlignment="1">
      <alignment horizontal="center" vertical="center"/>
    </xf>
    <xf numFmtId="0" fontId="29" fillId="0" borderId="54"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3" fillId="0" borderId="28" xfId="0" applyFont="1" applyFill="1" applyBorder="1" applyAlignment="1">
      <alignment horizontal="center"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4" fillId="0" borderId="28" xfId="0" applyFont="1" applyFill="1" applyBorder="1" applyAlignment="1">
      <alignment horizontal="center" vertical="center"/>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cellStyle name="oft Excel]_x000d__x000a_Comment=Строки open=/f добавляют пользовательские функции к списку Вставить функцию._x000d__x000a_Maximized=3_x000d__x000a_Basi" xfId="44"/>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cellStyle name="Обычный 2" xfId="42"/>
    <cellStyle name="Обычный 2 10" xfId="46"/>
    <cellStyle name="Обычный 2 26" xfId="47"/>
    <cellStyle name="Обычный 3" xfId="48"/>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cellStyle name="Тысячи_Продукция (2)" xfId="5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168.5.41/abd/Users/PerepelicynaSL/Desktop/&#1055;&#1088;&#1080;&#1083;&#1086;&#1078;&#1077;&#1085;&#1080;&#1077;%201.1_&#1040;&#1087;&#10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I38"/>
  <sheetViews>
    <sheetView view="pageBreakPreview" zoomScaleNormal="100" zoomScaleSheetLayoutView="100" workbookViewId="0">
      <selection activeCell="E1" sqref="E1:I1"/>
    </sheetView>
  </sheetViews>
  <sheetFormatPr defaultColWidth="8.88671875" defaultRowHeight="14.4" x14ac:dyDescent="0.3"/>
  <cols>
    <col min="1" max="1" width="9.109375" style="1"/>
  </cols>
  <sheetData>
    <row r="1" spans="2:9" ht="87.75" customHeight="1" x14ac:dyDescent="0.35">
      <c r="E1" s="302" t="s">
        <v>744</v>
      </c>
      <c r="F1" s="302"/>
      <c r="G1" s="302"/>
      <c r="H1" s="302"/>
      <c r="I1" s="302"/>
    </row>
    <row r="2" spans="2:9" ht="18" x14ac:dyDescent="0.35">
      <c r="E2" s="2" t="s">
        <v>2</v>
      </c>
      <c r="F2" s="2"/>
      <c r="G2" s="2"/>
      <c r="H2" s="2"/>
      <c r="I2" s="2"/>
    </row>
    <row r="8" spans="2:9" ht="88.5" customHeight="1" x14ac:dyDescent="0.3">
      <c r="B8" s="300" t="s">
        <v>743</v>
      </c>
      <c r="C8" s="301"/>
      <c r="D8" s="301"/>
      <c r="E8" s="301"/>
      <c r="F8" s="301"/>
      <c r="G8" s="301"/>
      <c r="H8" s="301"/>
      <c r="I8" s="301"/>
    </row>
    <row r="15" spans="2:9" ht="17.399999999999999" x14ac:dyDescent="0.3">
      <c r="B15" s="5"/>
    </row>
    <row r="16" spans="2:9" ht="18" x14ac:dyDescent="0.3">
      <c r="B16" s="6"/>
    </row>
    <row r="17" spans="2:2" ht="18" x14ac:dyDescent="0.3">
      <c r="B17" s="6"/>
    </row>
    <row r="18" spans="2:2" ht="18" x14ac:dyDescent="0.3">
      <c r="B18" s="6"/>
    </row>
    <row r="38" spans="6:6" ht="18" x14ac:dyDescent="0.35">
      <c r="F38" s="3"/>
    </row>
  </sheetData>
  <mergeCells count="2">
    <mergeCell ref="B8:I8"/>
    <mergeCell ref="E1:I1"/>
  </mergeCells>
  <pageMargins left="1.1811023622047245" right="0.70866141732283472" top="0.74803149606299213" bottom="0.74803149606299213" header="0.31496062992125984" footer="0.31496062992125984"/>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119"/>
  <sheetViews>
    <sheetView tabSelected="1" zoomScale="80" zoomScaleNormal="80" workbookViewId="0">
      <selection activeCell="N9" sqref="N9"/>
    </sheetView>
  </sheetViews>
  <sheetFormatPr defaultColWidth="10.88671875" defaultRowHeight="15.6" x14ac:dyDescent="0.3"/>
  <cols>
    <col min="1" max="1" width="13.109375" style="18" customWidth="1"/>
    <col min="2" max="2" width="51.33203125" style="18" customWidth="1"/>
    <col min="3" max="3" width="7.88671875" style="18" customWidth="1"/>
    <col min="4" max="4" width="18" style="18" customWidth="1"/>
    <col min="5" max="5" width="37.44140625" style="18" customWidth="1"/>
    <col min="6" max="6" width="19.109375" style="18" customWidth="1"/>
    <col min="7" max="7" width="14.6640625" style="18" customWidth="1"/>
    <col min="8" max="8" width="24.88671875" style="18" customWidth="1"/>
    <col min="9" max="9" width="26.109375" style="18" customWidth="1"/>
    <col min="10" max="10" width="23.44140625" style="18" customWidth="1"/>
    <col min="11" max="12" width="24.44140625" style="18" customWidth="1"/>
    <col min="13" max="13" width="24" style="18" customWidth="1"/>
    <col min="14" max="14" width="23" style="18" customWidth="1"/>
    <col min="15" max="15" width="10.88671875" style="18"/>
    <col min="16" max="16" width="47.33203125" style="18" customWidth="1"/>
    <col min="17" max="16384" width="10.88671875" style="18"/>
  </cols>
  <sheetData>
    <row r="1" spans="1:16" ht="48.9" customHeight="1" x14ac:dyDescent="0.3"/>
    <row r="2" spans="1:16" ht="66.900000000000006" customHeight="1" x14ac:dyDescent="0.3">
      <c r="A2" s="347" t="s">
        <v>131</v>
      </c>
      <c r="B2" s="348"/>
      <c r="C2" s="348"/>
      <c r="D2" s="348"/>
      <c r="E2" s="348"/>
      <c r="F2" s="348"/>
      <c r="G2" s="348"/>
      <c r="H2" s="348"/>
      <c r="I2" s="348"/>
      <c r="J2" s="348"/>
      <c r="K2" s="348"/>
      <c r="L2" s="348"/>
      <c r="M2" s="348"/>
      <c r="N2" s="348"/>
    </row>
    <row r="4" spans="1:16" ht="15.9" customHeight="1" x14ac:dyDescent="0.3">
      <c r="A4" s="312" t="s">
        <v>59</v>
      </c>
      <c r="B4" s="312" t="s">
        <v>60</v>
      </c>
      <c r="C4" s="312"/>
      <c r="D4" s="312"/>
      <c r="E4" s="312"/>
      <c r="F4" s="312"/>
      <c r="G4" s="310" t="s">
        <v>92</v>
      </c>
      <c r="H4" s="310" t="s">
        <v>101</v>
      </c>
      <c r="I4" s="312" t="s">
        <v>93</v>
      </c>
      <c r="J4" s="312"/>
      <c r="K4" s="312"/>
      <c r="L4" s="312"/>
      <c r="M4" s="312"/>
      <c r="N4" s="310" t="s">
        <v>94</v>
      </c>
    </row>
    <row r="5" spans="1:16" x14ac:dyDescent="0.3">
      <c r="A5" s="312"/>
      <c r="B5" s="312"/>
      <c r="C5" s="312"/>
      <c r="D5" s="312"/>
      <c r="E5" s="312"/>
      <c r="F5" s="312"/>
      <c r="G5" s="312"/>
      <c r="H5" s="312"/>
      <c r="I5" s="312"/>
      <c r="J5" s="312"/>
      <c r="K5" s="312"/>
      <c r="L5" s="312"/>
      <c r="M5" s="312"/>
      <c r="N5" s="310"/>
    </row>
    <row r="6" spans="1:16" ht="128.1" customHeight="1" x14ac:dyDescent="0.3">
      <c r="A6" s="312"/>
      <c r="B6" s="312"/>
      <c r="C6" s="312"/>
      <c r="D6" s="312"/>
      <c r="E6" s="312"/>
      <c r="F6" s="312"/>
      <c r="G6" s="312"/>
      <c r="H6" s="312"/>
      <c r="I6" s="310" t="s">
        <v>298</v>
      </c>
      <c r="J6" s="311"/>
      <c r="K6" s="310" t="s">
        <v>154</v>
      </c>
      <c r="L6" s="310"/>
      <c r="M6" s="311"/>
      <c r="N6" s="310"/>
    </row>
    <row r="7" spans="1:16" ht="30" customHeight="1" x14ac:dyDescent="0.3">
      <c r="A7" s="312"/>
      <c r="B7" s="312"/>
      <c r="C7" s="312"/>
      <c r="D7" s="312"/>
      <c r="E7" s="312"/>
      <c r="F7" s="312"/>
      <c r="G7" s="312"/>
      <c r="H7" s="312"/>
      <c r="I7" s="19" t="s">
        <v>95</v>
      </c>
      <c r="J7" s="19" t="s">
        <v>96</v>
      </c>
      <c r="K7" s="19" t="s">
        <v>95</v>
      </c>
      <c r="L7" s="298"/>
      <c r="M7" s="19" t="s">
        <v>96</v>
      </c>
      <c r="N7" s="310"/>
    </row>
    <row r="8" spans="1:16" x14ac:dyDescent="0.3">
      <c r="A8" s="23">
        <v>1</v>
      </c>
      <c r="B8" s="314">
        <v>2</v>
      </c>
      <c r="C8" s="314"/>
      <c r="D8" s="314"/>
      <c r="E8" s="314"/>
      <c r="F8" s="314"/>
      <c r="G8" s="23">
        <v>3</v>
      </c>
      <c r="H8" s="23">
        <v>4</v>
      </c>
      <c r="I8" s="23">
        <v>5</v>
      </c>
      <c r="J8" s="23">
        <v>6</v>
      </c>
      <c r="K8" s="23">
        <v>7</v>
      </c>
      <c r="L8" s="299"/>
      <c r="M8" s="23">
        <v>8</v>
      </c>
      <c r="N8" s="23">
        <v>9</v>
      </c>
    </row>
    <row r="9" spans="1:16" s="20" customFormat="1" ht="59.1" customHeight="1" x14ac:dyDescent="0.3">
      <c r="A9" s="21">
        <v>1</v>
      </c>
      <c r="B9" s="313" t="s">
        <v>102</v>
      </c>
      <c r="C9" s="313"/>
      <c r="D9" s="313"/>
      <c r="E9" s="313"/>
      <c r="F9" s="313"/>
      <c r="G9" s="23" t="s">
        <v>100</v>
      </c>
      <c r="H9" s="274">
        <f>SUM(H16,H37,H48)</f>
        <v>1852163.0699999998</v>
      </c>
      <c r="I9" s="274">
        <f t="shared" ref="I9:M9" si="0">SUM(I16,I37,I48)</f>
        <v>37492</v>
      </c>
      <c r="J9" s="274">
        <f t="shared" si="0"/>
        <v>713222.08000000007</v>
      </c>
      <c r="K9" s="274">
        <f t="shared" si="0"/>
        <v>390974.64999999991</v>
      </c>
      <c r="L9" s="274"/>
      <c r="M9" s="274">
        <f t="shared" si="0"/>
        <v>710474.34</v>
      </c>
      <c r="N9" s="277">
        <v>60</v>
      </c>
    </row>
    <row r="10" spans="1:16" ht="29.1" customHeight="1" x14ac:dyDescent="0.3"/>
    <row r="11" spans="1:16" ht="36.9" customHeight="1" x14ac:dyDescent="0.3">
      <c r="A11" s="312" t="s">
        <v>59</v>
      </c>
      <c r="B11" s="312" t="s">
        <v>60</v>
      </c>
      <c r="C11" s="310" t="s">
        <v>103</v>
      </c>
      <c r="D11" s="310"/>
      <c r="E11" s="310"/>
      <c r="F11" s="310"/>
      <c r="G11" s="310" t="s">
        <v>92</v>
      </c>
      <c r="H11" s="312" t="s">
        <v>149</v>
      </c>
      <c r="I11" s="312"/>
      <c r="J11" s="312"/>
      <c r="K11" s="312"/>
      <c r="L11" s="312"/>
      <c r="M11" s="312"/>
      <c r="N11" s="310" t="s">
        <v>104</v>
      </c>
    </row>
    <row r="12" spans="1:16" ht="54" customHeight="1" x14ac:dyDescent="0.3">
      <c r="A12" s="312"/>
      <c r="B12" s="312"/>
      <c r="C12" s="310"/>
      <c r="D12" s="310"/>
      <c r="E12" s="310"/>
      <c r="F12" s="310"/>
      <c r="G12" s="312"/>
      <c r="H12" s="312"/>
      <c r="I12" s="312"/>
      <c r="J12" s="312"/>
      <c r="K12" s="312"/>
      <c r="L12" s="312"/>
      <c r="M12" s="312"/>
      <c r="N12" s="310"/>
    </row>
    <row r="13" spans="1:16" ht="83.1" customHeight="1" x14ac:dyDescent="0.3">
      <c r="A13" s="312"/>
      <c r="B13" s="310" t="s">
        <v>105</v>
      </c>
      <c r="C13" s="312" t="s">
        <v>106</v>
      </c>
      <c r="D13" s="310" t="s">
        <v>107</v>
      </c>
      <c r="E13" s="312" t="s">
        <v>108</v>
      </c>
      <c r="F13" s="312"/>
      <c r="G13" s="312"/>
      <c r="H13" s="321" t="s">
        <v>329</v>
      </c>
      <c r="I13" s="310" t="s">
        <v>298</v>
      </c>
      <c r="J13" s="311"/>
      <c r="K13" s="310" t="s">
        <v>355</v>
      </c>
      <c r="L13" s="310"/>
      <c r="M13" s="311"/>
      <c r="N13" s="310"/>
    </row>
    <row r="14" spans="1:16" ht="135.9" customHeight="1" x14ac:dyDescent="0.3">
      <c r="A14" s="312"/>
      <c r="B14" s="310"/>
      <c r="C14" s="312"/>
      <c r="D14" s="310"/>
      <c r="E14" s="24" t="s">
        <v>298</v>
      </c>
      <c r="F14" s="24" t="s">
        <v>355</v>
      </c>
      <c r="G14" s="312"/>
      <c r="H14" s="322"/>
      <c r="I14" s="19" t="s">
        <v>95</v>
      </c>
      <c r="J14" s="19" t="s">
        <v>96</v>
      </c>
      <c r="K14" s="19" t="s">
        <v>95</v>
      </c>
      <c r="L14" s="298"/>
      <c r="M14" s="19" t="s">
        <v>96</v>
      </c>
      <c r="N14" s="310"/>
    </row>
    <row r="15" spans="1:16" ht="16.2" thickBot="1" x14ac:dyDescent="0.35">
      <c r="A15" s="23">
        <v>10</v>
      </c>
      <c r="B15" s="23">
        <v>11</v>
      </c>
      <c r="C15" s="23">
        <v>12</v>
      </c>
      <c r="D15" s="23">
        <v>13</v>
      </c>
      <c r="E15" s="23">
        <v>14</v>
      </c>
      <c r="F15" s="23">
        <v>15</v>
      </c>
      <c r="G15" s="23">
        <v>16</v>
      </c>
      <c r="H15" s="23">
        <v>17</v>
      </c>
      <c r="I15" s="23">
        <v>18</v>
      </c>
      <c r="J15" s="23">
        <v>19</v>
      </c>
      <c r="K15" s="23">
        <v>20</v>
      </c>
      <c r="L15" s="299"/>
      <c r="M15" s="23">
        <v>21</v>
      </c>
      <c r="N15" s="23">
        <v>22</v>
      </c>
    </row>
    <row r="16" spans="1:16" ht="65.099999999999994" customHeight="1" x14ac:dyDescent="0.3">
      <c r="A16" s="22" t="s">
        <v>109</v>
      </c>
      <c r="B16" s="349" t="s">
        <v>330</v>
      </c>
      <c r="C16" s="349"/>
      <c r="D16" s="349"/>
      <c r="E16" s="349"/>
      <c r="F16" s="349"/>
      <c r="G16" s="61" t="s">
        <v>100</v>
      </c>
      <c r="H16" s="287">
        <f>SUM(H17,H18,H20,H21,H22,H23,H24,H28,H29,H30)</f>
        <v>1654301.3699999999</v>
      </c>
      <c r="I16" s="287">
        <f>SUM(I17,I18,I20,I21,I22,I23,I24,I28,I29,I30)</f>
        <v>0</v>
      </c>
      <c r="J16" s="287">
        <f>SUM(J17,J18,J20,J21,J22,J23,J24,J28,J29,J30)</f>
        <v>552852.38</v>
      </c>
      <c r="K16" s="287">
        <f>SUM(K17,K18,K20,K21,K22,K23,K24,K28,K29,K30)</f>
        <v>390974.64999999991</v>
      </c>
      <c r="L16" s="287"/>
      <c r="M16" s="287">
        <f>SUM(M17,M18,M20,M21,M22,M23,M24,M28,M29,M30)</f>
        <v>710474.34</v>
      </c>
      <c r="N16" s="278"/>
      <c r="P16" s="306" t="s">
        <v>524</v>
      </c>
    </row>
    <row r="17" spans="1:16" x14ac:dyDescent="0.3">
      <c r="A17" s="19" t="s">
        <v>110</v>
      </c>
      <c r="B17" s="26" t="s">
        <v>111</v>
      </c>
      <c r="C17" s="19" t="s">
        <v>112</v>
      </c>
      <c r="D17" s="232">
        <f>ДТ!J10</f>
        <v>244</v>
      </c>
      <c r="E17" s="232">
        <f>ДТ!K10</f>
        <v>204</v>
      </c>
      <c r="F17" s="232">
        <f>ДТ!L10</f>
        <v>49</v>
      </c>
      <c r="G17" s="19" t="s">
        <v>113</v>
      </c>
      <c r="H17" s="288">
        <f>SUM(ДТ!M10,ДТ!N10,ДТ!O10,ДТ!P10,ДТ!Q10,ДТ!R10,ДТ!S10,ДТ!T10,ДТ!U10,ДТ!V10,ДТ!W10,ДТ!X10,ДТ!Y10,ДТ!Z10,ДТ!AA10,ДТ!AB10)</f>
        <v>63649.65</v>
      </c>
      <c r="I17" s="229">
        <f>SUM(ДТ!M10,ДТ!Q10)</f>
        <v>0</v>
      </c>
      <c r="J17" s="229">
        <f>SUM(ДТ!O10,ДТ!S10,ДТ!U10,ДТ!W10,ДТ!Y10,ДТ!AA10)</f>
        <v>51984.13</v>
      </c>
      <c r="K17" s="229">
        <f>SUM(ДТ!N10,ДТ!R10)</f>
        <v>150</v>
      </c>
      <c r="L17" s="229"/>
      <c r="M17" s="229">
        <f>SUM(ДТ!P10,ДТ!T10,ДТ!V10,ДТ!X10,ДТ!Z10,ДТ!AB10)</f>
        <v>11515.52</v>
      </c>
      <c r="N17" s="279"/>
      <c r="P17" s="307"/>
    </row>
    <row r="18" spans="1:16" x14ac:dyDescent="0.3">
      <c r="A18" s="19" t="s">
        <v>114</v>
      </c>
      <c r="B18" s="64" t="s">
        <v>49</v>
      </c>
      <c r="C18" s="19" t="s">
        <v>112</v>
      </c>
      <c r="D18" s="232">
        <f>ДТ!AF10+ДТ!AE10</f>
        <v>70</v>
      </c>
      <c r="E18" s="232">
        <f>ДТ!AE10</f>
        <v>48</v>
      </c>
      <c r="F18" s="232">
        <f>ДТ!AF10</f>
        <v>22</v>
      </c>
      <c r="G18" s="19" t="s">
        <v>113</v>
      </c>
      <c r="H18" s="288">
        <f>SUM(ДТ!AI10,ДТ!AJ10,ДТ!AK10,ДТ!AL10,ДТ!AM10,ДТ!AN10,ДТ!AO10,ДТ!AP10,ДТ!AQ10,ДТ!AR10,ДТ!AS10,ДТ!AT10,ДТ!AU10,ДТ!AV10,ДТ!AW10,ДТ!AX10,ДТ!AY10,ДТ!AZ10)</f>
        <v>18855</v>
      </c>
      <c r="I18" s="229">
        <f>ДТ!AI10+ДТ!AM10</f>
        <v>0</v>
      </c>
      <c r="J18" s="229">
        <f>SUM(ДТ!AK10,ДТ!AO10,ДТ!AQ10,ДТ!AS10,ДТ!AU10,ДТ!AW10,ДТ!AY10)</f>
        <v>13252.75</v>
      </c>
      <c r="K18" s="229">
        <f>ДТ!AJ10+ДТ!AN10</f>
        <v>0</v>
      </c>
      <c r="L18" s="229"/>
      <c r="M18" s="229">
        <f>SUM(ДТ!AL10,ДТ!AP10,ДТ!AR10,ДТ!AT10,ДТ!AV10,ДТ!AX10,ДТ!AZ10)</f>
        <v>5602.25</v>
      </c>
      <c r="N18" s="279"/>
      <c r="P18" s="308">
        <f>H16-ДТ!E10</f>
        <v>0</v>
      </c>
    </row>
    <row r="19" spans="1:16" ht="16.2" thickBot="1" x14ac:dyDescent="0.35">
      <c r="A19" s="110" t="s">
        <v>306</v>
      </c>
      <c r="B19" s="64" t="s">
        <v>50</v>
      </c>
      <c r="C19" s="110" t="s">
        <v>307</v>
      </c>
      <c r="D19" s="232">
        <f>E19+F19</f>
        <v>0</v>
      </c>
      <c r="E19" s="232">
        <f>ДТ!AG10</f>
        <v>0</v>
      </c>
      <c r="F19" s="232">
        <f>ДТ!AH10</f>
        <v>0</v>
      </c>
      <c r="G19" s="110"/>
      <c r="H19" s="288"/>
      <c r="I19" s="229"/>
      <c r="J19" s="229"/>
      <c r="K19" s="229"/>
      <c r="L19" s="229"/>
      <c r="M19" s="229"/>
      <c r="N19" s="279"/>
      <c r="P19" s="309"/>
    </row>
    <row r="20" spans="1:16" x14ac:dyDescent="0.3">
      <c r="A20" s="19" t="s">
        <v>115</v>
      </c>
      <c r="B20" s="26" t="s">
        <v>116</v>
      </c>
      <c r="C20" s="19" t="s">
        <v>112</v>
      </c>
      <c r="D20" s="232">
        <f>ДТ!HI10</f>
        <v>0</v>
      </c>
      <c r="E20" s="232">
        <f>ДТ!HJ10</f>
        <v>0</v>
      </c>
      <c r="F20" s="232">
        <f>ДТ!HK10</f>
        <v>0</v>
      </c>
      <c r="G20" s="19" t="s">
        <v>113</v>
      </c>
      <c r="H20" s="288">
        <f>SUM(ДТ!HL10,ДТ!HM10,ДТ!HN10,ДТ!HO10,ДТ!HP10,ДТ!HQ10,ДТ!HR10,ДТ!HS10,ДТ!HT10,ДТ!HU10,ДТ!HV10,ДТ!HW10,ДТ!HX10,ДТ!HY10,ДТ!HZ10,ДТ!IA10,ДТ!IB10,ДТ!IC10,ДТ!IF10,ДТ!IG10,ДТ!ID10,ДТ!IE10)</f>
        <v>0</v>
      </c>
      <c r="I20" s="229">
        <f>SUM(ДТ!HL10,ДТ!HP10)</f>
        <v>0</v>
      </c>
      <c r="J20" s="229">
        <f>ДТ!HN10+ДТ!HR10+ДТ!HT10+ДТ!HV10+ДТ!HX10+ДТ!HZ10+ДТ!IB10+ДТ!IF10+ДТ!ID10</f>
        <v>0</v>
      </c>
      <c r="K20" s="229">
        <f>ДТ!HM10+ДТ!HQ10</f>
        <v>0</v>
      </c>
      <c r="L20" s="229"/>
      <c r="M20" s="229">
        <f>SUM(ДТ!HO10,ДТ!HS10,ДТ!HU10,ДТ!HW10,ДТ!HY10,ДТ!IA10,ДТ!IC10,ДТ!IG10,ДТ!IE10)</f>
        <v>0</v>
      </c>
      <c r="N20" s="279"/>
    </row>
    <row r="21" spans="1:16" x14ac:dyDescent="0.3">
      <c r="A21" s="19" t="s">
        <v>117</v>
      </c>
      <c r="B21" s="26" t="s">
        <v>40</v>
      </c>
      <c r="C21" s="19" t="s">
        <v>112</v>
      </c>
      <c r="D21" s="232">
        <f>ДТ!BS10</f>
        <v>96</v>
      </c>
      <c r="E21" s="232">
        <f>ДТ!BT10</f>
        <v>0</v>
      </c>
      <c r="F21" s="232">
        <f>ДТ!BU10</f>
        <v>96</v>
      </c>
      <c r="G21" s="19" t="s">
        <v>113</v>
      </c>
      <c r="H21" s="288">
        <f>SUM(ДТ!BV10,ДТ!BW10,ДТ!BX10,ДТ!BY10,ДТ!BZ10,ДТ!CA10,ДТ!CB10,ДТ!CC10)</f>
        <v>2912.6</v>
      </c>
      <c r="I21" s="229">
        <f>ДТ!BV10+ДТ!BZ10</f>
        <v>0</v>
      </c>
      <c r="J21" s="229">
        <f>ДТ!BX10+ДТ!CB10</f>
        <v>0</v>
      </c>
      <c r="K21" s="229">
        <f>SUM(ДТ!BW10+ДТ!CA10)</f>
        <v>0</v>
      </c>
      <c r="L21" s="229"/>
      <c r="M21" s="229">
        <f>SUM(ДТ!BY10,ДТ!CC10)</f>
        <v>2912.6</v>
      </c>
      <c r="N21" s="279"/>
    </row>
    <row r="22" spans="1:16" ht="23.1" customHeight="1" x14ac:dyDescent="0.3">
      <c r="A22" s="54" t="s">
        <v>118</v>
      </c>
      <c r="B22" s="67" t="s">
        <v>61</v>
      </c>
      <c r="C22" s="53" t="s">
        <v>228</v>
      </c>
      <c r="D22" s="232">
        <f>ДТ!CZ10</f>
        <v>6468</v>
      </c>
      <c r="E22" s="232">
        <f>ДТ!DA10</f>
        <v>0</v>
      </c>
      <c r="F22" s="232">
        <f>ДТ!DB10</f>
        <v>6265</v>
      </c>
      <c r="G22" s="54" t="s">
        <v>113</v>
      </c>
      <c r="H22" s="288">
        <f>SUM(ДТ!DC10,ДТ!DD10,ДТ!DE10,ДТ!DF10,ДТ!DG10,ДТ!DH10,ДТ!DI10,ДТ!DJ10,ДТ!DK10,ДТ!DL10,ДТ!DM10,ДТ!DN10,ДТ!DO10,ДТ!DP10,ДТ!DQ10,ДТ!DR10)</f>
        <v>100737</v>
      </c>
      <c r="I22" s="289">
        <f>SUM(ДТ!DC10,ДТ!DG10)</f>
        <v>0</v>
      </c>
      <c r="J22" s="289">
        <f>SUM(ДТ!DE10,ДТ!DI10,ДТ!DK10,ДТ!DM10,ДТ!DO10,ДТ!DQ10)</f>
        <v>0</v>
      </c>
      <c r="K22" s="289">
        <f>SUM(ДТ!DD10,ДТ!DH10)</f>
        <v>100580</v>
      </c>
      <c r="L22" s="289"/>
      <c r="M22" s="289">
        <f>SUM(ДТ!DF10,ДТ!DJ10,ДТ!DL10,ДТ!DN10,ДТ!DP10,ДТ!DR10)</f>
        <v>157</v>
      </c>
      <c r="N22" s="280"/>
    </row>
    <row r="23" spans="1:16" ht="51" customHeight="1" x14ac:dyDescent="0.3">
      <c r="A23" s="27" t="s">
        <v>127</v>
      </c>
      <c r="B23" s="26" t="s">
        <v>129</v>
      </c>
      <c r="C23" s="19" t="s">
        <v>119</v>
      </c>
      <c r="D23" s="285">
        <f>E23+F23</f>
        <v>4163.2739999999994</v>
      </c>
      <c r="E23" s="285">
        <f>ДТ!EI10</f>
        <v>4163.2739999999994</v>
      </c>
      <c r="F23" s="285">
        <f>ДТ!EJ10</f>
        <v>0</v>
      </c>
      <c r="G23" s="19" t="s">
        <v>113</v>
      </c>
      <c r="H23" s="288">
        <f>SUM(ДТ!DS10,ДТ!DT10,ДТ!DU10,ДТ!DV10,ДТ!DW10,ДТ!DX10,ДТ!DY10,ДТ!DZ10,ДТ!EA10,ДТ!EB10,ДТ!EC10,ДТ!ED10,ДТ!EE10,ДТ!EF10,ДТ!EG10,ДТ!EH10)</f>
        <v>290244.64999999991</v>
      </c>
      <c r="I23" s="229">
        <f>ДТ!DS10+ДТ!DW10</f>
        <v>0</v>
      </c>
      <c r="J23" s="229">
        <f>ДТ!DU10+ДТ!DY10+ДТ!EA10+ДТ!EC10+ДТ!EE10+ДТ!EG10</f>
        <v>0</v>
      </c>
      <c r="K23" s="229">
        <f>ДТ!DT10+ДТ!DX10</f>
        <v>290244.64999999991</v>
      </c>
      <c r="L23" s="229"/>
      <c r="M23" s="229">
        <f>ДТ!DV10+ДТ!DZ10+ДТ!EB10+ДТ!ED10+ДТ!EF10+ДТ!EH10</f>
        <v>0</v>
      </c>
      <c r="N23" s="279"/>
    </row>
    <row r="24" spans="1:16" x14ac:dyDescent="0.3">
      <c r="A24" s="27" t="s">
        <v>128</v>
      </c>
      <c r="B24" s="26" t="s">
        <v>331</v>
      </c>
      <c r="C24" s="19" t="s">
        <v>119</v>
      </c>
      <c r="D24" s="229">
        <f>E24+F24</f>
        <v>25112.68</v>
      </c>
      <c r="E24" s="229">
        <f>ДТ!GI10</f>
        <v>25112.68</v>
      </c>
      <c r="F24" s="229">
        <f>ДТ!GJ10</f>
        <v>0</v>
      </c>
      <c r="G24" s="19" t="s">
        <v>113</v>
      </c>
      <c r="H24" s="288">
        <f>SUM(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f>
        <v>176793.87</v>
      </c>
      <c r="I24" s="229">
        <f>SUM(ДТ!EM10,ДТ!EN10,ДТ!EO10,ДТ!EY10,ДТ!EZ10,ДТ!FA10)</f>
        <v>0</v>
      </c>
      <c r="J24" s="229">
        <f>SUM(ДТ!ES10,ДТ!ET10,ДТ!EU10,ДТ!FE10,ДТ!FF10,ДТ!FG10,ДТ!FK10,ДТ!FL10,ДТ!FM10,ДТ!FQ10,ДТ!FR10,ДТ!FS10,ДТ!FW10,ДТ!FX10,ДТ!FY10,ДТ!GC10,ДТ!GD10,ДТ!GE10)</f>
        <v>0</v>
      </c>
      <c r="K24" s="229">
        <f>SUM(ДТ!EP10,ДТ!EQ10,ДТ!ER10,ДТ!FB10,ДТ!FC10,ДТ!FD10)</f>
        <v>0</v>
      </c>
      <c r="L24" s="229"/>
      <c r="M24" s="229">
        <f>SUM(ДТ!EV10,ДТ!EW10,ДТ!EX10,ДТ!FH10,ДТ!FI10,ДТ!FJ10,ДТ!FN10,ДТ!FO10,ДТ!FP10,ДТ!FT10,ДТ!FU10,ДТ!FV10,ДТ!FZ10,ДТ!GA10,ДТ!GB10,ДТ!GF10,ДТ!GG10,ДТ!GH10)</f>
        <v>176793.87</v>
      </c>
      <c r="N24" s="279"/>
    </row>
    <row r="25" spans="1:16" ht="17.100000000000001" customHeight="1" x14ac:dyDescent="0.3">
      <c r="A25" s="19" t="s">
        <v>120</v>
      </c>
      <c r="B25" s="28" t="s">
        <v>36</v>
      </c>
      <c r="C25" s="19" t="s">
        <v>119</v>
      </c>
      <c r="D25" s="344"/>
      <c r="E25" s="345"/>
      <c r="F25" s="346"/>
      <c r="G25" s="19" t="s">
        <v>113</v>
      </c>
      <c r="H25" s="291"/>
      <c r="I25" s="286"/>
      <c r="J25" s="286"/>
      <c r="K25" s="286"/>
      <c r="L25" s="286"/>
      <c r="M25" s="286"/>
      <c r="N25" s="279"/>
    </row>
    <row r="26" spans="1:16" x14ac:dyDescent="0.3">
      <c r="A26" s="19" t="s">
        <v>121</v>
      </c>
      <c r="B26" s="28" t="s">
        <v>38</v>
      </c>
      <c r="C26" s="19" t="s">
        <v>119</v>
      </c>
      <c r="D26" s="344"/>
      <c r="E26" s="345"/>
      <c r="F26" s="346"/>
      <c r="G26" s="19" t="s">
        <v>113</v>
      </c>
      <c r="H26" s="291"/>
      <c r="I26" s="286"/>
      <c r="J26" s="286"/>
      <c r="K26" s="286"/>
      <c r="L26" s="286"/>
      <c r="M26" s="286"/>
      <c r="N26" s="279"/>
    </row>
    <row r="27" spans="1:16" x14ac:dyDescent="0.3">
      <c r="A27" s="19" t="s">
        <v>122</v>
      </c>
      <c r="B27" s="28" t="s">
        <v>37</v>
      </c>
      <c r="C27" s="19" t="s">
        <v>119</v>
      </c>
      <c r="D27" s="344"/>
      <c r="E27" s="345"/>
      <c r="F27" s="346"/>
      <c r="G27" s="19" t="s">
        <v>113</v>
      </c>
      <c r="H27" s="291"/>
      <c r="I27" s="286"/>
      <c r="J27" s="286"/>
      <c r="K27" s="286"/>
      <c r="L27" s="286"/>
      <c r="M27" s="286"/>
      <c r="N27" s="279"/>
    </row>
    <row r="28" spans="1:16" x14ac:dyDescent="0.3">
      <c r="A28" s="19" t="s">
        <v>123</v>
      </c>
      <c r="B28" s="26" t="s">
        <v>13</v>
      </c>
      <c r="C28" s="19" t="s">
        <v>119</v>
      </c>
      <c r="D28" s="229">
        <f>E28+F28</f>
        <v>0</v>
      </c>
      <c r="E28" s="229">
        <f>ДТ!HE10</f>
        <v>0</v>
      </c>
      <c r="F28" s="229">
        <f>ДТ!HF10</f>
        <v>0</v>
      </c>
      <c r="G28" s="19" t="s">
        <v>113</v>
      </c>
      <c r="H28" s="288">
        <f>SUM(ДТ!GM10,ДТ!GN10,ДТ!GO10,ДТ!GP10,ДТ!GQ10,ДТ!GR10,ДТ!GS10,ДТ!GT10,ДТ!GU10,ДТ!GV10,ДТ!GW10,ДТ!GX10,ДТ!GY10,ДТ!GZ10,ДТ!HA10,ДТ!HB10,ДТ!HC10,ДТ!HD10)</f>
        <v>0</v>
      </c>
      <c r="I28" s="229">
        <f>SUM(ДТ!GM10,ДТ!GQ10)</f>
        <v>0</v>
      </c>
      <c r="J28" s="229">
        <f>SUM(ДТ!GO10,ДТ!GS10,ДТ!GU10,ДТ!GW10,ДТ!GY10,ДТ!HA10,ДТ!HC10)</f>
        <v>0</v>
      </c>
      <c r="K28" s="229">
        <f>SUM(ДТ!GN10,ДТ!GR10)</f>
        <v>0</v>
      </c>
      <c r="L28" s="229"/>
      <c r="M28" s="229">
        <f>SUM(ДТ!GP10,ДТ!GT10,ДТ!GV10,ДТ!GX10,ДТ!GZ10,ДТ!HB10,ДТ!HD10)</f>
        <v>0</v>
      </c>
      <c r="N28" s="279"/>
    </row>
    <row r="29" spans="1:16" x14ac:dyDescent="0.3">
      <c r="A29" s="19" t="s">
        <v>124</v>
      </c>
      <c r="B29" s="323" t="s">
        <v>308</v>
      </c>
      <c r="C29" s="323"/>
      <c r="D29" s="323"/>
      <c r="E29" s="323"/>
      <c r="F29" s="323"/>
      <c r="G29" s="19" t="s">
        <v>113</v>
      </c>
      <c r="H29" s="288">
        <f>SUM(ДТ!BC10,ДТ!BD10,ДТ!BE10,ДТ!BF10)</f>
        <v>1001108.6</v>
      </c>
      <c r="I29" s="229"/>
      <c r="J29" s="229">
        <f>ДТ!BC10+ДТ!BE10</f>
        <v>487615.5</v>
      </c>
      <c r="K29" s="229"/>
      <c r="L29" s="229"/>
      <c r="M29" s="229">
        <f>SUM(ДТ!BD10,ДТ!BF10)</f>
        <v>513493.1</v>
      </c>
      <c r="N29" s="279"/>
    </row>
    <row r="30" spans="1:16" x14ac:dyDescent="0.3">
      <c r="A30" s="19" t="s">
        <v>125</v>
      </c>
      <c r="B30" s="323" t="s">
        <v>126</v>
      </c>
      <c r="C30" s="323"/>
      <c r="D30" s="323"/>
      <c r="E30" s="323"/>
      <c r="F30" s="323"/>
      <c r="G30" s="19" t="s">
        <v>113</v>
      </c>
      <c r="H30" s="290">
        <f>SUM(ДТ!IH10,ДТ!II10,ДТ!IJ10,ДТ!IK10,ДТ!IL10,ДТ!IM10,ДТ!IN10,ДТ!IO10,ДТ!IP10,ДТ!IQ10,ДТ!IR10,ДТ!IS10,ДТ!IT10,ДТ!IU10,ДТ!IV10,ДТ!IW10,ДТ!IX10,ДТ!IY10,ДТ!IZ10,ДТ!JA10)</f>
        <v>0</v>
      </c>
      <c r="I30" s="229">
        <f>SUM(ДТ!IH10,ДТ!IL10)</f>
        <v>0</v>
      </c>
      <c r="J30" s="229">
        <f>SUM(ДТ!IJ10,ДТ!IN10,ДТ!IP10,ДТ!IR10,ДТ!IT10,ДТ!IV10,ДТ!IX10,ДТ!IZ10)</f>
        <v>0</v>
      </c>
      <c r="K30" s="229">
        <f>SUM(ДТ!II10,ДТ!IM10)</f>
        <v>0</v>
      </c>
      <c r="L30" s="229"/>
      <c r="M30" s="229">
        <f>SUM(ДТ!IK10,ДТ!IO10,ДТ!IQ10,ДТ!IS10,ДТ!IU10,ДТ!IW10,ДТ!IY10,ДТ!JA10)</f>
        <v>0</v>
      </c>
      <c r="N30" s="279"/>
    </row>
    <row r="32" spans="1:16" ht="56.1" customHeight="1" x14ac:dyDescent="0.3">
      <c r="A32" s="312" t="s">
        <v>59</v>
      </c>
      <c r="B32" s="325" t="s">
        <v>60</v>
      </c>
      <c r="C32" s="321" t="s">
        <v>106</v>
      </c>
      <c r="D32" s="328" t="s">
        <v>132</v>
      </c>
      <c r="E32" s="329"/>
      <c r="F32" s="330"/>
      <c r="G32" s="310" t="s">
        <v>92</v>
      </c>
      <c r="H32" s="310" t="s">
        <v>133</v>
      </c>
      <c r="I32" s="310"/>
      <c r="J32" s="310"/>
      <c r="K32" s="310"/>
      <c r="L32" s="310"/>
      <c r="M32" s="310"/>
      <c r="N32" s="310" t="s">
        <v>104</v>
      </c>
    </row>
    <row r="33" spans="1:16" ht="36" customHeight="1" x14ac:dyDescent="0.3">
      <c r="A33" s="312"/>
      <c r="B33" s="326"/>
      <c r="C33" s="337"/>
      <c r="D33" s="331"/>
      <c r="E33" s="332"/>
      <c r="F33" s="333"/>
      <c r="G33" s="312"/>
      <c r="H33" s="321" t="s">
        <v>101</v>
      </c>
      <c r="I33" s="338" t="s">
        <v>93</v>
      </c>
      <c r="J33" s="339"/>
      <c r="K33" s="339"/>
      <c r="L33" s="339"/>
      <c r="M33" s="340"/>
      <c r="N33" s="310"/>
    </row>
    <row r="34" spans="1:16" ht="84.9" customHeight="1" x14ac:dyDescent="0.3">
      <c r="A34" s="312"/>
      <c r="B34" s="326"/>
      <c r="C34" s="337"/>
      <c r="D34" s="331"/>
      <c r="E34" s="332"/>
      <c r="F34" s="333"/>
      <c r="G34" s="312"/>
      <c r="H34" s="337"/>
      <c r="I34" s="310" t="s">
        <v>298</v>
      </c>
      <c r="J34" s="311"/>
      <c r="K34" s="310" t="s">
        <v>154</v>
      </c>
      <c r="L34" s="310"/>
      <c r="M34" s="311"/>
      <c r="N34" s="310"/>
    </row>
    <row r="35" spans="1:16" ht="54" customHeight="1" thickBot="1" x14ac:dyDescent="0.35">
      <c r="A35" s="312"/>
      <c r="B35" s="327"/>
      <c r="C35" s="322"/>
      <c r="D35" s="334"/>
      <c r="E35" s="335"/>
      <c r="F35" s="336"/>
      <c r="G35" s="312"/>
      <c r="H35" s="322"/>
      <c r="I35" s="19" t="s">
        <v>95</v>
      </c>
      <c r="J35" s="19" t="s">
        <v>96</v>
      </c>
      <c r="K35" s="19" t="s">
        <v>95</v>
      </c>
      <c r="L35" s="298"/>
      <c r="M35" s="19" t="s">
        <v>96</v>
      </c>
      <c r="N35" s="310"/>
    </row>
    <row r="36" spans="1:16" s="20" customFormat="1" ht="21" customHeight="1" x14ac:dyDescent="0.3">
      <c r="A36" s="73">
        <v>23</v>
      </c>
      <c r="B36" s="73">
        <v>24</v>
      </c>
      <c r="C36" s="73">
        <v>25</v>
      </c>
      <c r="D36" s="341">
        <v>26</v>
      </c>
      <c r="E36" s="342"/>
      <c r="F36" s="343"/>
      <c r="G36" s="73">
        <v>27</v>
      </c>
      <c r="H36" s="73">
        <v>28</v>
      </c>
      <c r="I36" s="73">
        <v>29</v>
      </c>
      <c r="J36" s="73">
        <v>30</v>
      </c>
      <c r="K36" s="73">
        <v>31</v>
      </c>
      <c r="L36" s="299"/>
      <c r="M36" s="73">
        <v>32</v>
      </c>
      <c r="N36" s="73">
        <v>33</v>
      </c>
      <c r="P36" s="306" t="s">
        <v>523</v>
      </c>
    </row>
    <row r="37" spans="1:16" ht="29.1" customHeight="1" x14ac:dyDescent="0.3">
      <c r="A37" s="108" t="s">
        <v>134</v>
      </c>
      <c r="B37" s="324" t="s">
        <v>135</v>
      </c>
      <c r="C37" s="324"/>
      <c r="D37" s="324"/>
      <c r="E37" s="324"/>
      <c r="F37" s="324"/>
      <c r="G37" s="62" t="s">
        <v>100</v>
      </c>
      <c r="H37" s="292">
        <f>SUM(H38,H39,H40,H41,H42,H43,H47)</f>
        <v>197861.7</v>
      </c>
      <c r="I37" s="292">
        <f>SUM(I38,I39,I40,I41,I42,I43,I47)</f>
        <v>37492</v>
      </c>
      <c r="J37" s="292">
        <f t="shared" ref="J37:M37" si="1">SUM(J38,J39,J40,J41,J42,J43,J47)</f>
        <v>160369.70000000001</v>
      </c>
      <c r="K37" s="292">
        <f t="shared" si="1"/>
        <v>0</v>
      </c>
      <c r="L37" s="292"/>
      <c r="M37" s="292">
        <f t="shared" si="1"/>
        <v>0</v>
      </c>
      <c r="N37" s="281"/>
      <c r="P37" s="307"/>
    </row>
    <row r="38" spans="1:16" x14ac:dyDescent="0.3">
      <c r="A38" s="27" t="s">
        <v>148</v>
      </c>
      <c r="B38" s="26" t="s">
        <v>332</v>
      </c>
      <c r="C38" s="19" t="s">
        <v>112</v>
      </c>
      <c r="D38" s="315">
        <f>SUM(COUNTIF('Общественные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5</v>
      </c>
      <c r="E38" s="315"/>
      <c r="F38" s="315"/>
      <c r="G38" s="23" t="s">
        <v>100</v>
      </c>
      <c r="H38" s="275">
        <f>SUM(SUMIFS('Общественные пространства'!$I$10:$I$100000,'Общественные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197861.7</v>
      </c>
      <c r="I38" s="275">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37492</v>
      </c>
      <c r="J38" s="275">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160369.70000000001</v>
      </c>
      <c r="K38" s="275">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L38" s="275"/>
      <c r="M38" s="275">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0</v>
      </c>
      <c r="N38" s="281"/>
      <c r="P38" s="308">
        <f>H37+H48-'Общественные пространства'!I9</f>
        <v>0</v>
      </c>
    </row>
    <row r="39" spans="1:16" ht="16.2" thickBot="1" x14ac:dyDescent="0.35">
      <c r="A39" s="19" t="s">
        <v>136</v>
      </c>
      <c r="B39" s="26" t="s">
        <v>15</v>
      </c>
      <c r="C39" s="19" t="s">
        <v>112</v>
      </c>
      <c r="D39" s="315">
        <f>COUNTIF('Общественные пространства'!$E$10:$E$100000,"Площадка для выгула животных")</f>
        <v>0</v>
      </c>
      <c r="E39" s="315"/>
      <c r="F39" s="315"/>
      <c r="G39" s="23" t="s">
        <v>100</v>
      </c>
      <c r="H39" s="275">
        <f>SUMIFS('Общественные пространства'!$I$10:$I$100000,'Общественные пространства'!$E$10:$E$100000,"Площадка для выгула животных")</f>
        <v>0</v>
      </c>
      <c r="I39" s="275">
        <f>SUM(SUMIFS('Общественные пространства'!$G$10:$G$100000,'Общественные пространства'!$E$10:$E$100000,{"Площадка для выгула животных"},'Общественные пространства'!$F$10:$F$100000,"Муниципальный заказ"))
+SUM(SUMIFS('Общественные пространства'!$G$10:$G$100000,'Общественные пространства'!$E$10:$E$100000,{"Площадка для выгула животных"},'Общественные пространства'!$F$10:$F$100000,"На балансе муниципального бюджетного учреждения"))</f>
        <v>0</v>
      </c>
      <c r="J39" s="275">
        <f>SUM(SUMIFS('Общественные пространства'!$H$10:$H$100000,'Общественные пространства'!$E$10:$E$100000,{"Площадка для выгула животных"},'Общественные пространства'!$F$10:$F$100000,"Муниципальный заказ"))
+SUM(SUMIFS('Общественные пространства'!$H$10:$H$100000,'Общественные пространства'!$E$10:$E$100000,{"Площадка для выгула животных"},'Общественные пространства'!$F$10:$F$100000,"На балансе муниципального бюджетного учреждения"))</f>
        <v>0</v>
      </c>
      <c r="K39" s="275">
        <f>SUM(SUMIFS('Общественные пространства'!$G$10:$G$100000,'Общественные пространства'!$E$10:$E$100000,{"Площадка для выгула животных"},'Общественные пространства'!$F$10:$F$100000,"На содержание иных лиц"))</f>
        <v>0</v>
      </c>
      <c r="L39" s="275"/>
      <c r="M39" s="275">
        <f>SUM(SUMIFS('Общественные пространства'!$H$10:$H$100000,'Общественные пространства'!$E$10:$E$100000,{"Площадка для выгула животных"},'Общественные пространства'!$F$10:$F$100000,"На содержание иных лиц"))</f>
        <v>0</v>
      </c>
      <c r="N39" s="281"/>
      <c r="P39" s="309"/>
    </row>
    <row r="40" spans="1:16" x14ac:dyDescent="0.3">
      <c r="A40" s="19" t="s">
        <v>137</v>
      </c>
      <c r="B40" s="26" t="s">
        <v>138</v>
      </c>
      <c r="C40" s="19" t="s">
        <v>112</v>
      </c>
      <c r="D40" s="315">
        <f>COUNTIF('Общественные пространства'!$E$10:$E$100000,"Площадка для дрессировки собак")</f>
        <v>0</v>
      </c>
      <c r="E40" s="315"/>
      <c r="F40" s="315"/>
      <c r="G40" s="23" t="s">
        <v>100</v>
      </c>
      <c r="H40" s="275">
        <f>SUMIFS('Общественные пространства'!$I$10:$I$100000,'Общественные пространства'!$E$10:$E$100000,"Площадка для дрессировки собак")</f>
        <v>0</v>
      </c>
      <c r="I40" s="275">
        <f>SUM(SUMIFS('Общественные пространства'!$G$10:$G$100000,'Общественные пространства'!$E$10:$E$100000,{"Площадка для дрессировки собак"},'Общественные пространства'!$F$10:$F$100000,"Муниципальный заказ"))
+SUM(SUMIFS('Общественные пространства'!$G$10:$G$100000,'Общественные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J40" s="275">
        <f>SUM(SUMIFS('Общественные пространства'!$H$10:$H$100000,'Общественные пространства'!$E$10:$E$100000,{"Площадка для дрессировки собак"},'Общественные пространства'!$F$10:$F$100000,"Муниципальный заказ"))
+SUM(SUMIFS('Общественные пространства'!$H$10:$H$100000,'Общественные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K40" s="275">
        <f>SUM(SUMIFS('Общественные пространства'!$G$10:$G$100000,'Общественные пространства'!$E$10:$E$100000,{"Площадка для дрессировки собак"},'Общественные пространства'!$F$10:$F$100000,"На содержание иных лиц"))</f>
        <v>0</v>
      </c>
      <c r="L40" s="275"/>
      <c r="M40" s="275">
        <f>SUM(SUMIFS('Общественные пространства'!$H$10:$H$100000,'Общественные пространства'!$E$10:$E$100000,{"Площадка для дрессировки собак"},'Общественные пространства'!$F$10:$F$100000,"На содержание иных лиц"))</f>
        <v>0</v>
      </c>
      <c r="N40" s="281"/>
    </row>
    <row r="41" spans="1:16" ht="31.2" x14ac:dyDescent="0.3">
      <c r="A41" s="51" t="s">
        <v>139</v>
      </c>
      <c r="B41" s="64" t="s">
        <v>63</v>
      </c>
      <c r="C41" s="19" t="s">
        <v>228</v>
      </c>
      <c r="D41" s="315">
        <f>SUMIFS('Общественные пространства'!$DO$10:$DO$100000,'Общественные пространства'!E10:E100000,"Площадка для размещения автотранспорта, парковка")</f>
        <v>0</v>
      </c>
      <c r="E41" s="315"/>
      <c r="F41" s="315"/>
      <c r="G41" s="55" t="s">
        <v>100</v>
      </c>
      <c r="H41" s="275">
        <f>SUMIFS('Общественные пространства'!$I$10:$I$100000,'Общественные пространства'!$E$10:$E$100000,"Площадка для размещения автотранспорта, парковка")</f>
        <v>0</v>
      </c>
      <c r="I41" s="275">
        <f>SUM(SUMIFS('Общественные пространства'!$G$10:$G$100000,'Общественные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J41" s="275">
        <f>SUM(SUMIFS('Общественные пространства'!$H$10:$H$100000,'Общественные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K41" s="275">
        <f>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содержание иных лиц"))</f>
        <v>0</v>
      </c>
      <c r="L41" s="275"/>
      <c r="M41" s="275">
        <f>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содержание иных лиц"))</f>
        <v>0</v>
      </c>
      <c r="N41" s="278"/>
    </row>
    <row r="42" spans="1:16" ht="46.8" x14ac:dyDescent="0.3">
      <c r="A42" s="19" t="s">
        <v>140</v>
      </c>
      <c r="B42" s="26" t="s">
        <v>147</v>
      </c>
      <c r="C42" s="19" t="s">
        <v>119</v>
      </c>
      <c r="D42" s="316">
        <f>COUNTIF('Общественные пространства'!$E$10:$E$100000,"Внутриквартальная улица, проезды местного значения")</f>
        <v>0</v>
      </c>
      <c r="E42" s="316"/>
      <c r="F42" s="316"/>
      <c r="G42" s="23" t="s">
        <v>100</v>
      </c>
      <c r="H42" s="275">
        <f>SUMIFS('Общественные пространства'!$I$10:$I$100000,'Общественные пространства'!$E$10:$E$100000,"Внутриквартальная улица, проезды местного значения")</f>
        <v>0</v>
      </c>
      <c r="I42" s="275">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J42" s="275">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K42" s="275">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содержание иных лиц"))</f>
        <v>0</v>
      </c>
      <c r="L42" s="275"/>
      <c r="M42" s="275">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содержание иных лиц"))</f>
        <v>0</v>
      </c>
      <c r="N42" s="281"/>
    </row>
    <row r="43" spans="1:16" x14ac:dyDescent="0.3">
      <c r="A43" s="19" t="s">
        <v>141</v>
      </c>
      <c r="B43" s="26" t="s">
        <v>331</v>
      </c>
      <c r="C43" s="19" t="s">
        <v>119</v>
      </c>
      <c r="D43" s="316">
        <f>SUMIFS('Общественные пространства'!AL10:AL100000,'Общественные пространства'!E10:E100000,"Тротуар")</f>
        <v>0</v>
      </c>
      <c r="E43" s="316"/>
      <c r="F43" s="316"/>
      <c r="G43" s="23" t="s">
        <v>100</v>
      </c>
      <c r="H43" s="275">
        <f>SUMIFS('Общественные пространства'!$I$10:$I$100000,'Общественные пространства'!$E$10:$E$100000,"Тротуар")</f>
        <v>0</v>
      </c>
      <c r="I43" s="275">
        <f>SUM(SUMIFS('Общественные пространства'!$G$10:$G$100000,'Общественные пространства'!$E$10:$E$100000,{"Тротуар"},'Общественные пространства'!$F$10:$F$100000,"Муниципальный заказ"))
+SUM(SUMIFS('Общественные пространства'!$G$10:$G$100000,'Общественные пространства'!$E$10:$E$100000,{"Тротуар"},'Общественные пространства'!$F$10:$F$100000,"На балансе муниципального бюджетного учреждения"))</f>
        <v>0</v>
      </c>
      <c r="J43" s="275">
        <f>SUM(SUMIFS('Общественные пространства'!$H$10:$H$100000,'Общественные пространства'!$E$10:$E$100000,{"Тротуар"},'Общественные пространства'!$F$10:$F$100000,"Муниципальный заказ"))
+SUM(SUMIFS('Общественные пространства'!$H$10:$H$100000,'Общественные пространства'!$E$10:$E$100000,{"Тротуар"},'Общественные пространства'!$F$10:$F$100000,"На балансе муниципального бюджетного учреждения"))</f>
        <v>0</v>
      </c>
      <c r="K43" s="275">
        <f>SUM(SUMIFS('Общественные пространства'!$G$10:$G$100000,'Общественные пространства'!$E$10:$E$100000,{"Тротуар"},'Общественные пространства'!$F$10:$F$100000,"На содержание иных лиц"))</f>
        <v>0</v>
      </c>
      <c r="L43" s="275"/>
      <c r="M43" s="275">
        <f>SUM(SUMIFS('Общественные пространства'!$H$10:$H$100000,'Общественные пространства'!$E$10:$E$100000,{"Тротуар"},'Общественные пространства'!$F$10:$F$100000,"На содержание иных лиц"))</f>
        <v>0</v>
      </c>
      <c r="N43" s="281"/>
    </row>
    <row r="44" spans="1:16" ht="24.9" customHeight="1" x14ac:dyDescent="0.3">
      <c r="A44" s="19" t="s">
        <v>142</v>
      </c>
      <c r="B44" s="28" t="s">
        <v>36</v>
      </c>
      <c r="C44" s="19" t="s">
        <v>119</v>
      </c>
      <c r="D44" s="352"/>
      <c r="E44" s="352"/>
      <c r="F44" s="352"/>
      <c r="G44" s="23" t="s">
        <v>100</v>
      </c>
      <c r="H44" s="293"/>
      <c r="I44" s="293"/>
      <c r="J44" s="293"/>
      <c r="K44" s="293"/>
      <c r="L44" s="293"/>
      <c r="M44" s="293"/>
      <c r="N44" s="281"/>
    </row>
    <row r="45" spans="1:16" ht="38.1" customHeight="1" x14ac:dyDescent="0.3">
      <c r="A45" s="19" t="s">
        <v>143</v>
      </c>
      <c r="B45" s="28" t="s">
        <v>38</v>
      </c>
      <c r="C45" s="19" t="s">
        <v>119</v>
      </c>
      <c r="D45" s="352"/>
      <c r="E45" s="352"/>
      <c r="F45" s="352"/>
      <c r="G45" s="23" t="s">
        <v>100</v>
      </c>
      <c r="H45" s="293"/>
      <c r="I45" s="293"/>
      <c r="J45" s="293"/>
      <c r="K45" s="293"/>
      <c r="L45" s="293"/>
      <c r="M45" s="293"/>
      <c r="N45" s="281"/>
    </row>
    <row r="46" spans="1:16" x14ac:dyDescent="0.3">
      <c r="A46" s="19" t="s">
        <v>144</v>
      </c>
      <c r="B46" s="28" t="s">
        <v>37</v>
      </c>
      <c r="C46" s="19" t="s">
        <v>119</v>
      </c>
      <c r="D46" s="352"/>
      <c r="E46" s="352"/>
      <c r="F46" s="352"/>
      <c r="G46" s="23" t="s">
        <v>100</v>
      </c>
      <c r="H46" s="293"/>
      <c r="I46" s="293"/>
      <c r="J46" s="293"/>
      <c r="K46" s="293"/>
      <c r="L46" s="293"/>
      <c r="M46" s="293"/>
      <c r="N46" s="281"/>
    </row>
    <row r="47" spans="1:16" x14ac:dyDescent="0.3">
      <c r="A47" s="30" t="s">
        <v>145</v>
      </c>
      <c r="B47" s="31" t="s">
        <v>13</v>
      </c>
      <c r="C47" s="30" t="s">
        <v>119</v>
      </c>
      <c r="D47" s="353">
        <f>SUMIFS('Общественные пространства'!AY10:AY100000,'Общественные пространства'!E10:E100000,"Пешеходная дорожка")</f>
        <v>0</v>
      </c>
      <c r="E47" s="353"/>
      <c r="F47" s="353"/>
      <c r="G47" s="25" t="s">
        <v>100</v>
      </c>
      <c r="H47" s="275">
        <f>SUMIFS('Общественные пространства'!$I$10:$I$100000,'Общественные пространства'!$E$10:$E$100000,"Пешеходная дорожка")</f>
        <v>0</v>
      </c>
      <c r="I47" s="275">
        <f>SUM(SUMIFS('Общественные пространства'!$G$10:$G$100000,'Общественные пространства'!$E$10:$E$100000,{"Пешеходная дорожка"},'Общественные пространства'!$F$10:$F$100000,"Муниципальный заказ"))
+SUM(SUMIFS('Общественные пространства'!$G$10:$G$100000,'Общественные пространства'!$E$10:$E$100000,{"Пешеходная дорожка"},'Общественные пространства'!$F$10:$F$100000,"На балансе муниципального бюджетного учреждения"))</f>
        <v>0</v>
      </c>
      <c r="J47" s="275">
        <f>SUM(SUMIFS('Общественные пространства'!$H$10:$H$100000,'Общественные пространства'!$E$10:$E$100000,{"Пешеходная дорожка"},'Общественные пространства'!$F$10:$F$100000,"Муниципальный заказ"))
+SUM(SUMIFS('Общественные пространства'!$H$10:$H$100000,'Общественные пространства'!$E$10:$E$100000,{"Пешеходная дорожка"},'Общественные пространства'!$F$10:$F$100000,"На балансе муниципального бюджетного учреждения"))</f>
        <v>0</v>
      </c>
      <c r="K47" s="275">
        <f>SUMIFS('Общественные пространства'!$G$10:$G$100000,'Общественные пространства'!$E$10:$E$100000,"Пешеходная дорожка",'Общественные пространства'!$F$10:$F$100000,"На содержание иных лиц")</f>
        <v>0</v>
      </c>
      <c r="L47" s="275"/>
      <c r="M47" s="275">
        <f>SUM(SUMIFS('Общественные пространства'!$H$10:$H$100000,'Общественные пространства'!$E$10:$E$100000,{"Пешеходная дорожка"},'Общественные пространства'!$F$10:$F$100000,"На содержание иных лиц"))</f>
        <v>0</v>
      </c>
      <c r="N47" s="278"/>
    </row>
    <row r="48" spans="1:16" ht="122.1" customHeight="1" x14ac:dyDescent="0.3">
      <c r="A48" s="24" t="s">
        <v>146</v>
      </c>
      <c r="B48" s="32" t="s">
        <v>333</v>
      </c>
      <c r="C48" s="109" t="s">
        <v>112</v>
      </c>
      <c r="D48" s="318">
        <f>COUNTIF('Общественные пространства'!$E$10:$E$100000,"Иные объекты благоустройства")</f>
        <v>0</v>
      </c>
      <c r="E48" s="319"/>
      <c r="F48" s="320"/>
      <c r="G48" s="109" t="s">
        <v>113</v>
      </c>
      <c r="H48" s="276">
        <f>SUMIFS('Общественные пространства'!$I$10:$I$100000,'Общественные пространства'!$E$10:$E$100000,"Иные объекты благоустройства")</f>
        <v>0</v>
      </c>
      <c r="I48" s="276">
        <f>SUMIFS('Общественные пространства'!$G$10:$G$100000,'Общественные пространства'!$E$10:$E$100000,"Иные объекты благоустройства",'Общественные пространства'!$F$10:$F$100000,"Муниципальный заказ")
+SUMIFS('Общественные пространства'!$G$10:$G$100000,'Общественные пространства'!$E$10:$E$100000,"Иные объекты благоустройства",'Общественные пространства'!$F$10:$F$100000,"На балансе муниципального бюджетного учреждения")</f>
        <v>0</v>
      </c>
      <c r="J48" s="276">
        <f>SUMIFS('Общественные пространства'!$H$10:$H$100000,'Общественные пространства'!$E$10:$E$100000,"Иные объекты благоустройства",'Общественные пространства'!$F$10:$F$100000,"Муниципальный заказ")
+SUMIFS('Общественные пространства'!$H$10:$H$100000,'Общественные пространства'!$E$10:$E$100000,"Иные объекты благоустройства",'Общественные пространства'!$F$10:$F$100000,"На балансе муниципального бюджетного учреждения")</f>
        <v>0</v>
      </c>
      <c r="K48" s="276">
        <f>SUMIFS('Общественные пространства'!$G$10:$G$100000,'Общественные пространства'!$E$10:$E$100000,"Иные объекты благоустройства",'Общественные пространства'!$F$10:$F$100000,"На содержание иных лиц")</f>
        <v>0</v>
      </c>
      <c r="L48" s="276"/>
      <c r="M48" s="276">
        <f>SUMIFS('Общественные пространства'!$H$10:$H$100000,'Общественные пространства'!$E$10:$E$100000,"Иные объекты благоустройства",'Общественные пространства'!$F$10:$F$100000,"На содержание иных лиц")</f>
        <v>0</v>
      </c>
      <c r="N48" s="282"/>
    </row>
    <row r="51" spans="1:14" ht="51.9" customHeight="1" x14ac:dyDescent="0.3">
      <c r="A51" s="347" t="s">
        <v>150</v>
      </c>
      <c r="B51" s="347"/>
      <c r="C51" s="347"/>
      <c r="D51" s="347"/>
      <c r="E51" s="347"/>
      <c r="F51" s="347"/>
      <c r="G51" s="347"/>
      <c r="H51" s="347"/>
      <c r="I51" s="347"/>
      <c r="J51" s="347"/>
      <c r="K51" s="347"/>
      <c r="L51" s="347"/>
      <c r="M51" s="347"/>
      <c r="N51" s="347"/>
    </row>
    <row r="53" spans="1:14" ht="15.9" customHeight="1" x14ac:dyDescent="0.3">
      <c r="A53" s="310" t="s">
        <v>4</v>
      </c>
      <c r="B53" s="310" t="s">
        <v>151</v>
      </c>
      <c r="C53" s="310" t="s">
        <v>152</v>
      </c>
      <c r="D53" s="310"/>
      <c r="E53" s="310"/>
      <c r="F53" s="310"/>
      <c r="G53" s="310"/>
      <c r="H53" s="310" t="s">
        <v>104</v>
      </c>
      <c r="I53" s="310"/>
      <c r="J53" s="310"/>
      <c r="K53" s="310"/>
      <c r="L53" s="310"/>
      <c r="M53" s="310"/>
      <c r="N53" s="310"/>
    </row>
    <row r="54" spans="1:14" ht="30.9" customHeight="1" x14ac:dyDescent="0.3">
      <c r="A54" s="310"/>
      <c r="B54" s="310"/>
      <c r="C54" s="310"/>
      <c r="D54" s="310"/>
      <c r="E54" s="310"/>
      <c r="F54" s="310"/>
      <c r="G54" s="310"/>
      <c r="H54" s="310"/>
      <c r="I54" s="310"/>
      <c r="J54" s="310"/>
      <c r="K54" s="310"/>
      <c r="L54" s="310"/>
      <c r="M54" s="310"/>
      <c r="N54" s="310"/>
    </row>
    <row r="55" spans="1:14" ht="68.099999999999994" customHeight="1" x14ac:dyDescent="0.3">
      <c r="A55" s="310"/>
      <c r="B55" s="310"/>
      <c r="C55" s="310" t="s">
        <v>92</v>
      </c>
      <c r="D55" s="321" t="s">
        <v>197</v>
      </c>
      <c r="E55" s="310" t="s">
        <v>153</v>
      </c>
      <c r="F55" s="310"/>
      <c r="G55" s="310"/>
      <c r="H55" s="310"/>
      <c r="I55" s="310"/>
      <c r="J55" s="310"/>
      <c r="K55" s="310"/>
      <c r="L55" s="310"/>
      <c r="M55" s="310"/>
      <c r="N55" s="310"/>
    </row>
    <row r="56" spans="1:14" ht="110.1" customHeight="1" x14ac:dyDescent="0.3">
      <c r="A56" s="310"/>
      <c r="B56" s="310"/>
      <c r="C56" s="310"/>
      <c r="D56" s="337"/>
      <c r="E56" s="321" t="s">
        <v>298</v>
      </c>
      <c r="F56" s="310" t="s">
        <v>328</v>
      </c>
      <c r="G56" s="310"/>
      <c r="H56" s="310"/>
      <c r="I56" s="310"/>
      <c r="J56" s="310"/>
      <c r="K56" s="310"/>
      <c r="L56" s="310"/>
      <c r="M56" s="310"/>
      <c r="N56" s="310"/>
    </row>
    <row r="57" spans="1:14" ht="59.1" customHeight="1" x14ac:dyDescent="0.3">
      <c r="A57" s="310"/>
      <c r="B57" s="310"/>
      <c r="C57" s="310"/>
      <c r="D57" s="322"/>
      <c r="E57" s="322"/>
      <c r="F57" s="24" t="s">
        <v>355</v>
      </c>
      <c r="G57" s="24" t="s">
        <v>154</v>
      </c>
      <c r="H57" s="310"/>
      <c r="I57" s="310"/>
      <c r="J57" s="310"/>
      <c r="K57" s="310"/>
      <c r="L57" s="310"/>
      <c r="M57" s="310"/>
      <c r="N57" s="310"/>
    </row>
    <row r="58" spans="1:14" x14ac:dyDescent="0.3">
      <c r="A58" s="24">
        <v>1</v>
      </c>
      <c r="B58" s="24">
        <v>2</v>
      </c>
      <c r="C58" s="24">
        <v>3</v>
      </c>
      <c r="D58" s="24">
        <v>4</v>
      </c>
      <c r="E58" s="24">
        <v>5</v>
      </c>
      <c r="F58" s="24">
        <v>6</v>
      </c>
      <c r="G58" s="24">
        <v>7</v>
      </c>
      <c r="H58" s="310">
        <v>8</v>
      </c>
      <c r="I58" s="310"/>
      <c r="J58" s="310"/>
      <c r="K58" s="310"/>
      <c r="L58" s="310"/>
      <c r="M58" s="310"/>
      <c r="N58" s="310"/>
    </row>
    <row r="59" spans="1:14" ht="46.8" x14ac:dyDescent="0.3">
      <c r="A59" s="24" t="s">
        <v>155</v>
      </c>
      <c r="B59" s="32" t="s">
        <v>198</v>
      </c>
      <c r="C59" s="82" t="s">
        <v>112</v>
      </c>
      <c r="D59" s="235">
        <f>SUM(D60,D61,D62,D63,D64,D70,D73,D76)</f>
        <v>8522</v>
      </c>
      <c r="E59" s="235">
        <f>SUM(E60,E61,E62,E63,E64,E70,E73,E76)</f>
        <v>4880</v>
      </c>
      <c r="F59" s="235">
        <f t="shared" ref="F59:G59" si="2">SUM(F60,F61,F62,F63,F64,F70,F73,F76)</f>
        <v>3642</v>
      </c>
      <c r="G59" s="235">
        <f t="shared" si="2"/>
        <v>0</v>
      </c>
      <c r="H59" s="317"/>
      <c r="I59" s="317"/>
      <c r="J59" s="317"/>
      <c r="K59" s="317"/>
      <c r="L59" s="317"/>
      <c r="M59" s="317"/>
      <c r="N59" s="317"/>
    </row>
    <row r="60" spans="1:14" x14ac:dyDescent="0.3">
      <c r="A60" s="19" t="s">
        <v>156</v>
      </c>
      <c r="B60" s="26" t="s">
        <v>64</v>
      </c>
      <c r="C60" s="19" t="s">
        <v>112</v>
      </c>
      <c r="D60" s="232">
        <f>ДТ!AC10+ДТ!AD10+'Общественные пространства'!CW9</f>
        <v>727</v>
      </c>
      <c r="E60" s="232">
        <f>ДТ!AC10+SUM(SUMIFS('Общественные пространства'!CW10:CW100000,'Общественные пространства'!$F$10:$F$100000,{"Муниципальный заказ","На балансе муниципального бюджетного учреждения"}))</f>
        <v>635</v>
      </c>
      <c r="F60" s="232">
        <f>ДТ!AD10</f>
        <v>92</v>
      </c>
      <c r="G60" s="232">
        <f>SUMIFS('Общественные пространства'!CW10:CW100000,'Общественные пространства'!$F$10:$F$100000,"На содержание иных лиц")</f>
        <v>0</v>
      </c>
      <c r="H60" s="317"/>
      <c r="I60" s="317"/>
      <c r="J60" s="317"/>
      <c r="K60" s="317"/>
      <c r="L60" s="317"/>
      <c r="M60" s="317"/>
      <c r="N60" s="317"/>
    </row>
    <row r="61" spans="1:14" ht="31.2" x14ac:dyDescent="0.3">
      <c r="A61" s="19" t="s">
        <v>157</v>
      </c>
      <c r="B61" s="26" t="s">
        <v>199</v>
      </c>
      <c r="C61" s="19" t="s">
        <v>112</v>
      </c>
      <c r="D61" s="232">
        <f>ДТ!BA10+ДТ!BB10+'Общественные пространства'!DI9</f>
        <v>226</v>
      </c>
      <c r="E61" s="232">
        <f>ДТ!BA10+SUM(SUMIFS('Общественные пространства'!DI10:DI100000,'Общественные пространства'!$F$10:$F$100000,{"Муниципальный заказ","На балансе муниципального бюджетного учреждения"}))</f>
        <v>158</v>
      </c>
      <c r="F61" s="232">
        <f>ДТ!BB10</f>
        <v>68</v>
      </c>
      <c r="G61" s="232">
        <f>SUMIFS('Общественные пространства'!DI10:DI100000,'Общественные пространства'!$F$10:$F$100000,"На содержание иных лиц")</f>
        <v>0</v>
      </c>
      <c r="H61" s="317"/>
      <c r="I61" s="317"/>
      <c r="J61" s="317"/>
      <c r="K61" s="317"/>
      <c r="L61" s="317"/>
      <c r="M61" s="317"/>
      <c r="N61" s="317"/>
    </row>
    <row r="62" spans="1:14" ht="31.2" x14ac:dyDescent="0.3">
      <c r="A62" s="19" t="s">
        <v>158</v>
      </c>
      <c r="B62" s="64" t="s">
        <v>41</v>
      </c>
      <c r="C62" s="19" t="s">
        <v>112</v>
      </c>
      <c r="D62" s="232">
        <f>'Общественные пространства'!FF9</f>
        <v>0</v>
      </c>
      <c r="E62" s="232">
        <f>SUM(SUMIFS('Общественные пространства'!FF10:FF100000,'Общественные пространства'!$F$10:$F$100000,{"Муниципальный заказ","На балансе муниципального бюджетного учреждения"}))</f>
        <v>0</v>
      </c>
      <c r="F62" s="232"/>
      <c r="G62" s="232">
        <f>SUMIFS('Общественные пространства'!FF10:FF100000,'Общественные пространства'!$F$10:$F$100000,"На содержание иных лиц")</f>
        <v>0</v>
      </c>
      <c r="H62" s="317"/>
      <c r="I62" s="317"/>
      <c r="J62" s="317"/>
      <c r="K62" s="317"/>
      <c r="L62" s="317"/>
      <c r="M62" s="317"/>
      <c r="N62" s="317"/>
    </row>
    <row r="63" spans="1:14" x14ac:dyDescent="0.3">
      <c r="A63" s="19" t="s">
        <v>159</v>
      </c>
      <c r="B63" s="26" t="s">
        <v>164</v>
      </c>
      <c r="C63" s="19" t="s">
        <v>112</v>
      </c>
      <c r="D63" s="232">
        <f>ДТ!CF10+ДТ!CG10+'Общественные пространства'!CL9</f>
        <v>0</v>
      </c>
      <c r="E63" s="232">
        <f>ДТ!CF10+SUM(SUMIFS('Общественные пространства'!CL10:CL100000,'Общественные пространства'!$F$10:$F$100000,{"Муниципальный заказ","На балансе муниципального бюджетного учреждения"}))</f>
        <v>0</v>
      </c>
      <c r="F63" s="232">
        <f>ДТ!CG10</f>
        <v>0</v>
      </c>
      <c r="G63" s="232">
        <f>SUMIFS('Общественные пространства'!CL10:CL100000,'Общественные пространства'!$F$10:$F$100000,"На содержание иных лиц")</f>
        <v>0</v>
      </c>
      <c r="H63" s="317"/>
      <c r="I63" s="317"/>
      <c r="J63" s="317"/>
      <c r="K63" s="317"/>
      <c r="L63" s="317"/>
      <c r="M63" s="317"/>
      <c r="N63" s="317"/>
    </row>
    <row r="64" spans="1:14" x14ac:dyDescent="0.3">
      <c r="A64" s="105" t="s">
        <v>160</v>
      </c>
      <c r="B64" s="26" t="s">
        <v>334</v>
      </c>
      <c r="C64" s="19" t="s">
        <v>112</v>
      </c>
      <c r="D64" s="232">
        <f>SUM(ДТ!CR10,ДТ!CS10,ДТ!CT10,ДТ!CU10,ДТ!CV10,ДТ!CW10,ДТ!CX10,ДТ!CY10)+'Общественные пространства'!BW9+'Общественные пространства'!BX9+'Общественные пространства'!BY9+'Общественные пространства'!BZ9+'Общественные пространства'!CA9</f>
        <v>3751</v>
      </c>
      <c r="E64" s="232">
        <f>SUM(E65,E66,E67,E68,E69)</f>
        <v>360</v>
      </c>
      <c r="F64" s="232">
        <f t="shared" ref="F64:G64" si="3">SUM(F65,F66,F67,F68,F69)</f>
        <v>3391</v>
      </c>
      <c r="G64" s="232">
        <f t="shared" si="3"/>
        <v>0</v>
      </c>
      <c r="H64" s="317"/>
      <c r="I64" s="317"/>
      <c r="J64" s="317"/>
      <c r="K64" s="317"/>
      <c r="L64" s="317"/>
      <c r="M64" s="317"/>
      <c r="N64" s="317"/>
    </row>
    <row r="65" spans="1:14" x14ac:dyDescent="0.3">
      <c r="A65" s="105" t="s">
        <v>310</v>
      </c>
      <c r="B65" s="64" t="s">
        <v>254</v>
      </c>
      <c r="C65" s="37" t="s">
        <v>112</v>
      </c>
      <c r="D65" s="232">
        <f>ДТ!CR10+ДТ!CS10+'Общественные пространства'!BW9</f>
        <v>1497</v>
      </c>
      <c r="E65" s="232">
        <f>ДТ!CR10+SUM(SUMIFS('Общественные пространства'!BW10:BW100000,'Общественные пространства'!$F$10:$F$100000,{"Муниципальный заказ","На балансе муниципального бюджетного учреждения"}))</f>
        <v>159</v>
      </c>
      <c r="F65" s="232">
        <f>ДТ!CS10</f>
        <v>1338</v>
      </c>
      <c r="G65" s="232">
        <f>SUMIFS('Общественные пространства'!BW10:BW100000,'Общественные пространства'!$F$10:$F$100000,"На содержание иных лиц")</f>
        <v>0</v>
      </c>
      <c r="H65" s="317"/>
      <c r="I65" s="317"/>
      <c r="J65" s="317"/>
      <c r="K65" s="317"/>
      <c r="L65" s="317"/>
      <c r="M65" s="317"/>
      <c r="N65" s="317"/>
    </row>
    <row r="66" spans="1:14" ht="31.2" x14ac:dyDescent="0.3">
      <c r="A66" s="105" t="s">
        <v>311</v>
      </c>
      <c r="B66" s="64" t="s">
        <v>294</v>
      </c>
      <c r="C66" s="37" t="s">
        <v>112</v>
      </c>
      <c r="D66" s="232">
        <f>ДТ!CT10+ДТ!CU10+'Общественные пространства'!BX9</f>
        <v>10</v>
      </c>
      <c r="E66" s="232">
        <f>ДТ!CT10+SUM(SUMIFS('Общественные пространства'!BX10:BX100000,'Общественные пространства'!$F$10:$F$100000,{"Муниципальный заказ","На балансе муниципального бюджетного учреждения"}))</f>
        <v>10</v>
      </c>
      <c r="F66" s="232">
        <f>ДТ!CU10</f>
        <v>0</v>
      </c>
      <c r="G66" s="232">
        <f>SUMIFS('Общественные пространства'!BX10:BX100000,'Общественные пространства'!$F$10:$F$100000,"На содержание иных лиц")</f>
        <v>0</v>
      </c>
      <c r="H66" s="317"/>
      <c r="I66" s="317"/>
      <c r="J66" s="317"/>
      <c r="K66" s="317"/>
      <c r="L66" s="317"/>
      <c r="M66" s="317"/>
      <c r="N66" s="317"/>
    </row>
    <row r="67" spans="1:14" x14ac:dyDescent="0.3">
      <c r="A67" s="105" t="s">
        <v>312</v>
      </c>
      <c r="B67" s="64" t="s">
        <v>297</v>
      </c>
      <c r="C67" s="37" t="s">
        <v>112</v>
      </c>
      <c r="D67" s="232">
        <f>ДТ!CV10+ДТ!CW10+'Общественные пространства'!BZ9</f>
        <v>0</v>
      </c>
      <c r="E67" s="232">
        <f>ДТ!CV10+SUM(SUMIFS('Общественные пространства'!BZ10:BZ100000,'Общественные пространства'!$F$10:$F$100000,{"Муниципальный заказ","На балансе муниципального бюджетного учреждения"}))</f>
        <v>0</v>
      </c>
      <c r="F67" s="232">
        <f>ДТ!CW10</f>
        <v>0</v>
      </c>
      <c r="G67" s="232">
        <f>SUMIFS('Общественные пространства'!BZ10:BZ100000,'Общественные пространства'!$F$10:$F$100000,"На содержание иных лиц")</f>
        <v>0</v>
      </c>
      <c r="H67" s="317"/>
      <c r="I67" s="317"/>
      <c r="J67" s="317"/>
      <c r="K67" s="317"/>
      <c r="L67" s="317"/>
      <c r="M67" s="317"/>
      <c r="N67" s="317"/>
    </row>
    <row r="68" spans="1:14" x14ac:dyDescent="0.3">
      <c r="A68" s="105" t="s">
        <v>313</v>
      </c>
      <c r="B68" s="64" t="s">
        <v>162</v>
      </c>
      <c r="C68" s="37" t="s">
        <v>112</v>
      </c>
      <c r="D68" s="232">
        <f>ДТ!CX10+ДТ!CY10+'Общественные пространства'!CA9</f>
        <v>2244</v>
      </c>
      <c r="E68" s="232">
        <f>ДТ!CX10+SUM(SUMIFS('Общественные пространства'!CA10:CA100000,'Общественные пространства'!$F$10:$F$100000,{"Муниципальный заказ","На балансе муниципального бюджетного учреждения"}))</f>
        <v>191</v>
      </c>
      <c r="F68" s="232">
        <f>ДТ!CY10</f>
        <v>2053</v>
      </c>
      <c r="G68" s="232">
        <f>SUMIFS('Общественные пространства'!CA10:CA100000,'Общественные пространства'!$F$10:$F$100000,"На содержание иных лиц")</f>
        <v>0</v>
      </c>
      <c r="H68" s="303"/>
      <c r="I68" s="304"/>
      <c r="J68" s="304"/>
      <c r="K68" s="304"/>
      <c r="L68" s="304"/>
      <c r="M68" s="304"/>
      <c r="N68" s="305"/>
    </row>
    <row r="69" spans="1:14" x14ac:dyDescent="0.3">
      <c r="A69" s="110" t="s">
        <v>314</v>
      </c>
      <c r="B69" s="64" t="s">
        <v>309</v>
      </c>
      <c r="C69" s="37" t="s">
        <v>112</v>
      </c>
      <c r="D69" s="232">
        <f>'Общественные пространства'!BY9</f>
        <v>0</v>
      </c>
      <c r="E69" s="232">
        <f>SUM(SUMIFS('Общественные пространства'!BY10:BY100000,'Общественные пространства'!$F$10:$F$100000,{"Муниципальный заказ","На балансе муниципального бюджетного учреждения"}))</f>
        <v>0</v>
      </c>
      <c r="F69" s="232"/>
      <c r="G69" s="232">
        <f>SUMIFS('Общественные пространства'!BY10:BY100000,'Общественные пространства'!$F$10:$F$100000,"На содержание иных лиц")</f>
        <v>0</v>
      </c>
      <c r="H69" s="303"/>
      <c r="I69" s="304"/>
      <c r="J69" s="304"/>
      <c r="K69" s="304"/>
      <c r="L69" s="304"/>
      <c r="M69" s="304"/>
      <c r="N69" s="305"/>
    </row>
    <row r="70" spans="1:14" ht="36" customHeight="1" x14ac:dyDescent="0.3">
      <c r="A70" s="27" t="s">
        <v>161</v>
      </c>
      <c r="B70" s="64" t="s">
        <v>200</v>
      </c>
      <c r="C70" s="37" t="s">
        <v>112</v>
      </c>
      <c r="D70" s="232">
        <f>'Общественные пространства'!CB9+'Общественные пространства'!CD9</f>
        <v>1</v>
      </c>
      <c r="E70" s="232">
        <f>E71+E72</f>
        <v>1</v>
      </c>
      <c r="F70" s="232">
        <f t="shared" ref="F70:G70" si="4">F71+F72</f>
        <v>0</v>
      </c>
      <c r="G70" s="232">
        <f t="shared" si="4"/>
        <v>0</v>
      </c>
      <c r="H70" s="317"/>
      <c r="I70" s="317"/>
      <c r="J70" s="317"/>
      <c r="K70" s="317"/>
      <c r="L70" s="317"/>
      <c r="M70" s="317"/>
      <c r="N70" s="317"/>
    </row>
    <row r="71" spans="1:14" x14ac:dyDescent="0.3">
      <c r="A71" s="105" t="s">
        <v>315</v>
      </c>
      <c r="B71" s="63" t="s">
        <v>165</v>
      </c>
      <c r="C71" s="37" t="s">
        <v>112</v>
      </c>
      <c r="D71" s="232">
        <f>'Общественные пространства'!CD9</f>
        <v>0</v>
      </c>
      <c r="E71" s="232">
        <f>SUM(SUMIFS('Общественные пространства'!CD10:CD100000,'Общественные пространства'!$F$10:$F$100000,{"Муниципальный заказ","На балансе муниципального бюджетного учреждения"}))</f>
        <v>0</v>
      </c>
      <c r="F71" s="232"/>
      <c r="G71" s="232">
        <f>SUMIFS('Общественные пространства'!CD10:CD100000,'Общественные пространства'!$F$10:$F$100000,"На содержание иных лиц")</f>
        <v>0</v>
      </c>
      <c r="H71" s="317"/>
      <c r="I71" s="317"/>
      <c r="J71" s="317"/>
      <c r="K71" s="317"/>
      <c r="L71" s="317"/>
      <c r="M71" s="317"/>
      <c r="N71" s="317"/>
    </row>
    <row r="72" spans="1:14" x14ac:dyDescent="0.3">
      <c r="A72" s="105" t="s">
        <v>316</v>
      </c>
      <c r="B72" s="28" t="s">
        <v>76</v>
      </c>
      <c r="C72" s="19" t="s">
        <v>112</v>
      </c>
      <c r="D72" s="232">
        <f>'Общественные пространства'!CB9</f>
        <v>1</v>
      </c>
      <c r="E72" s="232">
        <f>SUM(SUMIFS('Общественные пространства'!CB10:CB100000,'Общественные пространства'!$F$10:$F$100000,{"Муниципальный заказ","На балансе муниципального бюджетного учреждения"}))</f>
        <v>1</v>
      </c>
      <c r="F72" s="232"/>
      <c r="G72" s="232">
        <f>SUMIFS('Общественные пространства'!CB10:CB100000,'Общественные пространства'!$F$10:$F$100000,"На содержание иных лиц")</f>
        <v>0</v>
      </c>
      <c r="H72" s="317"/>
      <c r="I72" s="317"/>
      <c r="J72" s="317"/>
      <c r="K72" s="317"/>
      <c r="L72" s="317"/>
      <c r="M72" s="317"/>
      <c r="N72" s="317"/>
    </row>
    <row r="73" spans="1:14" ht="31.2" x14ac:dyDescent="0.3">
      <c r="A73" s="105" t="s">
        <v>163</v>
      </c>
      <c r="B73" s="26" t="s">
        <v>201</v>
      </c>
      <c r="C73" s="19" t="s">
        <v>112</v>
      </c>
      <c r="D73" s="232">
        <f>ДТ!CN10+ДТ!CO10+ДТ!CP10+ДТ!CQ10+'Общественные пространства'!CF9+'Общественные пространства'!CG9</f>
        <v>97</v>
      </c>
      <c r="E73" s="232">
        <f>E74+E75</f>
        <v>6</v>
      </c>
      <c r="F73" s="232">
        <f t="shared" ref="F73:G73" si="5">F74+F75</f>
        <v>91</v>
      </c>
      <c r="G73" s="232">
        <f t="shared" si="5"/>
        <v>0</v>
      </c>
      <c r="H73" s="317"/>
      <c r="I73" s="317"/>
      <c r="J73" s="317"/>
      <c r="K73" s="317"/>
      <c r="L73" s="317"/>
      <c r="M73" s="317"/>
      <c r="N73" s="317"/>
    </row>
    <row r="74" spans="1:14" x14ac:dyDescent="0.3">
      <c r="A74" s="105" t="s">
        <v>267</v>
      </c>
      <c r="B74" s="28" t="s">
        <v>166</v>
      </c>
      <c r="C74" s="19" t="s">
        <v>112</v>
      </c>
      <c r="D74" s="232">
        <f>ДТ!CN10+ДТ!CO10+'Общественные пространства'!CF9</f>
        <v>95</v>
      </c>
      <c r="E74" s="232">
        <f>ДТ!CN10+SUM(SUMIFS('Общественные пространства'!CF10:CF100000,'Общественные пространства'!$F$10:$F$100000,{"Муниципальный заказ","На балансе муниципального бюджетного учреждения"}))</f>
        <v>4</v>
      </c>
      <c r="F74" s="232">
        <f>ДТ!CO10</f>
        <v>91</v>
      </c>
      <c r="G74" s="232">
        <f>SUMIFS('Общественные пространства'!CF10:CF100000,'Общественные пространства'!$F$10:$F$100000,"На содержание иных лиц")</f>
        <v>0</v>
      </c>
      <c r="H74" s="317"/>
      <c r="I74" s="317"/>
      <c r="J74" s="317"/>
      <c r="K74" s="317"/>
      <c r="L74" s="317"/>
      <c r="M74" s="317"/>
      <c r="N74" s="317"/>
    </row>
    <row r="75" spans="1:14" ht="39" customHeight="1" x14ac:dyDescent="0.3">
      <c r="A75" s="36" t="s">
        <v>268</v>
      </c>
      <c r="B75" s="28" t="s">
        <v>322</v>
      </c>
      <c r="C75" s="19" t="s">
        <v>112</v>
      </c>
      <c r="D75" s="232">
        <f>ДТ!CP10+ДТ!CQ10+'Общественные пространства'!CG9</f>
        <v>2</v>
      </c>
      <c r="E75" s="232">
        <f>ДТ!CP10+SUM(SUMIFS('Общественные пространства'!CG10:CG100000,'Общественные пространства'!$F$10:$F$100000,{"Муниципальный заказ","На балансе муниципального бюджетного учреждения"}))</f>
        <v>2</v>
      </c>
      <c r="F75" s="232">
        <f>ДТ!CQ10</f>
        <v>0</v>
      </c>
      <c r="G75" s="232">
        <f>SUMIFS('Общественные пространства'!CG10:CG100000,'Общественные пространства'!$F$10:$F$100000,"На содержание иных лиц")</f>
        <v>0</v>
      </c>
      <c r="H75" s="317"/>
      <c r="I75" s="317"/>
      <c r="J75" s="317"/>
      <c r="K75" s="317"/>
      <c r="L75" s="317"/>
      <c r="M75" s="317"/>
      <c r="N75" s="317"/>
    </row>
    <row r="76" spans="1:14" x14ac:dyDescent="0.3">
      <c r="A76" s="27" t="s">
        <v>207</v>
      </c>
      <c r="B76" s="26" t="s">
        <v>202</v>
      </c>
      <c r="C76" s="19" t="s">
        <v>112</v>
      </c>
      <c r="D76" s="233">
        <v>3720</v>
      </c>
      <c r="E76" s="233">
        <v>3720</v>
      </c>
      <c r="F76" s="233">
        <v>0</v>
      </c>
      <c r="G76" s="233">
        <v>0</v>
      </c>
      <c r="H76" s="317"/>
      <c r="I76" s="317"/>
      <c r="J76" s="317"/>
      <c r="K76" s="317"/>
      <c r="L76" s="317"/>
      <c r="M76" s="317"/>
      <c r="N76" s="317"/>
    </row>
    <row r="77" spans="1:14" x14ac:dyDescent="0.3">
      <c r="A77" s="105" t="s">
        <v>253</v>
      </c>
      <c r="B77" s="28" t="s">
        <v>167</v>
      </c>
      <c r="C77" s="19" t="s">
        <v>112</v>
      </c>
      <c r="D77" s="233">
        <v>211</v>
      </c>
      <c r="E77" s="233">
        <v>211</v>
      </c>
      <c r="F77" s="233">
        <v>0</v>
      </c>
      <c r="G77" s="233">
        <v>0</v>
      </c>
      <c r="H77" s="317"/>
      <c r="I77" s="317"/>
      <c r="J77" s="317"/>
      <c r="K77" s="317"/>
      <c r="L77" s="317"/>
      <c r="M77" s="317"/>
      <c r="N77" s="317"/>
    </row>
    <row r="78" spans="1:14" ht="18.600000000000001" x14ac:dyDescent="0.3">
      <c r="A78" s="104" t="s">
        <v>168</v>
      </c>
      <c r="B78" s="32" t="s">
        <v>203</v>
      </c>
      <c r="C78" s="109" t="s">
        <v>112</v>
      </c>
      <c r="D78" s="234">
        <f>'Общественные пространства'!CE9</f>
        <v>0</v>
      </c>
      <c r="E78" s="234">
        <f>SUM(SUMIFS('Общественные пространства'!CE10:CE100000,'Общественные пространства'!$F$10:$F$100000,{"Муниципальный заказ","На балансе муниципального бюджетного учреждения"}))</f>
        <v>0</v>
      </c>
      <c r="F78" s="234"/>
      <c r="G78" s="234">
        <f>SUMIFS('Общественные пространства'!CE10:CE100000,'Общественные пространства'!$F$10:$F$100000,"На содержание иных лиц")</f>
        <v>0</v>
      </c>
      <c r="H78" s="317"/>
      <c r="I78" s="317"/>
      <c r="J78" s="317"/>
      <c r="K78" s="317"/>
      <c r="L78" s="317"/>
      <c r="M78" s="317"/>
      <c r="N78" s="317"/>
    </row>
    <row r="79" spans="1:14" ht="33" customHeight="1" x14ac:dyDescent="0.3">
      <c r="A79" s="104" t="s">
        <v>171</v>
      </c>
      <c r="B79" s="33" t="s">
        <v>204</v>
      </c>
      <c r="C79" s="109" t="s">
        <v>112</v>
      </c>
      <c r="D79" s="235">
        <f>SUM(D80,D81,D82,D83)</f>
        <v>1</v>
      </c>
      <c r="E79" s="235">
        <f t="shared" ref="E79:G79" si="6">SUM(E80,E81,E82,E83)</f>
        <v>1</v>
      </c>
      <c r="F79" s="235">
        <f t="shared" si="6"/>
        <v>0</v>
      </c>
      <c r="G79" s="235">
        <f t="shared" si="6"/>
        <v>0</v>
      </c>
      <c r="H79" s="317"/>
      <c r="I79" s="317"/>
      <c r="J79" s="317"/>
      <c r="K79" s="317"/>
      <c r="L79" s="317"/>
      <c r="M79" s="317"/>
      <c r="N79" s="317"/>
    </row>
    <row r="80" spans="1:14" x14ac:dyDescent="0.3">
      <c r="A80" s="27" t="s">
        <v>172</v>
      </c>
      <c r="B80" s="29" t="s">
        <v>169</v>
      </c>
      <c r="C80" s="19" t="s">
        <v>112</v>
      </c>
      <c r="D80" s="283">
        <f>'Общественные пространства'!CK9</f>
        <v>1</v>
      </c>
      <c r="E80" s="232">
        <f>SUM(SUMIFS('Общественные пространства'!CK10:CK100000,'Общественные пространства'!$F$10:$F$100000,{"Муниципальный заказ","На балансе муниципального бюджетного учреждения"}))</f>
        <v>1</v>
      </c>
      <c r="F80" s="232"/>
      <c r="G80" s="232">
        <f>SUMIFS('Общественные пространства'!CK10:CK100000,'Общественные пространства'!$F$10:$F$100000,"На содержание иных лиц")</f>
        <v>0</v>
      </c>
      <c r="H80" s="317"/>
      <c r="I80" s="317"/>
      <c r="J80" s="317"/>
      <c r="K80" s="317"/>
      <c r="L80" s="317"/>
      <c r="M80" s="317"/>
      <c r="N80" s="317"/>
    </row>
    <row r="81" spans="1:16" x14ac:dyDescent="0.3">
      <c r="A81" s="105" t="s">
        <v>174</v>
      </c>
      <c r="B81" s="122" t="s">
        <v>283</v>
      </c>
      <c r="C81" s="19" t="s">
        <v>112</v>
      </c>
      <c r="D81" s="283">
        <f>'Общественные пространства'!CH9</f>
        <v>0</v>
      </c>
      <c r="E81" s="232">
        <f>SUM(SUMIFS('Общественные пространства'!CH10:CH100000,'Общественные пространства'!$F$10:$F$100000,{"Муниципальный заказ","На балансе муниципального бюджетного учреждения"}))</f>
        <v>0</v>
      </c>
      <c r="F81" s="232"/>
      <c r="G81" s="232">
        <f>SUMIFS('Общественные пространства'!CH10:CH100000,'Общественные пространства'!$F$10:$F$100000,"На содержание иных лиц")</f>
        <v>0</v>
      </c>
      <c r="H81" s="317"/>
      <c r="I81" s="317"/>
      <c r="J81" s="317"/>
      <c r="K81" s="317"/>
      <c r="L81" s="317"/>
      <c r="M81" s="317"/>
      <c r="N81" s="317"/>
    </row>
    <row r="82" spans="1:16" ht="31.2" x14ac:dyDescent="0.3">
      <c r="A82" s="27" t="s">
        <v>176</v>
      </c>
      <c r="B82" s="122" t="s">
        <v>81</v>
      </c>
      <c r="C82" s="19" t="s">
        <v>112</v>
      </c>
      <c r="D82" s="283">
        <f>'Общественные пространства'!CI9</f>
        <v>0</v>
      </c>
      <c r="E82" s="232">
        <f>SUM(SUMIFS('Общественные пространства'!CI10:CI100000,'Общественные пространства'!$F$10:$F$100000,{"Муниципальный заказ","На балансе муниципального бюджетного учреждения"}))</f>
        <v>0</v>
      </c>
      <c r="F82" s="232"/>
      <c r="G82" s="232">
        <f>SUMIFS('Общественные пространства'!CI10:CI100000,'Общественные пространства'!$F$10:$F$100000,"На содержание иных лиц")</f>
        <v>0</v>
      </c>
      <c r="H82" s="317"/>
      <c r="I82" s="317"/>
      <c r="J82" s="317"/>
      <c r="K82" s="317"/>
      <c r="L82" s="317"/>
      <c r="M82" s="317"/>
      <c r="N82" s="317"/>
    </row>
    <row r="83" spans="1:16" x14ac:dyDescent="0.3">
      <c r="A83" s="105" t="s">
        <v>177</v>
      </c>
      <c r="B83" s="122" t="s">
        <v>170</v>
      </c>
      <c r="C83" s="19" t="s">
        <v>112</v>
      </c>
      <c r="D83" s="283">
        <f>'Общественные пространства'!CJ9</f>
        <v>0</v>
      </c>
      <c r="E83" s="232">
        <f>SUM(SUMIFS('Общественные пространства'!CJ10:CJ100000,'Общественные пространства'!$F$10:$F$100000,{"Муниципальный заказ","На балансе муниципального бюджетного учреждения"}))</f>
        <v>0</v>
      </c>
      <c r="F83" s="232"/>
      <c r="G83" s="232">
        <f>SUMIFS('Общественные пространства'!CJ10:CJ100000,'Общественные пространства'!$F$10:$F$100000,"На содержание иных лиц")</f>
        <v>0</v>
      </c>
      <c r="H83" s="317"/>
      <c r="I83" s="317"/>
      <c r="J83" s="317"/>
      <c r="K83" s="317"/>
      <c r="L83" s="317"/>
      <c r="M83" s="317"/>
      <c r="N83" s="317"/>
    </row>
    <row r="84" spans="1:16" x14ac:dyDescent="0.3">
      <c r="A84" s="104" t="s">
        <v>179</v>
      </c>
      <c r="B84" s="52" t="s">
        <v>281</v>
      </c>
      <c r="C84" s="82" t="s">
        <v>112</v>
      </c>
      <c r="D84" s="235">
        <f>SUM(D85,D86,D87)</f>
        <v>20043</v>
      </c>
      <c r="E84" s="235">
        <f t="shared" ref="E84:G84" si="7">SUM(E85,E86,E87)</f>
        <v>4633</v>
      </c>
      <c r="F84" s="235">
        <f t="shared" si="7"/>
        <v>15410</v>
      </c>
      <c r="G84" s="235">
        <f t="shared" si="7"/>
        <v>0</v>
      </c>
      <c r="H84" s="317"/>
      <c r="I84" s="317"/>
      <c r="J84" s="317"/>
      <c r="K84" s="317"/>
      <c r="L84" s="317"/>
      <c r="M84" s="317"/>
      <c r="N84" s="317"/>
    </row>
    <row r="85" spans="1:16" x14ac:dyDescent="0.3">
      <c r="A85" s="105" t="s">
        <v>208</v>
      </c>
      <c r="B85" s="34" t="s">
        <v>173</v>
      </c>
      <c r="C85" s="19" t="s">
        <v>112</v>
      </c>
      <c r="D85" s="283">
        <f>ДТ!BG10+ДТ!BH10+'Общественные пространства'!BM9</f>
        <v>17375</v>
      </c>
      <c r="E85" s="232">
        <f>ДТ!BG10+SUM(SUMIFS('Общественные пространства'!BM10:BM100000,'Общественные пространства'!$F$10:$F$100000,{"Муниципальный заказ","На балансе муниципального бюджетного учреждения"}))</f>
        <v>3609</v>
      </c>
      <c r="F85" s="232">
        <f>ДТ!BH10</f>
        <v>13766</v>
      </c>
      <c r="G85" s="232">
        <f>SUMIFS('Общественные пространства'!BM10:BM100000,'Общественные пространства'!$F$10:$F$100000,"На содержание иных лиц")</f>
        <v>0</v>
      </c>
      <c r="H85" s="317"/>
      <c r="I85" s="317"/>
      <c r="J85" s="317"/>
      <c r="K85" s="317"/>
      <c r="L85" s="317"/>
      <c r="M85" s="317"/>
      <c r="N85" s="317"/>
    </row>
    <row r="86" spans="1:16" x14ac:dyDescent="0.3">
      <c r="A86" s="105" t="s">
        <v>209</v>
      </c>
      <c r="B86" s="34" t="s">
        <v>175</v>
      </c>
      <c r="C86" s="19" t="s">
        <v>112</v>
      </c>
      <c r="D86" s="283">
        <f>'Общественные пространства'!BR9+ДТ!BQ10+ДТ!BR10</f>
        <v>2668</v>
      </c>
      <c r="E86" s="232">
        <f>ДТ!BQ10+SUM(SUMIFS('Общественные пространства'!BR10:BR100000,'Общественные пространства'!$F$10:$F$100000,{"Муниципальный заказ","На балансе муниципального бюджетного учреждения"}))</f>
        <v>1024</v>
      </c>
      <c r="F86" s="232">
        <f>ДТ!BR10</f>
        <v>1644</v>
      </c>
      <c r="G86" s="232">
        <f>SUMIFS('Общественные пространства'!BR10:BR100000,'Общественные пространства'!$F$10:$F$100000,"На содержание иных лиц")</f>
        <v>0</v>
      </c>
      <c r="H86" s="317"/>
      <c r="I86" s="317"/>
      <c r="J86" s="317"/>
      <c r="K86" s="317"/>
      <c r="L86" s="317"/>
      <c r="M86" s="317"/>
      <c r="N86" s="317"/>
    </row>
    <row r="87" spans="1:16" x14ac:dyDescent="0.3">
      <c r="A87" s="350" t="s">
        <v>210</v>
      </c>
      <c r="B87" s="323" t="s">
        <v>178</v>
      </c>
      <c r="C87" s="19" t="s">
        <v>112</v>
      </c>
      <c r="D87" s="283">
        <f>ДТ!BI10+ДТ!BJ10+ДТ!BM10+ДТ!BN10+'Общественные пространства'!BN9+'Общественные пространства'!BO9</f>
        <v>0</v>
      </c>
      <c r="E87" s="232">
        <f>ДТ!BI10+ДТ!BM10+SUM(SUMIFS('Общественные пространства'!BN10:BN100000,'Общественные пространства'!$F$10:$F$100000,{"Муниципальный заказ","На балансе муниципального бюджетного учреждения"}))+
SUM(SUMIFS('Общественные пространства'!BO10:BO100000,'Общественные пространства'!$F$10:$F$100000,{"Муниципальный заказ","На балансе муниципального бюджетного учреждения"}))</f>
        <v>0</v>
      </c>
      <c r="F87" s="232">
        <f>ДТ!BJ10+ДТ!BN10</f>
        <v>0</v>
      </c>
      <c r="G87" s="232">
        <f>SUMIFS('Общественные пространства'!BN10:BN100000,'Общественные пространства'!$F$10:$F$100000,"На содержание иных лиц")+
SUMIFS('Общественные пространства'!BO10:BO100000,'Общественные пространства'!$F$10:$F$100000,"На содержание иных лиц")</f>
        <v>0</v>
      </c>
      <c r="H87" s="317"/>
      <c r="I87" s="317"/>
      <c r="J87" s="317"/>
      <c r="K87" s="317"/>
      <c r="L87" s="317"/>
      <c r="M87" s="317"/>
      <c r="N87" s="317"/>
    </row>
    <row r="88" spans="1:16" x14ac:dyDescent="0.3">
      <c r="A88" s="351"/>
      <c r="B88" s="323"/>
      <c r="C88" s="19" t="s">
        <v>113</v>
      </c>
      <c r="D88" s="284">
        <f>ДТ!BK10+ДТ!BL10+ДТ!BO10+ДТ!BP10+'Общественные пространства'!BP9+'Общественные пространства'!BQ9</f>
        <v>208.5</v>
      </c>
      <c r="E88" s="229">
        <f>E89+E90</f>
        <v>208.5</v>
      </c>
      <c r="F88" s="229">
        <f t="shared" ref="F88:G88" si="8">F89+F90</f>
        <v>0</v>
      </c>
      <c r="G88" s="229">
        <f t="shared" si="8"/>
        <v>0</v>
      </c>
      <c r="H88" s="317"/>
      <c r="I88" s="317"/>
      <c r="J88" s="317"/>
      <c r="K88" s="317"/>
      <c r="L88" s="317"/>
      <c r="M88" s="317"/>
      <c r="N88" s="317"/>
    </row>
    <row r="89" spans="1:16" x14ac:dyDescent="0.3">
      <c r="A89" s="105" t="s">
        <v>317</v>
      </c>
      <c r="B89" s="35" t="s">
        <v>27</v>
      </c>
      <c r="C89" s="19" t="s">
        <v>113</v>
      </c>
      <c r="D89" s="284">
        <f>ДТ!BK10+ДТ!BL10+'Общественные пространства'!BP9</f>
        <v>208.5</v>
      </c>
      <c r="E89" s="229">
        <f>ДТ!BK10+SUM(SUMIFS('Общественные пространства'!BP10:BP100000,'Общественные пространства'!$F$10:$F$100000,{"Муниципальный заказ","На балансе муниципального бюджетного учреждения"}))</f>
        <v>208.5</v>
      </c>
      <c r="F89" s="229">
        <f>ДТ!BL10</f>
        <v>0</v>
      </c>
      <c r="G89" s="229">
        <f>SUMIFS('Общественные пространства'!BP10:BP100000,'Общественные пространства'!$F$10:$F$100000,"На содержание иных лиц")</f>
        <v>0</v>
      </c>
      <c r="H89" s="317"/>
      <c r="I89" s="317"/>
      <c r="J89" s="317"/>
      <c r="K89" s="317"/>
      <c r="L89" s="317"/>
      <c r="M89" s="317"/>
      <c r="N89" s="317"/>
    </row>
    <row r="90" spans="1:16" x14ac:dyDescent="0.3">
      <c r="A90" s="105" t="s">
        <v>318</v>
      </c>
      <c r="B90" s="35" t="s">
        <v>29</v>
      </c>
      <c r="C90" s="19" t="s">
        <v>113</v>
      </c>
      <c r="D90" s="284">
        <f>ДТ!BO10+ДТ!BP10+'Общественные пространства'!BQ9</f>
        <v>0</v>
      </c>
      <c r="E90" s="229">
        <f>ДТ!BO10+SUM(SUMIFS('Общественные пространства'!BQ10:BQ100000,'Общественные пространства'!$F$10:$F$100000,{"Муниципальный заказ","На балансе муниципального бюджетного учреждения"}))</f>
        <v>0</v>
      </c>
      <c r="F90" s="229">
        <f>ДТ!BP10</f>
        <v>0</v>
      </c>
      <c r="G90" s="229">
        <f>SUMIFS('Общественные пространства'!BQ10:BQ100000,'Общественные пространства'!$F$10:$F$100000,"На содержание иных лиц")</f>
        <v>0</v>
      </c>
      <c r="H90" s="317"/>
      <c r="I90" s="317"/>
      <c r="J90" s="317"/>
      <c r="K90" s="317"/>
      <c r="L90" s="317"/>
      <c r="M90" s="317"/>
      <c r="N90" s="317"/>
    </row>
    <row r="91" spans="1:16" x14ac:dyDescent="0.3">
      <c r="A91" s="104" t="s">
        <v>180</v>
      </c>
      <c r="B91" s="33" t="s">
        <v>319</v>
      </c>
      <c r="C91" s="82" t="s">
        <v>112</v>
      </c>
      <c r="D91" s="235">
        <f>'Общественные пространства'!CM9</f>
        <v>0</v>
      </c>
      <c r="E91" s="232">
        <f>SUM(SUMIFS('Общественные пространства'!CM10:CM100000,'Общественные пространства'!$F$10:$F$100000,{"Муниципальный заказ","На балансе муниципального бюджетного учреждения"}))</f>
        <v>0</v>
      </c>
      <c r="F91" s="232">
        <v>0</v>
      </c>
      <c r="G91" s="232">
        <f>SUMIFS('Общественные пространства'!CM10:CM100000,'Общественные пространства'!$F$10:$F$100000,"На содержание иных лиц")</f>
        <v>0</v>
      </c>
      <c r="H91" s="317"/>
      <c r="I91" s="317"/>
      <c r="J91" s="317"/>
      <c r="K91" s="317"/>
      <c r="L91" s="317"/>
      <c r="M91" s="317"/>
      <c r="N91" s="317"/>
    </row>
    <row r="92" spans="1:16" x14ac:dyDescent="0.3">
      <c r="A92" s="104" t="s">
        <v>183</v>
      </c>
      <c r="B92" s="32" t="s">
        <v>181</v>
      </c>
      <c r="C92" s="82" t="s">
        <v>182</v>
      </c>
      <c r="D92" s="231">
        <f>SUM(ДТ!CD10,ДТ!CE10,'Общественные пространства'!BS9)</f>
        <v>0</v>
      </c>
      <c r="E92" s="229">
        <f>ДТ!CD10+SUM(SUMIFS('Общественные пространства'!BS10:BS100000,'Общественные пространства'!$F$10:$F$100000,{"Муниципальный заказ","На балансе муниципального бюджетного учреждения"}))</f>
        <v>0</v>
      </c>
      <c r="F92" s="230">
        <f>ДТ!CE10</f>
        <v>0</v>
      </c>
      <c r="G92" s="230">
        <f>SUM(SUMIFS('Общественные пространства'!BS10:BS100000,'Общественные пространства'!$F$10:$F$100000,{"На содержание иных лиц"}))</f>
        <v>0</v>
      </c>
      <c r="H92" s="317"/>
      <c r="I92" s="317"/>
      <c r="J92" s="317"/>
      <c r="K92" s="317"/>
      <c r="L92" s="317"/>
      <c r="M92" s="317"/>
      <c r="N92" s="317"/>
    </row>
    <row r="93" spans="1:16" x14ac:dyDescent="0.3">
      <c r="A93" s="104" t="s">
        <v>187</v>
      </c>
      <c r="B93" s="32" t="s">
        <v>260</v>
      </c>
      <c r="C93" s="82" t="s">
        <v>182</v>
      </c>
      <c r="D93" s="231">
        <f>ДТ!CH10+ДТ!CI10+ДТ!CJ10+ДТ!CK10+ДТ!CL10+ДТ!CM10+'Общественные пространства'!BT9+'Общественные пространства'!BU9+'Общественные пространства'!BV9</f>
        <v>7920</v>
      </c>
      <c r="E93" s="230">
        <f>SUM(E94:E96)</f>
        <v>2190</v>
      </c>
      <c r="F93" s="230">
        <f t="shared" ref="F93:G93" si="9">SUM(F94:F96)</f>
        <v>5730</v>
      </c>
      <c r="G93" s="230">
        <f t="shared" si="9"/>
        <v>0</v>
      </c>
      <c r="H93" s="317"/>
      <c r="I93" s="317"/>
      <c r="J93" s="317"/>
      <c r="K93" s="317"/>
      <c r="L93" s="317"/>
      <c r="M93" s="317"/>
      <c r="N93" s="317"/>
    </row>
    <row r="94" spans="1:16" ht="16.2" thickBot="1" x14ac:dyDescent="0.35">
      <c r="A94" s="105" t="s">
        <v>188</v>
      </c>
      <c r="B94" s="26" t="s">
        <v>184</v>
      </c>
      <c r="C94" s="19" t="s">
        <v>182</v>
      </c>
      <c r="D94" s="284">
        <f>ДТ!CH10+ДТ!CI10+'Общественные пространства'!BT9</f>
        <v>0</v>
      </c>
      <c r="E94" s="229">
        <f>ДТ!CH10+SUM(SUMIFS('Общественные пространства'!BT10:BT100000,'Общественные пространства'!$F$10:$F$100000,{"Муниципальный заказ","На балансе муниципального бюджетного учреждения"}))</f>
        <v>0</v>
      </c>
      <c r="F94" s="230">
        <f>ДТ!CI10</f>
        <v>0</v>
      </c>
      <c r="G94" s="229">
        <f>SUM(SUMIFS('Общественные пространства'!BT10:BT100000,'Общественные пространства'!$F$10:$F$100000,{"На содержание иных лиц"}))</f>
        <v>0</v>
      </c>
      <c r="H94" s="317"/>
      <c r="I94" s="317"/>
      <c r="J94" s="317"/>
      <c r="K94" s="317"/>
      <c r="L94" s="317"/>
      <c r="M94" s="317"/>
      <c r="N94" s="317"/>
    </row>
    <row r="95" spans="1:16" x14ac:dyDescent="0.3">
      <c r="A95" s="105" t="s">
        <v>190</v>
      </c>
      <c r="B95" s="26" t="s">
        <v>212</v>
      </c>
      <c r="C95" s="19" t="s">
        <v>182</v>
      </c>
      <c r="D95" s="284">
        <f>ДТ!CJ10+ДТ!CK10+'Общественные пространства'!BU9</f>
        <v>6400</v>
      </c>
      <c r="E95" s="229">
        <f>ДТ!CJ10+SUM(SUMIFS('Общественные пространства'!BU10:BU100000,'Общественные пространства'!$F$10:$F$100000,{"Муниципальный заказ","На балансе муниципального бюджетного учреждения"}))</f>
        <v>670</v>
      </c>
      <c r="F95" s="229">
        <f>ДТ!CK10</f>
        <v>5730</v>
      </c>
      <c r="G95" s="229">
        <f>SUM(SUMIFS('Общественные пространства'!BU10:BU100000,'Общественные пространства'!$F$10:$F$100000,{"На содержание иных лиц"}))</f>
        <v>0</v>
      </c>
      <c r="H95" s="317"/>
      <c r="I95" s="317"/>
      <c r="J95" s="317"/>
      <c r="K95" s="317"/>
      <c r="L95" s="317"/>
      <c r="M95" s="317"/>
      <c r="N95" s="317"/>
      <c r="P95" s="354" t="s">
        <v>526</v>
      </c>
    </row>
    <row r="96" spans="1:16" x14ac:dyDescent="0.3">
      <c r="A96" s="105" t="s">
        <v>192</v>
      </c>
      <c r="B96" s="26" t="s">
        <v>185</v>
      </c>
      <c r="C96" s="19" t="s">
        <v>186</v>
      </c>
      <c r="D96" s="284">
        <f>ДТ!CL10+ДТ!CM10+'Общественные пространства'!BV9</f>
        <v>1520</v>
      </c>
      <c r="E96" s="229">
        <f>ДТ!CL10+SUM(SUMIFS('Общественные пространства'!BV10:BV100000,'Общественные пространства'!$F$10:$F$100000,{"Муниципальный заказ","На балансе муниципального бюджетного учреждения"}))</f>
        <v>1520</v>
      </c>
      <c r="F96" s="229">
        <f>ДТ!CM10</f>
        <v>0</v>
      </c>
      <c r="G96" s="229">
        <f>SUM(SUMIFS('Общественные пространства'!BV10:BV100000,'Общественные пространства'!$F$10:$F$100000,{"На содержание иных лиц"}))</f>
        <v>0</v>
      </c>
      <c r="H96" s="317"/>
      <c r="I96" s="317"/>
      <c r="J96" s="317"/>
      <c r="K96" s="317"/>
      <c r="L96" s="317"/>
      <c r="M96" s="317"/>
      <c r="N96" s="317"/>
      <c r="P96" s="355"/>
    </row>
    <row r="97" spans="1:16" x14ac:dyDescent="0.3">
      <c r="A97" s="104" t="s">
        <v>213</v>
      </c>
      <c r="B97" s="32" t="s">
        <v>205</v>
      </c>
      <c r="C97" s="109" t="s">
        <v>113</v>
      </c>
      <c r="D97" s="231">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F10,ДТ!BV10,ДТ!BW10,ДТ!BX10,ДТ!BY10,ДТ!BZ10,ДТ!CA10,ДТ!CB10,ДТ!CC10,ДТ!DC10,ДТ!DD10,ДТ!DE10,ДТ!DF10,ДТ!DG10,ДТ!DH10,ДТ!DI10,ДТ!DJ10,ДТ!DK10,ДТ!DL10,ДТ!DM10,ДТ!DN10,ДТ!DO10,ДТ!DP10,ДТ!DQ10,ДТ!DR10,ДТ!DS10,ДТ!DT10,ДТ!DU10,ДТ!DV10,ДТ!DW10,ДТ!DX10,ДТ!DY10,ДТ!DZ10,ДТ!EA10,ДТ!EB10,ДТ!EC10,ДТ!ED10,ДТ!EE10,ДТ!EF10,ДТ!EG10,ДТ!EH10,ДТ!EM10,ДТ!EN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M10,ДТ!GN10,ДТ!GO10,ДТ!GP10,ДТ!GQ10,ДТ!GR10,ДТ!GS10,ДТ!GT10,ДТ!GU10,ДТ!GV10,ДТ!GW10,ДТ!GX10,ДТ!GY10,ДТ!GZ10,ДТ!HA10,ДТ!HB10,ДТ!HC10,ДТ!HD10,ДТ!HL10,ДТ!HM10,ДТ!HN10,ДТ!HO10,ДТ!HP10,ДТ!HQ10,ДТ!HR10,ДТ!HS10,ДТ!HT10,ДТ!HU10,ДТ!HV10,ДТ!HW10,ДТ!HX10,ДТ!HY10,ДТ!HZ10,ДТ!IA10,ДТ!IB10,ДТ!IC10,ДТ!IH10,ДТ!II10,ДТ!IJ10,ДТ!IK10,ДТ!IL10,ДТ!IM10,ДТ!IN10,ДТ!IO10,ДТ!IP10,ДТ!IQ10,ДТ!IR10,ДТ!IS10,ДТ!IT10,ДТ!IU10,ДТ!IV10,ДТ!IW10,ДТ!IX10,ДТ!IY10,ДТ!IZ10,ДТ!JA10,ДТ!ID10,ДТ!IE10,ДТ!IF10,ДТ!IG10)
+SUM('Общественные пространства'!J9,'Общественные пространства'!K9,'Общественные пространства'!L9,'Общественные пространства'!M9,'Общественные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
'Общественные пространства'!Z9,'Общественные пространства'!AA9,'Общественные пространства'!AB9,'Общественные пространства'!AC9,'Общественные пространства'!AD9,'Общественные пространства'!AE9,'Общественные пространства'!AF9,'Общественные пространства'!AG9,'Общественные пространства'!AH9,'Общественные пространства'!AI9,'Общественные пространства'!AJ9,'Общественные пространства'!AK9,'Общественные пространства'!AN9,'Общественные пространства'!AO9,'Общественные пространства'!AP9,'Общественные пространства'!AQ9,'Общественные пространства'!AR9,'Общественные пространства'!AS9,'Общественные пространства'!AT9,'Общественные пространства'!AU9,'Общественные пространства'!AV9,'Общественные пространства'!AW9,'Общественные пространства'!AX9,'Общественные пространства'!BA9,'Общественные пространства'!BB9,'Общественные пространства'!BC9,'Общественные пространства'!BD9,'Общественные пространства'!BE9,'Общественные пространства'!BF9,'Общественные пространства'!BG9,'Общественные пространства'!BH9,'Общественные пространства'!BK9,'Общественные пространства'!BL9,'Общественные пространства'!CO9,'Общественные пространства'!CP9,'Общественные пространства'!CQ9,'Общественные пространства'!CR9,'Общественные пространства'!CS9,'Общественные пространства'!CT9,'Общественные пространства'!CU9,'Общественные пространства'!CV9,'Общественные пространства'!CZ9,'Общественные пространства'!DA9,'Общественные пространства'!DB9,'Общественные пространства'!DC9,'Общественные пространства'!DD9,'Общественные пространства'!DE9,'Общественные пространства'!DF9,'Общественные пространства'!DG9,'Общественные пространства'!DH9,'Общественные пространства'!DK9,'Общественные пространства'!DL9,'Общественные пространства'!DM9,'Общественные пространства'!DN9,'Общественные пространства'!DP9,'Общественные пространства'!DQ9,'Общественные пространства'!DR9,'Общественные пространства'!DS9,'Общественные пространства'!DT9,'Общественные пространства'!DU9,'Общественные пространства'!DV9,'Общественные пространства'!DW9,'Общественные пространства'!DY9,'Общественные пространства'!DZ9,'Общественные пространства'!EA9,'Общественные пространства'!EB9,'Общественные пространства'!EC9,'Общественные пространства'!ED9,'Общественные пространства'!EE9,'Общественные пространства'!EF9,'Общественные пространства'!EG9,'Общественные пространства'!EH9,'Общественные пространства'!EI9,'Общественные пространства'!EK9,'Общественные пространства'!EL9,'Общественные пространства'!EM9,'Общественные пространства'!EN9,'Общественные пространства'!EO9,'Общественные пространства'!EP9,'Общественные пространства'!EQ9,'Общественные пространства'!ER9,'Общественные пространства'!ES9,'Общественные пространства'!ET9,'Общественные пространства'!EV9,'Общественные пространства'!EW9,'Общественные пространства'!EX9,'Общественные пространства'!EY9,'Общественные пространства'!EZ9,'Общественные пространства'!FA9,'Общественные пространства'!FB9,'Общественные пространства'!FC9,'Общественные пространства'!FD9,'Общественные пространства'!FE9,'Общественные пространства'!FG9,'Общественные пространства'!FH9,'Общественные пространства'!FI9,'Общественные пространства'!FJ9,'Общественные пространства'!FK9,'Общественные пространства'!FL9,'Общественные пространства'!FM9,'Общественные пространства'!FN9,'Общественные пространства'!FO9,'Общественные пространства'!FP9,'Общественные пространства'!FQ9,'Общественные пространства'!FR9,'Общественные пространства'!FS9,'Общественные пространства'!FT9,'Общественные пространства'!FU9,'Общественные пространства'!FV9,'Общественные пространства'!FW9,'Общественные пространства'!FX9,'Общественные пространства'!FY9,'Общественные пространства'!FZ9,'Общественные пространства'!GA9,'Общественные пространства'!GB9,'Общественные пространства'!GC9)</f>
        <v>1852163.07</v>
      </c>
      <c r="E97" s="231">
        <f>SUM(E98,E99,E100,E101,E102,E103,E104,E105,E106,E107,E110)</f>
        <v>750714.08</v>
      </c>
      <c r="F97" s="231">
        <f t="shared" ref="F97:G97" si="10">SUM(F98,F99,F100,F101,F102,F103,F104,F105,F106,F107,F110)</f>
        <v>1101448.9899999998</v>
      </c>
      <c r="G97" s="231">
        <f t="shared" si="10"/>
        <v>0</v>
      </c>
      <c r="H97" s="317"/>
      <c r="I97" s="317"/>
      <c r="J97" s="317"/>
      <c r="K97" s="317"/>
      <c r="L97" s="317"/>
      <c r="M97" s="317"/>
      <c r="N97" s="317"/>
      <c r="P97" s="355"/>
    </row>
    <row r="98" spans="1:16" x14ac:dyDescent="0.3">
      <c r="A98" s="105" t="s">
        <v>214</v>
      </c>
      <c r="B98" s="26" t="s">
        <v>189</v>
      </c>
      <c r="C98" s="19" t="s">
        <v>113</v>
      </c>
      <c r="D98" s="284">
        <f>SUM(ДТ!U10,ДТ!V10,ДТ!AQ10,ДТ!AR10,ДТ!GU10,ДТ!GV10,ДТ!HT10,ДТ!HU10,ДТ!IP10,ДТ!IQ10)
+SUM('Общественные пространства'!AR9,'Общественные пространства'!CS9,'Общественные пространства'!DD9,'Общественные пространства'!EC9,'Общественные пространства'!EO9,'Общественные пространства'!EZ9,'Общественные пространства'!FK9,'Общественные пространства'!FV9)</f>
        <v>48883.31</v>
      </c>
      <c r="E98" s="229">
        <f>SUM(ДТ!U10,ДТ!AQ10,ДТ!GU10,ДТ!HT10,ДТ!IP10,)
+SUM(SUMIFS('Общественные пространства'!AR10:AR100000,'Общественные пространства'!$F$10:$F$100000,{"Муниципальный заказ","На балансе муниципального бюджетного учреждения"}))+
SUM(SUMIFS('Общественные пространства'!CS10:CS100000,'Общественные пространства'!$F$10:$F$100000,{"Муниципальный заказ","На балансе муниципального бюджетного учреждения"}))+
SUM(SUMIFS('Общественные пространства'!DD10:DD100000,'Общественные пространства'!$F$10:$F$100000,{"Муниципальный заказ","На балансе муниципального бюджетного учреждения"}))+
SUM(SUMIFS('Общественные пространства'!EC10:EC100000,'Общественные пространства'!$F$10:$F$100000,{"Муниципальный заказ","На балансе муниципального бюджетного учреждения"}))+
SUM(SUMIFS('Общественные пространства'!EO10:EO100000,'Общественные пространства'!$F$10:$F$100000,{"Муниципальный заказ","На балансе муниципального бюджетного учреждения"}))+
SUM(SUMIFS('Общественные пространства'!EZ10:EZ100000,'Общественные пространства'!$F$10:$F$100000,{"Муниципальный заказ","На балансе муниципального бюджетного учреждения"}))+
SUM(SUMIFS('Общественные пространства'!FK10:FK100000,'Общественные пространства'!$F$10:$F$100000,{"Муниципальный заказ","На балансе муниципального бюджетного учреждения"}))+
SUM(SUMIFS('Общественные пространства'!FV10:FV100000,'Общественные пространства'!$F$10:$F$100000,{"Муниципальный заказ","На балансе муниципального бюджетного учреждения"}))</f>
        <v>32644.539999999997</v>
      </c>
      <c r="F98" s="284">
        <f>SUM(ДТ!V10,ДТ!AR10,ДТ!GV10,ДТ!HU10,ДТ!IQ10,)</f>
        <v>16238.77</v>
      </c>
      <c r="G98" s="284">
        <f>SUM(SUMIFS('Общественные пространства'!AR10:AR100000,'Общественные пространства'!$F$10:$F$100000,{"На содержание иных лиц"}))+
SUM(SUMIFS('Общественные пространства'!CS10:CS100000,'Общественные пространства'!$F$10:$F$100000,{"На содержание иных лиц"}))+
SUM(SUMIFS('Общественные пространства'!DD10:DD100000,'Общественные пространства'!$F$10:$F$100000,{"На содержание иных лиц"}))+
SUM(SUMIFS('Общественные пространства'!EC10:EC100000,'Общественные пространства'!$F$10:$F$100000,{"На содержание иных лиц"}))+
SUM(SUMIFS('Общественные пространства'!EO10:EO100000,'Общественные пространства'!$F$10:$F$100000,{"На содержание иных лиц"}))+
SUM(SUMIFS('Общественные пространства'!EZ10:EZ100000,'Общественные пространства'!$F$10:$F$100000,{"На содержание иных лиц"}))+
SUM(SUMIFS('Общественные пространства'!FK10:FK100000,'Общественные пространства'!$F$10:$F$100000,{"На содержание иных лиц"}))+
SUM(SUMIFS('Общественные пространства'!FV10:FV100000,'Общественные пространства'!$F$10:$F$100000,{"На содержание иных лиц"}))</f>
        <v>0</v>
      </c>
      <c r="H98" s="317"/>
      <c r="I98" s="317"/>
      <c r="J98" s="317"/>
      <c r="K98" s="317"/>
      <c r="L98" s="317"/>
      <c r="M98" s="317"/>
      <c r="N98" s="317"/>
      <c r="P98" s="308">
        <f>E97+F97+G97-D97</f>
        <v>0</v>
      </c>
    </row>
    <row r="99" spans="1:16" ht="16.2" thickBot="1" x14ac:dyDescent="0.35">
      <c r="A99" s="105" t="s">
        <v>215</v>
      </c>
      <c r="B99" s="26" t="s">
        <v>191</v>
      </c>
      <c r="C99" s="19" t="s">
        <v>113</v>
      </c>
      <c r="D99" s="229">
        <f>SUM(ДТ!W10,ДТ!X10,ДТ!AS10,ДТ!AT10,ДТ!HV10,ДТ!HW10,ДТ!IR10,ДТ!IS10)
+SUM('Общественные пространства'!AS9,'Общественные пространства'!CT9,'Общественные пространства'!DE9,'Общественные пространства'!ED9,'Общественные пространства'!EP9,'Общественные пространства'!FA9,'Общественные пространства'!FL9,'Общественные пространства'!FW9)</f>
        <v>16096.319999999998</v>
      </c>
      <c r="E99" s="229">
        <f>SUM(ДТ!W10,ДТ!AS10,ДТ!HV10,ДТ!IR10)+
SUM(SUMIFS('Общественные пространства'!AS10:AS100000,'Общественные пространства'!$F$10:$F$100000,{"Муниципальный заказ","На балансе муниципального бюджетного учреждения"}))+
SUM(SUMIFS('Общественные пространства'!CT10:CT100000,'Общественные пространства'!$F$10:$F$100000,{"Муниципальный заказ","На балансе муниципального бюджетного учреждения"}))+
SUM(SUMIFS('Общественные пространства'!DE10:DE100000,'Общественные пространства'!$F$10:$F$100000,{"Муниципальный заказ","На балансе муниципального бюджетного учреждения"}))+
SUM(SUMIFS('Общественные пространства'!ED10:ED100000,'Общественные пространства'!$F$10:$F$100000,{"Муниципальный заказ","На балансе муниципального бюджетного учреждения"}))+
SUM(SUMIFS('Общественные пространства'!EP10:EP100000,'Общественные пространства'!$F$10:$F$100000,{"Муниципальный заказ","На балансе муниципального бюджетного учреждения"}))+
SUM(SUMIFS('Общественные пространства'!FA10:FA100000,'Общественные пространства'!$F$10:$F$100000,{"Муниципальный заказ","На балансе муниципального бюджетного учреждения"}))+
SUM(SUMIFS('Общественные пространства'!FL10:FL100000,'Общественные пространства'!$F$10:$F$100000,{"Муниципальный заказ","На балансе муниципального бюджетного учреждения"}))+
SUM(SUMIFS('Общественные пространства'!FW10:FW100000,'Общественные пространства'!$F$10:$F$100000,{"Муниципальный заказ","На балансе муниципального бюджетного учреждения"}))</f>
        <v>16096.319999999998</v>
      </c>
      <c r="F99" s="284">
        <f>SUM(ДТ!X10,ДТ!AT10,ДТ!HW10,ДТ!IS10)</f>
        <v>0</v>
      </c>
      <c r="G99" s="284">
        <f>SUM(SUMIFS('Общественные пространства'!AS10:AS100000,'Общественные пространства'!$F$10:$F$100000,{"На содержание иных лиц"}))+
SUM(SUMIFS('Общественные пространства'!CT10:CT100000,'Общественные пространства'!$F$10:$F$100000,{"На содержание иных лиц"}))+
SUM(SUMIFS('Общественные пространства'!DE10:DE100000,'Общественные пространства'!$F$10:$F$100000,{"На содержание иных лиц"}))+
SUM(SUMIFS('Общественные пространства'!ED10:ED100000,'Общественные пространства'!$F$10:$F$100000,{"На содержание иных лиц"}))+
SUM(SUMIFS('Общественные пространства'!EP10:EP100000,'Общественные пространства'!$F$10:$F$100000,{"На содержание иных лиц"}))+
SUM(SUMIFS('Общественные пространства'!FA10:FA100000,'Общественные пространства'!$F$10:$F$100000,{"На содержание иных лиц"}))+
SUM(SUMIFS('Общественные пространства'!FL10:FL100000,'Общественные пространства'!$F$10:$F$100000,{"На содержание иных лиц"}))+
SUM(SUMIFS('Общественные пространства'!FW10:FW100000,'Общественные пространства'!$F$10:$F$100000,{"На содержание иных лиц"}))</f>
        <v>0</v>
      </c>
      <c r="H99" s="317"/>
      <c r="I99" s="317"/>
      <c r="J99" s="317"/>
      <c r="K99" s="317"/>
      <c r="L99" s="317"/>
      <c r="M99" s="317"/>
      <c r="N99" s="317"/>
      <c r="P99" s="309"/>
    </row>
    <row r="100" spans="1:16" x14ac:dyDescent="0.3">
      <c r="A100" s="105" t="s">
        <v>216</v>
      </c>
      <c r="B100" s="26" t="s">
        <v>193</v>
      </c>
      <c r="C100" s="19" t="s">
        <v>113</v>
      </c>
      <c r="D100" s="284">
        <f>SUM(ДТ!Y10,ДТ!Z10,ДТ!AU10,ДТ!AV10,ДТ!DK10,ДТ!DL10,ДТ!EA10,ДТ!EB10,ДТ!FK10,ДТ!FL10,ДТ!FM10,ДТ!FN10,ДТ!FO10,ДТ!FP10,ДТ!GW10,ДТ!GX10,ДТ!HX10,ДТ!HY10,ДТ!IT10,ДТ!IU10)+
SUM('Общественные пространства'!Z9,'Общественные пространства'!AA9,'Общественные пространства'!AB9,'Общественные пространства'!AT9,'Общественные пространства'!CU9,'Общественные пространства'!DF9,'Общественные пространства'!DT9,'Общественные пространства'!EE9,'Общественные пространства'!EQ9,'Общественные пространства'!FB9,'Общественные пространства'!FM9,'Общественные пространства'!FX9,'Общественные пространства'!BE9)</f>
        <v>16821.420000000002</v>
      </c>
      <c r="E100" s="229">
        <f>SUM(ДТ!Y10,ДТ!AU10,ДТ!DK10,ДТ!EA10,ДТ!FK10,ДТ!FL10,ДТ!FM10,ДТ!GW10,ДТ!HX10,ДТ!IT10)+
SUM(SUMIFS('Общественные пространства'!Z10:Z100000,'Общественные пространства'!$F$10:$F$100000,{"Муниципальный заказ","На балансе муниципального бюджетного учреждения"}))+
SUM(SUMIFS('Общественные пространства'!AA10:AA100000,'Общественные пространства'!$F$10:$F$100000,{"Муниципальный заказ","На балансе муниципального бюджетного учреждения"}))+
SUM(SUMIFS('Общественные пространства'!AB10:AB100000,'Общественные пространства'!$F$10:$F$100000,{"Муниципальный заказ","На балансе муниципального бюджетного учреждения"}))+
SUM(SUMIFS('Общественные пространства'!AT10:AT100000,'Общественные пространства'!$F$10:$F$100000,{"Муниципальный заказ","На балансе муниципального бюджетного учреждения"}))+
SUM(SUMIFS('Общественные пространства'!BE10:BE100000,'Общественные пространства'!$F$10:$F$100000,{"Муниципальный заказ","На балансе муниципального бюджетного учреждения"}))+
SUM(SUMIFS('Общественные пространства'!CU10:CU100000,'Общественные пространства'!$F$10:$F$100000,{"Муниципальный заказ","На балансе муниципального бюджетного учреждения"}))+
SUM(SUMIFS('Общественные пространства'!DF10:DF100000,'Общественные пространства'!$F$10:$F$100000,{"Муниципальный заказ","На балансе муниципального бюджетного учреждения"}))+
SUM(SUMIFS('Общественные пространства'!DT10:DT100000,'Общественные пространства'!$F$10:$F$100000,{"Муниципальный заказ","На балансе муниципального бюджетного учреждения"}))+
SUM(SUMIFS('Общественные пространства'!EE10:EE100000,'Общественные пространства'!$F$10:$F$100000,{"Муниципальный заказ","На балансе муниципального бюджетного учреждения"}))+
SUM(SUMIFS('Общественные пространства'!EQ10:EQ100000,'Общественные пространства'!$F$10:$F$100000,{"Муниципальный заказ","На балансе муниципального бюджетного учреждения"}))+
SUM(SUMIFS('Общественные пространства'!FB10:FB100000,'Общественные пространства'!$F$10:$F$100000,{"Муниципальный заказ","На балансе муниципального бюджетного учреждения"}))+
SUM(SUMIFS('Общественные пространства'!FM10:FM100000,'Общественные пространства'!$F$10:$F$100000,{"Муниципальный заказ","На балансе муниципального бюджетного учреждения"}))+
SUM(SUMIFS('Общественные пространства'!FX10:FX100000,'Общественные пространства'!$F$10:$F$100000,{"Муниципальный заказ","На балансе муниципального бюджетного учреждения"}))</f>
        <v>16321.420000000002</v>
      </c>
      <c r="F100" s="294">
        <f>SUM(ДТ!Z10,ДТ!AV10,ДТ!DL10,ДТ!EB10,ДТ!FN10,ДТ!FO10,ДТ!FP10,ДТ!GX10,ДТ!HY10,ДТ!IU10)</f>
        <v>500</v>
      </c>
      <c r="G100" s="284">
        <f>SUM(SUMIFS('Общественные пространства'!Z10:Z100000,'Общественные пространства'!$F$10:$F$100000,{"На содержание иных лиц"}))+
SUM(SUMIFS('Общественные пространства'!AA10:AA100000,'Общественные пространства'!$F$10:$F$100000,{"На содержание иных лиц"}))+
SUM(SUMIFS('Общественные пространства'!AB10:AB100000,'Общественные пространства'!$F$10:$F$100000,{"На содержание иных лиц"}))+
SUM(SUMIFS('Общественные пространства'!AT10:AT100000,'Общественные пространства'!$F$10:$F$100000,{"На содержание иных лиц"}))+
SUM(SUMIFS('Общественные пространства'!BE10:BE100000,'Общественные пространства'!$F$10:$F$100000,{"На содержание иных лиц"}))+
SUM(SUMIFS('Общественные пространства'!CU10:CU100000,'Общественные пространства'!$F$10:$F$100000,{"На содержание иных лиц"}))+
SUM(SUMIFS('Общественные пространства'!DF10:DF100000,'Общественные пространства'!$F$10:$F$100000,{"На содержание иных лиц"}))+
SUM(SUMIFS('Общественные пространства'!DT10:DT100000,'Общественные пространства'!$F$10:$F$100000,{"На содержание иных лиц"}))+
SUM(SUMIFS('Общественные пространства'!EE10:EE100000,'Общественные пространства'!$F$10:$F$100000,{"На содержание иных лиц"}))+
SUM(SUMIFS('Общественные пространства'!EQ10:EQ100000,'Общественные пространства'!$F$10:$F$100000,{"На содержание иных лиц"}))+
SUM(SUMIFS('Общественные пространства'!FB10:FB100000,'Общественные пространства'!$F$10:$F$100000,{"На содержание иных лиц"}))+
SUM(SUMIFS('Общественные пространства'!FM10:FM100000,'Общественные пространства'!$F$10:$F$100000,{"На содержание иных лиц"}))+
SUM(SUMIFS('Общественные пространства'!FX10:FX100000,'Общественные пространства'!$F$10:$F$100000,{"На содержание иных лиц"}))</f>
        <v>0</v>
      </c>
      <c r="H100" s="317"/>
      <c r="I100" s="317"/>
      <c r="J100" s="317"/>
      <c r="K100" s="317"/>
      <c r="L100" s="317"/>
      <c r="M100" s="317"/>
      <c r="N100" s="317"/>
    </row>
    <row r="101" spans="1:16" x14ac:dyDescent="0.3">
      <c r="A101" s="105" t="s">
        <v>217</v>
      </c>
      <c r="B101" s="26" t="s">
        <v>194</v>
      </c>
      <c r="C101" s="19" t="s">
        <v>113</v>
      </c>
      <c r="D101" s="284">
        <f>SUM(ДТ!AA10,ДТ!AB10,ДТ!AW10,ДТ!AX10,ДТ!DM10,ДТ!DN10,ДТ!EC10,ДТ!ED10,ДТ!FQ10,ДТ!FR10,ДТ!FS10,ДТ!FT10,ДТ!FU10,ДТ!FV10,ДТ!GY10,ДТ!GZ10,ДТ!HZ10,ДТ!IA10,ДТ!IV10,ДТ!IW10)+
SUM('Общественные пространства'!AC9,'Общественные пространства'!AD9,'Общественные пространства'!AE9,'Общественные пространства'!AU9,'Общественные пространства'!BF9,'Общественные пространства'!CV9,'Общественные пространства'!DG9,'Общественные пространства'!DU9,'Общественные пространства'!EF9,'Общественные пространства'!ER9,'Общественные пространства'!FC9,'Общественные пространства'!FN9,'Общественные пространства'!FY9)</f>
        <v>1174.21</v>
      </c>
      <c r="E101" s="229">
        <f>SUM(ДТ!AA10,ДТ!AW10,ДТ!DM10,ДТ!EC10,ДТ!FQ10,ДТ!FR10,ДТ!FS10,ДТ!GY10,ДТ!HZ10,ДТ!IV10)+
SUM(SUMIFS('Общественные пространства'!AC10:AC100000,'Общественные пространства'!$F$10:$F$100000,{"Муниципальный заказ","На балансе муниципального бюджетного учреждения"}))+
SUM(SUMIFS('Общественные пространства'!AD10:AD100000,'Общественные пространства'!$F$10:$F$100000,{"Муниципальный заказ","На балансе муниципального бюджетного учреждения"}))+
SUM(SUMIFS('Общественные пространства'!AE10:AE100000,'Общественные пространства'!$F$10:$F$100000,{"Муниципальный заказ","На балансе муниципального бюджетного учреждения"}))+
SUM(SUMIFS('Общественные пространства'!AU10:AU100000,'Общественные пространства'!$F$10:$F$100000,{"Муниципальный заказ","На балансе муниципального бюджетного учреждения"}))+
SUM(SUMIFS('Общественные пространства'!BF10:BF100000,'Общественные пространства'!$F$10:$F$100000,{"Муниципальный заказ","На балансе муниципального бюджетного учреждения"}))+
SUM(SUMIFS('Общественные пространства'!CV10:CV100000,'Общественные пространства'!$F$10:$F$100000,{"Муниципальный заказ","На балансе муниципального бюджетного учреждения"}))+
SUM(SUMIFS('Общественные пространства'!DG10:DG100000,'Общественные пространства'!$F$10:$F$100000,{"Муниципальный заказ","На балансе муниципального бюджетного учреждения"}))+
SUM(SUMIFS('Общественные пространства'!DU10:DU100000,'Общественные пространства'!$F$10:$F$100000,{"Муниципальный заказ","На балансе муниципального бюджетного учреждения"}))+
SUM(SUMIFS('Общественные пространства'!EF10:EF100000,'Общественные пространства'!$F$10:$F$100000,{"Муниципальный заказ","На балансе муниципального бюджетного учреждения"}))+
SUM(SUMIFS('Общественные пространства'!ER10:ER100000,'Общественные пространства'!$F$10:$F$100000,{"Муниципальный заказ","На балансе муниципального бюджетного учреждения"}))+
SUM(SUMIFS('Общественные пространства'!FC10:FC100000,'Общественные пространства'!$F$10:$F$100000,{"Муниципальный заказ","На балансе муниципального бюджетного учреждения"}))+
SUM(SUMIFS('Общественные пространства'!FN10:FN100000,'Общественные пространства'!$F$10:$F$100000,{"Муниципальный заказ","На балансе муниципального бюджетного учреждения"}))+
SUM(SUMIFS('Общественные пространства'!FY10:FY100000,'Общественные пространства'!$F$10:$F$100000,{"Муниципальный заказ","На балансе муниципального бюджетного учреждения"}))</f>
        <v>1174.21</v>
      </c>
      <c r="F101" s="284">
        <f>SUM(ДТ!AB10,ДТ!AX10,ДТ!DN10,ДТ!ED10,ДТ!FT10,ДТ!FU10,ДТ!FV10,ДТ!GZ10,ДТ!IA10,ДТ!IW10)</f>
        <v>0</v>
      </c>
      <c r="G101" s="284">
        <f>SUM(SUMIFS('Общественные пространства'!AC10:AC100000,'Общественные пространства'!$F$10:$F$100000,{"На содержание иных лиц"}))+
SUM(SUMIFS('Общественные пространства'!AD10:AD100000,'Общественные пространства'!$F$10:$F$100000,{"На содержание иных лиц"}))+
SUM(SUMIFS('Общественные пространства'!AE10:AE100000,'Общественные пространства'!$F$10:$F$100000,{"На содержание иных лиц"}))+
SUM(SUMIFS('Общественные пространства'!AU10:AU100000,'Общественные пространства'!$F$10:$F$100000,{"На содержание иных лиц"}))+
SUM(SUMIFS('Общественные пространства'!BF10:BF100000,'Общественные пространства'!$F$10:$F$100000,{"На содержание иных лиц"}))+
SUM(SUMIFS('Общественные пространства'!CV10:CV100000,'Общественные пространства'!$F$10:$F$100000,{"На содержание иных лиц"}))+
SUM(SUMIFS('Общественные пространства'!DG10:DG100000,'Общественные пространства'!$F$10:$F$100000,{"На содержание иных лиц"}))+
SUM(SUMIFS('Общественные пространства'!DU10:DU100000,'Общественные пространства'!$F$10:$F$100000,{"На содержание иных лиц"}))+
SUM(SUMIFS('Общественные пространства'!EF10:EF100000,'Общественные пространства'!$F$10:$F$100000,{"На содержание иных лиц"}))+
SUM(SUMIFS('Общественные пространства'!ER10:ER100000,'Общественные пространства'!$F$10:$F$100000,{"На содержание иных лиц"}))+
SUM(SUMIFS('Общественные пространства'!FC10:FC100000,'Общественные пространства'!$F$10:$F$100000,{"На содержание иных лиц"}))+
SUM(SUMIFS('Общественные пространства'!FN10:FN100000,'Общественные пространства'!$F$10:$F$100000,{"На содержание иных лиц"}))+
SUM(SUMIFS('Общественные пространства'!FY10:FY100000,'Общественные пространства'!$F$10:$F$100000,{"На содержание иных лиц"}))</f>
        <v>0</v>
      </c>
      <c r="H101" s="317"/>
      <c r="I101" s="317"/>
      <c r="J101" s="317"/>
      <c r="K101" s="317"/>
      <c r="L101" s="317"/>
      <c r="M101" s="317"/>
      <c r="N101" s="317"/>
    </row>
    <row r="102" spans="1:16" x14ac:dyDescent="0.3">
      <c r="A102" s="105" t="s">
        <v>218</v>
      </c>
      <c r="B102" s="26" t="s">
        <v>195</v>
      </c>
      <c r="C102" s="19" t="s">
        <v>113</v>
      </c>
      <c r="D102" s="284">
        <f>ДТ!IF10+ДТ!IG10+SUM('Общественные пространства'!AX9,'Общественные пространства'!EI9,'Общественные пространства'!FQ9,'Общественные пространства'!GC9)</f>
        <v>0</v>
      </c>
      <c r="E102" s="229">
        <f>ДТ!IF10+
SUM(SUMIFS('Общественные пространства'!AX10:AX100000,'Общественные пространства'!$F$10:$F$100000,{"Муниципальный заказ","На балансе муниципального бюджетного учреждения"}))+
SUM(SUMIFS('Общественные пространства'!EI10:EI100000,'Общественные пространства'!$F$10:$F$100000,{"Муниципальный заказ","На балансе муниципального бюджетного учреждения"}))+
SUM(SUMIFS('Общественные пространства'!FQ10:FQ100000,'Общественные пространства'!$F$10:$F$100000,{"Муниципальный заказ","На балансе муниципального бюджетного учреждения"}))+
SUM(SUMIFS('Общественные пространства'!GC10:GC100000,'Общественные пространства'!$F$10:$F$100000,{"Муниципальный заказ","На балансе муниципального бюджетного учреждения"}))</f>
        <v>0</v>
      </c>
      <c r="F102" s="284">
        <f>ДТ!IG10</f>
        <v>0</v>
      </c>
      <c r="G102" s="284">
        <f xml:space="preserve">
SUM(SUMIFS('Общественные пространства'!AX10:AX100000,'Общественные пространства'!$F$10:$F$100000,{"На содержание иных лиц"}))+
SUM(SUMIFS('Общественные пространства'!EI10:EI100000,'Общественные пространства'!$F$10:$F$100000,{"На содержание иных лиц"}))+
SUM(SUMIFS('Общественные пространства'!FQ10:FQ100000,'Общественные пространства'!$F$10:$F$100000,{"На содержание иных лиц"}))+
SUM(SUMIFS('Общественные пространства'!GC10:GC100000,'Общественные пространства'!$F$10:$F$100000,{"На содержание иных лиц"}))</f>
        <v>0</v>
      </c>
      <c r="H102" s="317"/>
      <c r="I102" s="317"/>
      <c r="J102" s="317"/>
      <c r="K102" s="317"/>
      <c r="L102" s="317"/>
      <c r="M102" s="317"/>
      <c r="N102" s="317"/>
    </row>
    <row r="103" spans="1:16" x14ac:dyDescent="0.3">
      <c r="A103" s="105" t="s">
        <v>219</v>
      </c>
      <c r="B103" s="26" t="s">
        <v>264</v>
      </c>
      <c r="C103" s="19" t="s">
        <v>113</v>
      </c>
      <c r="D103" s="284">
        <f>SUM(ДТ!M10,ДТ!N10,ДТ!O10,ДТ!P10,ДТ!AI10,ДТ!AJ10,ДТ!AK10,ДТ!AL10,ДТ!BV10,ДТ!BW10,ДТ!BX10,ДТ!BY10,ДТ!DC10,ДТ!DD10,ДТ!DE10,ДТ!DF10,ДТ!DS10,ДТ!DT10,ДТ!DU10,ДТ!DV10,ДТ!EM10,ДТ!EN10,ДТ!EO10,ДТ!EP10,ДТ!EQ10,ДТ!ER10,ДТ!ES10,ДТ!ET10,ДТ!EU10,ДТ!EV10,ДТ!EW10,ДТ!EX10,ДТ!GM10,ДТ!GN10,ДТ!GO10,ДТ!GP10,ДТ!HL10,ДТ!HM10,ДТ!HN10,ДТ!HO10,ДТ!IH10,ДТ!II10,ДТ!IJ10,ДТ!IK10)+
SUM('Общественные пространства'!J9,'Общественные пространства'!K9,'Общественные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пространства'!AN9,'Общественные пространства'!AO9,'Общественные пространства'!BA9,'Общественные пространства'!BB9,'Общественные пространства'!CO9,'Общественные пространства'!CP9,'Общественные пространства'!CZ9,'Общественные пространства'!DA9,'Общественные пространства'!DK9,'Общественные пространства'!DL9,'Общественные пространства'!DP9,'Общественные пространства'!DQ9,'Общественные пространства'!DY9,'Общественные пространства'!DZ9,'Общественные пространства'!EK9,'Общественные пространства'!EL9,'Общественные пространства'!EV9,'Общественные пространства'!EW9,'Общественные пространства'!FG9,'Общественные пространства'!FH9,'Общественные пространства'!FR9,'Общественные пространства'!FS9)</f>
        <v>570531.11999999988</v>
      </c>
      <c r="E103" s="284">
        <f>SUM(ДТ!M10,ДТ!O10,ДТ!AI10,ДТ!AK10,ДТ!BV10,ДТ!BX10,ДТ!DC10,ДТ!DE10,ДТ!DS10,ДТ!DU10,ДТ!EM10,ДТ!EN10,ДТ!EO10,ДТ!ES10,ДТ!ET10,ДТ!EU10,ДТ!GM10,ДТ!GO10,ДТ!HL10,ДТ!HN10,ДТ!IH10,ДТ!IJ10)+
SUM(SUMIFS('Общественные пространства'!J10:J100000,'Общественные пространства'!$F$10:$F$100000,{"Муниципальный заказ","На балансе муниципального бюджетного учреждения"}))+
SUM(SUMIFS('Общественные пространства'!K10:K100000,'Общественные пространства'!$F$10:$F$100000,{"Муниципальный заказ","На балансе муниципального бюджетного учреждения"}))+
SUM(SUMIFS('Общественные пространства'!N10:N100000,'Общественные пространства'!$F$10:$F$100000,{"Муниципальный заказ","На балансе муниципального бюджетного учреждения"}))+
SUM(SUMIFS('Общественные пространства'!O10:O100000,'Общественные пространства'!$F$10:$F$100000,{"Муниципальный заказ","На балансе муниципального бюджетного учреждения"}))+
SUM(SUMIFS('Общественные пространства'!P10:P100000,'Общественные пространства'!$F$10:$F$100000,{"Муниципальный заказ","На балансе муниципального бюджетного учреждения"}))+
SUM(SUMIFS('Общественные пространства'!Q10:Q100000,'Общественные пространства'!$F$10:$F$100000,{"Муниципальный заказ","На балансе муниципального бюджетного учреждения"}))+
SUM(SUMIFS('Общественные пространства'!R10:R100000,'Общественные пространства'!$F$10:$F$100000,{"Муниципальный заказ","На балансе муниципального бюджетного учреждения"}))+
SUM(SUMIFS('Общественные пространства'!S10:S100000,'Общественные пространства'!$F$10:$F$100000,{"Муниципальный заказ","На балансе муниципального бюджетного учреждения"}))+
SUM(SUMIFS('Общественные пространства'!AN10:AN100000,'Общественные пространства'!$F$10:$F$100000,{"Муниципальный заказ","На балансе муниципального бюджетного учреждения"}))+
SUM(SUMIFS('Общественные пространства'!AO10:AO100000,'Общественные пространства'!$F$10:$F$100000,{"Муниципальный заказ","На балансе муниципального бюджетного учреждения"}))+
SUM(SUMIFS('Общественные пространства'!BA10:BA100000,'Общественные пространства'!$F$10:$F$100000,{"Муниципальный заказ","На балансе муниципального бюджетного учреждения"}))+
SUM(SUMIFS('Общественные пространства'!BB10:BB100000,'Общественные пространства'!$F$10:$F$100000,{"Муниципальный заказ","На балансе муниципального бюджетного учреждения"}))+
SUM(SUMIFS('Общественные пространства'!CO10:CO100000,'Общественные пространства'!$F$10:$F$100000,{"Муниципальный заказ","На балансе муниципального бюджетного учреждения"}))+
SUM(SUMIFS('Общественные пространства'!CP10:CP100000,'Общественные пространства'!$F$10:$F$100000,{"Муниципальный заказ","На балансе муниципального бюджетного учреждения"}))+
SUM(SUMIFS('Общественные пространства'!CZ10:CZ100000,'Общественные пространства'!$F$10:$F$100000,{"Муниципальный заказ","На балансе муниципального бюджетного учреждения"}))+
SUM(SUMIFS('Общественные пространства'!DA10:DA100000,'Общественные пространства'!$F$10:$F$100000,{"Муниципальный заказ","На балансе муниципального бюджетного учреждения"}))+
SUM(SUMIFS('Общественные пространства'!DK10:DK100000,'Общественные пространства'!$F$10:$F$100000,{"Муниципальный заказ","На балансе муниципального бюджетного учреждения"}))+
SUM(SUMIFS('Общественные пространства'!DL10:DL100000,'Общественные пространства'!$F$10:$F$100000,{"Муниципальный заказ","На балансе муниципального бюджетного учреждения"}))+
SUM(SUMIFS('Общественные пространства'!DP10:DP100000,'Общественные пространства'!$F$10:$F$100000,{"Муниципальный заказ","На балансе муниципального бюджетного учреждения"}))+
SUM(SUMIFS('Общественные пространства'!DQ10:DQ100000,'Общественные пространства'!$F$10:$F$100000,{"Муниципальный заказ","На балансе муниципального бюджетного учреждения"}))+
SUM(SUMIFS('Общественные пространства'!DY10:DY100000,'Общественные пространства'!$F$10:$F$100000,{"Муниципальный заказ","На балансе муниципального бюджетного учреждения"}))+
SUM(SUMIFS('Общественные пространства'!DZ10:DZ100000,'Общественные пространства'!$F$10:$F$100000,{"Муниципальный заказ","На балансе муниципального бюджетного учреждения"}))+
SUM(SUMIFS('Общественные пространства'!EK10:EK100000,'Общественные пространства'!$F$10:$F$100000,{"Муниципальный заказ","На балансе муниципального бюджетного учреждения"}))+
SUM(SUMIFS('Общественные пространства'!EL10:EL100000,'Общественные пространства'!$F$10:$F$100000,{"Муниципальный заказ","На балансе муниципального бюджетного учреждения"}))+
SUM(SUMIFS('Общественные пространства'!EV10:EV100000,'Общественные пространства'!$F$10:$F$100000,{"Муниципальный заказ","На балансе муниципального бюджетного учреждения"}))+
SUM(SUMIFS('Общественные пространства'!EW10:EW100000,'Общественные пространства'!$F$10:$F$100000,{"Муниципальный заказ","На балансе муниципального бюджетного учреждения"}))+
SUM(SUMIFS('Общественные пространства'!FG10:FG100000,'Общественные пространства'!$F$10:$F$100000,{"Муниципальный заказ","На балансе муниципального бюджетного учреждения"}))+
SUM(SUMIFS('Общественные пространства'!FH10:FH100000,'Общественные пространства'!$F$10:$F$100000,{"Муниципальный заказ","На балансе муниципального бюджетного учреждения"}))+
SUM(SUMIFS('Общественные пространства'!FR10:FR100000,'Общественные пространства'!$F$10:$F$100000,{"Муниципальный заказ","На балансе муниципального бюджетного учреждения"}))+
SUM(SUMIFS('Общественные пространства'!FS10:FS100000,'Общественные пространства'!$F$10:$F$100000,{"Муниципальный заказ","На балансе муниципального бюджетного учреждения"}))</f>
        <v>0</v>
      </c>
      <c r="F103" s="284">
        <f>SUM(ДТ!N10,ДТ!P10,ДТ!AJ10,ДТ!AL10,ДТ!BW10,ДТ!BY10,ДТ!DD10,ДТ!DF10,ДТ!DT10,ДТ!DV10,ДТ!EP10,ДТ!EQ10,ДТ!ER10,ДТ!EV10,ДТ!EW10,ДТ!EX10,ДТ!GN10,ДТ!GP10,ДТ!HM10,ДТ!HO10,ДТ!II10,ДТ!IK10)</f>
        <v>570531.11999999988</v>
      </c>
      <c r="G103" s="284">
        <f>SUM(SUMIFS('Общественные пространства'!J10:J100000,'Общественные пространства'!$F$10:$F$100000,{"На содержание иных лиц"}))+
SUM(SUMIFS('Общественные пространства'!K10:K100000,'Общественные пространства'!$F$10:$F$100000,{"На содержание иных лиц"}))+
SUM(SUMIFS('Общественные пространства'!N10:N100000,'Общественные пространства'!$F$10:$F$100000,{"На содержание иных лиц"}))+
SUM(SUMIFS('Общественные пространства'!O10:O100000,'Общественные пространства'!$F$10:$F$100000,{"На содержание иных лиц"}))+
SUM(SUMIFS('Общественные пространства'!P10:P100000,'Общественные пространства'!$F$10:$F$100000,{"На содержание иных лиц"}))+
SUM(SUMIFS('Общественные пространства'!Q10:Q100000,'Общественные пространства'!$F$10:$F$100000,{"На содержание иных лиц"}))+
SUM(SUMIFS('Общественные пространства'!R10:R100000,'Общественные пространства'!$F$10:$F$100000,{"На содержание иных лиц"}))+
SUM(SUMIFS('Общественные пространства'!S10:S100000,'Общественные пространства'!$F$10:$F$100000,{"На содержание иных лиц"}))+
SUM(SUMIFS('Общественные пространства'!AN10:AN100000,'Общественные пространства'!$F$10:$F$100000,{"На содержание иных лиц"}))+
SUM(SUMIFS('Общественные пространства'!AO10:AO100000,'Общественные пространства'!$F$10:$F$100000,{"На содержание иных лиц"}))+
SUM(SUMIFS('Общественные пространства'!BA10:BA100000,'Общественные пространства'!$F$10:$F$100000,{"На содержание иных лиц"}))+
SUM(SUMIFS('Общественные пространства'!BB10:BB100000,'Общественные пространства'!$F$10:$F$100000,{"На содержание иных лиц"}))+
SUM(SUMIFS('Общественные пространства'!CO10:CO100000,'Общественные пространства'!$F$10:$F$100000,{"На содержание иных лиц"}))+
SUM(SUMIFS('Общественные пространства'!CP10:CP100000,'Общественные пространства'!$F$10:$F$100000,{"На содержание иных лиц"}))+
SUM(SUMIFS('Общественные пространства'!CZ10:CZ100000,'Общественные пространства'!$F$10:$F$100000,{"На содержание иных лиц"}))+
SUM(SUMIFS('Общественные пространства'!DA10:DA100000,'Общественные пространства'!$F$10:$F$100000,{"На содержание иных лиц"}))+
SUM(SUMIFS('Общественные пространства'!DK10:DK100000,'Общественные пространства'!$F$10:$F$100000,{"На содержание иных лиц"}))+
SUM(SUMIFS('Общественные пространства'!DL10:DL100000,'Общественные пространства'!$F$10:$F$100000,{"На содержание иных лиц"}))+
SUM(SUMIFS('Общественные пространства'!DP10:DP100000,'Общественные пространства'!$F$10:$F$100000,{"На содержание иных лиц"}))+
SUM(SUMIFS('Общественные пространства'!DQ10:DQ100000,'Общественные пространства'!$F$10:$F$100000,{"На содержание иных лиц"}))+
SUM(SUMIFS('Общественные пространства'!DY10:DY100000,'Общественные пространства'!$F$10:$F$100000,{"На содержание иных лиц"}))+
SUM(SUMIFS('Общественные пространства'!DZ10:DZ100000,'Общественные пространства'!$F$10:$F$100000,{"На содержание иных лиц"}))+
SUM(SUMIFS('Общественные пространства'!EK10:EK100000,'Общественные пространства'!$F$10:$F$100000,{"На содержание иных лиц"}))+
SUM(SUMIFS('Общественные пространства'!EL10:EL100000,'Общественные пространства'!$F$10:$F$100000,{"На содержание иных лиц"}))+
SUM(SUMIFS('Общественные пространства'!EV10:EV100000,'Общественные пространства'!$F$10:$F$100000,{"На содержание иных лиц"}))+
SUM(SUMIFS('Общественные пространства'!EW10:EW100000,'Общественные пространства'!$F$10:$F$100000,{"На содержание иных лиц"}))+
SUM(SUMIFS('Общественные пространства'!FG10:FG100000,'Общественные пространства'!$F$10:$F$100000,{"На содержание иных лиц"}))+
SUM(SUMIFS('Общественные пространства'!FH10:FH100000,'Общественные пространства'!$F$10:$F$100000,{"На содержание иных лиц"}))+
SUM(SUMIFS('Общественные пространства'!FR10:FR100000,'Общественные пространства'!$F$10:$F$100000,{"На содержание иных лиц"}))+
SUM(SUMIFS('Общественные пространства'!FS10:FS100000,'Общественные пространства'!$F$10:$F$100000,{"На содержание иных лиц"}))</f>
        <v>0</v>
      </c>
      <c r="H103" s="317"/>
      <c r="I103" s="317"/>
      <c r="J103" s="317"/>
      <c r="K103" s="317"/>
      <c r="L103" s="317"/>
      <c r="M103" s="317"/>
      <c r="N103" s="317"/>
    </row>
    <row r="104" spans="1:16" x14ac:dyDescent="0.3">
      <c r="A104" s="105" t="s">
        <v>245</v>
      </c>
      <c r="B104" s="26" t="s">
        <v>320</v>
      </c>
      <c r="C104" s="71" t="s">
        <v>113</v>
      </c>
      <c r="D104" s="284">
        <f>SUM(ДТ!Q10,ДТ!R10,ДТ!S10,ДТ!T10,ДТ!AM10,ДТ!AN10,ДТ!AO10,ДТ!AP10,ДТ!BZ10,ДТ!CA10,ДТ!CB10,ДТ!CC10,ДТ!DG10,ДТ!DH10,ДТ!DI10,ДТ!DJ10,ДТ!DW10,ДТ!DX10,ДТ!DY10,ДТ!DZ10,ДТ!EY10,ДТ!EZ10,ДТ!FA10,ДТ!FB10,ДТ!FC10,ДТ!FD10,ДТ!FE10,ДТ!FF10,ДТ!FG10,ДТ!FH10,ДТ!FI10,ДТ!FJ10,ДТ!GQ10,ДТ!GR10,ДТ!GS10,ДТ!GT10,ДТ!HP10,ДТ!HQ10,ДТ!HR10,ДТ!HS10,ДТ!IL10,ДТ!IM10,ДТ!IN10,ДТ!IO10)+
SUM('Общественные пространства'!L9,'Общественные пространства'!M9,'Общественные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пространства'!AP9,'Общественные пространства'!AQ9,'Общественные пространства'!BC9,'Общественные пространства'!BD9,'Общественные пространства'!CQ9,'Общественные пространства'!CR9,'Общественные пространства'!DB9,'Общественные пространства'!DC9,'Общественные пространства'!DM9,'Общественные пространства'!DN9,'Общественные пространства'!DR9,'Общественные пространства'!DS9,'Общественные пространства'!EA9,'Общественные пространства'!EB9,'Общественные пространства'!EM9,'Общественные пространства'!EN9,'Общественные пространства'!EX9,'Общественные пространства'!EY9,'Общественные пространства'!FI9,'Общественные пространства'!FJ9,'Общественные пространства'!FT9,'Общественные пространства'!FU9)</f>
        <v>69992.39</v>
      </c>
      <c r="E104" s="284">
        <f>SUM(ДТ!Q10,ДТ!S10,ДТ!AM10,ДТ!AO10,ДТ!BZ10,ДТ!CB10,ДТ!DG10,ДТ!DI10,ДТ!DW10,ДТ!DY10,ДТ!EY10,ДТ!EZ10,ДТ!FA10,ДТ!FE10,ДТ!FF10,ДТ!FG10,ДТ!GQ10,ДТ!GS10,ДТ!HP10,ДТ!HR10,ДТ!IL10,ДТ!IN10)+
SUM(SUMIFS('Общественные пространства'!L10:L100000,'Общественные пространства'!$F$10:$F$100000,{"Муниципальный заказ","На балансе муниципального бюджетного учреждения"}))+
SUM(SUMIFS('Общественные пространства'!M10:M100000,'Общественные пространства'!$F$10:$F$100000,{"Муниципальный заказ","На балансе муниципального бюджетного учреждения"}))+
SUM(SUMIFS('Общественные пространства'!T10:T100000,'Общественные пространства'!$F$10:$F$100000,{"Муниципальный заказ","На балансе муниципального бюджетного учреждения"}))+
SUM(SUMIFS('Общественные пространства'!U10:U100000,'Общественные пространства'!$F$10:$F$100000,{"Муниципальный заказ","На балансе муниципального бюджетного учреждения"}))+
SUM(SUMIFS('Общественные пространства'!V10:V100000,'Общественные пространства'!$F$10:$F$100000,{"Муниципальный заказ","На балансе муниципального бюджетного учреждения"}))+
SUM(SUMIFS('Общественные пространства'!W10:W100000,'Общественные пространства'!$F$10:$F$100000,{"Муниципальный заказ","На балансе муниципального бюджетного учреждения"}))+
SUM(SUMIFS('Общественные пространства'!X10:X100000,'Общественные пространства'!$F$10:$F$100000,{"Муниципальный заказ","На балансе муниципального бюджетного учреждения"}))+
SUM(SUMIFS('Общественные пространства'!Y10:Y100000,'Общественные пространства'!$F$10:$F$100000,{"Муниципальный заказ","На балансе муниципального бюджетного учреждения"}))+
SUM(SUMIFS('Общественные пространства'!AP10:AP100000,'Общественные пространства'!$F$10:$F$100000,{"Муниципальный заказ","На балансе муниципального бюджетного учреждения"}))+
SUM(SUMIFS('Общественные пространства'!AQ10:AQ100000,'Общественные пространства'!$F$10:$F$100000,{"Муниципальный заказ","На балансе муниципального бюджетного учреждения"}))+
SUM(SUMIFS('Общественные пространства'!BC10:BC100000,'Общественные пространства'!$F$10:$F$100000,{"Муниципальный заказ","На балансе муниципального бюджетного учреждения"}))+
SUM(SUMIFS('Общественные пространства'!BD10:BD100000,'Общественные пространства'!$F$10:$F$100000,{"Муниципальный заказ","На балансе муниципального бюджетного учреждения"}))+
SUM(SUMIFS('Общественные пространства'!CQ10:CQ100000,'Общественные пространства'!$F$10:$F$100000,{"Муниципальный заказ","На балансе муниципального бюджетного учреждения"}))+
SUM(SUMIFS('Общественные пространства'!CR10:CR100000,'Общественные пространства'!$F$10:$F$100000,{"Муниципальный заказ","На балансе муниципального бюджетного учреждения"}))+
SUM(SUMIFS('Общественные пространства'!DB10:DB100000,'Общественные пространства'!$F$10:$F$100000,{"Муниципальный заказ","На балансе муниципального бюджетного учреждения"}))+
SUM(SUMIFS('Общественные пространства'!DC10:DC100000,'Общественные пространства'!$F$10:$F$100000,{"Муниципальный заказ","На балансе муниципального бюджетного учреждения"}))+
SUM(SUMIFS('Общественные пространства'!DM10:DM100000,'Общественные пространства'!$F$10:$F$100000,{"Муниципальный заказ","На балансе муниципального бюджетного учреждения"}))+
SUM(SUMIFS('Общественные пространства'!DN10:DN100000,'Общественные пространства'!$F$10:$F$100000,{"Муниципальный заказ","На балансе муниципального бюджетного учреждения"}))+
SUM(SUMIFS('Общественные пространства'!DR10:DR100000,'Общественные пространства'!$F$10:$F$100000,{"Муниципальный заказ","На балансе муниципального бюджетного учреждения"}))+
SUM(SUMIFS('Общественные пространства'!DS10:DS100000,'Общественные пространства'!$F$10:$F$100000,{"Муниципальный заказ","На балансе муниципального бюджетного учреждения"}))+
SUM(SUMIFS('Общественные пространства'!EA10:EA100000,'Общественные пространства'!$F$10:$F$100000,{"Муниципальный заказ","На балансе муниципального бюджетного учреждения"}))+
SUM(SUMIFS('Общественные пространства'!EB10:EB100000,'Общественные пространства'!$F$10:$F$100000,{"Муниципальный заказ","На балансе муниципального бюджетного учреждения"}))+
SUM(SUMIFS('Общественные пространства'!EM10:EM100000,'Общественные пространства'!$F$10:$F$100000,{"Муниципальный заказ","На балансе муниципального бюджетного учреждения"}))+
SUM(SUMIFS('Общественные пространства'!EN10:EN100000,'Общественные пространства'!$F$10:$F$100000,{"Муниципальный заказ","На балансе муниципального бюджетного учреждения"}))+
SUM(SUMIFS('Общественные пространства'!EX10:EX100000,'Общественные пространства'!$F$10:$F$100000,{"Муниципальный заказ","На балансе муниципального бюджетного учреждения"}))+
SUM(SUMIFS('Общественные пространства'!EY10:EY100000,'Общественные пространства'!$F$10:$F$100000,{"Муниципальный заказ","На балансе муниципального бюджетного учреждения"}))+
SUM(SUMIFS('Общественные пространства'!FI10:FI100000,'Общественные пространства'!$F$10:$F$100000,{"Муниципальный заказ","На балансе муниципального бюджетного учреждения"}))+
SUM(SUMIFS('Общественные пространства'!FJ10:FJ100000,'Общественные пространства'!$F$10:$F$100000,{"Муниципальный заказ","На балансе муниципального бюджетного учреждения"}))+
SUM(SUMIFS('Общественные пространства'!FT10:FT100000,'Общественные пространства'!$F$10:$F$100000,{"Муниципальный заказ","На балансе муниципального бюджетного учреждения"}))+
SUM(SUMIFS('Общественные пространства'!FU10:FU100000,'Общественные пространства'!$F$10:$F$100000,{"Муниципальный заказ","На балансе муниципального бюджетного учреждения"}))</f>
        <v>69463.39</v>
      </c>
      <c r="F104" s="284">
        <f>SUM(ДТ!R10,ДТ!T10,ДТ!AN10,ДТ!AP10,ДТ!CA10,ДТ!CC10,ДТ!DH10,ДТ!DJ10,ДТ!DX10,ДТ!DZ10,ДТ!FB10,ДТ!FC10,ДТ!FD10,ДТ!FH10,ДТ!FI10,ДТ!FJ10,ДТ!GR10,ДТ!GT10,ДТ!HQ10,ДТ!HS10,ДТ!IM10,ДТ!IO10)</f>
        <v>529</v>
      </c>
      <c r="G104" s="284">
        <f xml:space="preserve">
SUM(SUMIFS('Общественные пространства'!L10:L100000,'Общественные пространства'!$F$10:$F$100000,{"На содержание иных лиц"}))+
SUM(SUMIFS('Общественные пространства'!M10:M100000,'Общественные пространства'!$F$10:$F$100000,{"На содержание иных лиц"}))+
SUM(SUMIFS('Общественные пространства'!T10:T100000,'Общественные пространства'!$F$10:$F$100000,{"На содержание иных лиц"}))+
SUM(SUMIFS('Общественные пространства'!U10:U100000,'Общественные пространства'!$F$10:$F$100000,{"На содержание иных лиц"}))+
SUM(SUMIFS('Общественные пространства'!V10:V100000,'Общественные пространства'!$F$10:$F$100000,{"На содержание иных лиц"}))+
SUM(SUMIFS('Общественные пространства'!W10:W100000,'Общественные пространства'!$F$10:$F$100000,{"На содержание иных лиц"}))+
SUM(SUMIFS('Общественные пространства'!X10:X100000,'Общественные пространства'!$F$10:$F$100000,{"На содержание иных лиц"}))+
SUM(SUMIFS('Общественные пространства'!Y10:Y100000,'Общественные пространства'!$F$10:$F$100000,{"На содержание иных лиц"}))+
SUM(SUMIFS('Общественные пространства'!AP10:AP100000,'Общественные пространства'!$F$10:$F$100000,{"На содержание иных лиц"}))+
SUM(SUMIFS('Общественные пространства'!AQ10:AQ100000,'Общественные пространства'!$F$10:$F$100000,{"На содержание иных лиц"}))+
SUM(SUMIFS('Общественные пространства'!BC10:BC100000,'Общественные пространства'!$F$10:$F$100000,{"На содержание иных лиц"}))+
SUM(SUMIFS('Общественные пространства'!BD10:BD100000,'Общественные пространства'!$F$10:$F$100000,{"На содержание иных лиц"}))+
SUM(SUMIFS('Общественные пространства'!CQ10:CQ100000,'Общественные пространства'!$F$10:$F$100000,{"На содержание иных лиц"}))+
SUM(SUMIFS('Общественные пространства'!CR10:CR100000,'Общественные пространства'!$F$10:$F$100000,{"На содержание иных лиц"}))+
SUM(SUMIFS('Общественные пространства'!DB10:DB100000,'Общественные пространства'!$F$10:$F$100000,{"На содержание иных лиц"}))+
SUM(SUMIFS('Общественные пространства'!DC10:DC100000,'Общественные пространства'!$F$10:$F$100000,{"На содержание иных лиц"}))+
SUM(SUMIFS('Общественные пространства'!DM10:DM100000,'Общественные пространства'!$F$10:$F$100000,{"На содержание иных лиц"}))+
SUM(SUMIFS('Общественные пространства'!DN10:DN100000,'Общественные пространства'!$F$10:$F$100000,{"На содержание иных лиц"}))+
SUM(SUMIFS('Общественные пространства'!DR10:DR100000,'Общественные пространства'!$F$10:$F$100000,{"На содержание иных лиц"}))+
SUM(SUMIFS('Общественные пространства'!DS10:DS100000,'Общественные пространства'!$F$10:$F$100000,{"На содержание иных лиц"}))+
SUM(SUMIFS('Общественные пространства'!EA10:EA100000,'Общественные пространства'!$F$10:$F$100000,{"На содержание иных лиц"}))+
SUM(SUMIFS('Общественные пространства'!EB10:EB100000,'Общественные пространства'!$F$10:$F$100000,{"На содержание иных лиц"}))+
SUM(SUMIFS('Общественные пространства'!EM10:EM100000,'Общественные пространства'!$F$10:$F$100000,{"На содержание иных лиц"}))+
SUM(SUMIFS('Общественные пространства'!EN10:EN100000,'Общественные пространства'!$F$10:$F$100000,{"На содержание иных лиц"}))+
SUM(SUMIFS('Общественные пространства'!EX10:EX100000,'Общественные пространства'!$F$10:$F$100000,{"На содержание иных лиц"}))+
SUM(SUMIFS('Общественные пространства'!EY10:EY100000,'Общественные пространства'!$F$10:$F$100000,{"На содержание иных лиц"}))+
SUM(SUMIFS('Общественные пространства'!FI10:FI100000,'Общественные пространства'!$F$10:$F$100000,{"На содержание иных лиц"}))+
SUM(SUMIFS('Общественные пространства'!FJ10:FJ100000,'Общественные пространства'!$F$10:$F$100000,{"На содержание иных лиц"}))+
SUM(SUMIFS('Общественные пространства'!FT10:FT100000,'Общественные пространства'!$F$10:$F$100000,{"На содержание иных лиц"}))+
SUM(SUMIFS('Общественные пространства'!FU10:FU100000,'Общественные пространства'!$F$10:$F$100000,{"На содержание иных лиц"}))</f>
        <v>0</v>
      </c>
      <c r="H104" s="303"/>
      <c r="I104" s="304"/>
      <c r="J104" s="304"/>
      <c r="K104" s="304"/>
      <c r="L104" s="304"/>
      <c r="M104" s="304"/>
      <c r="N104" s="305"/>
    </row>
    <row r="105" spans="1:16" x14ac:dyDescent="0.3">
      <c r="A105" s="110" t="s">
        <v>246</v>
      </c>
      <c r="B105" s="26" t="s">
        <v>279</v>
      </c>
      <c r="C105" s="110" t="s">
        <v>113</v>
      </c>
      <c r="D105" s="284">
        <f>SUM(ДТ!DO10,ДТ!DP10,ДТ!EE10,ДТ!EF10,ДТ!FW10,ДТ!FX10,ДТ!FY10,ДТ!FZ10,ДТ!GA10,ДТ!GB10,ДТ!HA10,ДТ!HB10,ДТ!IB10,ДТ!IC10,ДТ!IX10,ДТ!IY10)+
SUM('Общественные пространства'!AF9,'Общественные пространства'!AG9,'Общественные пространства'!AH9,'Общественные пространства'!AV9,'Общественные пространства'!BG9,'Общественные пространства'!DV9,'Общественные пространства'!EG9,'Общественные пространства'!ES9,'Общественные пространства'!FD9,'Общественные пространства'!FO9,'Общественные пространства'!FZ9)</f>
        <v>0</v>
      </c>
      <c r="E105" s="284">
        <f>SUM(ДТ!DO10,ДТ!EE10,ДТ!FW10,ДТ!FX10,ДТ!FY10,ДТ!HA10,ДТ!IB10,ДТ!IX10)+
SUM(SUMIFS('Общественные пространства'!AF10:AF100000,'Общественные пространства'!$F$10:$F$100000,{"Муниципальный заказ","На балансе муниципального бюджетного учреждения"}))+
SUM(SUMIFS('Общественные пространства'!AG10:AG100000,'Общественные пространства'!$F$10:$F$100000,{"Муниципальный заказ","На балансе муниципального бюджетного учреждения"}))+
SUM(SUMIFS('Общественные пространства'!AH10:AH100000,'Общественные пространства'!$F$10:$F$100000,{"Муниципальный заказ","На балансе муниципального бюджетного учреждения"}))+
SUM(SUMIFS('Общественные пространства'!AV10:AV100000,'Общественные пространства'!$F$10:$F$100000,{"Муниципальный заказ","На балансе муниципального бюджетного учреждения"}))+
SUM(SUMIFS('Общественные пространства'!BG10:BG100000,'Общественные пространства'!$F$10:$F$100000,{"Муниципальный заказ","На балансе муниципального бюджетного учреждения"}))+
SUM(SUMIFS('Общественные пространства'!DV10:DV100000,'Общественные пространства'!$F$10:$F$100000,{"Муниципальный заказ","На балансе муниципального бюджетного учреждения"}))+
SUM(SUMIFS('Общественные пространства'!EG10:EG100000,'Общественные пространства'!$F$10:$F$100000,{"Муниципальный заказ","На балансе муниципального бюджетного учреждения"}))+
SUM(SUMIFS('Общественные пространства'!ES10:ES100000,'Общественные пространства'!$F$10:$F$100000,{"Муниципальный заказ","На балансе муниципального бюджетного учреждения"}))+
SUM(SUMIFS('Общественные пространства'!FD10:FD100000,'Общественные пространства'!$F$10:$F$100000,{"Муниципальный заказ","На балансе муниципального бюджетного учреждения"}))+
SUM(SUMIFS('Общественные пространства'!FO10:FO100000,'Общественные пространства'!$F$10:$F$100000,{"Муниципальный заказ","На балансе муниципального бюджетного учреждения"}))+
SUM(SUMIFS('Общественные пространства'!FZ10:FZ100000,'Общественные пространства'!$F$10:$F$100000,{"Муниципальный заказ","На балансе муниципального бюджетного учреждения"}))</f>
        <v>0</v>
      </c>
      <c r="F105" s="284">
        <f>SUM(ДТ!DP10,ДТ!EF10,ДТ!FZ10,ДТ!GA10,ДТ!GB10,ДТ!HB10,ДТ!IC10,ДТ!IY10)</f>
        <v>0</v>
      </c>
      <c r="G105" s="284">
        <f xml:space="preserve">
SUM(SUMIFS('Общественные пространства'!AF10:AF100000,'Общественные пространства'!$F$10:$F$100000,{"На содержание иных лиц"}))+
SUM(SUMIFS('Общественные пространства'!AG10:AG100000,'Общественные пространства'!$F$10:$F$100000,{"На содержание иных лиц"}))+
SUM(SUMIFS('Общественные пространства'!AH10:AH100000,'Общественные пространства'!$F$10:$F$100000,{"На содержание иных лиц"}))+
SUM(SUMIFS('Общественные пространства'!AV10:AV100000,'Общественные пространства'!$F$10:$F$100000,{"На содержание иных лиц"}))+
SUM(SUMIFS('Общественные пространства'!BG10:BG100000,'Общественные пространства'!$F$10:$F$100000,{"На содержание иных лиц"}))+
SUM(SUMIFS('Общественные пространства'!DV10:DV100000,'Общественные пространства'!$F$10:$F$100000,{"На содержание иных лиц"}))+
SUM(SUMIFS('Общественные пространства'!EG10:EG100000,'Общественные пространства'!$F$10:$F$100000,{"На содержание иных лиц"}))+
SUM(SUMIFS('Общественные пространства'!ES10:ES100000,'Общественные пространства'!$F$10:$F$100000,{"На содержание иных лиц"}))+
SUM(SUMIFS('Общественные пространства'!FD10:FD100000,'Общественные пространства'!$F$10:$F$100000,{"На содержание иных лиц"}))+
SUM(SUMIFS('Общественные пространства'!FO10:FO100000,'Общественные пространства'!$F$10:$F$100000,{"На содержание иных лиц"}))+
SUM(SUMIFS('Общественные пространства'!FZ10:FZ100000,'Общественные пространства'!$F$10:$F$100000,{"На содержание иных лиц"}))</f>
        <v>0</v>
      </c>
      <c r="H105" s="303"/>
      <c r="I105" s="304"/>
      <c r="J105" s="304"/>
      <c r="K105" s="304"/>
      <c r="L105" s="304"/>
      <c r="M105" s="304"/>
      <c r="N105" s="305"/>
    </row>
    <row r="106" spans="1:16" x14ac:dyDescent="0.3">
      <c r="A106" s="105" t="s">
        <v>259</v>
      </c>
      <c r="B106" s="26" t="s">
        <v>299</v>
      </c>
      <c r="C106" s="110" t="s">
        <v>113</v>
      </c>
      <c r="D106" s="284">
        <f>SUM(ДТ!AY10,ДТ!AZ10,'Общественные пространства'!DH9,'Общественные пространства'!EH9,'Общественные пространства'!GB9)</f>
        <v>0</v>
      </c>
      <c r="E106" s="284">
        <f>ДТ!AY10+
SUM(SUMIFS('Общественные пространства'!DH10:DH100000,'Общественные пространства'!$F$10:$F$100000,{"Муниципальный заказ","На балансе муниципального бюджетного учреждения"}))+
SUM(SUMIFS('Общественные пространства'!EH10:EH100000,'Общественные пространства'!$F$10:$F$100000,{"Муниципальный заказ","На балансе муниципального бюджетного учреждения"}))+
SUM(SUMIFS('Общественные пространства'!GB10:GB100000,'Общественные пространства'!$F$10:$F$100000,{"Муниципальный заказ","На балансе муниципального бюджетного учреждения"}))</f>
        <v>0</v>
      </c>
      <c r="F106" s="284">
        <f>ДТ!AZ10</f>
        <v>0</v>
      </c>
      <c r="G106" s="284">
        <f>SUM(SUMIFS('Общественные пространства'!DH10:DH100000,'Общественные пространства'!$F$10:$F$100000,{"На содержание иных лиц"}))+
SUM(SUMIFS('Общественные пространства'!EH10:EH100000,'Общественные пространства'!$F$10:$F$100000,{"На содержание иных лиц"}))+
SUM(SUMIFS('Общественные пространства'!GB10:GB100000,'Общественные пространства'!$F$10:$F$100000,{"На содержание иных лиц"}))</f>
        <v>0</v>
      </c>
      <c r="H106" s="303"/>
      <c r="I106" s="304"/>
      <c r="J106" s="304"/>
      <c r="K106" s="304"/>
      <c r="L106" s="304"/>
      <c r="M106" s="304"/>
      <c r="N106" s="305"/>
    </row>
    <row r="107" spans="1:16" x14ac:dyDescent="0.3">
      <c r="A107" s="116" t="s">
        <v>303</v>
      </c>
      <c r="B107" s="26" t="s">
        <v>206</v>
      </c>
      <c r="C107" s="19" t="s">
        <v>113</v>
      </c>
      <c r="D107" s="284">
        <f>SUM(ДТ!BC10,ДТ!BD10,ДТ!BE10,ДТ!BF10)+SUM('Общественные пространства'!BK9,'Общественные пространства'!BL9)</f>
        <v>1128507.3</v>
      </c>
      <c r="E107" s="284">
        <f>ДТ!BC10+ДТ!BE10+
SUM(SUMIFS('Общественные пространства'!BK10:BK100000,'Общественные пространства'!$F$10:$F$100000,{"Муниципальный заказ","На балансе муниципального бюджетного учреждения"}))+
SUM(SUMIFS('Общественные пространства'!BL10:BL100000,'Общественные пространства'!$F$10:$F$100000,{"Муниципальный заказ","На балансе муниципального бюджетного учреждения"}))</f>
        <v>615014.19999999995</v>
      </c>
      <c r="F107" s="284">
        <f>ДТ!BD10+ДТ!BF10</f>
        <v>513493.1</v>
      </c>
      <c r="G107" s="284">
        <f>SUM(SUMIFS('Общественные пространства'!BK10:BK100000,'Общественные пространства'!$F$10:$F$100000,{"На содержание иных лиц"}))+
SUM(SUMIFS('Общественные пространства'!BL10:BL100000,'Общественные пространства'!$F$10:$F$100000,{"На содержание иных лиц"}))</f>
        <v>0</v>
      </c>
      <c r="H107" s="303"/>
      <c r="I107" s="304"/>
      <c r="J107" s="304"/>
      <c r="K107" s="304"/>
      <c r="L107" s="304"/>
      <c r="M107" s="304"/>
      <c r="N107" s="305"/>
    </row>
    <row r="108" spans="1:16" x14ac:dyDescent="0.3">
      <c r="A108" s="105" t="s">
        <v>325</v>
      </c>
      <c r="B108" s="28" t="s">
        <v>196</v>
      </c>
      <c r="C108" s="19" t="s">
        <v>113</v>
      </c>
      <c r="D108" s="284">
        <f>ДТ!BC10+ДТ!BD10+'Общественные пространства'!BK9</f>
        <v>1128507.3</v>
      </c>
      <c r="E108" s="284">
        <f>ДТ!BC10+SUM(SUMIFS('Общественные пространства'!BK10:BK100000,'Общественные пространства'!$F$10:$F$100000,{"Муниципальный заказ","На балансе муниципального бюджетного учреждения"}))</f>
        <v>615014.19999999995</v>
      </c>
      <c r="F108" s="284">
        <f>ДТ!BD10</f>
        <v>513493.1</v>
      </c>
      <c r="G108" s="284">
        <f>SUM(SUMIFS('Общественные пространства'!BK10:BK100000,'Общественные пространства'!$F$10:$F$100000,{"На содержание иных лиц"}))</f>
        <v>0</v>
      </c>
      <c r="H108" s="303"/>
      <c r="I108" s="304"/>
      <c r="J108" s="304"/>
      <c r="K108" s="304"/>
      <c r="L108" s="304"/>
      <c r="M108" s="304"/>
      <c r="N108" s="305"/>
    </row>
    <row r="109" spans="1:16" x14ac:dyDescent="0.3">
      <c r="A109" s="110" t="s">
        <v>326</v>
      </c>
      <c r="B109" s="28" t="s">
        <v>227</v>
      </c>
      <c r="C109" s="110" t="s">
        <v>113</v>
      </c>
      <c r="D109" s="284">
        <f>ДТ!BE10+ДТ!BF10+'Общественные пространства'!BL9</f>
        <v>0</v>
      </c>
      <c r="E109" s="284">
        <f>ДТ!BE10+SUM(SUMIFS('Общественные пространства'!BL10:BL100000,'Общественные пространства'!$F$10:$F$100000,{"Муниципальный заказ","На балансе муниципального бюджетного учреждения"}))</f>
        <v>0</v>
      </c>
      <c r="F109" s="284">
        <f>ДТ!BF10</f>
        <v>0</v>
      </c>
      <c r="G109" s="284">
        <f>SUM(SUMIFS('Общественные пространства'!BL10:BL100000,'Общественные пространства'!$F$10:$F$100000,{"На содержание иных лиц"}))</f>
        <v>0</v>
      </c>
      <c r="H109" s="303"/>
      <c r="I109" s="304"/>
      <c r="J109" s="304"/>
      <c r="K109" s="304"/>
      <c r="L109" s="304"/>
      <c r="M109" s="304"/>
      <c r="N109" s="305"/>
    </row>
    <row r="110" spans="1:16" x14ac:dyDescent="0.3">
      <c r="A110" s="116" t="s">
        <v>304</v>
      </c>
      <c r="B110" s="26" t="s">
        <v>305</v>
      </c>
      <c r="C110" s="110" t="s">
        <v>113</v>
      </c>
      <c r="D110" s="284">
        <f>SUM(ДТ!DQ10,ДТ!DR10,ДТ!EG10,ДТ!EH10,ДТ!HC10,ДТ!HD10,ДТ!ID10,ДТ!IE10,ДТ!IZ10,ДТ!JA10,ДТ!GC10,ДТ!GD10,ДТ!GE10,ДТ!GF10,ДТ!GG10,ДТ!GH10)+
SUM('Общественные пространства'!AI9,'Общественные пространства'!AJ9,'Общественные пространства'!AK9,'Общественные пространства'!AW9,'Общественные пространства'!BH9,'Общественные пространства'!DW9,'Общественные пространства'!ET9,'Общественные пространства'!FE9,'Общественные пространства'!FP9,'Общественные пространства'!GA9)</f>
        <v>157</v>
      </c>
      <c r="E110" s="284">
        <f>SUM(ДТ!DQ10,ДТ!EG10,ДТ!GC10,ДТ!GD10,ДТ!GE10,ДТ!HC10,ДТ!ID10,ДТ!IZ10)+
SUM(SUMIFS('Общественные пространства'!AI10:AI100000,'Общественные пространства'!$F$10:$F$100000,{"Муниципальный заказ","На балансе муниципального бюджетного учреждения"}))+
SUM(SUMIFS('Общественные пространства'!AJ10:AJ100000,'Общественные пространства'!$F$10:$F$100000,{"Муниципальный заказ","На балансе муниципального бюджетного учреждения"}))+
SUM(SUMIFS('Общественные пространства'!AW10:AW100000,'Общественные пространства'!$F$10:$F$100000,{"Муниципальный заказ","На балансе муниципального бюджетного учреждения"}))+
SUM(SUMIFS('Общественные пространства'!AK10:AK100000,'Общественные пространства'!$F$10:$F$100000,{"Муниципальный заказ","На балансе муниципального бюджетного учреждения"}))+
SUM(SUMIFS('Общественные пространства'!BH10:BH100000,'Общественные пространства'!$F$10:$F$100000,{"Муниципальный заказ","На балансе муниципального бюджетного учреждения"}))+
SUM(SUMIFS('Общественные пространства'!DW10:DW100000,'Общественные пространства'!$F$10:$F$100000,{"Муниципальный заказ","На балансе муниципального бюджетного учреждения"}))+
SUM(SUMIFS('Общественные пространства'!ET10:ET100000,'Общественные пространства'!$F$10:$F$100000,{"Муниципальный заказ","На балансе муниципального бюджетного учреждения"}))+
SUM(SUMIFS('Общественные пространства'!FE10:FE100000,'Общественные пространства'!$F$10:$F$100000,{"Муниципальный заказ","На балансе муниципального бюджетного учреждения"}))+
SUM(SUMIFS('Общественные пространства'!FP10:FP100000,'Общественные пространства'!$F$10:$F$100000,{"Муниципальный заказ","На балансе муниципального бюджетного учреждения"}))+
SUM(SUMIFS('Общественные пространства'!GA10:GA100000,'Общественные пространства'!$F$10:$F$100000,{"Муниципальный заказ","На балансе муниципального бюджетного учреждения"}))</f>
        <v>0</v>
      </c>
      <c r="F110" s="284">
        <f>SUM(ДТ!DR10,ДТ!EH10,ДТ!GF10,ДТ!GG10,ДТ!GH10,ДТ!HD10,ДТ!IE10,ДТ!JA10)</f>
        <v>157</v>
      </c>
      <c r="G110" s="284">
        <f>SUM(SUMIFS('Общественные пространства'!AI10:AI100000,'Общественные пространства'!$F$10:$F$100000,{"На содержание иных лиц"}))+
SUM(SUMIFS('Общественные пространства'!AJ10:AJ100000,'Общественные пространства'!$F$10:$F$100000,{"На содержание иных лиц"}))+
SUM(SUMIFS('Общественные пространства'!AW10:AW100000,'Общественные пространства'!$F$10:$F$100000,{"На содержание иных лиц"}))+
SUM(SUMIFS('Общественные пространства'!AK10:AK100000,'Общественные пространства'!$F$10:$F$100000,{"На содержание иных лиц"}))+
SUM(SUMIFS('Общественные пространства'!BH10:BH100000,'Общественные пространства'!$F$10:$F$100000,{"На содержание иных лиц"}))+
SUM(SUMIFS('Общественные пространства'!DW10:DW100000,'Общественные пространства'!$F$10:$F$100000,{"На содержание иных лиц"}))+
SUM(SUMIFS('Общественные пространства'!ET10:ET100000,'Общественные пространства'!$F$10:$F$100000,{"На содержание иных лиц"}))+
SUM(SUMIFS('Общественные пространства'!FE10:FE100000,'Общественные пространства'!$F$10:$F$100000,{"На содержание иных лиц"}))+
SUM(SUMIFS('Общественные пространства'!FP10:FP100000,'Общественные пространства'!$F$10:$F$100000,{"На содержание иных лиц"}))+
SUM(SUMIFS('Общественные пространства'!GA10:GA100000,'Общественные пространства'!$F$10:$F$100000,{"На содержание иных лиц"}))</f>
        <v>0</v>
      </c>
      <c r="H110" s="303"/>
      <c r="I110" s="304"/>
      <c r="J110" s="304"/>
      <c r="K110" s="304"/>
      <c r="L110" s="304"/>
      <c r="M110" s="304"/>
      <c r="N110" s="305"/>
    </row>
    <row r="114" spans="4:6" x14ac:dyDescent="0.3">
      <c r="D114" s="240"/>
    </row>
    <row r="117" spans="4:6" x14ac:dyDescent="0.3">
      <c r="E117" s="240"/>
    </row>
    <row r="119" spans="4:6" x14ac:dyDescent="0.3">
      <c r="F119" s="240"/>
    </row>
  </sheetData>
  <sheetProtection algorithmName="SHA-512" hashValue="5VgXP56Slpuqb2bCeiV2CFzX+DDmisguGxkKXXIkBzJCfZL62XAFZOdd1C5yuvHUD2hRfJ78Mxsvy7J9umjj7w==" saltValue="7BhMtpBoHcLGBkDKJu6Hww==" spinCount="100000" sheet="1" formatCells="0" formatColumns="0" formatRows="0" insertColumns="0" insertRows="0" deleteColumns="0" deleteRows="0" sort="0" autoFilter="0"/>
  <mergeCells count="125">
    <mergeCell ref="P95:P97"/>
    <mergeCell ref="P98:P99"/>
    <mergeCell ref="H109:N109"/>
    <mergeCell ref="H105:N105"/>
    <mergeCell ref="H106:N106"/>
    <mergeCell ref="H103:N103"/>
    <mergeCell ref="H107:N107"/>
    <mergeCell ref="H108:N108"/>
    <mergeCell ref="H98:N98"/>
    <mergeCell ref="H99:N99"/>
    <mergeCell ref="H100:N100"/>
    <mergeCell ref="H101:N101"/>
    <mergeCell ref="H102:N102"/>
    <mergeCell ref="H104:N104"/>
    <mergeCell ref="H93:N93"/>
    <mergeCell ref="H94:N94"/>
    <mergeCell ref="H95:N95"/>
    <mergeCell ref="H96:N96"/>
    <mergeCell ref="H97:N97"/>
    <mergeCell ref="H88:N88"/>
    <mergeCell ref="H89:N89"/>
    <mergeCell ref="H90:N90"/>
    <mergeCell ref="H91:N91"/>
    <mergeCell ref="H92:N92"/>
    <mergeCell ref="H77:N77"/>
    <mergeCell ref="H84:N84"/>
    <mergeCell ref="H85:N85"/>
    <mergeCell ref="H86:N86"/>
    <mergeCell ref="H87:N87"/>
    <mergeCell ref="H79:N79"/>
    <mergeCell ref="H80:N80"/>
    <mergeCell ref="H81:N81"/>
    <mergeCell ref="H82:N82"/>
    <mergeCell ref="H83:N83"/>
    <mergeCell ref="A87:A88"/>
    <mergeCell ref="B87:B88"/>
    <mergeCell ref="A51:N51"/>
    <mergeCell ref="C53:G54"/>
    <mergeCell ref="E55:G55"/>
    <mergeCell ref="D44:F44"/>
    <mergeCell ref="D45:F45"/>
    <mergeCell ref="D46:F46"/>
    <mergeCell ref="D47:F47"/>
    <mergeCell ref="F56:G56"/>
    <mergeCell ref="A53:A57"/>
    <mergeCell ref="B53:B57"/>
    <mergeCell ref="C55:C57"/>
    <mergeCell ref="E56:E57"/>
    <mergeCell ref="D55:D57"/>
    <mergeCell ref="H53:N57"/>
    <mergeCell ref="H58:N58"/>
    <mergeCell ref="H59:N59"/>
    <mergeCell ref="H63:N63"/>
    <mergeCell ref="H64:N64"/>
    <mergeCell ref="H70:N70"/>
    <mergeCell ref="H71:N71"/>
    <mergeCell ref="H60:N60"/>
    <mergeCell ref="H61:N61"/>
    <mergeCell ref="A2:N2"/>
    <mergeCell ref="H11:M12"/>
    <mergeCell ref="B11:B12"/>
    <mergeCell ref="C11:F12"/>
    <mergeCell ref="B16:F16"/>
    <mergeCell ref="B13:B14"/>
    <mergeCell ref="C13:C14"/>
    <mergeCell ref="E13:F13"/>
    <mergeCell ref="D13:D14"/>
    <mergeCell ref="N4:N7"/>
    <mergeCell ref="I6:J6"/>
    <mergeCell ref="K6:M6"/>
    <mergeCell ref="A11:A14"/>
    <mergeCell ref="G11:G14"/>
    <mergeCell ref="N11:N14"/>
    <mergeCell ref="I13:J13"/>
    <mergeCell ref="A4:A7"/>
    <mergeCell ref="G4:G7"/>
    <mergeCell ref="H4:H7"/>
    <mergeCell ref="H68:N68"/>
    <mergeCell ref="D48:F48"/>
    <mergeCell ref="I4:M5"/>
    <mergeCell ref="H13:H14"/>
    <mergeCell ref="A32:A35"/>
    <mergeCell ref="G32:G35"/>
    <mergeCell ref="B29:F29"/>
    <mergeCell ref="B30:F30"/>
    <mergeCell ref="B37:F37"/>
    <mergeCell ref="N32:N35"/>
    <mergeCell ref="I34:J34"/>
    <mergeCell ref="K34:M34"/>
    <mergeCell ref="B32:B35"/>
    <mergeCell ref="D32:F35"/>
    <mergeCell ref="C32:C35"/>
    <mergeCell ref="I33:M33"/>
    <mergeCell ref="D38:F38"/>
    <mergeCell ref="D36:F36"/>
    <mergeCell ref="H32:M32"/>
    <mergeCell ref="H33:H35"/>
    <mergeCell ref="D39:F39"/>
    <mergeCell ref="D25:F25"/>
    <mergeCell ref="D26:F26"/>
    <mergeCell ref="D27:F27"/>
    <mergeCell ref="H110:N110"/>
    <mergeCell ref="P36:P37"/>
    <mergeCell ref="P38:P39"/>
    <mergeCell ref="P16:P17"/>
    <mergeCell ref="P18:P19"/>
    <mergeCell ref="K13:M13"/>
    <mergeCell ref="B4:F7"/>
    <mergeCell ref="B9:F9"/>
    <mergeCell ref="B8:F8"/>
    <mergeCell ref="D40:F40"/>
    <mergeCell ref="D41:F41"/>
    <mergeCell ref="D42:F42"/>
    <mergeCell ref="D43:F43"/>
    <mergeCell ref="H72:N72"/>
    <mergeCell ref="H62:N62"/>
    <mergeCell ref="H65:N65"/>
    <mergeCell ref="H66:N66"/>
    <mergeCell ref="H67:N67"/>
    <mergeCell ref="H69:N69"/>
    <mergeCell ref="H78:N78"/>
    <mergeCell ref="H73:N73"/>
    <mergeCell ref="H74:N74"/>
    <mergeCell ref="H75:N75"/>
    <mergeCell ref="H76:N76"/>
  </mergeCells>
  <conditionalFormatting sqref="P98">
    <cfRule type="expression" dxfId="5" priority="1">
      <formula>$P$98&lt;&gt;0</formula>
    </cfRule>
    <cfRule type="expression" dxfId="4" priority="2">
      <formula>$P$98=0</formula>
    </cfRule>
  </conditionalFormatting>
  <conditionalFormatting sqref="P38">
    <cfRule type="expression" dxfId="3" priority="5">
      <formula>$P$38&lt;&gt;0</formula>
    </cfRule>
    <cfRule type="expression" dxfId="2" priority="6">
      <formula>$P$38=0</formula>
    </cfRule>
  </conditionalFormatting>
  <conditionalFormatting sqref="P18">
    <cfRule type="expression" dxfId="1" priority="3">
      <formula>$P$18&lt;&gt;0</formula>
    </cfRule>
    <cfRule type="expression" dxfId="0" priority="4">
      <formula>$P$18=0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sheetPr>
  <dimension ref="A1:JA2072"/>
  <sheetViews>
    <sheetView zoomScale="70" zoomScaleNormal="70" zoomScaleSheetLayoutView="100" workbookViewId="0">
      <pane xSplit="9" ySplit="10" topLeftCell="AY11" activePane="bottomRight" state="frozen"/>
      <selection pane="topRight" activeCell="J1" sqref="J1"/>
      <selection pane="bottomLeft" activeCell="A11" sqref="A11"/>
      <selection pane="bottomRight" activeCell="H20" sqref="H20"/>
    </sheetView>
  </sheetViews>
  <sheetFormatPr defaultColWidth="9.109375" defaultRowHeight="17.25" customHeight="1" x14ac:dyDescent="0.35"/>
  <cols>
    <col min="1" max="1" width="11.6640625" style="92" customWidth="1"/>
    <col min="2" max="2" width="19.5546875" style="92" customWidth="1"/>
    <col min="3" max="3" width="46.33203125" style="95" customWidth="1"/>
    <col min="4" max="4" width="24" style="95" customWidth="1"/>
    <col min="5" max="6" width="22.44140625" style="92" customWidth="1"/>
    <col min="7" max="7" width="21.109375" style="92" customWidth="1"/>
    <col min="8" max="8" width="25.6640625" style="92" customWidth="1"/>
    <col min="9" max="9" width="23.33203125" style="92" customWidth="1"/>
    <col min="10" max="30" width="15.44140625" style="92" customWidth="1"/>
    <col min="31" max="31" width="19" style="92" customWidth="1"/>
    <col min="32" max="54" width="15.33203125" style="92" customWidth="1"/>
    <col min="55" max="70" width="14.44140625" style="92" customWidth="1"/>
    <col min="71" max="81" width="13.33203125" style="92" customWidth="1"/>
    <col min="82" max="85" width="13" style="92" customWidth="1"/>
    <col min="86" max="91" width="16.33203125" style="92" customWidth="1"/>
    <col min="92" max="103" width="17" style="92" customWidth="1"/>
    <col min="104" max="126" width="14.6640625" style="92" customWidth="1"/>
    <col min="127" max="128" width="14.6640625" style="93" customWidth="1"/>
    <col min="129" max="142" width="14.6640625" style="92" customWidth="1"/>
    <col min="143" max="166" width="9.6640625" style="92" customWidth="1"/>
    <col min="167" max="190" width="8.88671875" style="92" customWidth="1"/>
    <col min="191" max="261" width="16.88671875" style="92" customWidth="1"/>
    <col min="262" max="16384" width="9.109375" style="273"/>
  </cols>
  <sheetData>
    <row r="1" spans="1:261" s="271" customFormat="1" ht="30.9" customHeight="1" x14ac:dyDescent="0.35">
      <c r="A1" s="474" t="s">
        <v>8</v>
      </c>
      <c r="B1" s="474"/>
      <c r="C1" s="474"/>
      <c r="D1" s="474"/>
      <c r="E1" s="474"/>
      <c r="F1" s="474"/>
      <c r="G1" s="474"/>
      <c r="H1" s="474"/>
      <c r="I1" s="474"/>
      <c r="J1" s="474"/>
      <c r="K1" s="474"/>
      <c r="L1" s="474"/>
      <c r="M1" s="474"/>
      <c r="N1" s="474"/>
      <c r="O1" s="474"/>
      <c r="P1" s="474"/>
      <c r="Q1" s="474"/>
      <c r="R1" s="10"/>
      <c r="S1" s="10"/>
      <c r="T1" s="10"/>
      <c r="U1" s="10"/>
      <c r="V1" s="10"/>
      <c r="W1" s="10"/>
      <c r="X1" s="10"/>
      <c r="Y1" s="10"/>
      <c r="Z1" s="10"/>
      <c r="AA1" s="10"/>
      <c r="AB1" s="10"/>
      <c r="AC1" s="11"/>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8"/>
      <c r="DX1" s="8"/>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row>
    <row r="2" spans="1:261" s="271" customFormat="1" ht="36" customHeight="1" x14ac:dyDescent="0.35">
      <c r="A2" s="474" t="s">
        <v>98</v>
      </c>
      <c r="B2" s="474"/>
      <c r="C2" s="474"/>
      <c r="D2" s="474"/>
      <c r="E2" s="474"/>
      <c r="F2" s="474"/>
      <c r="G2" s="474"/>
      <c r="H2" s="474"/>
      <c r="I2" s="474"/>
      <c r="J2" s="474"/>
      <c r="K2" s="474"/>
      <c r="L2" s="474"/>
      <c r="M2" s="474"/>
      <c r="N2" s="474"/>
      <c r="O2" s="474"/>
      <c r="P2" s="474"/>
      <c r="Q2" s="474"/>
      <c r="R2" s="7"/>
      <c r="S2" s="7"/>
      <c r="T2" s="7"/>
      <c r="U2" s="7"/>
      <c r="V2" s="7"/>
      <c r="W2" s="7"/>
      <c r="X2" s="7"/>
      <c r="Y2" s="7"/>
      <c r="Z2" s="7"/>
      <c r="AA2" s="7"/>
      <c r="AB2" s="7"/>
      <c r="AC2" s="12"/>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8"/>
      <c r="DX2" s="8"/>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row>
    <row r="3" spans="1:261" s="271" customFormat="1" ht="18" customHeight="1" thickBot="1" x14ac:dyDescent="0.4">
      <c r="A3" s="9">
        <v>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12"/>
      <c r="DJ3" s="12"/>
      <c r="DK3" s="12"/>
      <c r="DL3" s="12"/>
      <c r="DM3" s="12"/>
      <c r="DN3" s="12"/>
      <c r="DO3" s="12"/>
      <c r="DP3" s="12"/>
      <c r="DQ3" s="12"/>
      <c r="DR3" s="12"/>
      <c r="DS3" s="12"/>
      <c r="DT3" s="12"/>
      <c r="DU3" s="12"/>
      <c r="DV3" s="12"/>
      <c r="DW3" s="8"/>
      <c r="DX3" s="8"/>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row>
    <row r="4" spans="1:261" s="272" customFormat="1" ht="42" customHeight="1" x14ac:dyDescent="0.3">
      <c r="A4" s="481" t="s">
        <v>4</v>
      </c>
      <c r="B4" s="484" t="s">
        <v>0</v>
      </c>
      <c r="C4" s="487" t="s">
        <v>1</v>
      </c>
      <c r="D4" s="408" t="s">
        <v>238</v>
      </c>
      <c r="E4" s="415" t="s">
        <v>31</v>
      </c>
      <c r="F4" s="416"/>
      <c r="G4" s="416"/>
      <c r="H4" s="416"/>
      <c r="I4" s="417"/>
      <c r="J4" s="356" t="s">
        <v>7</v>
      </c>
      <c r="K4" s="358"/>
      <c r="L4" s="358"/>
      <c r="M4" s="358"/>
      <c r="N4" s="358"/>
      <c r="O4" s="358"/>
      <c r="P4" s="358"/>
      <c r="Q4" s="358"/>
      <c r="R4" s="358"/>
      <c r="S4" s="358"/>
      <c r="T4" s="358"/>
      <c r="U4" s="358"/>
      <c r="V4" s="358"/>
      <c r="W4" s="358"/>
      <c r="X4" s="358"/>
      <c r="Y4" s="358"/>
      <c r="Z4" s="358"/>
      <c r="AA4" s="358"/>
      <c r="AB4" s="358"/>
      <c r="AC4" s="358"/>
      <c r="AD4" s="424"/>
      <c r="AE4" s="396" t="s">
        <v>49</v>
      </c>
      <c r="AF4" s="397"/>
      <c r="AG4" s="397"/>
      <c r="AH4" s="397"/>
      <c r="AI4" s="397"/>
      <c r="AJ4" s="397"/>
      <c r="AK4" s="397"/>
      <c r="AL4" s="397"/>
      <c r="AM4" s="397"/>
      <c r="AN4" s="397"/>
      <c r="AO4" s="397"/>
      <c r="AP4" s="397"/>
      <c r="AQ4" s="397"/>
      <c r="AR4" s="397"/>
      <c r="AS4" s="397"/>
      <c r="AT4" s="397"/>
      <c r="AU4" s="397"/>
      <c r="AV4" s="397"/>
      <c r="AW4" s="397"/>
      <c r="AX4" s="397"/>
      <c r="AY4" s="397"/>
      <c r="AZ4" s="397"/>
      <c r="BA4" s="397"/>
      <c r="BB4" s="398"/>
      <c r="BC4" s="490" t="s">
        <v>47</v>
      </c>
      <c r="BD4" s="491"/>
      <c r="BE4" s="491"/>
      <c r="BF4" s="491"/>
      <c r="BG4" s="491"/>
      <c r="BH4" s="491"/>
      <c r="BI4" s="491"/>
      <c r="BJ4" s="491"/>
      <c r="BK4" s="491"/>
      <c r="BL4" s="491"/>
      <c r="BM4" s="491"/>
      <c r="BN4" s="491"/>
      <c r="BO4" s="491"/>
      <c r="BP4" s="491"/>
      <c r="BQ4" s="491"/>
      <c r="BR4" s="492"/>
      <c r="BS4" s="465" t="s">
        <v>40</v>
      </c>
      <c r="BT4" s="466"/>
      <c r="BU4" s="466"/>
      <c r="BV4" s="466"/>
      <c r="BW4" s="466"/>
      <c r="BX4" s="466"/>
      <c r="BY4" s="466"/>
      <c r="BZ4" s="466"/>
      <c r="CA4" s="466"/>
      <c r="CB4" s="466"/>
      <c r="CC4" s="467"/>
      <c r="CD4" s="425" t="s">
        <v>5</v>
      </c>
      <c r="CE4" s="426"/>
      <c r="CF4" s="429" t="s">
        <v>90</v>
      </c>
      <c r="CG4" s="430"/>
      <c r="CH4" s="445" t="s">
        <v>6</v>
      </c>
      <c r="CI4" s="446"/>
      <c r="CJ4" s="446"/>
      <c r="CK4" s="446"/>
      <c r="CL4" s="446"/>
      <c r="CM4" s="447"/>
      <c r="CN4" s="442" t="s">
        <v>80</v>
      </c>
      <c r="CO4" s="443"/>
      <c r="CP4" s="443"/>
      <c r="CQ4" s="443"/>
      <c r="CR4" s="520" t="s">
        <v>32</v>
      </c>
      <c r="CS4" s="521"/>
      <c r="CT4" s="521"/>
      <c r="CU4" s="521"/>
      <c r="CV4" s="521"/>
      <c r="CW4" s="521"/>
      <c r="CX4" s="521"/>
      <c r="CY4" s="522"/>
      <c r="CZ4" s="401" t="s">
        <v>61</v>
      </c>
      <c r="DA4" s="402"/>
      <c r="DB4" s="402"/>
      <c r="DC4" s="402"/>
      <c r="DD4" s="402"/>
      <c r="DE4" s="402"/>
      <c r="DF4" s="402"/>
      <c r="DG4" s="402"/>
      <c r="DH4" s="402"/>
      <c r="DI4" s="402"/>
      <c r="DJ4" s="402"/>
      <c r="DK4" s="402"/>
      <c r="DL4" s="402"/>
      <c r="DM4" s="402"/>
      <c r="DN4" s="402"/>
      <c r="DO4" s="402"/>
      <c r="DP4" s="402"/>
      <c r="DQ4" s="402"/>
      <c r="DR4" s="402"/>
      <c r="DS4" s="451" t="s">
        <v>16</v>
      </c>
      <c r="DT4" s="451"/>
      <c r="DU4" s="451"/>
      <c r="DV4" s="451"/>
      <c r="DW4" s="451"/>
      <c r="DX4" s="451"/>
      <c r="DY4" s="451"/>
      <c r="DZ4" s="451"/>
      <c r="EA4" s="451"/>
      <c r="EB4" s="451"/>
      <c r="EC4" s="451"/>
      <c r="ED4" s="451"/>
      <c r="EE4" s="451"/>
      <c r="EF4" s="451"/>
      <c r="EG4" s="451"/>
      <c r="EH4" s="451"/>
      <c r="EI4" s="451"/>
      <c r="EJ4" s="451"/>
      <c r="EK4" s="451"/>
      <c r="EL4" s="452"/>
      <c r="EM4" s="530" t="s">
        <v>56</v>
      </c>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2"/>
      <c r="GM4" s="448" t="s">
        <v>13</v>
      </c>
      <c r="GN4" s="449"/>
      <c r="GO4" s="449"/>
      <c r="GP4" s="449"/>
      <c r="GQ4" s="449"/>
      <c r="GR4" s="449"/>
      <c r="GS4" s="449"/>
      <c r="GT4" s="449"/>
      <c r="GU4" s="449"/>
      <c r="GV4" s="449"/>
      <c r="GW4" s="449"/>
      <c r="GX4" s="449"/>
      <c r="GY4" s="449"/>
      <c r="GZ4" s="449"/>
      <c r="HA4" s="449"/>
      <c r="HB4" s="449"/>
      <c r="HC4" s="449"/>
      <c r="HD4" s="449"/>
      <c r="HE4" s="449"/>
      <c r="HF4" s="449"/>
      <c r="HG4" s="449"/>
      <c r="HH4" s="450"/>
      <c r="HI4" s="356" t="s">
        <v>87</v>
      </c>
      <c r="HJ4" s="357"/>
      <c r="HK4" s="358"/>
      <c r="HL4" s="358"/>
      <c r="HM4" s="358"/>
      <c r="HN4" s="358"/>
      <c r="HO4" s="358"/>
      <c r="HP4" s="358"/>
      <c r="HQ4" s="358"/>
      <c r="HR4" s="358"/>
      <c r="HS4" s="358"/>
      <c r="HT4" s="358"/>
      <c r="HU4" s="358"/>
      <c r="HV4" s="358"/>
      <c r="HW4" s="358"/>
      <c r="HX4" s="358"/>
      <c r="HY4" s="358"/>
      <c r="HZ4" s="358"/>
      <c r="IA4" s="358"/>
      <c r="IB4" s="358"/>
      <c r="IC4" s="358"/>
      <c r="ID4" s="358"/>
      <c r="IE4" s="358"/>
      <c r="IF4" s="358"/>
      <c r="IG4" s="359"/>
      <c r="IH4" s="527" t="s">
        <v>130</v>
      </c>
      <c r="II4" s="528"/>
      <c r="IJ4" s="528"/>
      <c r="IK4" s="528"/>
      <c r="IL4" s="528"/>
      <c r="IM4" s="528"/>
      <c r="IN4" s="528"/>
      <c r="IO4" s="528"/>
      <c r="IP4" s="528"/>
      <c r="IQ4" s="528"/>
      <c r="IR4" s="528"/>
      <c r="IS4" s="528"/>
      <c r="IT4" s="528"/>
      <c r="IU4" s="528"/>
      <c r="IV4" s="528"/>
      <c r="IW4" s="528"/>
      <c r="IX4" s="528"/>
      <c r="IY4" s="528"/>
      <c r="IZ4" s="528"/>
      <c r="JA4" s="529"/>
    </row>
    <row r="5" spans="1:261" ht="38.1" customHeight="1" x14ac:dyDescent="0.35">
      <c r="A5" s="482"/>
      <c r="B5" s="485"/>
      <c r="C5" s="488"/>
      <c r="D5" s="409"/>
      <c r="E5" s="418" t="s">
        <v>30</v>
      </c>
      <c r="F5" s="419" t="s">
        <v>12</v>
      </c>
      <c r="G5" s="419"/>
      <c r="H5" s="419" t="s">
        <v>11</v>
      </c>
      <c r="I5" s="420"/>
      <c r="J5" s="421" t="s">
        <v>43</v>
      </c>
      <c r="K5" s="422"/>
      <c r="L5" s="422"/>
      <c r="M5" s="364" t="s">
        <v>247</v>
      </c>
      <c r="N5" s="365"/>
      <c r="O5" s="365"/>
      <c r="P5" s="365"/>
      <c r="Q5" s="365"/>
      <c r="R5" s="365"/>
      <c r="S5" s="365"/>
      <c r="T5" s="366"/>
      <c r="U5" s="367" t="s">
        <v>248</v>
      </c>
      <c r="V5" s="367"/>
      <c r="W5" s="367"/>
      <c r="X5" s="367"/>
      <c r="Y5" s="367"/>
      <c r="Z5" s="367"/>
      <c r="AA5" s="367"/>
      <c r="AB5" s="367"/>
      <c r="AC5" s="367" t="s">
        <v>64</v>
      </c>
      <c r="AD5" s="480"/>
      <c r="AE5" s="390" t="s">
        <v>52</v>
      </c>
      <c r="AF5" s="391"/>
      <c r="AG5" s="391"/>
      <c r="AH5" s="392"/>
      <c r="AI5" s="497" t="s">
        <v>247</v>
      </c>
      <c r="AJ5" s="500"/>
      <c r="AK5" s="500"/>
      <c r="AL5" s="500"/>
      <c r="AM5" s="500"/>
      <c r="AN5" s="500"/>
      <c r="AO5" s="500"/>
      <c r="AP5" s="498"/>
      <c r="AQ5" s="479" t="s">
        <v>248</v>
      </c>
      <c r="AR5" s="479"/>
      <c r="AS5" s="479"/>
      <c r="AT5" s="479"/>
      <c r="AU5" s="479"/>
      <c r="AV5" s="479"/>
      <c r="AW5" s="479"/>
      <c r="AX5" s="479"/>
      <c r="AY5" s="436" t="s">
        <v>321</v>
      </c>
      <c r="AZ5" s="469"/>
      <c r="BA5" s="436" t="s">
        <v>65</v>
      </c>
      <c r="BB5" s="476"/>
      <c r="BC5" s="475" t="s">
        <v>17</v>
      </c>
      <c r="BD5" s="435"/>
      <c r="BE5" s="435"/>
      <c r="BF5" s="435"/>
      <c r="BG5" s="435" t="s">
        <v>18</v>
      </c>
      <c r="BH5" s="435"/>
      <c r="BI5" s="435" t="s">
        <v>99</v>
      </c>
      <c r="BJ5" s="435"/>
      <c r="BK5" s="435"/>
      <c r="BL5" s="435"/>
      <c r="BM5" s="435"/>
      <c r="BN5" s="435"/>
      <c r="BO5" s="435"/>
      <c r="BP5" s="435"/>
      <c r="BQ5" s="435" t="s">
        <v>19</v>
      </c>
      <c r="BR5" s="444"/>
      <c r="BS5" s="413" t="s">
        <v>42</v>
      </c>
      <c r="BT5" s="414"/>
      <c r="BU5" s="414"/>
      <c r="BV5" s="502" t="s">
        <v>57</v>
      </c>
      <c r="BW5" s="503"/>
      <c r="BX5" s="503"/>
      <c r="BY5" s="503"/>
      <c r="BZ5" s="503"/>
      <c r="CA5" s="503"/>
      <c r="CB5" s="503"/>
      <c r="CC5" s="504"/>
      <c r="CD5" s="427"/>
      <c r="CE5" s="428"/>
      <c r="CF5" s="431"/>
      <c r="CG5" s="432"/>
      <c r="CH5" s="389" t="s">
        <v>46</v>
      </c>
      <c r="CI5" s="385"/>
      <c r="CJ5" s="385" t="s">
        <v>20</v>
      </c>
      <c r="CK5" s="385"/>
      <c r="CL5" s="386" t="s">
        <v>21</v>
      </c>
      <c r="CM5" s="403"/>
      <c r="CN5" s="468" t="s">
        <v>3</v>
      </c>
      <c r="CO5" s="469"/>
      <c r="CP5" s="436" t="s">
        <v>324</v>
      </c>
      <c r="CQ5" s="437"/>
      <c r="CR5" s="516" t="s">
        <v>266</v>
      </c>
      <c r="CS5" s="404"/>
      <c r="CT5" s="404" t="s">
        <v>296</v>
      </c>
      <c r="CU5" s="404"/>
      <c r="CV5" s="404" t="s">
        <v>297</v>
      </c>
      <c r="CW5" s="404"/>
      <c r="CX5" s="404" t="s">
        <v>58</v>
      </c>
      <c r="CY5" s="405"/>
      <c r="CZ5" s="411" t="s">
        <v>66</v>
      </c>
      <c r="DA5" s="371"/>
      <c r="DB5" s="371"/>
      <c r="DC5" s="371" t="s">
        <v>252</v>
      </c>
      <c r="DD5" s="371"/>
      <c r="DE5" s="371"/>
      <c r="DF5" s="371"/>
      <c r="DG5" s="371"/>
      <c r="DH5" s="371"/>
      <c r="DI5" s="371"/>
      <c r="DJ5" s="371"/>
      <c r="DK5" s="371" t="s">
        <v>248</v>
      </c>
      <c r="DL5" s="371"/>
      <c r="DM5" s="371"/>
      <c r="DN5" s="371"/>
      <c r="DO5" s="371"/>
      <c r="DP5" s="371"/>
      <c r="DQ5" s="371"/>
      <c r="DR5" s="371"/>
      <c r="DS5" s="507" t="s">
        <v>252</v>
      </c>
      <c r="DT5" s="507"/>
      <c r="DU5" s="507"/>
      <c r="DV5" s="507"/>
      <c r="DW5" s="507"/>
      <c r="DX5" s="507"/>
      <c r="DY5" s="507"/>
      <c r="DZ5" s="463"/>
      <c r="EA5" s="376" t="s">
        <v>276</v>
      </c>
      <c r="EB5" s="376"/>
      <c r="EC5" s="376"/>
      <c r="ED5" s="376"/>
      <c r="EE5" s="376"/>
      <c r="EF5" s="376"/>
      <c r="EG5" s="376"/>
      <c r="EH5" s="376"/>
      <c r="EI5" s="510" t="s">
        <v>25</v>
      </c>
      <c r="EJ5" s="517"/>
      <c r="EK5" s="510" t="s">
        <v>26</v>
      </c>
      <c r="EL5" s="511"/>
      <c r="EM5" s="533" t="s">
        <v>263</v>
      </c>
      <c r="EN5" s="534"/>
      <c r="EO5" s="534"/>
      <c r="EP5" s="534"/>
      <c r="EQ5" s="534"/>
      <c r="ER5" s="534"/>
      <c r="ES5" s="534"/>
      <c r="ET5" s="534"/>
      <c r="EU5" s="534"/>
      <c r="EV5" s="534"/>
      <c r="EW5" s="534"/>
      <c r="EX5" s="535"/>
      <c r="EY5" s="406" t="s">
        <v>249</v>
      </c>
      <c r="EZ5" s="406"/>
      <c r="FA5" s="406"/>
      <c r="FB5" s="406"/>
      <c r="FC5" s="406"/>
      <c r="FD5" s="406"/>
      <c r="FE5" s="406"/>
      <c r="FF5" s="406"/>
      <c r="FG5" s="406"/>
      <c r="FH5" s="406"/>
      <c r="FI5" s="406"/>
      <c r="FJ5" s="406"/>
      <c r="FK5" s="455" t="s">
        <v>276</v>
      </c>
      <c r="FL5" s="456"/>
      <c r="FM5" s="456"/>
      <c r="FN5" s="456"/>
      <c r="FO5" s="456"/>
      <c r="FP5" s="456"/>
      <c r="FQ5" s="456"/>
      <c r="FR5" s="456"/>
      <c r="FS5" s="456"/>
      <c r="FT5" s="456"/>
      <c r="FU5" s="456"/>
      <c r="FV5" s="456"/>
      <c r="FW5" s="456"/>
      <c r="FX5" s="456"/>
      <c r="FY5" s="456"/>
      <c r="FZ5" s="456"/>
      <c r="GA5" s="456"/>
      <c r="GB5" s="456"/>
      <c r="GC5" s="456"/>
      <c r="GD5" s="456"/>
      <c r="GE5" s="456"/>
      <c r="GF5" s="456"/>
      <c r="GG5" s="456"/>
      <c r="GH5" s="457"/>
      <c r="GI5" s="386" t="s">
        <v>25</v>
      </c>
      <c r="GJ5" s="386"/>
      <c r="GK5" s="386" t="s">
        <v>26</v>
      </c>
      <c r="GL5" s="403"/>
      <c r="GM5" s="453" t="s">
        <v>252</v>
      </c>
      <c r="GN5" s="536"/>
      <c r="GO5" s="536"/>
      <c r="GP5" s="536"/>
      <c r="GQ5" s="536"/>
      <c r="GR5" s="536"/>
      <c r="GS5" s="536"/>
      <c r="GT5" s="454"/>
      <c r="GU5" s="458" t="s">
        <v>276</v>
      </c>
      <c r="GV5" s="458"/>
      <c r="GW5" s="458"/>
      <c r="GX5" s="458"/>
      <c r="GY5" s="458"/>
      <c r="GZ5" s="458"/>
      <c r="HA5" s="458"/>
      <c r="HB5" s="458"/>
      <c r="HC5" s="458"/>
      <c r="HD5" s="458"/>
      <c r="HE5" s="378" t="s">
        <v>25</v>
      </c>
      <c r="HF5" s="379"/>
      <c r="HG5" s="378" t="s">
        <v>26</v>
      </c>
      <c r="HH5" s="379"/>
      <c r="HI5" s="382" t="s">
        <v>88</v>
      </c>
      <c r="HJ5" s="383"/>
      <c r="HK5" s="383"/>
      <c r="HL5" s="364" t="s">
        <v>247</v>
      </c>
      <c r="HM5" s="365"/>
      <c r="HN5" s="365"/>
      <c r="HO5" s="365"/>
      <c r="HP5" s="365"/>
      <c r="HQ5" s="365"/>
      <c r="HR5" s="365"/>
      <c r="HS5" s="366"/>
      <c r="HT5" s="364" t="s">
        <v>248</v>
      </c>
      <c r="HU5" s="365"/>
      <c r="HV5" s="365"/>
      <c r="HW5" s="365"/>
      <c r="HX5" s="365"/>
      <c r="HY5" s="365"/>
      <c r="HZ5" s="365"/>
      <c r="IA5" s="365"/>
      <c r="IB5" s="365"/>
      <c r="IC5" s="365"/>
      <c r="ID5" s="365"/>
      <c r="IE5" s="366"/>
      <c r="IF5" s="367" t="s">
        <v>301</v>
      </c>
      <c r="IG5" s="364"/>
      <c r="IH5" s="523" t="s">
        <v>247</v>
      </c>
      <c r="II5" s="368"/>
      <c r="IJ5" s="368"/>
      <c r="IK5" s="368"/>
      <c r="IL5" s="368"/>
      <c r="IM5" s="368"/>
      <c r="IN5" s="368"/>
      <c r="IO5" s="368"/>
      <c r="IP5" s="368" t="s">
        <v>33</v>
      </c>
      <c r="IQ5" s="368"/>
      <c r="IR5" s="368"/>
      <c r="IS5" s="368"/>
      <c r="IT5" s="368"/>
      <c r="IU5" s="368"/>
      <c r="IV5" s="368"/>
      <c r="IW5" s="368"/>
      <c r="IX5" s="368"/>
      <c r="IY5" s="368"/>
      <c r="IZ5" s="368"/>
      <c r="JA5" s="369"/>
    </row>
    <row r="6" spans="1:261" ht="26.1" customHeight="1" x14ac:dyDescent="0.35">
      <c r="A6" s="482"/>
      <c r="B6" s="485"/>
      <c r="C6" s="488"/>
      <c r="D6" s="409"/>
      <c r="E6" s="418"/>
      <c r="F6" s="419"/>
      <c r="G6" s="419"/>
      <c r="H6" s="419"/>
      <c r="I6" s="420"/>
      <c r="J6" s="421"/>
      <c r="K6" s="422"/>
      <c r="L6" s="422"/>
      <c r="M6" s="493" t="s">
        <v>262</v>
      </c>
      <c r="N6" s="494"/>
      <c r="O6" s="494"/>
      <c r="P6" s="495"/>
      <c r="Q6" s="496" t="s">
        <v>244</v>
      </c>
      <c r="R6" s="496"/>
      <c r="S6" s="496"/>
      <c r="T6" s="496"/>
      <c r="U6" s="367" t="s">
        <v>220</v>
      </c>
      <c r="V6" s="367"/>
      <c r="W6" s="367" t="s">
        <v>22</v>
      </c>
      <c r="X6" s="367"/>
      <c r="Y6" s="367" t="s">
        <v>23</v>
      </c>
      <c r="Z6" s="367"/>
      <c r="AA6" s="367" t="s">
        <v>24</v>
      </c>
      <c r="AB6" s="367"/>
      <c r="AC6" s="367"/>
      <c r="AD6" s="480"/>
      <c r="AE6" s="393"/>
      <c r="AF6" s="394"/>
      <c r="AG6" s="394"/>
      <c r="AH6" s="395"/>
      <c r="AI6" s="499" t="s">
        <v>262</v>
      </c>
      <c r="AJ6" s="499"/>
      <c r="AK6" s="499"/>
      <c r="AL6" s="499"/>
      <c r="AM6" s="501" t="s">
        <v>244</v>
      </c>
      <c r="AN6" s="501"/>
      <c r="AO6" s="501"/>
      <c r="AP6" s="501"/>
      <c r="AQ6" s="436" t="s">
        <v>220</v>
      </c>
      <c r="AR6" s="469"/>
      <c r="AS6" s="436" t="s">
        <v>22</v>
      </c>
      <c r="AT6" s="469"/>
      <c r="AU6" s="436" t="s">
        <v>23</v>
      </c>
      <c r="AV6" s="469"/>
      <c r="AW6" s="436" t="s">
        <v>24</v>
      </c>
      <c r="AX6" s="469"/>
      <c r="AY6" s="438"/>
      <c r="AZ6" s="471"/>
      <c r="BA6" s="438"/>
      <c r="BB6" s="477"/>
      <c r="BC6" s="475"/>
      <c r="BD6" s="435"/>
      <c r="BE6" s="435"/>
      <c r="BF6" s="435"/>
      <c r="BG6" s="435"/>
      <c r="BH6" s="435"/>
      <c r="BI6" s="435" t="s">
        <v>44</v>
      </c>
      <c r="BJ6" s="435"/>
      <c r="BK6" s="435"/>
      <c r="BL6" s="435"/>
      <c r="BM6" s="435" t="s">
        <v>45</v>
      </c>
      <c r="BN6" s="435"/>
      <c r="BO6" s="435"/>
      <c r="BP6" s="435"/>
      <c r="BQ6" s="435"/>
      <c r="BR6" s="444"/>
      <c r="BS6" s="413"/>
      <c r="BT6" s="414"/>
      <c r="BU6" s="414"/>
      <c r="BV6" s="414" t="s">
        <v>262</v>
      </c>
      <c r="BW6" s="414"/>
      <c r="BX6" s="414"/>
      <c r="BY6" s="414"/>
      <c r="BZ6" s="370" t="s">
        <v>244</v>
      </c>
      <c r="CA6" s="370"/>
      <c r="CB6" s="370"/>
      <c r="CC6" s="505"/>
      <c r="CD6" s="427"/>
      <c r="CE6" s="428"/>
      <c r="CF6" s="431"/>
      <c r="CG6" s="432"/>
      <c r="CH6" s="389"/>
      <c r="CI6" s="385"/>
      <c r="CJ6" s="385"/>
      <c r="CK6" s="385"/>
      <c r="CL6" s="386"/>
      <c r="CM6" s="403"/>
      <c r="CN6" s="470"/>
      <c r="CO6" s="471"/>
      <c r="CP6" s="438"/>
      <c r="CQ6" s="439"/>
      <c r="CR6" s="516"/>
      <c r="CS6" s="404"/>
      <c r="CT6" s="404"/>
      <c r="CU6" s="404"/>
      <c r="CV6" s="404"/>
      <c r="CW6" s="404"/>
      <c r="CX6" s="404"/>
      <c r="CY6" s="405"/>
      <c r="CZ6" s="412" t="s">
        <v>234</v>
      </c>
      <c r="DA6" s="371" t="s">
        <v>236</v>
      </c>
      <c r="DB6" s="371"/>
      <c r="DC6" s="414" t="s">
        <v>262</v>
      </c>
      <c r="DD6" s="414"/>
      <c r="DE6" s="414"/>
      <c r="DF6" s="414"/>
      <c r="DG6" s="370" t="s">
        <v>244</v>
      </c>
      <c r="DH6" s="370"/>
      <c r="DI6" s="370"/>
      <c r="DJ6" s="370"/>
      <c r="DK6" s="370" t="s">
        <v>193</v>
      </c>
      <c r="DL6" s="370"/>
      <c r="DM6" s="370" t="s">
        <v>194</v>
      </c>
      <c r="DN6" s="370"/>
      <c r="DO6" s="370" t="s">
        <v>279</v>
      </c>
      <c r="DP6" s="370"/>
      <c r="DQ6" s="370" t="s">
        <v>280</v>
      </c>
      <c r="DR6" s="370"/>
      <c r="DS6" s="508" t="s">
        <v>262</v>
      </c>
      <c r="DT6" s="509"/>
      <c r="DU6" s="509"/>
      <c r="DV6" s="509"/>
      <c r="DW6" s="377" t="s">
        <v>244</v>
      </c>
      <c r="DX6" s="377"/>
      <c r="DY6" s="377"/>
      <c r="DZ6" s="377"/>
      <c r="EA6" s="377" t="s">
        <v>193</v>
      </c>
      <c r="EB6" s="377"/>
      <c r="EC6" s="377" t="s">
        <v>194</v>
      </c>
      <c r="ED6" s="377"/>
      <c r="EE6" s="377" t="s">
        <v>279</v>
      </c>
      <c r="EF6" s="377"/>
      <c r="EG6" s="377" t="s">
        <v>280</v>
      </c>
      <c r="EH6" s="377"/>
      <c r="EI6" s="512"/>
      <c r="EJ6" s="518"/>
      <c r="EK6" s="512"/>
      <c r="EL6" s="513"/>
      <c r="EM6" s="464" t="s">
        <v>12</v>
      </c>
      <c r="EN6" s="386"/>
      <c r="EO6" s="386"/>
      <c r="EP6" s="386"/>
      <c r="EQ6" s="386"/>
      <c r="ER6" s="386"/>
      <c r="ES6" s="385" t="s">
        <v>11</v>
      </c>
      <c r="ET6" s="385"/>
      <c r="EU6" s="385"/>
      <c r="EV6" s="385"/>
      <c r="EW6" s="385"/>
      <c r="EX6" s="385"/>
      <c r="EY6" s="386" t="s">
        <v>12</v>
      </c>
      <c r="EZ6" s="386"/>
      <c r="FA6" s="386"/>
      <c r="FB6" s="386"/>
      <c r="FC6" s="386"/>
      <c r="FD6" s="386"/>
      <c r="FE6" s="385" t="s">
        <v>11</v>
      </c>
      <c r="FF6" s="385"/>
      <c r="FG6" s="385"/>
      <c r="FH6" s="385"/>
      <c r="FI6" s="385"/>
      <c r="FJ6" s="385"/>
      <c r="FK6" s="387" t="s">
        <v>193</v>
      </c>
      <c r="FL6" s="388"/>
      <c r="FM6" s="388"/>
      <c r="FN6" s="388"/>
      <c r="FO6" s="388"/>
      <c r="FP6" s="389"/>
      <c r="FQ6" s="387" t="s">
        <v>194</v>
      </c>
      <c r="FR6" s="388"/>
      <c r="FS6" s="388"/>
      <c r="FT6" s="388"/>
      <c r="FU6" s="388"/>
      <c r="FV6" s="389"/>
      <c r="FW6" s="387" t="s">
        <v>279</v>
      </c>
      <c r="FX6" s="388"/>
      <c r="FY6" s="388"/>
      <c r="FZ6" s="388"/>
      <c r="GA6" s="388"/>
      <c r="GB6" s="389"/>
      <c r="GC6" s="387" t="s">
        <v>280</v>
      </c>
      <c r="GD6" s="388"/>
      <c r="GE6" s="388"/>
      <c r="GF6" s="388"/>
      <c r="GG6" s="388"/>
      <c r="GH6" s="389"/>
      <c r="GI6" s="386"/>
      <c r="GJ6" s="386"/>
      <c r="GK6" s="386"/>
      <c r="GL6" s="403"/>
      <c r="GM6" s="460" t="s">
        <v>262</v>
      </c>
      <c r="GN6" s="460"/>
      <c r="GO6" s="460"/>
      <c r="GP6" s="460"/>
      <c r="GQ6" s="459" t="s">
        <v>244</v>
      </c>
      <c r="GR6" s="459"/>
      <c r="GS6" s="459"/>
      <c r="GT6" s="459"/>
      <c r="GU6" s="458" t="s">
        <v>189</v>
      </c>
      <c r="GV6" s="458"/>
      <c r="GW6" s="459" t="s">
        <v>193</v>
      </c>
      <c r="GX6" s="459"/>
      <c r="GY6" s="460" t="s">
        <v>194</v>
      </c>
      <c r="GZ6" s="460"/>
      <c r="HA6" s="461" t="s">
        <v>279</v>
      </c>
      <c r="HB6" s="461"/>
      <c r="HC6" s="461" t="s">
        <v>280</v>
      </c>
      <c r="HD6" s="461"/>
      <c r="HE6" s="380"/>
      <c r="HF6" s="381"/>
      <c r="HG6" s="380"/>
      <c r="HH6" s="381"/>
      <c r="HI6" s="384" t="s">
        <v>234</v>
      </c>
      <c r="HJ6" s="383" t="s">
        <v>237</v>
      </c>
      <c r="HK6" s="383"/>
      <c r="HL6" s="493" t="s">
        <v>262</v>
      </c>
      <c r="HM6" s="494"/>
      <c r="HN6" s="494"/>
      <c r="HO6" s="495"/>
      <c r="HP6" s="537" t="s">
        <v>244</v>
      </c>
      <c r="HQ6" s="538"/>
      <c r="HR6" s="538"/>
      <c r="HS6" s="539"/>
      <c r="HT6" s="360" t="s">
        <v>189</v>
      </c>
      <c r="HU6" s="361"/>
      <c r="HV6" s="360" t="s">
        <v>191</v>
      </c>
      <c r="HW6" s="361"/>
      <c r="HX6" s="360" t="s">
        <v>193</v>
      </c>
      <c r="HY6" s="361"/>
      <c r="HZ6" s="367" t="s">
        <v>194</v>
      </c>
      <c r="IA6" s="367"/>
      <c r="IB6" s="360" t="s">
        <v>279</v>
      </c>
      <c r="IC6" s="361"/>
      <c r="ID6" s="360" t="s">
        <v>280</v>
      </c>
      <c r="IE6" s="361"/>
      <c r="IF6" s="367"/>
      <c r="IG6" s="364"/>
      <c r="IH6" s="524" t="s">
        <v>262</v>
      </c>
      <c r="II6" s="525"/>
      <c r="IJ6" s="525"/>
      <c r="IK6" s="525"/>
      <c r="IL6" s="526" t="s">
        <v>244</v>
      </c>
      <c r="IM6" s="526"/>
      <c r="IN6" s="526"/>
      <c r="IO6" s="526"/>
      <c r="IP6" s="368" t="s">
        <v>189</v>
      </c>
      <c r="IQ6" s="368"/>
      <c r="IR6" s="368" t="s">
        <v>191</v>
      </c>
      <c r="IS6" s="368"/>
      <c r="IT6" s="368" t="s">
        <v>193</v>
      </c>
      <c r="IU6" s="368"/>
      <c r="IV6" s="368" t="s">
        <v>194</v>
      </c>
      <c r="IW6" s="368"/>
      <c r="IX6" s="372" t="s">
        <v>279</v>
      </c>
      <c r="IY6" s="373"/>
      <c r="IZ6" s="368" t="s">
        <v>280</v>
      </c>
      <c r="JA6" s="369"/>
    </row>
    <row r="7" spans="1:261" ht="45.9" customHeight="1" x14ac:dyDescent="0.35">
      <c r="A7" s="482"/>
      <c r="B7" s="485"/>
      <c r="C7" s="488"/>
      <c r="D7" s="409"/>
      <c r="E7" s="418"/>
      <c r="F7" s="419"/>
      <c r="G7" s="419"/>
      <c r="H7" s="419"/>
      <c r="I7" s="420"/>
      <c r="J7" s="423" t="s">
        <v>234</v>
      </c>
      <c r="K7" s="422" t="s">
        <v>235</v>
      </c>
      <c r="L7" s="422"/>
      <c r="M7" s="364" t="s">
        <v>12</v>
      </c>
      <c r="N7" s="366"/>
      <c r="O7" s="364" t="s">
        <v>11</v>
      </c>
      <c r="P7" s="366"/>
      <c r="Q7" s="364" t="s">
        <v>12</v>
      </c>
      <c r="R7" s="366"/>
      <c r="S7" s="364" t="s">
        <v>11</v>
      </c>
      <c r="T7" s="366"/>
      <c r="U7" s="367"/>
      <c r="V7" s="367"/>
      <c r="W7" s="367"/>
      <c r="X7" s="367"/>
      <c r="Y7" s="367"/>
      <c r="Z7" s="367"/>
      <c r="AA7" s="367"/>
      <c r="AB7" s="367"/>
      <c r="AC7" s="367"/>
      <c r="AD7" s="480"/>
      <c r="AE7" s="399" t="s">
        <v>234</v>
      </c>
      <c r="AF7" s="400"/>
      <c r="AG7" s="499" t="s">
        <v>50</v>
      </c>
      <c r="AH7" s="499"/>
      <c r="AI7" s="497" t="s">
        <v>12</v>
      </c>
      <c r="AJ7" s="498"/>
      <c r="AK7" s="497" t="s">
        <v>11</v>
      </c>
      <c r="AL7" s="498"/>
      <c r="AM7" s="497" t="s">
        <v>12</v>
      </c>
      <c r="AN7" s="498"/>
      <c r="AO7" s="497" t="s">
        <v>11</v>
      </c>
      <c r="AP7" s="498"/>
      <c r="AQ7" s="440"/>
      <c r="AR7" s="473"/>
      <c r="AS7" s="440"/>
      <c r="AT7" s="473"/>
      <c r="AU7" s="440"/>
      <c r="AV7" s="473"/>
      <c r="AW7" s="440"/>
      <c r="AX7" s="473"/>
      <c r="AY7" s="440"/>
      <c r="AZ7" s="473"/>
      <c r="BA7" s="440"/>
      <c r="BB7" s="478"/>
      <c r="BC7" s="475" t="s">
        <v>196</v>
      </c>
      <c r="BD7" s="435"/>
      <c r="BE7" s="435" t="s">
        <v>227</v>
      </c>
      <c r="BF7" s="435"/>
      <c r="BG7" s="435"/>
      <c r="BH7" s="435"/>
      <c r="BI7" s="435" t="s">
        <v>84</v>
      </c>
      <c r="BJ7" s="435"/>
      <c r="BK7" s="435" t="s">
        <v>97</v>
      </c>
      <c r="BL7" s="435"/>
      <c r="BM7" s="435" t="s">
        <v>84</v>
      </c>
      <c r="BN7" s="435"/>
      <c r="BO7" s="435" t="s">
        <v>97</v>
      </c>
      <c r="BP7" s="435"/>
      <c r="BQ7" s="435"/>
      <c r="BR7" s="444"/>
      <c r="BS7" s="413" t="s">
        <v>234</v>
      </c>
      <c r="BT7" s="414" t="s">
        <v>236</v>
      </c>
      <c r="BU7" s="414"/>
      <c r="BV7" s="502" t="s">
        <v>12</v>
      </c>
      <c r="BW7" s="506"/>
      <c r="BX7" s="502" t="s">
        <v>11</v>
      </c>
      <c r="BY7" s="506"/>
      <c r="BZ7" s="502" t="s">
        <v>12</v>
      </c>
      <c r="CA7" s="506"/>
      <c r="CB7" s="502" t="s">
        <v>11</v>
      </c>
      <c r="CC7" s="504"/>
      <c r="CD7" s="427"/>
      <c r="CE7" s="428"/>
      <c r="CF7" s="433"/>
      <c r="CG7" s="434"/>
      <c r="CH7" s="389"/>
      <c r="CI7" s="385"/>
      <c r="CJ7" s="385"/>
      <c r="CK7" s="385"/>
      <c r="CL7" s="386"/>
      <c r="CM7" s="403"/>
      <c r="CN7" s="472"/>
      <c r="CO7" s="473"/>
      <c r="CP7" s="440"/>
      <c r="CQ7" s="441"/>
      <c r="CR7" s="516"/>
      <c r="CS7" s="404"/>
      <c r="CT7" s="404"/>
      <c r="CU7" s="404"/>
      <c r="CV7" s="404"/>
      <c r="CW7" s="404"/>
      <c r="CX7" s="404"/>
      <c r="CY7" s="405"/>
      <c r="CZ7" s="412"/>
      <c r="DA7" s="371"/>
      <c r="DB7" s="371"/>
      <c r="DC7" s="371" t="s">
        <v>12</v>
      </c>
      <c r="DD7" s="371"/>
      <c r="DE7" s="371" t="s">
        <v>11</v>
      </c>
      <c r="DF7" s="371"/>
      <c r="DG7" s="371" t="s">
        <v>12</v>
      </c>
      <c r="DH7" s="371"/>
      <c r="DI7" s="371" t="s">
        <v>11</v>
      </c>
      <c r="DJ7" s="371"/>
      <c r="DK7" s="370"/>
      <c r="DL7" s="370"/>
      <c r="DM7" s="370"/>
      <c r="DN7" s="370"/>
      <c r="DO7" s="370"/>
      <c r="DP7" s="370"/>
      <c r="DQ7" s="370"/>
      <c r="DR7" s="370"/>
      <c r="DS7" s="507" t="s">
        <v>12</v>
      </c>
      <c r="DT7" s="463"/>
      <c r="DU7" s="462" t="s">
        <v>11</v>
      </c>
      <c r="DV7" s="463"/>
      <c r="DW7" s="462" t="s">
        <v>12</v>
      </c>
      <c r="DX7" s="463"/>
      <c r="DY7" s="462" t="s">
        <v>11</v>
      </c>
      <c r="DZ7" s="463"/>
      <c r="EA7" s="377"/>
      <c r="EB7" s="377"/>
      <c r="EC7" s="377"/>
      <c r="ED7" s="377"/>
      <c r="EE7" s="377"/>
      <c r="EF7" s="377"/>
      <c r="EG7" s="377"/>
      <c r="EH7" s="377"/>
      <c r="EI7" s="514"/>
      <c r="EJ7" s="519"/>
      <c r="EK7" s="514"/>
      <c r="EL7" s="515"/>
      <c r="EM7" s="151" t="s">
        <v>36</v>
      </c>
      <c r="EN7" s="152" t="s">
        <v>38</v>
      </c>
      <c r="EO7" s="152" t="s">
        <v>37</v>
      </c>
      <c r="EP7" s="152" t="s">
        <v>36</v>
      </c>
      <c r="EQ7" s="152" t="s">
        <v>38</v>
      </c>
      <c r="ER7" s="152" t="s">
        <v>37</v>
      </c>
      <c r="ES7" s="152" t="s">
        <v>36</v>
      </c>
      <c r="ET7" s="152" t="s">
        <v>38</v>
      </c>
      <c r="EU7" s="152" t="s">
        <v>37</v>
      </c>
      <c r="EV7" s="152" t="s">
        <v>36</v>
      </c>
      <c r="EW7" s="152" t="s">
        <v>38</v>
      </c>
      <c r="EX7" s="152" t="s">
        <v>37</v>
      </c>
      <c r="EY7" s="152" t="s">
        <v>36</v>
      </c>
      <c r="EZ7" s="152" t="s">
        <v>38</v>
      </c>
      <c r="FA7" s="152" t="s">
        <v>37</v>
      </c>
      <c r="FB7" s="152" t="s">
        <v>36</v>
      </c>
      <c r="FC7" s="152" t="s">
        <v>38</v>
      </c>
      <c r="FD7" s="152" t="s">
        <v>37</v>
      </c>
      <c r="FE7" s="152" t="s">
        <v>36</v>
      </c>
      <c r="FF7" s="152" t="s">
        <v>38</v>
      </c>
      <c r="FG7" s="152" t="s">
        <v>37</v>
      </c>
      <c r="FH7" s="152" t="s">
        <v>36</v>
      </c>
      <c r="FI7" s="152" t="s">
        <v>38</v>
      </c>
      <c r="FJ7" s="152" t="s">
        <v>37</v>
      </c>
      <c r="FK7" s="152" t="s">
        <v>36</v>
      </c>
      <c r="FL7" s="152" t="s">
        <v>38</v>
      </c>
      <c r="FM7" s="152" t="s">
        <v>37</v>
      </c>
      <c r="FN7" s="152" t="s">
        <v>36</v>
      </c>
      <c r="FO7" s="152" t="s">
        <v>38</v>
      </c>
      <c r="FP7" s="152" t="s">
        <v>37</v>
      </c>
      <c r="FQ7" s="152" t="s">
        <v>36</v>
      </c>
      <c r="FR7" s="152" t="s">
        <v>38</v>
      </c>
      <c r="FS7" s="152" t="s">
        <v>37</v>
      </c>
      <c r="FT7" s="152" t="s">
        <v>36</v>
      </c>
      <c r="FU7" s="152" t="s">
        <v>38</v>
      </c>
      <c r="FV7" s="152" t="s">
        <v>37</v>
      </c>
      <c r="FW7" s="152" t="s">
        <v>36</v>
      </c>
      <c r="FX7" s="152" t="s">
        <v>38</v>
      </c>
      <c r="FY7" s="152" t="s">
        <v>37</v>
      </c>
      <c r="FZ7" s="152" t="s">
        <v>36</v>
      </c>
      <c r="GA7" s="152" t="s">
        <v>38</v>
      </c>
      <c r="GB7" s="152" t="s">
        <v>37</v>
      </c>
      <c r="GC7" s="152" t="s">
        <v>36</v>
      </c>
      <c r="GD7" s="152" t="s">
        <v>38</v>
      </c>
      <c r="GE7" s="152" t="s">
        <v>37</v>
      </c>
      <c r="GF7" s="152" t="s">
        <v>36</v>
      </c>
      <c r="GG7" s="152" t="s">
        <v>38</v>
      </c>
      <c r="GH7" s="152" t="s">
        <v>37</v>
      </c>
      <c r="GI7" s="386"/>
      <c r="GJ7" s="386"/>
      <c r="GK7" s="386"/>
      <c r="GL7" s="403"/>
      <c r="GM7" s="453" t="s">
        <v>12</v>
      </c>
      <c r="GN7" s="454"/>
      <c r="GO7" s="453" t="s">
        <v>11</v>
      </c>
      <c r="GP7" s="454"/>
      <c r="GQ7" s="453" t="s">
        <v>12</v>
      </c>
      <c r="GR7" s="454"/>
      <c r="GS7" s="453" t="s">
        <v>11</v>
      </c>
      <c r="GT7" s="454"/>
      <c r="GU7" s="458"/>
      <c r="GV7" s="458"/>
      <c r="GW7" s="459"/>
      <c r="GX7" s="459"/>
      <c r="GY7" s="460"/>
      <c r="GZ7" s="460"/>
      <c r="HA7" s="461"/>
      <c r="HB7" s="461"/>
      <c r="HC7" s="461"/>
      <c r="HD7" s="461"/>
      <c r="HE7" s="380"/>
      <c r="HF7" s="381"/>
      <c r="HG7" s="380"/>
      <c r="HH7" s="381"/>
      <c r="HI7" s="384"/>
      <c r="HJ7" s="383"/>
      <c r="HK7" s="383"/>
      <c r="HL7" s="364" t="s">
        <v>12</v>
      </c>
      <c r="HM7" s="366"/>
      <c r="HN7" s="364" t="s">
        <v>11</v>
      </c>
      <c r="HO7" s="366"/>
      <c r="HP7" s="364" t="s">
        <v>12</v>
      </c>
      <c r="HQ7" s="366"/>
      <c r="HR7" s="364" t="s">
        <v>11</v>
      </c>
      <c r="HS7" s="366"/>
      <c r="HT7" s="362"/>
      <c r="HU7" s="363"/>
      <c r="HV7" s="362"/>
      <c r="HW7" s="363"/>
      <c r="HX7" s="362"/>
      <c r="HY7" s="363"/>
      <c r="HZ7" s="367"/>
      <c r="IA7" s="367"/>
      <c r="IB7" s="362"/>
      <c r="IC7" s="363"/>
      <c r="ID7" s="362"/>
      <c r="IE7" s="363"/>
      <c r="IF7" s="367"/>
      <c r="IG7" s="364"/>
      <c r="IH7" s="523" t="s">
        <v>12</v>
      </c>
      <c r="II7" s="368"/>
      <c r="IJ7" s="368" t="s">
        <v>11</v>
      </c>
      <c r="IK7" s="368"/>
      <c r="IL7" s="368" t="s">
        <v>12</v>
      </c>
      <c r="IM7" s="368"/>
      <c r="IN7" s="368" t="s">
        <v>11</v>
      </c>
      <c r="IO7" s="368"/>
      <c r="IP7" s="368"/>
      <c r="IQ7" s="368"/>
      <c r="IR7" s="368"/>
      <c r="IS7" s="368"/>
      <c r="IT7" s="368"/>
      <c r="IU7" s="368"/>
      <c r="IV7" s="368"/>
      <c r="IW7" s="368"/>
      <c r="IX7" s="374"/>
      <c r="IY7" s="375"/>
      <c r="IZ7" s="368"/>
      <c r="JA7" s="369"/>
    </row>
    <row r="8" spans="1:261" ht="48.9" customHeight="1" x14ac:dyDescent="0.35">
      <c r="A8" s="483"/>
      <c r="B8" s="486"/>
      <c r="C8" s="489"/>
      <c r="D8" s="410"/>
      <c r="E8" s="418"/>
      <c r="F8" s="111" t="s">
        <v>298</v>
      </c>
      <c r="G8" s="111" t="s">
        <v>355</v>
      </c>
      <c r="H8" s="111" t="s">
        <v>298</v>
      </c>
      <c r="I8" s="114" t="s">
        <v>355</v>
      </c>
      <c r="J8" s="423"/>
      <c r="K8" s="133" t="s">
        <v>298</v>
      </c>
      <c r="L8" s="133" t="s">
        <v>355</v>
      </c>
      <c r="M8" s="133" t="s">
        <v>298</v>
      </c>
      <c r="N8" s="133" t="s">
        <v>355</v>
      </c>
      <c r="O8" s="133" t="s">
        <v>298</v>
      </c>
      <c r="P8" s="133" t="s">
        <v>355</v>
      </c>
      <c r="Q8" s="133" t="s">
        <v>298</v>
      </c>
      <c r="R8" s="133" t="s">
        <v>355</v>
      </c>
      <c r="S8" s="133" t="s">
        <v>298</v>
      </c>
      <c r="T8" s="133" t="s">
        <v>355</v>
      </c>
      <c r="U8" s="133" t="s">
        <v>298</v>
      </c>
      <c r="V8" s="133" t="s">
        <v>355</v>
      </c>
      <c r="W8" s="133" t="s">
        <v>298</v>
      </c>
      <c r="X8" s="133" t="s">
        <v>355</v>
      </c>
      <c r="Y8" s="133" t="s">
        <v>298</v>
      </c>
      <c r="Z8" s="133" t="s">
        <v>355</v>
      </c>
      <c r="AA8" s="133" t="s">
        <v>298</v>
      </c>
      <c r="AB8" s="133" t="s">
        <v>355</v>
      </c>
      <c r="AC8" s="133" t="s">
        <v>298</v>
      </c>
      <c r="AD8" s="134" t="s">
        <v>355</v>
      </c>
      <c r="AE8" s="227" t="s">
        <v>298</v>
      </c>
      <c r="AF8" s="128" t="s">
        <v>355</v>
      </c>
      <c r="AG8" s="128" t="s">
        <v>298</v>
      </c>
      <c r="AH8" s="128" t="s">
        <v>355</v>
      </c>
      <c r="AI8" s="128" t="s">
        <v>298</v>
      </c>
      <c r="AJ8" s="128" t="s">
        <v>355</v>
      </c>
      <c r="AK8" s="128" t="s">
        <v>298</v>
      </c>
      <c r="AL8" s="128" t="s">
        <v>355</v>
      </c>
      <c r="AM8" s="128" t="s">
        <v>298</v>
      </c>
      <c r="AN8" s="128" t="s">
        <v>355</v>
      </c>
      <c r="AO8" s="128" t="s">
        <v>298</v>
      </c>
      <c r="AP8" s="128" t="s">
        <v>355</v>
      </c>
      <c r="AQ8" s="128" t="s">
        <v>298</v>
      </c>
      <c r="AR8" s="128" t="s">
        <v>355</v>
      </c>
      <c r="AS8" s="128" t="s">
        <v>298</v>
      </c>
      <c r="AT8" s="128" t="s">
        <v>355</v>
      </c>
      <c r="AU8" s="128" t="s">
        <v>298</v>
      </c>
      <c r="AV8" s="128" t="s">
        <v>355</v>
      </c>
      <c r="AW8" s="128" t="s">
        <v>298</v>
      </c>
      <c r="AX8" s="128" t="s">
        <v>355</v>
      </c>
      <c r="AY8" s="128" t="s">
        <v>298</v>
      </c>
      <c r="AZ8" s="128" t="s">
        <v>355</v>
      </c>
      <c r="BA8" s="128" t="s">
        <v>298</v>
      </c>
      <c r="BB8" s="129" t="s">
        <v>355</v>
      </c>
      <c r="BC8" s="202" t="s">
        <v>298</v>
      </c>
      <c r="BD8" s="198" t="s">
        <v>355</v>
      </c>
      <c r="BE8" s="198" t="s">
        <v>298</v>
      </c>
      <c r="BF8" s="198" t="s">
        <v>355</v>
      </c>
      <c r="BG8" s="198" t="s">
        <v>298</v>
      </c>
      <c r="BH8" s="198" t="s">
        <v>355</v>
      </c>
      <c r="BI8" s="198" t="s">
        <v>298</v>
      </c>
      <c r="BJ8" s="198" t="s">
        <v>355</v>
      </c>
      <c r="BK8" s="198" t="s">
        <v>298</v>
      </c>
      <c r="BL8" s="198" t="s">
        <v>355</v>
      </c>
      <c r="BM8" s="198" t="s">
        <v>298</v>
      </c>
      <c r="BN8" s="198" t="s">
        <v>355</v>
      </c>
      <c r="BO8" s="198" t="s">
        <v>298</v>
      </c>
      <c r="BP8" s="198" t="s">
        <v>355</v>
      </c>
      <c r="BQ8" s="198" t="s">
        <v>298</v>
      </c>
      <c r="BR8" s="204" t="s">
        <v>355</v>
      </c>
      <c r="BS8" s="413"/>
      <c r="BT8" s="140" t="s">
        <v>298</v>
      </c>
      <c r="BU8" s="140" t="s">
        <v>355</v>
      </c>
      <c r="BV8" s="140" t="s">
        <v>298</v>
      </c>
      <c r="BW8" s="140" t="s">
        <v>355</v>
      </c>
      <c r="BX8" s="140" t="s">
        <v>298</v>
      </c>
      <c r="BY8" s="140" t="s">
        <v>355</v>
      </c>
      <c r="BZ8" s="140" t="s">
        <v>298</v>
      </c>
      <c r="CA8" s="140" t="s">
        <v>355</v>
      </c>
      <c r="CB8" s="140" t="s">
        <v>298</v>
      </c>
      <c r="CC8" s="158" t="s">
        <v>355</v>
      </c>
      <c r="CD8" s="162" t="s">
        <v>298</v>
      </c>
      <c r="CE8" s="236" t="s">
        <v>355</v>
      </c>
      <c r="CF8" s="146" t="s">
        <v>298</v>
      </c>
      <c r="CG8" s="147" t="s">
        <v>355</v>
      </c>
      <c r="CH8" s="238" t="s">
        <v>298</v>
      </c>
      <c r="CI8" s="152" t="s">
        <v>355</v>
      </c>
      <c r="CJ8" s="152" t="s">
        <v>298</v>
      </c>
      <c r="CK8" s="152" t="s">
        <v>355</v>
      </c>
      <c r="CL8" s="152" t="s">
        <v>298</v>
      </c>
      <c r="CM8" s="153" t="s">
        <v>355</v>
      </c>
      <c r="CN8" s="160" t="s">
        <v>298</v>
      </c>
      <c r="CO8" s="128" t="s">
        <v>355</v>
      </c>
      <c r="CP8" s="128" t="s">
        <v>298</v>
      </c>
      <c r="CQ8" s="138" t="s">
        <v>355</v>
      </c>
      <c r="CR8" s="164" t="s">
        <v>298</v>
      </c>
      <c r="CS8" s="165" t="s">
        <v>355</v>
      </c>
      <c r="CT8" s="165" t="s">
        <v>298</v>
      </c>
      <c r="CU8" s="165" t="s">
        <v>355</v>
      </c>
      <c r="CV8" s="165" t="s">
        <v>298</v>
      </c>
      <c r="CW8" s="165" t="s">
        <v>355</v>
      </c>
      <c r="CX8" s="165" t="s">
        <v>298</v>
      </c>
      <c r="CY8" s="166" t="s">
        <v>355</v>
      </c>
      <c r="CZ8" s="412"/>
      <c r="DA8" s="140" t="s">
        <v>298</v>
      </c>
      <c r="DB8" s="140" t="s">
        <v>355</v>
      </c>
      <c r="DC8" s="140" t="s">
        <v>298</v>
      </c>
      <c r="DD8" s="140" t="s">
        <v>355</v>
      </c>
      <c r="DE8" s="140" t="s">
        <v>298</v>
      </c>
      <c r="DF8" s="140" t="s">
        <v>355</v>
      </c>
      <c r="DG8" s="140" t="s">
        <v>298</v>
      </c>
      <c r="DH8" s="140" t="s">
        <v>355</v>
      </c>
      <c r="DI8" s="140" t="s">
        <v>298</v>
      </c>
      <c r="DJ8" s="140" t="s">
        <v>355</v>
      </c>
      <c r="DK8" s="140" t="s">
        <v>298</v>
      </c>
      <c r="DL8" s="140" t="s">
        <v>355</v>
      </c>
      <c r="DM8" s="140" t="s">
        <v>298</v>
      </c>
      <c r="DN8" s="140" t="s">
        <v>355</v>
      </c>
      <c r="DO8" s="140" t="s">
        <v>298</v>
      </c>
      <c r="DP8" s="140" t="s">
        <v>355</v>
      </c>
      <c r="DQ8" s="140" t="s">
        <v>298</v>
      </c>
      <c r="DR8" s="140" t="s">
        <v>355</v>
      </c>
      <c r="DS8" s="170" t="s">
        <v>298</v>
      </c>
      <c r="DT8" s="171" t="s">
        <v>355</v>
      </c>
      <c r="DU8" s="171" t="s">
        <v>298</v>
      </c>
      <c r="DV8" s="171" t="s">
        <v>355</v>
      </c>
      <c r="DW8" s="171" t="s">
        <v>298</v>
      </c>
      <c r="DX8" s="171" t="s">
        <v>355</v>
      </c>
      <c r="DY8" s="171" t="s">
        <v>298</v>
      </c>
      <c r="DZ8" s="171" t="s">
        <v>355</v>
      </c>
      <c r="EA8" s="171" t="s">
        <v>298</v>
      </c>
      <c r="EB8" s="171" t="s">
        <v>355</v>
      </c>
      <c r="EC8" s="171" t="s">
        <v>298</v>
      </c>
      <c r="ED8" s="171" t="s">
        <v>355</v>
      </c>
      <c r="EE8" s="171" t="s">
        <v>298</v>
      </c>
      <c r="EF8" s="171" t="s">
        <v>355</v>
      </c>
      <c r="EG8" s="171" t="s">
        <v>298</v>
      </c>
      <c r="EH8" s="171" t="s">
        <v>355</v>
      </c>
      <c r="EI8" s="171" t="s">
        <v>298</v>
      </c>
      <c r="EJ8" s="171" t="s">
        <v>355</v>
      </c>
      <c r="EK8" s="171" t="s">
        <v>298</v>
      </c>
      <c r="EL8" s="147" t="s">
        <v>355</v>
      </c>
      <c r="EM8" s="407" t="s">
        <v>298</v>
      </c>
      <c r="EN8" s="385"/>
      <c r="EO8" s="385"/>
      <c r="EP8" s="386" t="s">
        <v>355</v>
      </c>
      <c r="EQ8" s="386"/>
      <c r="ER8" s="386"/>
      <c r="ES8" s="385" t="s">
        <v>298</v>
      </c>
      <c r="ET8" s="385"/>
      <c r="EU8" s="385"/>
      <c r="EV8" s="386" t="s">
        <v>355</v>
      </c>
      <c r="EW8" s="386"/>
      <c r="EX8" s="386"/>
      <c r="EY8" s="385" t="s">
        <v>298</v>
      </c>
      <c r="EZ8" s="385"/>
      <c r="FA8" s="385"/>
      <c r="FB8" s="386" t="s">
        <v>355</v>
      </c>
      <c r="FC8" s="386"/>
      <c r="FD8" s="386"/>
      <c r="FE8" s="385" t="s">
        <v>298</v>
      </c>
      <c r="FF8" s="385"/>
      <c r="FG8" s="385"/>
      <c r="FH8" s="386" t="s">
        <v>355</v>
      </c>
      <c r="FI8" s="386"/>
      <c r="FJ8" s="386"/>
      <c r="FK8" s="385" t="s">
        <v>298</v>
      </c>
      <c r="FL8" s="385"/>
      <c r="FM8" s="385"/>
      <c r="FN8" s="386" t="s">
        <v>355</v>
      </c>
      <c r="FO8" s="386"/>
      <c r="FP8" s="386"/>
      <c r="FQ8" s="385" t="s">
        <v>298</v>
      </c>
      <c r="FR8" s="385"/>
      <c r="FS8" s="385"/>
      <c r="FT8" s="386" t="s">
        <v>355</v>
      </c>
      <c r="FU8" s="386"/>
      <c r="FV8" s="386"/>
      <c r="FW8" s="385" t="s">
        <v>298</v>
      </c>
      <c r="FX8" s="385"/>
      <c r="FY8" s="385"/>
      <c r="FZ8" s="386" t="s">
        <v>355</v>
      </c>
      <c r="GA8" s="386"/>
      <c r="GB8" s="386"/>
      <c r="GC8" s="385" t="s">
        <v>298</v>
      </c>
      <c r="GD8" s="385"/>
      <c r="GE8" s="385"/>
      <c r="GF8" s="386" t="s">
        <v>355</v>
      </c>
      <c r="GG8" s="386"/>
      <c r="GH8" s="386"/>
      <c r="GI8" s="152" t="s">
        <v>298</v>
      </c>
      <c r="GJ8" s="152" t="s">
        <v>355</v>
      </c>
      <c r="GK8" s="152" t="s">
        <v>298</v>
      </c>
      <c r="GL8" s="153" t="s">
        <v>355</v>
      </c>
      <c r="GM8" s="175" t="s">
        <v>298</v>
      </c>
      <c r="GN8" s="175" t="s">
        <v>355</v>
      </c>
      <c r="GO8" s="175" t="s">
        <v>298</v>
      </c>
      <c r="GP8" s="175" t="s">
        <v>355</v>
      </c>
      <c r="GQ8" s="175" t="s">
        <v>298</v>
      </c>
      <c r="GR8" s="175" t="s">
        <v>355</v>
      </c>
      <c r="GS8" s="175" t="s">
        <v>298</v>
      </c>
      <c r="GT8" s="175" t="s">
        <v>355</v>
      </c>
      <c r="GU8" s="175" t="s">
        <v>298</v>
      </c>
      <c r="GV8" s="175" t="s">
        <v>355</v>
      </c>
      <c r="GW8" s="175" t="s">
        <v>298</v>
      </c>
      <c r="GX8" s="175" t="s">
        <v>355</v>
      </c>
      <c r="GY8" s="175" t="s">
        <v>298</v>
      </c>
      <c r="GZ8" s="175" t="s">
        <v>355</v>
      </c>
      <c r="HA8" s="175" t="s">
        <v>298</v>
      </c>
      <c r="HB8" s="175" t="s">
        <v>355</v>
      </c>
      <c r="HC8" s="175" t="s">
        <v>298</v>
      </c>
      <c r="HD8" s="175" t="s">
        <v>355</v>
      </c>
      <c r="HE8" s="175" t="s">
        <v>298</v>
      </c>
      <c r="HF8" s="176" t="s">
        <v>355</v>
      </c>
      <c r="HG8" s="175" t="s">
        <v>298</v>
      </c>
      <c r="HH8" s="176" t="s">
        <v>355</v>
      </c>
      <c r="HI8" s="384"/>
      <c r="HJ8" s="133" t="s">
        <v>298</v>
      </c>
      <c r="HK8" s="133" t="s">
        <v>355</v>
      </c>
      <c r="HL8" s="133" t="s">
        <v>298</v>
      </c>
      <c r="HM8" s="133" t="s">
        <v>355</v>
      </c>
      <c r="HN8" s="133" t="s">
        <v>298</v>
      </c>
      <c r="HO8" s="133" t="s">
        <v>355</v>
      </c>
      <c r="HP8" s="133" t="s">
        <v>298</v>
      </c>
      <c r="HQ8" s="133" t="s">
        <v>355</v>
      </c>
      <c r="HR8" s="133" t="s">
        <v>298</v>
      </c>
      <c r="HS8" s="133" t="s">
        <v>355</v>
      </c>
      <c r="HT8" s="133" t="s">
        <v>298</v>
      </c>
      <c r="HU8" s="133" t="s">
        <v>355</v>
      </c>
      <c r="HV8" s="133" t="s">
        <v>298</v>
      </c>
      <c r="HW8" s="133" t="s">
        <v>355</v>
      </c>
      <c r="HX8" s="133" t="s">
        <v>298</v>
      </c>
      <c r="HY8" s="133" t="s">
        <v>355</v>
      </c>
      <c r="HZ8" s="133" t="s">
        <v>298</v>
      </c>
      <c r="IA8" s="133" t="s">
        <v>355</v>
      </c>
      <c r="IB8" s="133" t="s">
        <v>298</v>
      </c>
      <c r="IC8" s="133" t="s">
        <v>355</v>
      </c>
      <c r="ID8" s="133" t="s">
        <v>298</v>
      </c>
      <c r="IE8" s="133" t="s">
        <v>355</v>
      </c>
      <c r="IF8" s="133" t="s">
        <v>298</v>
      </c>
      <c r="IG8" s="179" t="s">
        <v>355</v>
      </c>
      <c r="IH8" s="181" t="s">
        <v>298</v>
      </c>
      <c r="II8" s="182" t="s">
        <v>355</v>
      </c>
      <c r="IJ8" s="182" t="s">
        <v>298</v>
      </c>
      <c r="IK8" s="182" t="s">
        <v>355</v>
      </c>
      <c r="IL8" s="182" t="s">
        <v>298</v>
      </c>
      <c r="IM8" s="182" t="s">
        <v>355</v>
      </c>
      <c r="IN8" s="182" t="s">
        <v>298</v>
      </c>
      <c r="IO8" s="182" t="s">
        <v>355</v>
      </c>
      <c r="IP8" s="182" t="s">
        <v>298</v>
      </c>
      <c r="IQ8" s="182" t="s">
        <v>355</v>
      </c>
      <c r="IR8" s="182" t="s">
        <v>298</v>
      </c>
      <c r="IS8" s="182" t="s">
        <v>355</v>
      </c>
      <c r="IT8" s="182" t="s">
        <v>298</v>
      </c>
      <c r="IU8" s="182" t="s">
        <v>355</v>
      </c>
      <c r="IV8" s="182" t="s">
        <v>298</v>
      </c>
      <c r="IW8" s="182" t="s">
        <v>355</v>
      </c>
      <c r="IX8" s="182" t="s">
        <v>298</v>
      </c>
      <c r="IY8" s="182" t="s">
        <v>355</v>
      </c>
      <c r="IZ8" s="182" t="s">
        <v>298</v>
      </c>
      <c r="JA8" s="183" t="s">
        <v>355</v>
      </c>
    </row>
    <row r="9" spans="1:261" s="272" customFormat="1" ht="20.100000000000001" customHeight="1" thickBot="1" x14ac:dyDescent="0.35">
      <c r="A9" s="40">
        <v>1</v>
      </c>
      <c r="B9" s="41">
        <f>A9+1</f>
        <v>2</v>
      </c>
      <c r="C9" s="43">
        <f t="shared" ref="C9:BO9" si="0">B9+1</f>
        <v>3</v>
      </c>
      <c r="D9" s="66">
        <f t="shared" si="0"/>
        <v>4</v>
      </c>
      <c r="E9" s="40">
        <f t="shared" si="0"/>
        <v>5</v>
      </c>
      <c r="F9" s="41">
        <f t="shared" si="0"/>
        <v>6</v>
      </c>
      <c r="G9" s="41">
        <f t="shared" si="0"/>
        <v>7</v>
      </c>
      <c r="H9" s="41">
        <f t="shared" si="0"/>
        <v>8</v>
      </c>
      <c r="I9" s="42">
        <f t="shared" si="0"/>
        <v>9</v>
      </c>
      <c r="J9" s="135">
        <f t="shared" si="0"/>
        <v>10</v>
      </c>
      <c r="K9" s="136">
        <f t="shared" si="0"/>
        <v>11</v>
      </c>
      <c r="L9" s="136">
        <f t="shared" si="0"/>
        <v>12</v>
      </c>
      <c r="M9" s="136">
        <f t="shared" si="0"/>
        <v>13</v>
      </c>
      <c r="N9" s="136">
        <f t="shared" si="0"/>
        <v>14</v>
      </c>
      <c r="O9" s="136">
        <f t="shared" si="0"/>
        <v>15</v>
      </c>
      <c r="P9" s="136">
        <f t="shared" si="0"/>
        <v>16</v>
      </c>
      <c r="Q9" s="136">
        <f t="shared" si="0"/>
        <v>17</v>
      </c>
      <c r="R9" s="136">
        <f t="shared" si="0"/>
        <v>18</v>
      </c>
      <c r="S9" s="136">
        <f t="shared" si="0"/>
        <v>19</v>
      </c>
      <c r="T9" s="136">
        <f t="shared" si="0"/>
        <v>20</v>
      </c>
      <c r="U9" s="136">
        <f t="shared" si="0"/>
        <v>21</v>
      </c>
      <c r="V9" s="136">
        <f t="shared" si="0"/>
        <v>22</v>
      </c>
      <c r="W9" s="136">
        <f t="shared" si="0"/>
        <v>23</v>
      </c>
      <c r="X9" s="136">
        <f t="shared" si="0"/>
        <v>24</v>
      </c>
      <c r="Y9" s="136">
        <f t="shared" si="0"/>
        <v>25</v>
      </c>
      <c r="Z9" s="136">
        <f t="shared" si="0"/>
        <v>26</v>
      </c>
      <c r="AA9" s="136">
        <f t="shared" si="0"/>
        <v>27</v>
      </c>
      <c r="AB9" s="136">
        <f t="shared" si="0"/>
        <v>28</v>
      </c>
      <c r="AC9" s="136">
        <f>AB9+1</f>
        <v>29</v>
      </c>
      <c r="AD9" s="137">
        <f t="shared" si="0"/>
        <v>30</v>
      </c>
      <c r="AE9" s="226">
        <v>31</v>
      </c>
      <c r="AF9" s="131">
        <f>AE9+1</f>
        <v>32</v>
      </c>
      <c r="AG9" s="130">
        <f>AF9+1</f>
        <v>33</v>
      </c>
      <c r="AH9" s="131">
        <f t="shared" si="0"/>
        <v>34</v>
      </c>
      <c r="AI9" s="131">
        <f t="shared" si="0"/>
        <v>35</v>
      </c>
      <c r="AJ9" s="131">
        <f t="shared" si="0"/>
        <v>36</v>
      </c>
      <c r="AK9" s="131">
        <f t="shared" si="0"/>
        <v>37</v>
      </c>
      <c r="AL9" s="131">
        <f t="shared" si="0"/>
        <v>38</v>
      </c>
      <c r="AM9" s="131">
        <f t="shared" si="0"/>
        <v>39</v>
      </c>
      <c r="AN9" s="131">
        <f t="shared" si="0"/>
        <v>40</v>
      </c>
      <c r="AO9" s="131">
        <f t="shared" si="0"/>
        <v>41</v>
      </c>
      <c r="AP9" s="131">
        <f t="shared" si="0"/>
        <v>42</v>
      </c>
      <c r="AQ9" s="131">
        <f t="shared" si="0"/>
        <v>43</v>
      </c>
      <c r="AR9" s="131">
        <f t="shared" si="0"/>
        <v>44</v>
      </c>
      <c r="AS9" s="131">
        <f t="shared" si="0"/>
        <v>45</v>
      </c>
      <c r="AT9" s="131">
        <f t="shared" si="0"/>
        <v>46</v>
      </c>
      <c r="AU9" s="131">
        <f t="shared" si="0"/>
        <v>47</v>
      </c>
      <c r="AV9" s="131">
        <f t="shared" si="0"/>
        <v>48</v>
      </c>
      <c r="AW9" s="131">
        <f t="shared" si="0"/>
        <v>49</v>
      </c>
      <c r="AX9" s="131">
        <f t="shared" si="0"/>
        <v>50</v>
      </c>
      <c r="AY9" s="131">
        <f t="shared" si="0"/>
        <v>51</v>
      </c>
      <c r="AZ9" s="131">
        <f t="shared" si="0"/>
        <v>52</v>
      </c>
      <c r="BA9" s="131">
        <f>AZ9+1</f>
        <v>53</v>
      </c>
      <c r="BB9" s="132">
        <f t="shared" si="0"/>
        <v>54</v>
      </c>
      <c r="BC9" s="203">
        <f t="shared" si="0"/>
        <v>55</v>
      </c>
      <c r="BD9" s="200">
        <f t="shared" si="0"/>
        <v>56</v>
      </c>
      <c r="BE9" s="200">
        <f t="shared" si="0"/>
        <v>57</v>
      </c>
      <c r="BF9" s="200">
        <f t="shared" si="0"/>
        <v>58</v>
      </c>
      <c r="BG9" s="200">
        <f t="shared" si="0"/>
        <v>59</v>
      </c>
      <c r="BH9" s="200">
        <f t="shared" si="0"/>
        <v>60</v>
      </c>
      <c r="BI9" s="200">
        <f t="shared" si="0"/>
        <v>61</v>
      </c>
      <c r="BJ9" s="200">
        <f t="shared" si="0"/>
        <v>62</v>
      </c>
      <c r="BK9" s="200">
        <f t="shared" si="0"/>
        <v>63</v>
      </c>
      <c r="BL9" s="200">
        <f t="shared" si="0"/>
        <v>64</v>
      </c>
      <c r="BM9" s="200">
        <f t="shared" si="0"/>
        <v>65</v>
      </c>
      <c r="BN9" s="200">
        <f t="shared" si="0"/>
        <v>66</v>
      </c>
      <c r="BO9" s="200">
        <f t="shared" si="0"/>
        <v>67</v>
      </c>
      <c r="BP9" s="200">
        <f t="shared" ref="BP9:DY9" si="1">BO9+1</f>
        <v>68</v>
      </c>
      <c r="BQ9" s="200">
        <f t="shared" si="1"/>
        <v>69</v>
      </c>
      <c r="BR9" s="201">
        <f t="shared" si="1"/>
        <v>70</v>
      </c>
      <c r="BS9" s="141">
        <f>BR9+1</f>
        <v>71</v>
      </c>
      <c r="BT9" s="142">
        <f t="shared" si="1"/>
        <v>72</v>
      </c>
      <c r="BU9" s="143">
        <f t="shared" si="1"/>
        <v>73</v>
      </c>
      <c r="BV9" s="143">
        <f t="shared" si="1"/>
        <v>74</v>
      </c>
      <c r="BW9" s="143">
        <f t="shared" si="1"/>
        <v>75</v>
      </c>
      <c r="BX9" s="143">
        <f t="shared" si="1"/>
        <v>76</v>
      </c>
      <c r="BY9" s="143">
        <f t="shared" si="1"/>
        <v>77</v>
      </c>
      <c r="BZ9" s="143">
        <f t="shared" si="1"/>
        <v>78</v>
      </c>
      <c r="CA9" s="143">
        <f t="shared" si="1"/>
        <v>79</v>
      </c>
      <c r="CB9" s="143">
        <f t="shared" si="1"/>
        <v>80</v>
      </c>
      <c r="CC9" s="159">
        <f t="shared" si="1"/>
        <v>81</v>
      </c>
      <c r="CD9" s="163">
        <f t="shared" si="1"/>
        <v>82</v>
      </c>
      <c r="CE9" s="237">
        <f t="shared" si="1"/>
        <v>83</v>
      </c>
      <c r="CF9" s="217">
        <f t="shared" si="1"/>
        <v>84</v>
      </c>
      <c r="CG9" s="174">
        <f t="shared" si="1"/>
        <v>85</v>
      </c>
      <c r="CH9" s="239">
        <f t="shared" si="1"/>
        <v>86</v>
      </c>
      <c r="CI9" s="155">
        <f t="shared" si="1"/>
        <v>87</v>
      </c>
      <c r="CJ9" s="155">
        <f t="shared" si="1"/>
        <v>88</v>
      </c>
      <c r="CK9" s="155">
        <f t="shared" si="1"/>
        <v>89</v>
      </c>
      <c r="CL9" s="155">
        <f t="shared" si="1"/>
        <v>90</v>
      </c>
      <c r="CM9" s="156">
        <f t="shared" si="1"/>
        <v>91</v>
      </c>
      <c r="CN9" s="161">
        <f t="shared" si="1"/>
        <v>92</v>
      </c>
      <c r="CO9" s="131">
        <f t="shared" si="1"/>
        <v>93</v>
      </c>
      <c r="CP9" s="131">
        <f t="shared" si="1"/>
        <v>94</v>
      </c>
      <c r="CQ9" s="139">
        <f t="shared" si="1"/>
        <v>95</v>
      </c>
      <c r="CR9" s="167">
        <f t="shared" si="1"/>
        <v>96</v>
      </c>
      <c r="CS9" s="168">
        <f t="shared" si="1"/>
        <v>97</v>
      </c>
      <c r="CT9" s="168">
        <f t="shared" si="1"/>
        <v>98</v>
      </c>
      <c r="CU9" s="168">
        <f t="shared" si="1"/>
        <v>99</v>
      </c>
      <c r="CV9" s="168">
        <f t="shared" si="1"/>
        <v>100</v>
      </c>
      <c r="CW9" s="168">
        <f t="shared" si="1"/>
        <v>101</v>
      </c>
      <c r="CX9" s="168">
        <f t="shared" si="1"/>
        <v>102</v>
      </c>
      <c r="CY9" s="169">
        <f t="shared" si="1"/>
        <v>103</v>
      </c>
      <c r="CZ9" s="141">
        <f t="shared" si="1"/>
        <v>104</v>
      </c>
      <c r="DA9" s="143">
        <f t="shared" si="1"/>
        <v>105</v>
      </c>
      <c r="DB9" s="143">
        <f t="shared" si="1"/>
        <v>106</v>
      </c>
      <c r="DC9" s="143">
        <f t="shared" si="1"/>
        <v>107</v>
      </c>
      <c r="DD9" s="143">
        <f t="shared" si="1"/>
        <v>108</v>
      </c>
      <c r="DE9" s="143">
        <f t="shared" si="1"/>
        <v>109</v>
      </c>
      <c r="DF9" s="143">
        <f t="shared" si="1"/>
        <v>110</v>
      </c>
      <c r="DG9" s="143">
        <f t="shared" si="1"/>
        <v>111</v>
      </c>
      <c r="DH9" s="143">
        <f t="shared" si="1"/>
        <v>112</v>
      </c>
      <c r="DI9" s="143">
        <f t="shared" si="1"/>
        <v>113</v>
      </c>
      <c r="DJ9" s="143">
        <f t="shared" si="1"/>
        <v>114</v>
      </c>
      <c r="DK9" s="143">
        <f t="shared" si="1"/>
        <v>115</v>
      </c>
      <c r="DL9" s="143">
        <f t="shared" si="1"/>
        <v>116</v>
      </c>
      <c r="DM9" s="143">
        <f t="shared" si="1"/>
        <v>117</v>
      </c>
      <c r="DN9" s="143">
        <f t="shared" si="1"/>
        <v>118</v>
      </c>
      <c r="DO9" s="143">
        <f t="shared" si="1"/>
        <v>119</v>
      </c>
      <c r="DP9" s="143">
        <f t="shared" si="1"/>
        <v>120</v>
      </c>
      <c r="DQ9" s="143">
        <f t="shared" si="1"/>
        <v>121</v>
      </c>
      <c r="DR9" s="143">
        <f>DP9+1</f>
        <v>121</v>
      </c>
      <c r="DS9" s="172">
        <f>DR9+1</f>
        <v>122</v>
      </c>
      <c r="DT9" s="173">
        <f t="shared" si="1"/>
        <v>123</v>
      </c>
      <c r="DU9" s="173">
        <f t="shared" si="1"/>
        <v>124</v>
      </c>
      <c r="DV9" s="173">
        <f t="shared" si="1"/>
        <v>125</v>
      </c>
      <c r="DW9" s="173">
        <f t="shared" si="1"/>
        <v>126</v>
      </c>
      <c r="DX9" s="173">
        <f t="shared" si="1"/>
        <v>127</v>
      </c>
      <c r="DY9" s="173">
        <f t="shared" si="1"/>
        <v>128</v>
      </c>
      <c r="DZ9" s="173">
        <f t="shared" ref="DZ9:GI9" si="2">DY9+1</f>
        <v>129</v>
      </c>
      <c r="EA9" s="173">
        <f t="shared" si="2"/>
        <v>130</v>
      </c>
      <c r="EB9" s="173">
        <f t="shared" si="2"/>
        <v>131</v>
      </c>
      <c r="EC9" s="173">
        <f t="shared" si="2"/>
        <v>132</v>
      </c>
      <c r="ED9" s="173">
        <f t="shared" si="2"/>
        <v>133</v>
      </c>
      <c r="EE9" s="173">
        <f t="shared" si="2"/>
        <v>134</v>
      </c>
      <c r="EF9" s="173">
        <f t="shared" si="2"/>
        <v>135</v>
      </c>
      <c r="EG9" s="173">
        <f t="shared" si="2"/>
        <v>136</v>
      </c>
      <c r="EH9" s="173">
        <f t="shared" si="2"/>
        <v>137</v>
      </c>
      <c r="EI9" s="173">
        <f t="shared" si="2"/>
        <v>138</v>
      </c>
      <c r="EJ9" s="173">
        <f t="shared" si="2"/>
        <v>139</v>
      </c>
      <c r="EK9" s="173">
        <f t="shared" si="2"/>
        <v>140</v>
      </c>
      <c r="EL9" s="174">
        <f t="shared" si="2"/>
        <v>141</v>
      </c>
      <c r="EM9" s="154">
        <f t="shared" si="2"/>
        <v>142</v>
      </c>
      <c r="EN9" s="155">
        <f t="shared" si="2"/>
        <v>143</v>
      </c>
      <c r="EO9" s="155">
        <f t="shared" si="2"/>
        <v>144</v>
      </c>
      <c r="EP9" s="155">
        <f t="shared" si="2"/>
        <v>145</v>
      </c>
      <c r="EQ9" s="155">
        <f t="shared" si="2"/>
        <v>146</v>
      </c>
      <c r="ER9" s="155">
        <f t="shared" si="2"/>
        <v>147</v>
      </c>
      <c r="ES9" s="155">
        <f t="shared" si="2"/>
        <v>148</v>
      </c>
      <c r="ET9" s="155">
        <f t="shared" si="2"/>
        <v>149</v>
      </c>
      <c r="EU9" s="155">
        <f t="shared" si="2"/>
        <v>150</v>
      </c>
      <c r="EV9" s="155">
        <f t="shared" si="2"/>
        <v>151</v>
      </c>
      <c r="EW9" s="155">
        <f t="shared" si="2"/>
        <v>152</v>
      </c>
      <c r="EX9" s="155">
        <f t="shared" si="2"/>
        <v>153</v>
      </c>
      <c r="EY9" s="155">
        <f t="shared" si="2"/>
        <v>154</v>
      </c>
      <c r="EZ9" s="155">
        <f t="shared" si="2"/>
        <v>155</v>
      </c>
      <c r="FA9" s="155">
        <f t="shared" si="2"/>
        <v>156</v>
      </c>
      <c r="FB9" s="155">
        <f t="shared" si="2"/>
        <v>157</v>
      </c>
      <c r="FC9" s="155">
        <f t="shared" si="2"/>
        <v>158</v>
      </c>
      <c r="FD9" s="155">
        <f t="shared" si="2"/>
        <v>159</v>
      </c>
      <c r="FE9" s="155">
        <f t="shared" si="2"/>
        <v>160</v>
      </c>
      <c r="FF9" s="155">
        <f t="shared" si="2"/>
        <v>161</v>
      </c>
      <c r="FG9" s="155">
        <f t="shared" si="2"/>
        <v>162</v>
      </c>
      <c r="FH9" s="155">
        <f t="shared" si="2"/>
        <v>163</v>
      </c>
      <c r="FI9" s="155">
        <f t="shared" si="2"/>
        <v>164</v>
      </c>
      <c r="FJ9" s="155">
        <f t="shared" si="2"/>
        <v>165</v>
      </c>
      <c r="FK9" s="155">
        <f t="shared" si="2"/>
        <v>166</v>
      </c>
      <c r="FL9" s="155">
        <f t="shared" si="2"/>
        <v>167</v>
      </c>
      <c r="FM9" s="155">
        <f t="shared" si="2"/>
        <v>168</v>
      </c>
      <c r="FN9" s="155">
        <f t="shared" si="2"/>
        <v>169</v>
      </c>
      <c r="FO9" s="155">
        <f t="shared" si="2"/>
        <v>170</v>
      </c>
      <c r="FP9" s="155">
        <f t="shared" si="2"/>
        <v>171</v>
      </c>
      <c r="FQ9" s="155">
        <f t="shared" si="2"/>
        <v>172</v>
      </c>
      <c r="FR9" s="155">
        <f t="shared" ref="FR9:FV9" si="3">FQ9+1</f>
        <v>173</v>
      </c>
      <c r="FS9" s="155">
        <f t="shared" si="3"/>
        <v>174</v>
      </c>
      <c r="FT9" s="155">
        <f t="shared" si="3"/>
        <v>175</v>
      </c>
      <c r="FU9" s="155">
        <f t="shared" si="3"/>
        <v>176</v>
      </c>
      <c r="FV9" s="155">
        <f t="shared" si="3"/>
        <v>177</v>
      </c>
      <c r="FW9" s="155">
        <f t="shared" si="2"/>
        <v>178</v>
      </c>
      <c r="FX9" s="155">
        <f t="shared" si="2"/>
        <v>179</v>
      </c>
      <c r="FY9" s="155">
        <f t="shared" si="2"/>
        <v>180</v>
      </c>
      <c r="FZ9" s="155">
        <f t="shared" si="2"/>
        <v>181</v>
      </c>
      <c r="GA9" s="155">
        <f t="shared" si="2"/>
        <v>182</v>
      </c>
      <c r="GB9" s="155">
        <f t="shared" si="2"/>
        <v>183</v>
      </c>
      <c r="GC9" s="155">
        <f t="shared" si="2"/>
        <v>184</v>
      </c>
      <c r="GD9" s="155">
        <f t="shared" si="2"/>
        <v>185</v>
      </c>
      <c r="GE9" s="155">
        <f t="shared" si="2"/>
        <v>186</v>
      </c>
      <c r="GF9" s="155">
        <f t="shared" si="2"/>
        <v>187</v>
      </c>
      <c r="GG9" s="155">
        <f t="shared" si="2"/>
        <v>188</v>
      </c>
      <c r="GH9" s="155">
        <f t="shared" si="2"/>
        <v>189</v>
      </c>
      <c r="GI9" s="155">
        <f t="shared" si="2"/>
        <v>190</v>
      </c>
      <c r="GJ9" s="155">
        <f t="shared" ref="GJ9:IX9" si="4">GI9+1</f>
        <v>191</v>
      </c>
      <c r="GK9" s="155">
        <f t="shared" si="4"/>
        <v>192</v>
      </c>
      <c r="GL9" s="156">
        <f t="shared" si="4"/>
        <v>193</v>
      </c>
      <c r="GM9" s="177">
        <f t="shared" si="4"/>
        <v>194</v>
      </c>
      <c r="GN9" s="177">
        <f t="shared" si="4"/>
        <v>195</v>
      </c>
      <c r="GO9" s="177">
        <f t="shared" si="4"/>
        <v>196</v>
      </c>
      <c r="GP9" s="177">
        <f t="shared" si="4"/>
        <v>197</v>
      </c>
      <c r="GQ9" s="177">
        <f t="shared" si="4"/>
        <v>198</v>
      </c>
      <c r="GR9" s="177">
        <f t="shared" si="4"/>
        <v>199</v>
      </c>
      <c r="GS9" s="177">
        <f t="shared" si="4"/>
        <v>200</v>
      </c>
      <c r="GT9" s="177">
        <f t="shared" si="4"/>
        <v>201</v>
      </c>
      <c r="GU9" s="177">
        <f t="shared" si="4"/>
        <v>202</v>
      </c>
      <c r="GV9" s="177">
        <f t="shared" si="4"/>
        <v>203</v>
      </c>
      <c r="GW9" s="177">
        <f t="shared" si="4"/>
        <v>204</v>
      </c>
      <c r="GX9" s="177">
        <f t="shared" si="4"/>
        <v>205</v>
      </c>
      <c r="GY9" s="177">
        <f t="shared" si="4"/>
        <v>206</v>
      </c>
      <c r="GZ9" s="177">
        <f t="shared" si="4"/>
        <v>207</v>
      </c>
      <c r="HA9" s="177">
        <f t="shared" si="4"/>
        <v>208</v>
      </c>
      <c r="HB9" s="177">
        <f t="shared" si="4"/>
        <v>209</v>
      </c>
      <c r="HC9" s="177">
        <f t="shared" si="4"/>
        <v>210</v>
      </c>
      <c r="HD9" s="177">
        <f t="shared" si="4"/>
        <v>211</v>
      </c>
      <c r="HE9" s="177">
        <f t="shared" si="4"/>
        <v>212</v>
      </c>
      <c r="HF9" s="177">
        <f t="shared" si="4"/>
        <v>213</v>
      </c>
      <c r="HG9" s="177">
        <f t="shared" si="4"/>
        <v>214</v>
      </c>
      <c r="HH9" s="178">
        <f t="shared" si="4"/>
        <v>215</v>
      </c>
      <c r="HI9" s="135">
        <f t="shared" si="4"/>
        <v>216</v>
      </c>
      <c r="HJ9" s="136">
        <f t="shared" si="4"/>
        <v>217</v>
      </c>
      <c r="HK9" s="136">
        <f t="shared" si="4"/>
        <v>218</v>
      </c>
      <c r="HL9" s="136">
        <f t="shared" si="4"/>
        <v>219</v>
      </c>
      <c r="HM9" s="136">
        <f t="shared" si="4"/>
        <v>220</v>
      </c>
      <c r="HN9" s="136">
        <f t="shared" si="4"/>
        <v>221</v>
      </c>
      <c r="HO9" s="136">
        <f t="shared" si="4"/>
        <v>222</v>
      </c>
      <c r="HP9" s="136">
        <f t="shared" si="4"/>
        <v>223</v>
      </c>
      <c r="HQ9" s="136">
        <f t="shared" si="4"/>
        <v>224</v>
      </c>
      <c r="HR9" s="136">
        <f t="shared" si="4"/>
        <v>225</v>
      </c>
      <c r="HS9" s="136">
        <f t="shared" si="4"/>
        <v>226</v>
      </c>
      <c r="HT9" s="136">
        <f t="shared" si="4"/>
        <v>227</v>
      </c>
      <c r="HU9" s="136">
        <f t="shared" si="4"/>
        <v>228</v>
      </c>
      <c r="HV9" s="136">
        <f t="shared" si="4"/>
        <v>229</v>
      </c>
      <c r="HW9" s="136">
        <f t="shared" si="4"/>
        <v>230</v>
      </c>
      <c r="HX9" s="136">
        <f t="shared" si="4"/>
        <v>231</v>
      </c>
      <c r="HY9" s="136">
        <f t="shared" si="4"/>
        <v>232</v>
      </c>
      <c r="HZ9" s="136">
        <f t="shared" si="4"/>
        <v>233</v>
      </c>
      <c r="IA9" s="136">
        <f t="shared" si="4"/>
        <v>234</v>
      </c>
      <c r="IB9" s="136">
        <f t="shared" si="4"/>
        <v>235</v>
      </c>
      <c r="IC9" s="136">
        <f t="shared" si="4"/>
        <v>236</v>
      </c>
      <c r="ID9" s="136">
        <f t="shared" si="4"/>
        <v>237</v>
      </c>
      <c r="IE9" s="136">
        <f t="shared" si="4"/>
        <v>238</v>
      </c>
      <c r="IF9" s="136">
        <f t="shared" si="4"/>
        <v>239</v>
      </c>
      <c r="IG9" s="180">
        <f t="shared" si="4"/>
        <v>240</v>
      </c>
      <c r="IH9" s="184">
        <f t="shared" si="4"/>
        <v>241</v>
      </c>
      <c r="II9" s="185">
        <f t="shared" si="4"/>
        <v>242</v>
      </c>
      <c r="IJ9" s="185">
        <f t="shared" si="4"/>
        <v>243</v>
      </c>
      <c r="IK9" s="185">
        <f t="shared" si="4"/>
        <v>244</v>
      </c>
      <c r="IL9" s="185">
        <f t="shared" si="4"/>
        <v>245</v>
      </c>
      <c r="IM9" s="185">
        <f t="shared" si="4"/>
        <v>246</v>
      </c>
      <c r="IN9" s="185">
        <f t="shared" si="4"/>
        <v>247</v>
      </c>
      <c r="IO9" s="185">
        <f t="shared" si="4"/>
        <v>248</v>
      </c>
      <c r="IP9" s="185">
        <f t="shared" si="4"/>
        <v>249</v>
      </c>
      <c r="IQ9" s="185">
        <f t="shared" si="4"/>
        <v>250</v>
      </c>
      <c r="IR9" s="185">
        <f t="shared" si="4"/>
        <v>251</v>
      </c>
      <c r="IS9" s="185">
        <f t="shared" si="4"/>
        <v>252</v>
      </c>
      <c r="IT9" s="185">
        <f t="shared" si="4"/>
        <v>253</v>
      </c>
      <c r="IU9" s="185">
        <f t="shared" si="4"/>
        <v>254</v>
      </c>
      <c r="IV9" s="185">
        <f t="shared" si="4"/>
        <v>255</v>
      </c>
      <c r="IW9" s="185">
        <f t="shared" si="4"/>
        <v>256</v>
      </c>
      <c r="IX9" s="185">
        <f t="shared" si="4"/>
        <v>257</v>
      </c>
      <c r="IY9" s="185">
        <f t="shared" ref="IY9" si="5">IX9+1</f>
        <v>258</v>
      </c>
      <c r="IZ9" s="185">
        <f>IY9+1</f>
        <v>259</v>
      </c>
      <c r="JA9" s="186">
        <f t="shared" ref="JA9" si="6">IZ9+1</f>
        <v>260</v>
      </c>
    </row>
    <row r="10" spans="1:261" s="272" customFormat="1" ht="41.1" customHeight="1" x14ac:dyDescent="0.3">
      <c r="A10" s="46" t="s">
        <v>51</v>
      </c>
      <c r="B10" s="46"/>
      <c r="C10" s="47">
        <f>COUNTA(C11:C1000000)</f>
        <v>210</v>
      </c>
      <c r="D10" s="47">
        <f>COUNTA(D11:D1000000)</f>
        <v>210</v>
      </c>
      <c r="E10" s="47">
        <f>SUM(F10,G10,H10,I10)</f>
        <v>1654301.3699999999</v>
      </c>
      <c r="F10" s="47">
        <f>SUM(M10,Q10,AI10,AM10,BV10,BZ10,DC10,DG10,DS10,DW10,EM10,EN10,EO10,EY10,EZ10,FA10,GM10,GQ10,HL10,HP10,IH10,IL10,)</f>
        <v>0</v>
      </c>
      <c r="G10" s="47">
        <f>SUM(N10,R10,AJ10,AN10,BW10,CA10,DD10,DH10,DT10,DX10,EP10,EQ10,ER10,FB10,FC10,FD10,GN10,GR10,HM10,HQ10,II10,IM10,)</f>
        <v>390974.64999999991</v>
      </c>
      <c r="H10" s="47">
        <f>SUM(O10,S10,U10,W10,Y10,AA10,AK10,AO10,AQ10,AS10,AU10,AW10,BC10,BE10,AY10,FK10,FL10,FM10,FQ10,FR10,BX10,CB10,DE10,DI10,DU10,DY10,ES10,ET10,EU10,FE10,FF10,FG10,GO10,GS10,HN10,HR10,HT10,HV10,HX10,HZ10,IJ10,IN10,IP10,IR10,IT10,IV10,FS10,FW10,FX10,FY10,GC10,GD10,GE10,GU10,GW10,GY10,HA10,HC10,IB10,IX10,IZ10,DK10,DM10,DO10,DQ10,IF10,EA10,EC10,EE10,EG10,ID10)</f>
        <v>552852.38</v>
      </c>
      <c r="I10" s="47">
        <f>SUM(P10,T10,V10,X10,Z10,AB10,AL10,AP10,AR10,AT10,AV10,AX10,BD10,BF10,BY10,CC10,DF10,DJ10,DV10,DZ10,EV10,EW10,EX10,FH10,FI10,FJ10,GP10,GT10,HO10,HS10,HU10,HW10,HY10,IK10,IO10,IQ10,IS10,IU10,JA10,AZ10,DL10,DN10,DP10,DR10,FN10,FO10,FP10,FT10,FU10,FV10,FZ10,GA10,GB10,GF10,GG10,GH10,GV10,GX10,GZ10,HB10,HD10,IA10,IC10,IG10,IW10,IY10,EB10,ED10,EF10,EH10,IE10)</f>
        <v>710474.34</v>
      </c>
      <c r="J10" s="47">
        <f>SUM(J11:J1000000)</f>
        <v>244</v>
      </c>
      <c r="K10" s="47">
        <f>SUM(K11:K1000000)</f>
        <v>204</v>
      </c>
      <c r="L10" s="47">
        <f t="shared" ref="L10:BR10" si="7">SUM(L11:L1000000)</f>
        <v>49</v>
      </c>
      <c r="M10" s="47">
        <f t="shared" ref="M10:T10" si="8">SUM(M11:M1000000)</f>
        <v>0</v>
      </c>
      <c r="N10" s="47">
        <f t="shared" si="8"/>
        <v>0</v>
      </c>
      <c r="O10" s="47">
        <f t="shared" si="8"/>
        <v>0</v>
      </c>
      <c r="P10" s="47">
        <f t="shared" si="8"/>
        <v>0</v>
      </c>
      <c r="Q10" s="47">
        <f t="shared" si="8"/>
        <v>0</v>
      </c>
      <c r="R10" s="47">
        <f t="shared" si="8"/>
        <v>150</v>
      </c>
      <c r="S10" s="47">
        <f t="shared" si="8"/>
        <v>0</v>
      </c>
      <c r="T10" s="47">
        <f t="shared" si="8"/>
        <v>0</v>
      </c>
      <c r="U10" s="47">
        <f t="shared" si="7"/>
        <v>20755.179999999997</v>
      </c>
      <c r="V10" s="47">
        <f t="shared" si="7"/>
        <v>11515.52</v>
      </c>
      <c r="W10" s="47">
        <f t="shared" si="7"/>
        <v>15492.319999999998</v>
      </c>
      <c r="X10" s="47">
        <f t="shared" si="7"/>
        <v>0</v>
      </c>
      <c r="Y10" s="47">
        <f t="shared" si="7"/>
        <v>15563.420000000002</v>
      </c>
      <c r="Z10" s="47">
        <f t="shared" si="7"/>
        <v>0</v>
      </c>
      <c r="AA10" s="47">
        <f t="shared" si="7"/>
        <v>173.21</v>
      </c>
      <c r="AB10" s="47">
        <f t="shared" si="7"/>
        <v>0</v>
      </c>
      <c r="AC10" s="47">
        <f t="shared" si="7"/>
        <v>585</v>
      </c>
      <c r="AD10" s="47">
        <f t="shared" si="7"/>
        <v>92</v>
      </c>
      <c r="AE10" s="47">
        <f t="shared" si="7"/>
        <v>48</v>
      </c>
      <c r="AF10" s="47">
        <f t="shared" si="7"/>
        <v>22</v>
      </c>
      <c r="AG10" s="47">
        <f t="shared" si="7"/>
        <v>0</v>
      </c>
      <c r="AH10" s="47">
        <f t="shared" si="7"/>
        <v>0</v>
      </c>
      <c r="AI10" s="47">
        <f t="shared" si="7"/>
        <v>0</v>
      </c>
      <c r="AJ10" s="47">
        <f t="shared" si="7"/>
        <v>0</v>
      </c>
      <c r="AK10" s="47">
        <f t="shared" si="7"/>
        <v>0</v>
      </c>
      <c r="AL10" s="47">
        <f t="shared" si="7"/>
        <v>0</v>
      </c>
      <c r="AM10" s="47">
        <f t="shared" si="7"/>
        <v>0</v>
      </c>
      <c r="AN10" s="47">
        <f t="shared" si="7"/>
        <v>0</v>
      </c>
      <c r="AO10" s="47">
        <f t="shared" si="7"/>
        <v>6272.39</v>
      </c>
      <c r="AP10" s="47">
        <f t="shared" si="7"/>
        <v>379</v>
      </c>
      <c r="AQ10" s="47">
        <f t="shared" si="7"/>
        <v>5117.3599999999997</v>
      </c>
      <c r="AR10" s="47">
        <f t="shared" si="7"/>
        <v>4723.25</v>
      </c>
      <c r="AS10" s="47">
        <f t="shared" si="7"/>
        <v>104</v>
      </c>
      <c r="AT10" s="47">
        <f t="shared" si="7"/>
        <v>0</v>
      </c>
      <c r="AU10" s="47">
        <f t="shared" si="7"/>
        <v>758</v>
      </c>
      <c r="AV10" s="47">
        <f t="shared" si="7"/>
        <v>500</v>
      </c>
      <c r="AW10" s="47">
        <f t="shared" si="7"/>
        <v>1001</v>
      </c>
      <c r="AX10" s="47">
        <f t="shared" si="7"/>
        <v>0</v>
      </c>
      <c r="AY10" s="47">
        <f>SUM(AY11:AY1000000)</f>
        <v>0</v>
      </c>
      <c r="AZ10" s="47">
        <f t="shared" si="7"/>
        <v>0</v>
      </c>
      <c r="BA10" s="47">
        <f t="shared" si="7"/>
        <v>124</v>
      </c>
      <c r="BB10" s="47">
        <f t="shared" si="7"/>
        <v>68</v>
      </c>
      <c r="BC10" s="47">
        <f t="shared" si="7"/>
        <v>487615.5</v>
      </c>
      <c r="BD10" s="47">
        <f t="shared" si="7"/>
        <v>513493.1</v>
      </c>
      <c r="BE10" s="47">
        <f t="shared" si="7"/>
        <v>0</v>
      </c>
      <c r="BF10" s="47">
        <f t="shared" si="7"/>
        <v>0</v>
      </c>
      <c r="BG10" s="47">
        <f t="shared" si="7"/>
        <v>0</v>
      </c>
      <c r="BH10" s="47">
        <f t="shared" si="7"/>
        <v>13766</v>
      </c>
      <c r="BI10" s="47">
        <f t="shared" si="7"/>
        <v>0</v>
      </c>
      <c r="BJ10" s="47">
        <f t="shared" si="7"/>
        <v>0</v>
      </c>
      <c r="BK10" s="47">
        <f t="shared" si="7"/>
        <v>0</v>
      </c>
      <c r="BL10" s="47">
        <f t="shared" si="7"/>
        <v>0</v>
      </c>
      <c r="BM10" s="47">
        <f t="shared" si="7"/>
        <v>0</v>
      </c>
      <c r="BN10" s="47">
        <f t="shared" si="7"/>
        <v>0</v>
      </c>
      <c r="BO10" s="47">
        <f t="shared" si="7"/>
        <v>0</v>
      </c>
      <c r="BP10" s="47">
        <f t="shared" si="7"/>
        <v>0</v>
      </c>
      <c r="BQ10" s="47">
        <f t="shared" si="7"/>
        <v>0</v>
      </c>
      <c r="BR10" s="47">
        <f t="shared" si="7"/>
        <v>1644</v>
      </c>
      <c r="BS10" s="47">
        <f t="shared" ref="BS10:EJ10" si="9">SUM(BS11:BS1000000)</f>
        <v>96</v>
      </c>
      <c r="BT10" s="47">
        <f t="shared" si="9"/>
        <v>0</v>
      </c>
      <c r="BU10" s="47">
        <f t="shared" si="9"/>
        <v>96</v>
      </c>
      <c r="BV10" s="47">
        <f t="shared" si="9"/>
        <v>0</v>
      </c>
      <c r="BW10" s="47">
        <f t="shared" si="9"/>
        <v>0</v>
      </c>
      <c r="BX10" s="47">
        <f t="shared" si="9"/>
        <v>0</v>
      </c>
      <c r="BY10" s="47">
        <f t="shared" si="9"/>
        <v>2912.6</v>
      </c>
      <c r="BZ10" s="47">
        <f t="shared" si="9"/>
        <v>0</v>
      </c>
      <c r="CA10" s="47">
        <f t="shared" si="9"/>
        <v>0</v>
      </c>
      <c r="CB10" s="47">
        <f t="shared" si="9"/>
        <v>0</v>
      </c>
      <c r="CC10" s="47">
        <f t="shared" si="9"/>
        <v>0</v>
      </c>
      <c r="CD10" s="59">
        <f t="shared" ref="CD10:CM10" si="10">SUM(CD11:CD1000001)</f>
        <v>0</v>
      </c>
      <c r="CE10" s="59">
        <f t="shared" si="10"/>
        <v>0</v>
      </c>
      <c r="CF10" s="59">
        <f t="shared" si="10"/>
        <v>0</v>
      </c>
      <c r="CG10" s="59">
        <f t="shared" si="10"/>
        <v>0</v>
      </c>
      <c r="CH10" s="59">
        <f t="shared" si="10"/>
        <v>0</v>
      </c>
      <c r="CI10" s="59">
        <f t="shared" si="10"/>
        <v>0</v>
      </c>
      <c r="CJ10" s="59">
        <f t="shared" si="10"/>
        <v>0</v>
      </c>
      <c r="CK10" s="59">
        <f t="shared" si="10"/>
        <v>5730</v>
      </c>
      <c r="CL10" s="59">
        <f t="shared" si="10"/>
        <v>0</v>
      </c>
      <c r="CM10" s="59">
        <f t="shared" si="10"/>
        <v>0</v>
      </c>
      <c r="CN10" s="47">
        <f t="shared" si="9"/>
        <v>0</v>
      </c>
      <c r="CO10" s="47">
        <f t="shared" si="9"/>
        <v>91</v>
      </c>
      <c r="CP10" s="47">
        <f t="shared" si="9"/>
        <v>0</v>
      </c>
      <c r="CQ10" s="59">
        <f t="shared" si="9"/>
        <v>0</v>
      </c>
      <c r="CR10" s="47">
        <f t="shared" si="9"/>
        <v>0</v>
      </c>
      <c r="CS10" s="47">
        <f t="shared" si="9"/>
        <v>1338</v>
      </c>
      <c r="CT10" s="47">
        <f t="shared" si="9"/>
        <v>0</v>
      </c>
      <c r="CU10" s="47">
        <f t="shared" si="9"/>
        <v>0</v>
      </c>
      <c r="CV10" s="47">
        <f t="shared" si="9"/>
        <v>0</v>
      </c>
      <c r="CW10" s="47">
        <f t="shared" si="9"/>
        <v>0</v>
      </c>
      <c r="CX10" s="60">
        <f t="shared" si="9"/>
        <v>0</v>
      </c>
      <c r="CY10" s="59">
        <f t="shared" si="9"/>
        <v>2053</v>
      </c>
      <c r="CZ10" s="47">
        <f t="shared" si="9"/>
        <v>6468</v>
      </c>
      <c r="DA10" s="47">
        <f t="shared" si="9"/>
        <v>0</v>
      </c>
      <c r="DB10" s="47">
        <f t="shared" si="9"/>
        <v>6265</v>
      </c>
      <c r="DC10" s="47">
        <f t="shared" si="9"/>
        <v>0</v>
      </c>
      <c r="DD10" s="47">
        <f t="shared" si="9"/>
        <v>100580</v>
      </c>
      <c r="DE10" s="47">
        <f t="shared" si="9"/>
        <v>0</v>
      </c>
      <c r="DF10" s="47">
        <f t="shared" si="9"/>
        <v>0</v>
      </c>
      <c r="DG10" s="47">
        <f t="shared" si="9"/>
        <v>0</v>
      </c>
      <c r="DH10" s="47">
        <f t="shared" si="9"/>
        <v>0</v>
      </c>
      <c r="DI10" s="47">
        <f t="shared" si="9"/>
        <v>0</v>
      </c>
      <c r="DJ10" s="47">
        <f t="shared" si="9"/>
        <v>0</v>
      </c>
      <c r="DK10" s="47">
        <f t="shared" si="9"/>
        <v>0</v>
      </c>
      <c r="DL10" s="47">
        <f t="shared" si="9"/>
        <v>0</v>
      </c>
      <c r="DM10" s="47">
        <f t="shared" si="9"/>
        <v>0</v>
      </c>
      <c r="DN10" s="47">
        <f t="shared" si="9"/>
        <v>0</v>
      </c>
      <c r="DO10" s="47">
        <f t="shared" si="9"/>
        <v>0</v>
      </c>
      <c r="DP10" s="47">
        <f t="shared" si="9"/>
        <v>0</v>
      </c>
      <c r="DQ10" s="47">
        <f t="shared" si="9"/>
        <v>0</v>
      </c>
      <c r="DR10" s="47">
        <f t="shared" si="9"/>
        <v>157</v>
      </c>
      <c r="DS10" s="60">
        <f t="shared" si="9"/>
        <v>0</v>
      </c>
      <c r="DT10" s="47">
        <f t="shared" si="9"/>
        <v>290244.64999999991</v>
      </c>
      <c r="DU10" s="47">
        <f t="shared" si="9"/>
        <v>0</v>
      </c>
      <c r="DV10" s="47">
        <f t="shared" si="9"/>
        <v>0</v>
      </c>
      <c r="DW10" s="47">
        <f t="shared" si="9"/>
        <v>0</v>
      </c>
      <c r="DX10" s="47">
        <f t="shared" si="9"/>
        <v>0</v>
      </c>
      <c r="DY10" s="47">
        <f t="shared" si="9"/>
        <v>0</v>
      </c>
      <c r="DZ10" s="47">
        <f t="shared" si="9"/>
        <v>0</v>
      </c>
      <c r="EA10" s="47">
        <f t="shared" si="9"/>
        <v>0</v>
      </c>
      <c r="EB10" s="47">
        <f t="shared" si="9"/>
        <v>0</v>
      </c>
      <c r="EC10" s="47">
        <f t="shared" si="9"/>
        <v>0</v>
      </c>
      <c r="ED10" s="47">
        <f t="shared" si="9"/>
        <v>0</v>
      </c>
      <c r="EE10" s="47">
        <f t="shared" si="9"/>
        <v>0</v>
      </c>
      <c r="EF10" s="47">
        <f t="shared" si="9"/>
        <v>0</v>
      </c>
      <c r="EG10" s="47">
        <f t="shared" si="9"/>
        <v>0</v>
      </c>
      <c r="EH10" s="47">
        <f t="shared" si="9"/>
        <v>0</v>
      </c>
      <c r="EI10" s="47">
        <f t="shared" si="9"/>
        <v>4163.2739999999994</v>
      </c>
      <c r="EJ10" s="47">
        <f t="shared" si="9"/>
        <v>0</v>
      </c>
      <c r="EK10" s="47">
        <f t="shared" ref="EK10:EL10" si="11">IFERROR(AVERAGE(EK11:EK1000000),0)</f>
        <v>0.31523809523809526</v>
      </c>
      <c r="EL10" s="47">
        <f t="shared" si="11"/>
        <v>0</v>
      </c>
      <c r="EM10" s="47">
        <f t="shared" ref="EM10:EX10" si="12">SUM(EM11:EM1000000)</f>
        <v>0</v>
      </c>
      <c r="EN10" s="47">
        <f t="shared" si="12"/>
        <v>0</v>
      </c>
      <c r="EO10" s="47">
        <f t="shared" si="12"/>
        <v>0</v>
      </c>
      <c r="EP10" s="47">
        <f t="shared" si="12"/>
        <v>0</v>
      </c>
      <c r="EQ10" s="47">
        <f t="shared" si="12"/>
        <v>0</v>
      </c>
      <c r="ER10" s="47">
        <f t="shared" si="12"/>
        <v>0</v>
      </c>
      <c r="ES10" s="47">
        <f t="shared" si="12"/>
        <v>0</v>
      </c>
      <c r="ET10" s="47">
        <f t="shared" si="12"/>
        <v>0</v>
      </c>
      <c r="EU10" s="47">
        <f t="shared" si="12"/>
        <v>0</v>
      </c>
      <c r="EV10" s="47">
        <f t="shared" si="12"/>
        <v>176793.87</v>
      </c>
      <c r="EW10" s="47">
        <f t="shared" si="12"/>
        <v>0</v>
      </c>
      <c r="EX10" s="47">
        <f t="shared" si="12"/>
        <v>0</v>
      </c>
      <c r="EY10" s="47">
        <f t="shared" ref="EY10:FJ10" si="13">SUM(EY11:EY1000000)</f>
        <v>0</v>
      </c>
      <c r="EZ10" s="47">
        <f t="shared" si="13"/>
        <v>0</v>
      </c>
      <c r="FA10" s="47">
        <f t="shared" si="13"/>
        <v>0</v>
      </c>
      <c r="FB10" s="47">
        <f t="shared" si="13"/>
        <v>0</v>
      </c>
      <c r="FC10" s="47">
        <f t="shared" si="13"/>
        <v>0</v>
      </c>
      <c r="FD10" s="47">
        <f t="shared" si="13"/>
        <v>0</v>
      </c>
      <c r="FE10" s="47">
        <f t="shared" si="13"/>
        <v>0</v>
      </c>
      <c r="FF10" s="47">
        <f t="shared" si="13"/>
        <v>0</v>
      </c>
      <c r="FG10" s="47">
        <f t="shared" si="13"/>
        <v>0</v>
      </c>
      <c r="FH10" s="47">
        <f t="shared" si="13"/>
        <v>0</v>
      </c>
      <c r="FI10" s="47">
        <f t="shared" si="13"/>
        <v>0</v>
      </c>
      <c r="FJ10" s="47">
        <f t="shared" si="13"/>
        <v>0</v>
      </c>
      <c r="FK10" s="47">
        <f t="shared" ref="FK10:GH10" si="14">SUM(FK11:FK1000000)</f>
        <v>0</v>
      </c>
      <c r="FL10" s="47">
        <f t="shared" si="14"/>
        <v>0</v>
      </c>
      <c r="FM10" s="47">
        <f t="shared" si="14"/>
        <v>0</v>
      </c>
      <c r="FN10" s="47">
        <f t="shared" si="14"/>
        <v>0</v>
      </c>
      <c r="FO10" s="47">
        <f t="shared" si="14"/>
        <v>0</v>
      </c>
      <c r="FP10" s="47">
        <f t="shared" si="14"/>
        <v>0</v>
      </c>
      <c r="FQ10" s="47">
        <f t="shared" si="14"/>
        <v>0</v>
      </c>
      <c r="FR10" s="47">
        <f t="shared" si="14"/>
        <v>0</v>
      </c>
      <c r="FS10" s="47">
        <f t="shared" si="14"/>
        <v>0</v>
      </c>
      <c r="FT10" s="47">
        <f t="shared" si="14"/>
        <v>0</v>
      </c>
      <c r="FU10" s="47">
        <f t="shared" si="14"/>
        <v>0</v>
      </c>
      <c r="FV10" s="47">
        <f t="shared" si="14"/>
        <v>0</v>
      </c>
      <c r="FW10" s="47">
        <f t="shared" si="14"/>
        <v>0</v>
      </c>
      <c r="FX10" s="47">
        <f t="shared" si="14"/>
        <v>0</v>
      </c>
      <c r="FY10" s="47">
        <f t="shared" si="14"/>
        <v>0</v>
      </c>
      <c r="FZ10" s="47">
        <f t="shared" si="14"/>
        <v>0</v>
      </c>
      <c r="GA10" s="47">
        <f t="shared" si="14"/>
        <v>0</v>
      </c>
      <c r="GB10" s="47">
        <f t="shared" si="14"/>
        <v>0</v>
      </c>
      <c r="GC10" s="47">
        <f t="shared" si="14"/>
        <v>0</v>
      </c>
      <c r="GD10" s="47">
        <f t="shared" si="14"/>
        <v>0</v>
      </c>
      <c r="GE10" s="47">
        <f t="shared" si="14"/>
        <v>0</v>
      </c>
      <c r="GF10" s="47">
        <f t="shared" si="14"/>
        <v>0</v>
      </c>
      <c r="GG10" s="47">
        <f t="shared" si="14"/>
        <v>0</v>
      </c>
      <c r="GH10" s="47">
        <f t="shared" si="14"/>
        <v>0</v>
      </c>
      <c r="GI10" s="47">
        <f t="shared" ref="GI10" si="15">SUM(GI11:GI1000000)</f>
        <v>25112.68</v>
      </c>
      <c r="GJ10" s="47">
        <f t="shared" ref="GJ10" si="16">SUM(GJ11:GJ1000000)</f>
        <v>0</v>
      </c>
      <c r="GK10" s="47">
        <f t="shared" ref="GK10:GL10" si="17">IFERROR(AVERAGE(GK11:GK1000000),0)</f>
        <v>0.38785714285714284</v>
      </c>
      <c r="GL10" s="47">
        <f t="shared" si="17"/>
        <v>0</v>
      </c>
      <c r="GM10" s="47">
        <f t="shared" ref="GM10:GP10" si="18">SUM(GM11:GM1000000)</f>
        <v>0</v>
      </c>
      <c r="GN10" s="47">
        <f t="shared" si="18"/>
        <v>0</v>
      </c>
      <c r="GO10" s="47">
        <f t="shared" si="18"/>
        <v>0</v>
      </c>
      <c r="GP10" s="47">
        <f t="shared" si="18"/>
        <v>0</v>
      </c>
      <c r="GQ10" s="47">
        <f t="shared" ref="GQ10" si="19">SUM(GQ11:GQ1000000)</f>
        <v>0</v>
      </c>
      <c r="GR10" s="47">
        <f t="shared" ref="GR10" si="20">SUM(GR11:GR1000000)</f>
        <v>0</v>
      </c>
      <c r="GS10" s="47">
        <f t="shared" ref="GS10" si="21">SUM(GS11:GS1000000)</f>
        <v>0</v>
      </c>
      <c r="GT10" s="47">
        <f t="shared" ref="GT10:HD10" si="22">SUM(GT11:GT1000000)</f>
        <v>0</v>
      </c>
      <c r="GU10" s="47">
        <f t="shared" si="22"/>
        <v>0</v>
      </c>
      <c r="GV10" s="47">
        <f t="shared" si="22"/>
        <v>0</v>
      </c>
      <c r="GW10" s="47">
        <f t="shared" si="22"/>
        <v>0</v>
      </c>
      <c r="GX10" s="47">
        <f t="shared" si="22"/>
        <v>0</v>
      </c>
      <c r="GY10" s="47">
        <f t="shared" si="22"/>
        <v>0</v>
      </c>
      <c r="GZ10" s="47">
        <f t="shared" si="22"/>
        <v>0</v>
      </c>
      <c r="HA10" s="47">
        <f t="shared" si="22"/>
        <v>0</v>
      </c>
      <c r="HB10" s="47">
        <f t="shared" si="22"/>
        <v>0</v>
      </c>
      <c r="HC10" s="47">
        <f t="shared" si="22"/>
        <v>0</v>
      </c>
      <c r="HD10" s="47">
        <f t="shared" si="22"/>
        <v>0</v>
      </c>
      <c r="HE10" s="47">
        <f t="shared" ref="HE10" si="23">SUM(HE11:HE1000000)</f>
        <v>0</v>
      </c>
      <c r="HF10" s="47">
        <f t="shared" ref="HF10" si="24">SUM(HF11:HF1000000)</f>
        <v>0</v>
      </c>
      <c r="HG10" s="47">
        <f>IFERROR(AVERAGE(HG11:HG1000000),0)</f>
        <v>0</v>
      </c>
      <c r="HH10" s="47">
        <f>IFERROR(AVERAGE(HH11:HH1000000),0)</f>
        <v>0</v>
      </c>
      <c r="HI10" s="47">
        <f t="shared" ref="HI10:HJ10" si="25">SUM(HI11:HI1000000)</f>
        <v>0</v>
      </c>
      <c r="HJ10" s="47">
        <f t="shared" si="25"/>
        <v>0</v>
      </c>
      <c r="HK10" s="47">
        <f t="shared" ref="HK10" si="26">SUM(HK11:HK1000000)</f>
        <v>0</v>
      </c>
      <c r="HL10" s="47">
        <f t="shared" ref="HL10:HO10" si="27">SUM(HL11:HL1000000)</f>
        <v>0</v>
      </c>
      <c r="HM10" s="47">
        <f t="shared" si="27"/>
        <v>0</v>
      </c>
      <c r="HN10" s="47">
        <f t="shared" si="27"/>
        <v>0</v>
      </c>
      <c r="HO10" s="47">
        <f t="shared" si="27"/>
        <v>0</v>
      </c>
      <c r="HP10" s="47">
        <f t="shared" ref="HP10" si="28">SUM(HP11:HP1000000)</f>
        <v>0</v>
      </c>
      <c r="HQ10" s="47">
        <f t="shared" ref="HQ10" si="29">SUM(HQ11:HQ1000000)</f>
        <v>0</v>
      </c>
      <c r="HR10" s="47">
        <f t="shared" ref="HR10" si="30">SUM(HR11:HR1000000)</f>
        <v>0</v>
      </c>
      <c r="HS10" s="47">
        <f t="shared" ref="HS10" si="31">SUM(HS11:HS1000000)</f>
        <v>0</v>
      </c>
      <c r="HT10" s="47">
        <f t="shared" ref="HT10:IC10" si="32">SUM(HT11:HT1000000)</f>
        <v>0</v>
      </c>
      <c r="HU10" s="47">
        <f t="shared" si="32"/>
        <v>0</v>
      </c>
      <c r="HV10" s="47">
        <f t="shared" si="32"/>
        <v>0</v>
      </c>
      <c r="HW10" s="47">
        <f t="shared" si="32"/>
        <v>0</v>
      </c>
      <c r="HX10" s="47">
        <f t="shared" si="32"/>
        <v>0</v>
      </c>
      <c r="HY10" s="47">
        <f t="shared" si="32"/>
        <v>0</v>
      </c>
      <c r="HZ10" s="47">
        <f t="shared" si="32"/>
        <v>0</v>
      </c>
      <c r="IA10" s="47">
        <f t="shared" si="32"/>
        <v>0</v>
      </c>
      <c r="IB10" s="47">
        <f t="shared" si="32"/>
        <v>0</v>
      </c>
      <c r="IC10" s="47">
        <f t="shared" si="32"/>
        <v>0</v>
      </c>
      <c r="ID10" s="47">
        <f t="shared" ref="ID10:IE10" si="33">SUM(ID11:ID1000000)</f>
        <v>0</v>
      </c>
      <c r="IE10" s="47">
        <f t="shared" si="33"/>
        <v>0</v>
      </c>
      <c r="IF10" s="47">
        <f t="shared" ref="IF10" si="34">SUM(IF11:IF1000000)</f>
        <v>0</v>
      </c>
      <c r="IG10" s="47">
        <f t="shared" ref="IG10" si="35">SUM(IG11:IG1000000)</f>
        <v>0</v>
      </c>
      <c r="IH10" s="47">
        <f t="shared" ref="IH10:IK10" si="36">SUM(IH11:IH1000000)</f>
        <v>0</v>
      </c>
      <c r="II10" s="47">
        <f t="shared" si="36"/>
        <v>0</v>
      </c>
      <c r="IJ10" s="47">
        <f t="shared" si="36"/>
        <v>0</v>
      </c>
      <c r="IK10" s="47">
        <f t="shared" si="36"/>
        <v>0</v>
      </c>
      <c r="IL10" s="47">
        <f t="shared" ref="IL10" si="37">SUM(IL11:IL1000000)</f>
        <v>0</v>
      </c>
      <c r="IM10" s="47">
        <f t="shared" ref="IM10" si="38">SUM(IM11:IM1000000)</f>
        <v>0</v>
      </c>
      <c r="IN10" s="47">
        <f t="shared" ref="IN10:JA10" si="39">SUM(IN11:IN1000000)</f>
        <v>0</v>
      </c>
      <c r="IO10" s="47">
        <f t="shared" ref="IO10" si="40">SUM(IO11:IO1000000)</f>
        <v>0</v>
      </c>
      <c r="IP10" s="47">
        <f t="shared" si="39"/>
        <v>0</v>
      </c>
      <c r="IQ10" s="47">
        <f t="shared" si="39"/>
        <v>0</v>
      </c>
      <c r="IR10" s="47">
        <f t="shared" si="39"/>
        <v>0</v>
      </c>
      <c r="IS10" s="47">
        <f t="shared" si="39"/>
        <v>0</v>
      </c>
      <c r="IT10" s="47">
        <f t="shared" si="39"/>
        <v>0</v>
      </c>
      <c r="IU10" s="47">
        <f t="shared" si="39"/>
        <v>0</v>
      </c>
      <c r="IV10" s="47">
        <f t="shared" si="39"/>
        <v>0</v>
      </c>
      <c r="IW10" s="47">
        <f t="shared" si="39"/>
        <v>0</v>
      </c>
      <c r="IX10" s="47">
        <f t="shared" si="39"/>
        <v>0</v>
      </c>
      <c r="IY10" s="47">
        <f t="shared" si="39"/>
        <v>0</v>
      </c>
      <c r="IZ10" s="47">
        <f t="shared" si="39"/>
        <v>0</v>
      </c>
      <c r="JA10" s="47">
        <f t="shared" si="39"/>
        <v>0</v>
      </c>
    </row>
    <row r="11" spans="1:261" s="272" customFormat="1" ht="18.600000000000001" customHeight="1" x14ac:dyDescent="0.3">
      <c r="A11" s="85">
        <v>1</v>
      </c>
      <c r="B11" s="85" t="s">
        <v>527</v>
      </c>
      <c r="C11" s="87" t="s">
        <v>528</v>
      </c>
      <c r="D11" s="87">
        <v>247690717</v>
      </c>
      <c r="E11" s="270">
        <f t="shared" ref="E11:E74" si="41">SUM(F11,G11,H11,I11)</f>
        <v>9172.89</v>
      </c>
      <c r="F11" s="270">
        <f t="shared" ref="F11:F74" si="42">SUM(M11,Q11,AI11,AM11,BV11,BZ11,DC11,DG11,DS11,DW11,EM11,EN11,EO11,EY11,EZ11,FA11,GM11,GQ11,HL11,HP11,IH11,IL11,)</f>
        <v>0</v>
      </c>
      <c r="G11" s="270">
        <f t="shared" ref="G11:G74" si="43">SUM(N11,R11,AJ11,AN11,BW11,CA11,DD11,DH11,DT11,DX11,EP11,EQ11,ER11,FB11,FC11,FD11,GN11,GR11,HM11,HQ11,II11,IM11,)</f>
        <v>1254.3899999999999</v>
      </c>
      <c r="H11" s="270">
        <f t="shared" ref="H11:H74" si="44">SUM(O11,S11,U11,W11,Y11,AA11,AK11,AO11,AQ11,AS11,AU11,AW11,BC11,BE11,AY11,FK11,FL11,FM11,FQ11,FR11,BX11,CB11,DE11,DI11,DU11,DY11,ES11,ET11,EU11,FE11,FF11,FG11,GO11,GS11,HN11,HR11,HT11,HV11,HX11,HZ11,IJ11,IN11,IP11,IR11,IT11,IV11,FS11,FW11,FX11,FY11,GC11,GD11,GE11,GU11,GW11,GY11,HA11,HC11,IB11,IX11,IZ11,DK11,DM11,DO11,DQ11,IF11,EA11,EC11,EE11,EG11,ID11)</f>
        <v>7062</v>
      </c>
      <c r="I11" s="270">
        <f t="shared" ref="I11:I74" si="45">SUM(P11,T11,V11,X11,Z11,AB11,AL11,AP11,AR11,AT11,AV11,AX11,BD11,BF11,BY11,CC11,DF11,DJ11,DV11,DZ11,EV11,EW11,EX11,FH11,FI11,FJ11,GP11,GT11,HO11,HS11,HU11,HW11,HY11,IK11,IO11,IQ11,IS11,IU11,JA11,AZ11,DL11,DN11,DP11,DR11,FN11,FO11,FP11,FT11,FU11,FV11,FZ11,GA11,GB11,GF11,GG11,GH11,GV11,GX11,GZ11,HB11,HD11,IA11,IC11,IG11,IW11,IY11,EB11,ED11,EF11,EH11,IE11)</f>
        <v>856.5</v>
      </c>
      <c r="J11" s="85">
        <v>2</v>
      </c>
      <c r="K11" s="85">
        <v>2</v>
      </c>
      <c r="L11" s="85">
        <v>0</v>
      </c>
      <c r="M11" s="85">
        <v>0</v>
      </c>
      <c r="N11" s="85">
        <v>0</v>
      </c>
      <c r="O11" s="85">
        <v>0</v>
      </c>
      <c r="P11" s="85">
        <v>0</v>
      </c>
      <c r="Q11" s="85">
        <v>0</v>
      </c>
      <c r="R11" s="85">
        <v>0</v>
      </c>
      <c r="S11" s="85">
        <v>0</v>
      </c>
      <c r="T11" s="85">
        <v>0</v>
      </c>
      <c r="U11" s="85">
        <v>146</v>
      </c>
      <c r="V11" s="85">
        <v>0</v>
      </c>
      <c r="W11" s="85">
        <v>0</v>
      </c>
      <c r="X11" s="85">
        <v>0</v>
      </c>
      <c r="Y11" s="85">
        <v>0</v>
      </c>
      <c r="Z11" s="85">
        <v>0</v>
      </c>
      <c r="AA11" s="85">
        <v>0</v>
      </c>
      <c r="AB11" s="85">
        <v>0</v>
      </c>
      <c r="AC11" s="85">
        <v>0</v>
      </c>
      <c r="AD11" s="85">
        <v>0</v>
      </c>
      <c r="AE11" s="85">
        <v>1</v>
      </c>
      <c r="AF11" s="85">
        <v>0</v>
      </c>
      <c r="AG11" s="85">
        <v>0</v>
      </c>
      <c r="AH11" s="85">
        <v>0</v>
      </c>
      <c r="AI11" s="85">
        <v>0</v>
      </c>
      <c r="AJ11" s="85">
        <v>0</v>
      </c>
      <c r="AK11" s="85">
        <v>0</v>
      </c>
      <c r="AL11" s="85">
        <v>0</v>
      </c>
      <c r="AM11" s="85">
        <v>0</v>
      </c>
      <c r="AN11" s="85">
        <v>0</v>
      </c>
      <c r="AO11" s="85">
        <v>0</v>
      </c>
      <c r="AP11" s="85">
        <v>0</v>
      </c>
      <c r="AQ11" s="85">
        <v>33</v>
      </c>
      <c r="AR11" s="85">
        <v>0</v>
      </c>
      <c r="AS11" s="85">
        <v>0</v>
      </c>
      <c r="AT11" s="85">
        <v>0</v>
      </c>
      <c r="AU11" s="85">
        <v>0</v>
      </c>
      <c r="AV11" s="85">
        <v>0</v>
      </c>
      <c r="AW11" s="85">
        <v>0</v>
      </c>
      <c r="AX11" s="85">
        <v>0</v>
      </c>
      <c r="AY11" s="85">
        <v>0</v>
      </c>
      <c r="AZ11" s="85">
        <v>0</v>
      </c>
      <c r="BA11" s="85">
        <v>2</v>
      </c>
      <c r="BB11" s="85">
        <v>0</v>
      </c>
      <c r="BC11" s="85">
        <v>6883</v>
      </c>
      <c r="BD11" s="85">
        <v>0</v>
      </c>
      <c r="BE11" s="85">
        <v>0</v>
      </c>
      <c r="BF11" s="85">
        <v>0</v>
      </c>
      <c r="BG11" s="85">
        <v>0</v>
      </c>
      <c r="BH11" s="85">
        <v>125</v>
      </c>
      <c r="BI11" s="85">
        <v>0</v>
      </c>
      <c r="BJ11" s="85">
        <v>0</v>
      </c>
      <c r="BK11" s="85">
        <v>0</v>
      </c>
      <c r="BL11" s="85">
        <v>0</v>
      </c>
      <c r="BM11" s="85">
        <v>0</v>
      </c>
      <c r="BN11" s="85">
        <v>0</v>
      </c>
      <c r="BO11" s="85">
        <v>0</v>
      </c>
      <c r="BP11" s="85">
        <v>0</v>
      </c>
      <c r="BQ11" s="85">
        <v>0</v>
      </c>
      <c r="BR11" s="85">
        <v>0</v>
      </c>
      <c r="BS11" s="85">
        <v>1</v>
      </c>
      <c r="BT11" s="85">
        <v>0</v>
      </c>
      <c r="BU11" s="85">
        <v>1</v>
      </c>
      <c r="BV11" s="85">
        <v>0</v>
      </c>
      <c r="BW11" s="85">
        <v>0</v>
      </c>
      <c r="BX11" s="85">
        <v>0</v>
      </c>
      <c r="BY11" s="85">
        <v>16</v>
      </c>
      <c r="BZ11" s="85">
        <v>0</v>
      </c>
      <c r="CA11" s="85">
        <v>0</v>
      </c>
      <c r="CB11" s="85">
        <v>0</v>
      </c>
      <c r="CC11" s="85">
        <v>0</v>
      </c>
      <c r="CD11" s="85">
        <v>0</v>
      </c>
      <c r="CE11" s="85">
        <v>0</v>
      </c>
      <c r="CF11" s="85">
        <v>0</v>
      </c>
      <c r="CG11" s="85">
        <v>0</v>
      </c>
      <c r="CH11" s="85">
        <v>0</v>
      </c>
      <c r="CI11" s="85">
        <v>0</v>
      </c>
      <c r="CJ11" s="85">
        <v>0</v>
      </c>
      <c r="CK11" s="85">
        <v>30</v>
      </c>
      <c r="CL11" s="85">
        <v>0</v>
      </c>
      <c r="CM11" s="85">
        <v>0</v>
      </c>
      <c r="CN11" s="85">
        <v>0</v>
      </c>
      <c r="CO11" s="85">
        <v>0</v>
      </c>
      <c r="CP11" s="85">
        <v>0</v>
      </c>
      <c r="CQ11" s="85">
        <v>0</v>
      </c>
      <c r="CR11" s="85">
        <v>0</v>
      </c>
      <c r="CS11" s="85">
        <v>1</v>
      </c>
      <c r="CT11" s="85">
        <v>0</v>
      </c>
      <c r="CU11" s="85">
        <v>0</v>
      </c>
      <c r="CV11" s="85">
        <v>0</v>
      </c>
      <c r="CW11" s="85">
        <v>0</v>
      </c>
      <c r="CX11" s="85">
        <v>0</v>
      </c>
      <c r="CY11" s="85">
        <v>8</v>
      </c>
      <c r="CZ11" s="85">
        <v>18</v>
      </c>
      <c r="DA11" s="85">
        <v>0</v>
      </c>
      <c r="DB11" s="85">
        <v>17</v>
      </c>
      <c r="DC11" s="85">
        <v>0</v>
      </c>
      <c r="DD11" s="85">
        <v>262</v>
      </c>
      <c r="DE11" s="85">
        <v>0</v>
      </c>
      <c r="DF11" s="85">
        <v>0</v>
      </c>
      <c r="DG11" s="85">
        <v>0</v>
      </c>
      <c r="DH11" s="85">
        <v>0</v>
      </c>
      <c r="DI11" s="85">
        <v>0</v>
      </c>
      <c r="DJ11" s="85">
        <v>0</v>
      </c>
      <c r="DK11" s="85">
        <v>0</v>
      </c>
      <c r="DL11" s="85">
        <v>0</v>
      </c>
      <c r="DM11" s="85">
        <v>0</v>
      </c>
      <c r="DN11" s="85">
        <v>0</v>
      </c>
      <c r="DO11" s="85">
        <v>0</v>
      </c>
      <c r="DP11" s="85">
        <v>0</v>
      </c>
      <c r="DQ11" s="85">
        <v>0</v>
      </c>
      <c r="DR11" s="85">
        <v>0</v>
      </c>
      <c r="DS11" s="85">
        <v>0</v>
      </c>
      <c r="DT11" s="85">
        <v>992.39</v>
      </c>
      <c r="DU11" s="85">
        <v>0</v>
      </c>
      <c r="DV11" s="85">
        <v>0</v>
      </c>
      <c r="DW11" s="85">
        <v>0</v>
      </c>
      <c r="DX11" s="85">
        <v>0</v>
      </c>
      <c r="DY11" s="85">
        <v>0</v>
      </c>
      <c r="DZ11" s="85">
        <v>0</v>
      </c>
      <c r="EA11" s="85">
        <v>0</v>
      </c>
      <c r="EB11" s="85">
        <v>0</v>
      </c>
      <c r="EC11" s="85">
        <v>0</v>
      </c>
      <c r="ED11" s="85">
        <v>0</v>
      </c>
      <c r="EE11" s="85">
        <v>0</v>
      </c>
      <c r="EF11" s="85">
        <v>0</v>
      </c>
      <c r="EG11" s="85">
        <v>0</v>
      </c>
      <c r="EH11" s="85">
        <v>0</v>
      </c>
      <c r="EI11" s="85">
        <v>0</v>
      </c>
      <c r="EJ11" s="85">
        <v>0</v>
      </c>
      <c r="EK11" s="85">
        <v>0</v>
      </c>
      <c r="EL11" s="85">
        <v>0</v>
      </c>
      <c r="EM11" s="85">
        <v>0</v>
      </c>
      <c r="EN11" s="85">
        <v>0</v>
      </c>
      <c r="EO11" s="85">
        <v>0</v>
      </c>
      <c r="EP11" s="85">
        <v>0</v>
      </c>
      <c r="EQ11" s="85">
        <v>0</v>
      </c>
      <c r="ER11" s="85">
        <v>0</v>
      </c>
      <c r="ES11" s="85">
        <v>0</v>
      </c>
      <c r="ET11" s="85">
        <v>0</v>
      </c>
      <c r="EU11" s="85">
        <v>0</v>
      </c>
      <c r="EV11" s="85">
        <v>840.5</v>
      </c>
      <c r="EW11" s="85">
        <v>0</v>
      </c>
      <c r="EX11" s="85">
        <v>0</v>
      </c>
      <c r="EY11" s="85">
        <v>0</v>
      </c>
      <c r="EZ11" s="85">
        <v>0</v>
      </c>
      <c r="FA11" s="85">
        <v>0</v>
      </c>
      <c r="FB11" s="85">
        <v>0</v>
      </c>
      <c r="FC11" s="85">
        <v>0</v>
      </c>
      <c r="FD11" s="85">
        <v>0</v>
      </c>
      <c r="FE11" s="85">
        <v>0</v>
      </c>
      <c r="FF11" s="85">
        <v>0</v>
      </c>
      <c r="FG11" s="85">
        <v>0</v>
      </c>
      <c r="FH11" s="85">
        <v>0</v>
      </c>
      <c r="FI11" s="85">
        <v>0</v>
      </c>
      <c r="FJ11" s="85">
        <v>0</v>
      </c>
      <c r="FK11" s="85">
        <v>0</v>
      </c>
      <c r="FL11" s="85">
        <v>0</v>
      </c>
      <c r="FM11" s="85">
        <v>0</v>
      </c>
      <c r="FN11" s="85">
        <v>0</v>
      </c>
      <c r="FO11" s="85">
        <v>0</v>
      </c>
      <c r="FP11" s="85">
        <v>0</v>
      </c>
      <c r="FQ11" s="85">
        <v>0</v>
      </c>
      <c r="FR11" s="85">
        <v>0</v>
      </c>
      <c r="FS11" s="85">
        <v>0</v>
      </c>
      <c r="FT11" s="85">
        <v>0</v>
      </c>
      <c r="FU11" s="85">
        <v>0</v>
      </c>
      <c r="FV11" s="85">
        <v>0</v>
      </c>
      <c r="FW11" s="85">
        <v>0</v>
      </c>
      <c r="FX11" s="85">
        <v>0</v>
      </c>
      <c r="FY11" s="85">
        <v>0</v>
      </c>
      <c r="FZ11" s="85">
        <v>0</v>
      </c>
      <c r="GA11" s="85">
        <v>0</v>
      </c>
      <c r="GB11" s="85">
        <v>0</v>
      </c>
      <c r="GC11" s="85">
        <v>0</v>
      </c>
      <c r="GD11" s="85">
        <v>0</v>
      </c>
      <c r="GE11" s="85">
        <v>0</v>
      </c>
      <c r="GF11" s="85">
        <v>0</v>
      </c>
      <c r="GG11" s="85">
        <v>0</v>
      </c>
      <c r="GH11" s="85">
        <v>0</v>
      </c>
      <c r="GI11" s="85">
        <v>0</v>
      </c>
      <c r="GJ11" s="85">
        <v>0</v>
      </c>
      <c r="GK11" s="85">
        <v>0</v>
      </c>
      <c r="GL11" s="85">
        <v>0</v>
      </c>
      <c r="GM11" s="85">
        <v>0</v>
      </c>
      <c r="GN11" s="85">
        <v>0</v>
      </c>
      <c r="GO11" s="85">
        <v>0</v>
      </c>
      <c r="GP11" s="85">
        <v>0</v>
      </c>
      <c r="GQ11" s="85">
        <v>0</v>
      </c>
      <c r="GR11" s="85">
        <v>0</v>
      </c>
      <c r="GS11" s="85">
        <v>0</v>
      </c>
      <c r="GT11" s="85">
        <v>0</v>
      </c>
      <c r="GU11" s="85">
        <v>0</v>
      </c>
      <c r="GV11" s="85">
        <v>0</v>
      </c>
      <c r="GW11" s="85">
        <v>0</v>
      </c>
      <c r="GX11" s="85">
        <v>0</v>
      </c>
      <c r="GY11" s="85">
        <v>0</v>
      </c>
      <c r="GZ11" s="85">
        <v>0</v>
      </c>
      <c r="HA11" s="85">
        <v>0</v>
      </c>
      <c r="HB11" s="85">
        <v>0</v>
      </c>
      <c r="HC11" s="85">
        <v>0</v>
      </c>
      <c r="HD11" s="85">
        <v>0</v>
      </c>
      <c r="HE11" s="85">
        <v>0</v>
      </c>
      <c r="HF11" s="85">
        <v>0</v>
      </c>
      <c r="HG11" s="85">
        <v>0</v>
      </c>
      <c r="HH11" s="85">
        <v>0</v>
      </c>
      <c r="HI11" s="85">
        <v>0</v>
      </c>
      <c r="HJ11" s="85">
        <v>0</v>
      </c>
      <c r="HK11" s="85">
        <v>0</v>
      </c>
      <c r="HL11" s="85">
        <v>0</v>
      </c>
      <c r="HM11" s="85">
        <v>0</v>
      </c>
      <c r="HN11" s="85">
        <v>0</v>
      </c>
      <c r="HO11" s="85">
        <v>0</v>
      </c>
      <c r="HP11" s="85">
        <v>0</v>
      </c>
      <c r="HQ11" s="85">
        <v>0</v>
      </c>
      <c r="HR11" s="85">
        <v>0</v>
      </c>
      <c r="HS11" s="85">
        <v>0</v>
      </c>
      <c r="HT11" s="85">
        <v>0</v>
      </c>
      <c r="HU11" s="85">
        <v>0</v>
      </c>
      <c r="HV11" s="85">
        <v>0</v>
      </c>
      <c r="HW11" s="85">
        <v>0</v>
      </c>
      <c r="HX11" s="85">
        <v>0</v>
      </c>
      <c r="HY11" s="85">
        <v>0</v>
      </c>
      <c r="HZ11" s="85">
        <v>0</v>
      </c>
      <c r="IA11" s="85">
        <v>0</v>
      </c>
      <c r="IB11" s="85">
        <v>0</v>
      </c>
      <c r="IC11" s="85">
        <v>0</v>
      </c>
      <c r="ID11" s="85">
        <v>0</v>
      </c>
      <c r="IE11" s="85">
        <v>0</v>
      </c>
      <c r="IF11" s="85">
        <v>0</v>
      </c>
      <c r="IG11" s="85">
        <v>0</v>
      </c>
      <c r="IH11" s="85">
        <v>0</v>
      </c>
      <c r="II11" s="85">
        <v>0</v>
      </c>
      <c r="IJ11" s="85">
        <v>0</v>
      </c>
      <c r="IK11" s="85">
        <v>0</v>
      </c>
      <c r="IL11" s="85">
        <v>0</v>
      </c>
      <c r="IM11" s="85">
        <v>0</v>
      </c>
      <c r="IN11" s="85">
        <v>0</v>
      </c>
      <c r="IO11" s="85">
        <v>0</v>
      </c>
      <c r="IP11" s="85">
        <v>0</v>
      </c>
      <c r="IQ11" s="85">
        <v>0</v>
      </c>
      <c r="IR11" s="85">
        <v>0</v>
      </c>
      <c r="IS11" s="85">
        <v>0</v>
      </c>
      <c r="IT11" s="85">
        <v>0</v>
      </c>
      <c r="IU11" s="85">
        <v>0</v>
      </c>
      <c r="IV11" s="85">
        <v>0</v>
      </c>
      <c r="IW11" s="85">
        <v>0</v>
      </c>
      <c r="IX11" s="85">
        <v>0</v>
      </c>
      <c r="IY11" s="85">
        <v>0</v>
      </c>
      <c r="IZ11" s="85">
        <v>0</v>
      </c>
      <c r="JA11" s="85">
        <v>0</v>
      </c>
    </row>
    <row r="12" spans="1:261" s="272" customFormat="1" ht="18.600000000000001" customHeight="1" x14ac:dyDescent="0.3">
      <c r="A12" s="85">
        <v>2</v>
      </c>
      <c r="B12" s="85" t="s">
        <v>527</v>
      </c>
      <c r="C12" s="87" t="s">
        <v>529</v>
      </c>
      <c r="D12" s="87">
        <v>1055516747</v>
      </c>
      <c r="E12" s="270">
        <f t="shared" si="41"/>
        <v>2640.13</v>
      </c>
      <c r="F12" s="270">
        <f t="shared" si="42"/>
        <v>0</v>
      </c>
      <c r="G12" s="270">
        <f t="shared" si="43"/>
        <v>550.13</v>
      </c>
      <c r="H12" s="270">
        <f t="shared" si="44"/>
        <v>164</v>
      </c>
      <c r="I12" s="270">
        <f t="shared" si="45"/>
        <v>1926</v>
      </c>
      <c r="J12" s="85">
        <v>1</v>
      </c>
      <c r="K12" s="85">
        <v>1</v>
      </c>
      <c r="L12" s="85">
        <v>0</v>
      </c>
      <c r="M12" s="85">
        <v>0</v>
      </c>
      <c r="N12" s="85">
        <v>0</v>
      </c>
      <c r="O12" s="85">
        <v>0</v>
      </c>
      <c r="P12" s="85">
        <v>0</v>
      </c>
      <c r="Q12" s="85">
        <v>0</v>
      </c>
      <c r="R12" s="85">
        <v>0</v>
      </c>
      <c r="S12" s="85">
        <v>0</v>
      </c>
      <c r="T12" s="85">
        <v>0</v>
      </c>
      <c r="U12" s="85">
        <v>164</v>
      </c>
      <c r="V12" s="85">
        <v>0</v>
      </c>
      <c r="W12" s="85">
        <v>0</v>
      </c>
      <c r="X12" s="85">
        <v>0</v>
      </c>
      <c r="Y12" s="85">
        <v>0</v>
      </c>
      <c r="Z12" s="85">
        <v>0</v>
      </c>
      <c r="AA12" s="85">
        <v>0</v>
      </c>
      <c r="AB12" s="85">
        <v>0</v>
      </c>
      <c r="AC12" s="85">
        <v>0</v>
      </c>
      <c r="AD12" s="85">
        <v>0</v>
      </c>
      <c r="AE12" s="85">
        <v>0</v>
      </c>
      <c r="AF12" s="85">
        <v>0</v>
      </c>
      <c r="AG12" s="85">
        <v>0</v>
      </c>
      <c r="AH12" s="85">
        <v>0</v>
      </c>
      <c r="AI12" s="85">
        <v>0</v>
      </c>
      <c r="AJ12" s="85">
        <v>0</v>
      </c>
      <c r="AK12" s="85">
        <v>0</v>
      </c>
      <c r="AL12" s="85">
        <v>0</v>
      </c>
      <c r="AM12" s="85">
        <v>0</v>
      </c>
      <c r="AN12" s="85">
        <v>0</v>
      </c>
      <c r="AO12" s="85">
        <v>0</v>
      </c>
      <c r="AP12" s="85">
        <v>0</v>
      </c>
      <c r="AQ12" s="85">
        <v>0</v>
      </c>
      <c r="AR12" s="85">
        <v>0</v>
      </c>
      <c r="AS12" s="85">
        <v>0</v>
      </c>
      <c r="AT12" s="85">
        <v>0</v>
      </c>
      <c r="AU12" s="85">
        <v>0</v>
      </c>
      <c r="AV12" s="85">
        <v>0</v>
      </c>
      <c r="AW12" s="85">
        <v>0</v>
      </c>
      <c r="AX12" s="85">
        <v>0</v>
      </c>
      <c r="AY12" s="85">
        <v>0</v>
      </c>
      <c r="AZ12" s="85">
        <v>0</v>
      </c>
      <c r="BA12" s="85">
        <v>0</v>
      </c>
      <c r="BB12" s="85">
        <v>0</v>
      </c>
      <c r="BC12" s="85">
        <v>0</v>
      </c>
      <c r="BD12" s="85">
        <v>1926</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85">
        <v>0</v>
      </c>
      <c r="BW12" s="85">
        <v>0</v>
      </c>
      <c r="BX12" s="85">
        <v>0</v>
      </c>
      <c r="BY12" s="85">
        <v>0</v>
      </c>
      <c r="BZ12" s="85">
        <v>0</v>
      </c>
      <c r="CA12" s="85">
        <v>0</v>
      </c>
      <c r="CB12" s="85">
        <v>0</v>
      </c>
      <c r="CC12" s="85">
        <v>0</v>
      </c>
      <c r="CD12" s="85">
        <v>0</v>
      </c>
      <c r="CE12" s="85">
        <v>0</v>
      </c>
      <c r="CF12" s="85">
        <v>0</v>
      </c>
      <c r="CG12" s="85">
        <v>0</v>
      </c>
      <c r="CH12" s="85">
        <v>0</v>
      </c>
      <c r="CI12" s="85">
        <v>0</v>
      </c>
      <c r="CJ12" s="85">
        <v>0</v>
      </c>
      <c r="CK12" s="85">
        <v>30</v>
      </c>
      <c r="CL12" s="85">
        <v>0</v>
      </c>
      <c r="CM12" s="85">
        <v>0</v>
      </c>
      <c r="CN12" s="85">
        <v>0</v>
      </c>
      <c r="CO12" s="85">
        <v>0</v>
      </c>
      <c r="CP12" s="85">
        <v>0</v>
      </c>
      <c r="CQ12" s="85">
        <v>0</v>
      </c>
      <c r="CR12" s="85">
        <v>0</v>
      </c>
      <c r="CS12" s="85">
        <v>2</v>
      </c>
      <c r="CT12" s="85">
        <v>0</v>
      </c>
      <c r="CU12" s="85">
        <v>0</v>
      </c>
      <c r="CV12" s="85">
        <v>0</v>
      </c>
      <c r="CW12" s="85">
        <v>0</v>
      </c>
      <c r="CX12" s="85">
        <v>0</v>
      </c>
      <c r="CY12" s="85">
        <v>4</v>
      </c>
      <c r="CZ12" s="85">
        <v>0</v>
      </c>
      <c r="DA12" s="85">
        <v>0</v>
      </c>
      <c r="DB12" s="85">
        <v>0</v>
      </c>
      <c r="DC12" s="85">
        <v>0</v>
      </c>
      <c r="DD12" s="85">
        <v>0</v>
      </c>
      <c r="DE12" s="85">
        <v>0</v>
      </c>
      <c r="DF12" s="85">
        <v>0</v>
      </c>
      <c r="DG12" s="85">
        <v>0</v>
      </c>
      <c r="DH12" s="85">
        <v>0</v>
      </c>
      <c r="DI12" s="85">
        <v>0</v>
      </c>
      <c r="DJ12" s="85">
        <v>0</v>
      </c>
      <c r="DK12" s="85">
        <v>0</v>
      </c>
      <c r="DL12" s="85">
        <v>0</v>
      </c>
      <c r="DM12" s="85">
        <v>0</v>
      </c>
      <c r="DN12" s="85">
        <v>0</v>
      </c>
      <c r="DO12" s="85">
        <v>0</v>
      </c>
      <c r="DP12" s="85">
        <v>0</v>
      </c>
      <c r="DQ12" s="85">
        <v>0</v>
      </c>
      <c r="DR12" s="85">
        <v>0</v>
      </c>
      <c r="DS12" s="85">
        <v>0</v>
      </c>
      <c r="DT12" s="85">
        <v>550.13</v>
      </c>
      <c r="DU12" s="85">
        <v>0</v>
      </c>
      <c r="DV12" s="85">
        <v>0</v>
      </c>
      <c r="DW12" s="85">
        <v>0</v>
      </c>
      <c r="DX12" s="85">
        <v>0</v>
      </c>
      <c r="DY12" s="85">
        <v>0</v>
      </c>
      <c r="DZ12" s="85">
        <v>0</v>
      </c>
      <c r="EA12" s="85">
        <v>0</v>
      </c>
      <c r="EB12" s="85">
        <v>0</v>
      </c>
      <c r="EC12" s="85">
        <v>0</v>
      </c>
      <c r="ED12" s="85">
        <v>0</v>
      </c>
      <c r="EE12" s="85">
        <v>0</v>
      </c>
      <c r="EF12" s="85">
        <v>0</v>
      </c>
      <c r="EG12" s="85">
        <v>0</v>
      </c>
      <c r="EH12" s="85">
        <v>0</v>
      </c>
      <c r="EI12" s="85">
        <v>0</v>
      </c>
      <c r="EJ12" s="85">
        <v>0</v>
      </c>
      <c r="EK12" s="85">
        <v>0</v>
      </c>
      <c r="EL12" s="85">
        <v>0</v>
      </c>
      <c r="EM12" s="85">
        <v>0</v>
      </c>
      <c r="EN12" s="85">
        <v>0</v>
      </c>
      <c r="EO12" s="85">
        <v>0</v>
      </c>
      <c r="EP12" s="85">
        <v>0</v>
      </c>
      <c r="EQ12" s="85">
        <v>0</v>
      </c>
      <c r="ER12" s="85">
        <v>0</v>
      </c>
      <c r="ES12" s="85">
        <v>0</v>
      </c>
      <c r="ET12" s="85">
        <v>0</v>
      </c>
      <c r="EU12" s="85">
        <v>0</v>
      </c>
      <c r="EV12" s="85">
        <v>0</v>
      </c>
      <c r="EW12" s="85">
        <v>0</v>
      </c>
      <c r="EX12" s="85">
        <v>0</v>
      </c>
      <c r="EY12" s="85">
        <v>0</v>
      </c>
      <c r="EZ12" s="85">
        <v>0</v>
      </c>
      <c r="FA12" s="85">
        <v>0</v>
      </c>
      <c r="FB12" s="85">
        <v>0</v>
      </c>
      <c r="FC12" s="85">
        <v>0</v>
      </c>
      <c r="FD12" s="85">
        <v>0</v>
      </c>
      <c r="FE12" s="85">
        <v>0</v>
      </c>
      <c r="FF12" s="85">
        <v>0</v>
      </c>
      <c r="FG12" s="85">
        <v>0</v>
      </c>
      <c r="FH12" s="85">
        <v>0</v>
      </c>
      <c r="FI12" s="85">
        <v>0</v>
      </c>
      <c r="FJ12" s="85">
        <v>0</v>
      </c>
      <c r="FK12" s="85">
        <v>0</v>
      </c>
      <c r="FL12" s="85">
        <v>0</v>
      </c>
      <c r="FM12" s="85">
        <v>0</v>
      </c>
      <c r="FN12" s="85">
        <v>0</v>
      </c>
      <c r="FO12" s="85">
        <v>0</v>
      </c>
      <c r="FP12" s="85">
        <v>0</v>
      </c>
      <c r="FQ12" s="85">
        <v>0</v>
      </c>
      <c r="FR12" s="85">
        <v>0</v>
      </c>
      <c r="FS12" s="85">
        <v>0</v>
      </c>
      <c r="FT12" s="85">
        <v>0</v>
      </c>
      <c r="FU12" s="85">
        <v>0</v>
      </c>
      <c r="FV12" s="85">
        <v>0</v>
      </c>
      <c r="FW12" s="85">
        <v>0</v>
      </c>
      <c r="FX12" s="85">
        <v>0</v>
      </c>
      <c r="FY12" s="85">
        <v>0</v>
      </c>
      <c r="FZ12" s="85">
        <v>0</v>
      </c>
      <c r="GA12" s="85">
        <v>0</v>
      </c>
      <c r="GB12" s="85">
        <v>0</v>
      </c>
      <c r="GC12" s="85">
        <v>0</v>
      </c>
      <c r="GD12" s="85">
        <v>0</v>
      </c>
      <c r="GE12" s="85">
        <v>0</v>
      </c>
      <c r="GF12" s="85">
        <v>0</v>
      </c>
      <c r="GG12" s="85">
        <v>0</v>
      </c>
      <c r="GH12" s="85">
        <v>0</v>
      </c>
      <c r="GI12" s="85">
        <v>0</v>
      </c>
      <c r="GJ12" s="85">
        <v>0</v>
      </c>
      <c r="GK12" s="85">
        <v>0</v>
      </c>
      <c r="GL12" s="85">
        <v>0</v>
      </c>
      <c r="GM12" s="85">
        <v>0</v>
      </c>
      <c r="GN12" s="85">
        <v>0</v>
      </c>
      <c r="GO12" s="85">
        <v>0</v>
      </c>
      <c r="GP12" s="85">
        <v>0</v>
      </c>
      <c r="GQ12" s="85">
        <v>0</v>
      </c>
      <c r="GR12" s="85">
        <v>0</v>
      </c>
      <c r="GS12" s="85">
        <v>0</v>
      </c>
      <c r="GT12" s="85">
        <v>0</v>
      </c>
      <c r="GU12" s="85">
        <v>0</v>
      </c>
      <c r="GV12" s="85">
        <v>0</v>
      </c>
      <c r="GW12" s="85">
        <v>0</v>
      </c>
      <c r="GX12" s="85">
        <v>0</v>
      </c>
      <c r="GY12" s="85">
        <v>0</v>
      </c>
      <c r="GZ12" s="85">
        <v>0</v>
      </c>
      <c r="HA12" s="85">
        <v>0</v>
      </c>
      <c r="HB12" s="85">
        <v>0</v>
      </c>
      <c r="HC12" s="85">
        <v>0</v>
      </c>
      <c r="HD12" s="85">
        <v>0</v>
      </c>
      <c r="HE12" s="85">
        <v>0</v>
      </c>
      <c r="HF12" s="85">
        <v>0</v>
      </c>
      <c r="HG12" s="85">
        <v>0</v>
      </c>
      <c r="HH12" s="85">
        <v>0</v>
      </c>
      <c r="HI12" s="85">
        <v>0</v>
      </c>
      <c r="HJ12" s="85">
        <v>0</v>
      </c>
      <c r="HK12" s="85">
        <v>0</v>
      </c>
      <c r="HL12" s="85">
        <v>0</v>
      </c>
      <c r="HM12" s="85">
        <v>0</v>
      </c>
      <c r="HN12" s="85">
        <v>0</v>
      </c>
      <c r="HO12" s="85">
        <v>0</v>
      </c>
      <c r="HP12" s="85">
        <v>0</v>
      </c>
      <c r="HQ12" s="85">
        <v>0</v>
      </c>
      <c r="HR12" s="85">
        <v>0</v>
      </c>
      <c r="HS12" s="85">
        <v>0</v>
      </c>
      <c r="HT12" s="85">
        <v>0</v>
      </c>
      <c r="HU12" s="85">
        <v>0</v>
      </c>
      <c r="HV12" s="85">
        <v>0</v>
      </c>
      <c r="HW12" s="85">
        <v>0</v>
      </c>
      <c r="HX12" s="85">
        <v>0</v>
      </c>
      <c r="HY12" s="85">
        <v>0</v>
      </c>
      <c r="HZ12" s="85">
        <v>0</v>
      </c>
      <c r="IA12" s="85">
        <v>0</v>
      </c>
      <c r="IB12" s="85">
        <v>0</v>
      </c>
      <c r="IC12" s="85">
        <v>0</v>
      </c>
      <c r="ID12" s="85">
        <v>0</v>
      </c>
      <c r="IE12" s="85">
        <v>0</v>
      </c>
      <c r="IF12" s="85">
        <v>0</v>
      </c>
      <c r="IG12" s="85">
        <v>0</v>
      </c>
      <c r="IH12" s="85">
        <v>0</v>
      </c>
      <c r="II12" s="85">
        <v>0</v>
      </c>
      <c r="IJ12" s="85">
        <v>0</v>
      </c>
      <c r="IK12" s="85">
        <v>0</v>
      </c>
      <c r="IL12" s="85">
        <v>0</v>
      </c>
      <c r="IM12" s="85">
        <v>0</v>
      </c>
      <c r="IN12" s="85">
        <v>0</v>
      </c>
      <c r="IO12" s="85">
        <v>0</v>
      </c>
      <c r="IP12" s="85">
        <v>0</v>
      </c>
      <c r="IQ12" s="85">
        <v>0</v>
      </c>
      <c r="IR12" s="85">
        <v>0</v>
      </c>
      <c r="IS12" s="85">
        <v>0</v>
      </c>
      <c r="IT12" s="85">
        <v>0</v>
      </c>
      <c r="IU12" s="85">
        <v>0</v>
      </c>
      <c r="IV12" s="85">
        <v>0</v>
      </c>
      <c r="IW12" s="85">
        <v>0</v>
      </c>
      <c r="IX12" s="85">
        <v>0</v>
      </c>
      <c r="IY12" s="85">
        <v>0</v>
      </c>
      <c r="IZ12" s="85">
        <v>0</v>
      </c>
      <c r="JA12" s="85">
        <v>0</v>
      </c>
    </row>
    <row r="13" spans="1:261" s="272" customFormat="1" ht="18.600000000000001" customHeight="1" x14ac:dyDescent="0.3">
      <c r="A13" s="85">
        <v>3</v>
      </c>
      <c r="B13" s="85" t="s">
        <v>527</v>
      </c>
      <c r="C13" s="87" t="s">
        <v>530</v>
      </c>
      <c r="D13" s="87">
        <v>1055516746</v>
      </c>
      <c r="E13" s="270">
        <f t="shared" si="41"/>
        <v>2738.42</v>
      </c>
      <c r="F13" s="270">
        <f t="shared" si="42"/>
        <v>0</v>
      </c>
      <c r="G13" s="270">
        <f t="shared" si="43"/>
        <v>762.42</v>
      </c>
      <c r="H13" s="270">
        <f t="shared" si="44"/>
        <v>156</v>
      </c>
      <c r="I13" s="270">
        <f t="shared" si="45"/>
        <v>1820</v>
      </c>
      <c r="J13" s="85">
        <v>2</v>
      </c>
      <c r="K13" s="85">
        <v>2</v>
      </c>
      <c r="L13" s="85">
        <v>0</v>
      </c>
      <c r="M13" s="85">
        <v>0</v>
      </c>
      <c r="N13" s="85">
        <v>0</v>
      </c>
      <c r="O13" s="85">
        <v>0</v>
      </c>
      <c r="P13" s="85">
        <v>0</v>
      </c>
      <c r="Q13" s="85">
        <v>0</v>
      </c>
      <c r="R13" s="85">
        <v>0</v>
      </c>
      <c r="S13" s="85">
        <v>0</v>
      </c>
      <c r="T13" s="85">
        <v>0</v>
      </c>
      <c r="U13" s="85">
        <v>0</v>
      </c>
      <c r="V13" s="85">
        <v>0</v>
      </c>
      <c r="W13" s="85">
        <v>0</v>
      </c>
      <c r="X13" s="85">
        <v>0</v>
      </c>
      <c r="Y13" s="85">
        <v>156</v>
      </c>
      <c r="Z13" s="85">
        <v>0</v>
      </c>
      <c r="AA13" s="85">
        <v>0</v>
      </c>
      <c r="AB13" s="85">
        <v>0</v>
      </c>
      <c r="AC13" s="85">
        <v>4</v>
      </c>
      <c r="AD13" s="85">
        <v>0</v>
      </c>
      <c r="AE13" s="85">
        <v>0</v>
      </c>
      <c r="AF13" s="85">
        <v>0</v>
      </c>
      <c r="AG13" s="85">
        <v>0</v>
      </c>
      <c r="AH13" s="85">
        <v>0</v>
      </c>
      <c r="AI13" s="85">
        <v>0</v>
      </c>
      <c r="AJ13" s="85">
        <v>0</v>
      </c>
      <c r="AK13" s="85">
        <v>0</v>
      </c>
      <c r="AL13" s="85">
        <v>0</v>
      </c>
      <c r="AM13" s="85">
        <v>0</v>
      </c>
      <c r="AN13" s="85">
        <v>0</v>
      </c>
      <c r="AO13" s="85">
        <v>0</v>
      </c>
      <c r="AP13" s="85">
        <v>0</v>
      </c>
      <c r="AQ13" s="85">
        <v>0</v>
      </c>
      <c r="AR13" s="85">
        <v>0</v>
      </c>
      <c r="AS13" s="85">
        <v>0</v>
      </c>
      <c r="AT13" s="85">
        <v>0</v>
      </c>
      <c r="AU13" s="85">
        <v>0</v>
      </c>
      <c r="AV13" s="85">
        <v>0</v>
      </c>
      <c r="AW13" s="85">
        <v>0</v>
      </c>
      <c r="AX13" s="85">
        <v>0</v>
      </c>
      <c r="AY13" s="85">
        <v>0</v>
      </c>
      <c r="AZ13" s="85">
        <v>0</v>
      </c>
      <c r="BA13" s="85">
        <v>0</v>
      </c>
      <c r="BB13" s="85">
        <v>0</v>
      </c>
      <c r="BC13" s="85">
        <v>0</v>
      </c>
      <c r="BD13" s="85">
        <v>1820</v>
      </c>
      <c r="BE13" s="85">
        <v>0</v>
      </c>
      <c r="BF13" s="85">
        <v>0</v>
      </c>
      <c r="BG13" s="85">
        <v>0</v>
      </c>
      <c r="BH13" s="85">
        <v>0</v>
      </c>
      <c r="BI13" s="85">
        <v>0</v>
      </c>
      <c r="BJ13" s="85">
        <v>0</v>
      </c>
      <c r="BK13" s="85">
        <v>0</v>
      </c>
      <c r="BL13" s="85">
        <v>0</v>
      </c>
      <c r="BM13" s="85">
        <v>0</v>
      </c>
      <c r="BN13" s="85">
        <v>0</v>
      </c>
      <c r="BO13" s="85">
        <v>0</v>
      </c>
      <c r="BP13" s="85">
        <v>0</v>
      </c>
      <c r="BQ13" s="85">
        <v>0</v>
      </c>
      <c r="BR13" s="85">
        <v>0</v>
      </c>
      <c r="BS13" s="85">
        <v>0</v>
      </c>
      <c r="BT13" s="85">
        <v>0</v>
      </c>
      <c r="BU13" s="85">
        <v>0</v>
      </c>
      <c r="BV13" s="85">
        <v>0</v>
      </c>
      <c r="BW13" s="85">
        <v>0</v>
      </c>
      <c r="BX13" s="85">
        <v>0</v>
      </c>
      <c r="BY13" s="85">
        <v>0</v>
      </c>
      <c r="BZ13" s="85">
        <v>0</v>
      </c>
      <c r="CA13" s="85">
        <v>0</v>
      </c>
      <c r="CB13" s="85">
        <v>0</v>
      </c>
      <c r="CC13" s="85">
        <v>0</v>
      </c>
      <c r="CD13" s="85">
        <v>0</v>
      </c>
      <c r="CE13" s="85">
        <v>0</v>
      </c>
      <c r="CF13" s="85">
        <v>0</v>
      </c>
      <c r="CG13" s="85">
        <v>0</v>
      </c>
      <c r="CH13" s="85">
        <v>0</v>
      </c>
      <c r="CI13" s="85">
        <v>0</v>
      </c>
      <c r="CJ13" s="85">
        <v>0</v>
      </c>
      <c r="CK13" s="85">
        <v>30</v>
      </c>
      <c r="CL13" s="85">
        <v>0</v>
      </c>
      <c r="CM13" s="85">
        <v>0</v>
      </c>
      <c r="CN13" s="85">
        <v>0</v>
      </c>
      <c r="CO13" s="85">
        <v>0</v>
      </c>
      <c r="CP13" s="85">
        <v>0</v>
      </c>
      <c r="CQ13" s="85">
        <v>0</v>
      </c>
      <c r="CR13" s="85">
        <v>0</v>
      </c>
      <c r="CS13" s="85">
        <v>6</v>
      </c>
      <c r="CT13" s="85">
        <v>0</v>
      </c>
      <c r="CU13" s="85">
        <v>0</v>
      </c>
      <c r="CV13" s="85">
        <v>0</v>
      </c>
      <c r="CW13" s="85">
        <v>0</v>
      </c>
      <c r="CX13" s="85">
        <v>0</v>
      </c>
      <c r="CY13" s="85">
        <v>6</v>
      </c>
      <c r="CZ13" s="85">
        <v>0</v>
      </c>
      <c r="DA13" s="85">
        <v>0</v>
      </c>
      <c r="DB13" s="85">
        <v>0</v>
      </c>
      <c r="DC13" s="85">
        <v>0</v>
      </c>
      <c r="DD13" s="85">
        <v>0</v>
      </c>
      <c r="DE13" s="85">
        <v>0</v>
      </c>
      <c r="DF13" s="85">
        <v>0</v>
      </c>
      <c r="DG13" s="85">
        <v>0</v>
      </c>
      <c r="DH13" s="85">
        <v>0</v>
      </c>
      <c r="DI13" s="85">
        <v>0</v>
      </c>
      <c r="DJ13" s="85">
        <v>0</v>
      </c>
      <c r="DK13" s="85">
        <v>0</v>
      </c>
      <c r="DL13" s="85">
        <v>0</v>
      </c>
      <c r="DM13" s="85">
        <v>0</v>
      </c>
      <c r="DN13" s="85">
        <v>0</v>
      </c>
      <c r="DO13" s="85">
        <v>0</v>
      </c>
      <c r="DP13" s="85">
        <v>0</v>
      </c>
      <c r="DQ13" s="85">
        <v>0</v>
      </c>
      <c r="DR13" s="85">
        <v>0</v>
      </c>
      <c r="DS13" s="85">
        <v>0</v>
      </c>
      <c r="DT13" s="85">
        <v>762.42</v>
      </c>
      <c r="DU13" s="85">
        <v>0</v>
      </c>
      <c r="DV13" s="85">
        <v>0</v>
      </c>
      <c r="DW13" s="85">
        <v>0</v>
      </c>
      <c r="DX13" s="85">
        <v>0</v>
      </c>
      <c r="DY13" s="85">
        <v>0</v>
      </c>
      <c r="DZ13" s="85">
        <v>0</v>
      </c>
      <c r="EA13" s="85">
        <v>0</v>
      </c>
      <c r="EB13" s="85">
        <v>0</v>
      </c>
      <c r="EC13" s="85">
        <v>0</v>
      </c>
      <c r="ED13" s="85">
        <v>0</v>
      </c>
      <c r="EE13" s="85">
        <v>0</v>
      </c>
      <c r="EF13" s="85">
        <v>0</v>
      </c>
      <c r="EG13" s="85">
        <v>0</v>
      </c>
      <c r="EH13" s="85">
        <v>0</v>
      </c>
      <c r="EI13" s="85">
        <v>100</v>
      </c>
      <c r="EJ13" s="85">
        <v>0</v>
      </c>
      <c r="EK13" s="85">
        <v>5</v>
      </c>
      <c r="EL13" s="85">
        <v>0</v>
      </c>
      <c r="EM13" s="85">
        <v>0</v>
      </c>
      <c r="EN13" s="85">
        <v>0</v>
      </c>
      <c r="EO13" s="85">
        <v>0</v>
      </c>
      <c r="EP13" s="85">
        <v>0</v>
      </c>
      <c r="EQ13" s="85">
        <v>0</v>
      </c>
      <c r="ER13" s="85">
        <v>0</v>
      </c>
      <c r="ES13" s="85">
        <v>0</v>
      </c>
      <c r="ET13" s="85">
        <v>0</v>
      </c>
      <c r="EU13" s="85">
        <v>0</v>
      </c>
      <c r="EV13" s="85">
        <v>0</v>
      </c>
      <c r="EW13" s="85">
        <v>0</v>
      </c>
      <c r="EX13" s="85">
        <v>0</v>
      </c>
      <c r="EY13" s="85">
        <v>0</v>
      </c>
      <c r="EZ13" s="85">
        <v>0</v>
      </c>
      <c r="FA13" s="85">
        <v>0</v>
      </c>
      <c r="FB13" s="85">
        <v>0</v>
      </c>
      <c r="FC13" s="85">
        <v>0</v>
      </c>
      <c r="FD13" s="85">
        <v>0</v>
      </c>
      <c r="FE13" s="85">
        <v>0</v>
      </c>
      <c r="FF13" s="85">
        <v>0</v>
      </c>
      <c r="FG13" s="85">
        <v>0</v>
      </c>
      <c r="FH13" s="85">
        <v>0</v>
      </c>
      <c r="FI13" s="85">
        <v>0</v>
      </c>
      <c r="FJ13" s="85">
        <v>0</v>
      </c>
      <c r="FK13" s="85">
        <v>0</v>
      </c>
      <c r="FL13" s="85">
        <v>0</v>
      </c>
      <c r="FM13" s="85">
        <v>0</v>
      </c>
      <c r="FN13" s="85">
        <v>0</v>
      </c>
      <c r="FO13" s="85">
        <v>0</v>
      </c>
      <c r="FP13" s="85">
        <v>0</v>
      </c>
      <c r="FQ13" s="85">
        <v>0</v>
      </c>
      <c r="FR13" s="85">
        <v>0</v>
      </c>
      <c r="FS13" s="85">
        <v>0</v>
      </c>
      <c r="FT13" s="85">
        <v>0</v>
      </c>
      <c r="FU13" s="85">
        <v>0</v>
      </c>
      <c r="FV13" s="85">
        <v>0</v>
      </c>
      <c r="FW13" s="85">
        <v>0</v>
      </c>
      <c r="FX13" s="85">
        <v>0</v>
      </c>
      <c r="FY13" s="85">
        <v>0</v>
      </c>
      <c r="FZ13" s="85">
        <v>0</v>
      </c>
      <c r="GA13" s="85">
        <v>0</v>
      </c>
      <c r="GB13" s="85">
        <v>0</v>
      </c>
      <c r="GC13" s="85">
        <v>0</v>
      </c>
      <c r="GD13" s="85">
        <v>0</v>
      </c>
      <c r="GE13" s="85">
        <v>0</v>
      </c>
      <c r="GF13" s="85">
        <v>0</v>
      </c>
      <c r="GG13" s="85">
        <v>0</v>
      </c>
      <c r="GH13" s="85">
        <v>0</v>
      </c>
      <c r="GI13" s="85">
        <v>0</v>
      </c>
      <c r="GJ13" s="85">
        <v>0</v>
      </c>
      <c r="GK13" s="85">
        <v>0</v>
      </c>
      <c r="GL13" s="85">
        <v>0</v>
      </c>
      <c r="GM13" s="85">
        <v>0</v>
      </c>
      <c r="GN13" s="85">
        <v>0</v>
      </c>
      <c r="GO13" s="85">
        <v>0</v>
      </c>
      <c r="GP13" s="85">
        <v>0</v>
      </c>
      <c r="GQ13" s="85">
        <v>0</v>
      </c>
      <c r="GR13" s="85">
        <v>0</v>
      </c>
      <c r="GS13" s="85">
        <v>0</v>
      </c>
      <c r="GT13" s="85">
        <v>0</v>
      </c>
      <c r="GU13" s="85">
        <v>0</v>
      </c>
      <c r="GV13" s="85">
        <v>0</v>
      </c>
      <c r="GW13" s="85">
        <v>0</v>
      </c>
      <c r="GX13" s="85">
        <v>0</v>
      </c>
      <c r="GY13" s="85">
        <v>0</v>
      </c>
      <c r="GZ13" s="85">
        <v>0</v>
      </c>
      <c r="HA13" s="85">
        <v>0</v>
      </c>
      <c r="HB13" s="85">
        <v>0</v>
      </c>
      <c r="HC13" s="85">
        <v>0</v>
      </c>
      <c r="HD13" s="85">
        <v>0</v>
      </c>
      <c r="HE13" s="85">
        <v>0</v>
      </c>
      <c r="HF13" s="85">
        <v>0</v>
      </c>
      <c r="HG13" s="85">
        <v>0</v>
      </c>
      <c r="HH13" s="85">
        <v>0</v>
      </c>
      <c r="HI13" s="85">
        <v>0</v>
      </c>
      <c r="HJ13" s="85">
        <v>0</v>
      </c>
      <c r="HK13" s="85">
        <v>0</v>
      </c>
      <c r="HL13" s="85">
        <v>0</v>
      </c>
      <c r="HM13" s="85">
        <v>0</v>
      </c>
      <c r="HN13" s="85">
        <v>0</v>
      </c>
      <c r="HO13" s="85">
        <v>0</v>
      </c>
      <c r="HP13" s="85">
        <v>0</v>
      </c>
      <c r="HQ13" s="85">
        <v>0</v>
      </c>
      <c r="HR13" s="85">
        <v>0</v>
      </c>
      <c r="HS13" s="85">
        <v>0</v>
      </c>
      <c r="HT13" s="85">
        <v>0</v>
      </c>
      <c r="HU13" s="85">
        <v>0</v>
      </c>
      <c r="HV13" s="85">
        <v>0</v>
      </c>
      <c r="HW13" s="85">
        <v>0</v>
      </c>
      <c r="HX13" s="85">
        <v>0</v>
      </c>
      <c r="HY13" s="85">
        <v>0</v>
      </c>
      <c r="HZ13" s="85">
        <v>0</v>
      </c>
      <c r="IA13" s="85">
        <v>0</v>
      </c>
      <c r="IB13" s="85">
        <v>0</v>
      </c>
      <c r="IC13" s="85">
        <v>0</v>
      </c>
      <c r="ID13" s="85">
        <v>0</v>
      </c>
      <c r="IE13" s="85">
        <v>0</v>
      </c>
      <c r="IF13" s="85">
        <v>0</v>
      </c>
      <c r="IG13" s="85">
        <v>0</v>
      </c>
      <c r="IH13" s="85">
        <v>0</v>
      </c>
      <c r="II13" s="85">
        <v>0</v>
      </c>
      <c r="IJ13" s="85">
        <v>0</v>
      </c>
      <c r="IK13" s="85">
        <v>0</v>
      </c>
      <c r="IL13" s="85">
        <v>0</v>
      </c>
      <c r="IM13" s="85">
        <v>0</v>
      </c>
      <c r="IN13" s="85">
        <v>0</v>
      </c>
      <c r="IO13" s="85">
        <v>0</v>
      </c>
      <c r="IP13" s="85">
        <v>0</v>
      </c>
      <c r="IQ13" s="85">
        <v>0</v>
      </c>
      <c r="IR13" s="85">
        <v>0</v>
      </c>
      <c r="IS13" s="85">
        <v>0</v>
      </c>
      <c r="IT13" s="85">
        <v>0</v>
      </c>
      <c r="IU13" s="85">
        <v>0</v>
      </c>
      <c r="IV13" s="85">
        <v>0</v>
      </c>
      <c r="IW13" s="85">
        <v>0</v>
      </c>
      <c r="IX13" s="85">
        <v>0</v>
      </c>
      <c r="IY13" s="85">
        <v>0</v>
      </c>
      <c r="IZ13" s="85">
        <v>0</v>
      </c>
      <c r="JA13" s="85">
        <v>0</v>
      </c>
    </row>
    <row r="14" spans="1:261" s="272" customFormat="1" ht="18.600000000000001" customHeight="1" x14ac:dyDescent="0.3">
      <c r="A14" s="85">
        <v>4</v>
      </c>
      <c r="B14" s="85" t="s">
        <v>527</v>
      </c>
      <c r="C14" s="87" t="s">
        <v>531</v>
      </c>
      <c r="D14" s="87">
        <v>1055516745</v>
      </c>
      <c r="E14" s="270">
        <f t="shared" si="41"/>
        <v>5620.46</v>
      </c>
      <c r="F14" s="270">
        <f t="shared" si="42"/>
        <v>0</v>
      </c>
      <c r="G14" s="270">
        <f t="shared" si="43"/>
        <v>1222.17</v>
      </c>
      <c r="H14" s="270">
        <f t="shared" si="44"/>
        <v>173</v>
      </c>
      <c r="I14" s="270">
        <f t="shared" si="45"/>
        <v>4225.29</v>
      </c>
      <c r="J14" s="85">
        <v>1</v>
      </c>
      <c r="K14" s="85">
        <v>1</v>
      </c>
      <c r="L14" s="85">
        <v>0</v>
      </c>
      <c r="M14" s="85">
        <v>0</v>
      </c>
      <c r="N14" s="85">
        <v>0</v>
      </c>
      <c r="O14" s="85">
        <v>0</v>
      </c>
      <c r="P14" s="85">
        <v>0</v>
      </c>
      <c r="Q14" s="85">
        <v>0</v>
      </c>
      <c r="R14" s="85">
        <v>0</v>
      </c>
      <c r="S14" s="85">
        <v>0</v>
      </c>
      <c r="T14" s="85">
        <v>0</v>
      </c>
      <c r="U14" s="85">
        <v>0</v>
      </c>
      <c r="V14" s="85">
        <v>0</v>
      </c>
      <c r="W14" s="85">
        <v>173</v>
      </c>
      <c r="X14" s="85">
        <v>0</v>
      </c>
      <c r="Y14" s="85">
        <v>0</v>
      </c>
      <c r="Z14" s="85">
        <v>0</v>
      </c>
      <c r="AA14" s="85">
        <v>0</v>
      </c>
      <c r="AB14" s="85">
        <v>0</v>
      </c>
      <c r="AC14" s="85">
        <v>0</v>
      </c>
      <c r="AD14" s="85">
        <v>0</v>
      </c>
      <c r="AE14" s="85">
        <v>0</v>
      </c>
      <c r="AF14" s="85">
        <v>0</v>
      </c>
      <c r="AG14" s="85">
        <v>0</v>
      </c>
      <c r="AH14" s="85">
        <v>0</v>
      </c>
      <c r="AI14" s="85">
        <v>0</v>
      </c>
      <c r="AJ14" s="85">
        <v>0</v>
      </c>
      <c r="AK14" s="85">
        <v>0</v>
      </c>
      <c r="AL14" s="85">
        <v>0</v>
      </c>
      <c r="AM14" s="85">
        <v>0</v>
      </c>
      <c r="AN14" s="85">
        <v>0</v>
      </c>
      <c r="AO14" s="85">
        <v>0</v>
      </c>
      <c r="AP14" s="85">
        <v>0</v>
      </c>
      <c r="AQ14" s="85">
        <v>0</v>
      </c>
      <c r="AR14" s="85">
        <v>0</v>
      </c>
      <c r="AS14" s="85">
        <v>0</v>
      </c>
      <c r="AT14" s="85">
        <v>0</v>
      </c>
      <c r="AU14" s="85">
        <v>0</v>
      </c>
      <c r="AV14" s="85">
        <v>0</v>
      </c>
      <c r="AW14" s="85">
        <v>0</v>
      </c>
      <c r="AX14" s="85">
        <v>0</v>
      </c>
      <c r="AY14" s="85">
        <v>0</v>
      </c>
      <c r="AZ14" s="85">
        <v>0</v>
      </c>
      <c r="BA14" s="85">
        <v>0</v>
      </c>
      <c r="BB14" s="85">
        <v>0</v>
      </c>
      <c r="BC14" s="85">
        <v>0</v>
      </c>
      <c r="BD14" s="85">
        <v>3592</v>
      </c>
      <c r="BE14" s="85">
        <v>0</v>
      </c>
      <c r="BF14" s="85">
        <v>0</v>
      </c>
      <c r="BG14" s="85">
        <v>0</v>
      </c>
      <c r="BH14" s="85">
        <v>0</v>
      </c>
      <c r="BI14" s="85">
        <v>0</v>
      </c>
      <c r="BJ14" s="85">
        <v>0</v>
      </c>
      <c r="BK14" s="85">
        <v>0</v>
      </c>
      <c r="BL14" s="85">
        <v>0</v>
      </c>
      <c r="BM14" s="85">
        <v>0</v>
      </c>
      <c r="BN14" s="85">
        <v>0</v>
      </c>
      <c r="BO14" s="85">
        <v>0</v>
      </c>
      <c r="BP14" s="85">
        <v>0</v>
      </c>
      <c r="BQ14" s="85">
        <v>0</v>
      </c>
      <c r="BR14" s="85">
        <v>0</v>
      </c>
      <c r="BS14" s="85">
        <v>0</v>
      </c>
      <c r="BT14" s="85">
        <v>0</v>
      </c>
      <c r="BU14" s="85">
        <v>0</v>
      </c>
      <c r="BV14" s="85">
        <v>0</v>
      </c>
      <c r="BW14" s="85">
        <v>0</v>
      </c>
      <c r="BX14" s="85">
        <v>0</v>
      </c>
      <c r="BY14" s="85">
        <v>0</v>
      </c>
      <c r="BZ14" s="85">
        <v>0</v>
      </c>
      <c r="CA14" s="85">
        <v>0</v>
      </c>
      <c r="CB14" s="85">
        <v>0</v>
      </c>
      <c r="CC14" s="85">
        <v>0</v>
      </c>
      <c r="CD14" s="85">
        <v>0</v>
      </c>
      <c r="CE14" s="85">
        <v>0</v>
      </c>
      <c r="CF14" s="85">
        <v>0</v>
      </c>
      <c r="CG14" s="85">
        <v>0</v>
      </c>
      <c r="CH14" s="85">
        <v>0</v>
      </c>
      <c r="CI14" s="85">
        <v>0</v>
      </c>
      <c r="CJ14" s="85">
        <v>0</v>
      </c>
      <c r="CK14" s="85">
        <v>30</v>
      </c>
      <c r="CL14" s="85">
        <v>0</v>
      </c>
      <c r="CM14" s="85">
        <v>0</v>
      </c>
      <c r="CN14" s="85">
        <v>0</v>
      </c>
      <c r="CO14" s="85">
        <v>1</v>
      </c>
      <c r="CP14" s="85">
        <v>0</v>
      </c>
      <c r="CQ14" s="85">
        <v>0</v>
      </c>
      <c r="CR14" s="85">
        <v>0</v>
      </c>
      <c r="CS14" s="85">
        <v>5</v>
      </c>
      <c r="CT14" s="85">
        <v>0</v>
      </c>
      <c r="CU14" s="85">
        <v>0</v>
      </c>
      <c r="CV14" s="85">
        <v>0</v>
      </c>
      <c r="CW14" s="85">
        <v>0</v>
      </c>
      <c r="CX14" s="85">
        <v>0</v>
      </c>
      <c r="CY14" s="85">
        <v>12</v>
      </c>
      <c r="CZ14" s="85">
        <v>0</v>
      </c>
      <c r="DA14" s="85">
        <v>0</v>
      </c>
      <c r="DB14" s="85">
        <v>0</v>
      </c>
      <c r="DC14" s="85">
        <v>0</v>
      </c>
      <c r="DD14" s="85">
        <v>0</v>
      </c>
      <c r="DE14" s="85">
        <v>0</v>
      </c>
      <c r="DF14" s="85">
        <v>0</v>
      </c>
      <c r="DG14" s="85">
        <v>0</v>
      </c>
      <c r="DH14" s="85">
        <v>0</v>
      </c>
      <c r="DI14" s="85">
        <v>0</v>
      </c>
      <c r="DJ14" s="85">
        <v>0</v>
      </c>
      <c r="DK14" s="85">
        <v>0</v>
      </c>
      <c r="DL14" s="85">
        <v>0</v>
      </c>
      <c r="DM14" s="85">
        <v>0</v>
      </c>
      <c r="DN14" s="85">
        <v>0</v>
      </c>
      <c r="DO14" s="85">
        <v>0</v>
      </c>
      <c r="DP14" s="85">
        <v>0</v>
      </c>
      <c r="DQ14" s="85">
        <v>0</v>
      </c>
      <c r="DR14" s="85">
        <v>0</v>
      </c>
      <c r="DS14" s="85">
        <v>0</v>
      </c>
      <c r="DT14" s="85">
        <v>1222.17</v>
      </c>
      <c r="DU14" s="85">
        <v>0</v>
      </c>
      <c r="DV14" s="85">
        <v>0</v>
      </c>
      <c r="DW14" s="85">
        <v>0</v>
      </c>
      <c r="DX14" s="85">
        <v>0</v>
      </c>
      <c r="DY14" s="85">
        <v>0</v>
      </c>
      <c r="DZ14" s="85">
        <v>0</v>
      </c>
      <c r="EA14" s="85">
        <v>0</v>
      </c>
      <c r="EB14" s="85">
        <v>0</v>
      </c>
      <c r="EC14" s="85">
        <v>0</v>
      </c>
      <c r="ED14" s="85">
        <v>0</v>
      </c>
      <c r="EE14" s="85">
        <v>0</v>
      </c>
      <c r="EF14" s="85">
        <v>0</v>
      </c>
      <c r="EG14" s="85">
        <v>0</v>
      </c>
      <c r="EH14" s="85">
        <v>0</v>
      </c>
      <c r="EI14" s="85">
        <v>0</v>
      </c>
      <c r="EJ14" s="85">
        <v>0</v>
      </c>
      <c r="EK14" s="85">
        <v>0</v>
      </c>
      <c r="EL14" s="85">
        <v>0</v>
      </c>
      <c r="EM14" s="85">
        <v>0</v>
      </c>
      <c r="EN14" s="85">
        <v>0</v>
      </c>
      <c r="EO14" s="85">
        <v>0</v>
      </c>
      <c r="EP14" s="85">
        <v>0</v>
      </c>
      <c r="EQ14" s="85">
        <v>0</v>
      </c>
      <c r="ER14" s="85">
        <v>0</v>
      </c>
      <c r="ES14" s="85">
        <v>0</v>
      </c>
      <c r="ET14" s="85">
        <v>0</v>
      </c>
      <c r="EU14" s="85">
        <v>0</v>
      </c>
      <c r="EV14" s="85">
        <v>633.29</v>
      </c>
      <c r="EW14" s="85">
        <v>0</v>
      </c>
      <c r="EX14" s="85">
        <v>0</v>
      </c>
      <c r="EY14" s="85">
        <v>0</v>
      </c>
      <c r="EZ14" s="85">
        <v>0</v>
      </c>
      <c r="FA14" s="85">
        <v>0</v>
      </c>
      <c r="FB14" s="85">
        <v>0</v>
      </c>
      <c r="FC14" s="85">
        <v>0</v>
      </c>
      <c r="FD14" s="85">
        <v>0</v>
      </c>
      <c r="FE14" s="85">
        <v>0</v>
      </c>
      <c r="FF14" s="85">
        <v>0</v>
      </c>
      <c r="FG14" s="85">
        <v>0</v>
      </c>
      <c r="FH14" s="85">
        <v>0</v>
      </c>
      <c r="FI14" s="85">
        <v>0</v>
      </c>
      <c r="FJ14" s="85">
        <v>0</v>
      </c>
      <c r="FK14" s="85">
        <v>0</v>
      </c>
      <c r="FL14" s="85">
        <v>0</v>
      </c>
      <c r="FM14" s="85">
        <v>0</v>
      </c>
      <c r="FN14" s="85">
        <v>0</v>
      </c>
      <c r="FO14" s="85">
        <v>0</v>
      </c>
      <c r="FP14" s="85">
        <v>0</v>
      </c>
      <c r="FQ14" s="85">
        <v>0</v>
      </c>
      <c r="FR14" s="85">
        <v>0</v>
      </c>
      <c r="FS14" s="85">
        <v>0</v>
      </c>
      <c r="FT14" s="85">
        <v>0</v>
      </c>
      <c r="FU14" s="85">
        <v>0</v>
      </c>
      <c r="FV14" s="85">
        <v>0</v>
      </c>
      <c r="FW14" s="85">
        <v>0</v>
      </c>
      <c r="FX14" s="85">
        <v>0</v>
      </c>
      <c r="FY14" s="85">
        <v>0</v>
      </c>
      <c r="FZ14" s="85">
        <v>0</v>
      </c>
      <c r="GA14" s="85">
        <v>0</v>
      </c>
      <c r="GB14" s="85">
        <v>0</v>
      </c>
      <c r="GC14" s="85">
        <v>0</v>
      </c>
      <c r="GD14" s="85">
        <v>0</v>
      </c>
      <c r="GE14" s="85">
        <v>0</v>
      </c>
      <c r="GF14" s="85">
        <v>0</v>
      </c>
      <c r="GG14" s="85">
        <v>0</v>
      </c>
      <c r="GH14" s="85">
        <v>0</v>
      </c>
      <c r="GI14" s="85">
        <v>0</v>
      </c>
      <c r="GJ14" s="85">
        <v>0</v>
      </c>
      <c r="GK14" s="85">
        <v>0</v>
      </c>
      <c r="GL14" s="85">
        <v>0</v>
      </c>
      <c r="GM14" s="85">
        <v>0</v>
      </c>
      <c r="GN14" s="85">
        <v>0</v>
      </c>
      <c r="GO14" s="85">
        <v>0</v>
      </c>
      <c r="GP14" s="85">
        <v>0</v>
      </c>
      <c r="GQ14" s="85">
        <v>0</v>
      </c>
      <c r="GR14" s="85">
        <v>0</v>
      </c>
      <c r="GS14" s="85">
        <v>0</v>
      </c>
      <c r="GT14" s="85">
        <v>0</v>
      </c>
      <c r="GU14" s="85">
        <v>0</v>
      </c>
      <c r="GV14" s="85">
        <v>0</v>
      </c>
      <c r="GW14" s="85">
        <v>0</v>
      </c>
      <c r="GX14" s="85">
        <v>0</v>
      </c>
      <c r="GY14" s="85">
        <v>0</v>
      </c>
      <c r="GZ14" s="85">
        <v>0</v>
      </c>
      <c r="HA14" s="85">
        <v>0</v>
      </c>
      <c r="HB14" s="85">
        <v>0</v>
      </c>
      <c r="HC14" s="85">
        <v>0</v>
      </c>
      <c r="HD14" s="85">
        <v>0</v>
      </c>
      <c r="HE14" s="85">
        <v>0</v>
      </c>
      <c r="HF14" s="85">
        <v>0</v>
      </c>
      <c r="HG14" s="85">
        <v>0</v>
      </c>
      <c r="HH14" s="85">
        <v>0</v>
      </c>
      <c r="HI14" s="85">
        <v>0</v>
      </c>
      <c r="HJ14" s="85">
        <v>0</v>
      </c>
      <c r="HK14" s="85">
        <v>0</v>
      </c>
      <c r="HL14" s="85">
        <v>0</v>
      </c>
      <c r="HM14" s="85">
        <v>0</v>
      </c>
      <c r="HN14" s="85">
        <v>0</v>
      </c>
      <c r="HO14" s="85">
        <v>0</v>
      </c>
      <c r="HP14" s="85">
        <v>0</v>
      </c>
      <c r="HQ14" s="85">
        <v>0</v>
      </c>
      <c r="HR14" s="85">
        <v>0</v>
      </c>
      <c r="HS14" s="85">
        <v>0</v>
      </c>
      <c r="HT14" s="85">
        <v>0</v>
      </c>
      <c r="HU14" s="85">
        <v>0</v>
      </c>
      <c r="HV14" s="85">
        <v>0</v>
      </c>
      <c r="HW14" s="85">
        <v>0</v>
      </c>
      <c r="HX14" s="85">
        <v>0</v>
      </c>
      <c r="HY14" s="85">
        <v>0</v>
      </c>
      <c r="HZ14" s="85">
        <v>0</v>
      </c>
      <c r="IA14" s="85">
        <v>0</v>
      </c>
      <c r="IB14" s="85">
        <v>0</v>
      </c>
      <c r="IC14" s="85">
        <v>0</v>
      </c>
      <c r="ID14" s="85">
        <v>0</v>
      </c>
      <c r="IE14" s="85">
        <v>0</v>
      </c>
      <c r="IF14" s="85">
        <v>0</v>
      </c>
      <c r="IG14" s="85">
        <v>0</v>
      </c>
      <c r="IH14" s="85">
        <v>0</v>
      </c>
      <c r="II14" s="85">
        <v>0</v>
      </c>
      <c r="IJ14" s="85">
        <v>0</v>
      </c>
      <c r="IK14" s="85">
        <v>0</v>
      </c>
      <c r="IL14" s="85">
        <v>0</v>
      </c>
      <c r="IM14" s="85">
        <v>0</v>
      </c>
      <c r="IN14" s="85">
        <v>0</v>
      </c>
      <c r="IO14" s="85">
        <v>0</v>
      </c>
      <c r="IP14" s="85">
        <v>0</v>
      </c>
      <c r="IQ14" s="85">
        <v>0</v>
      </c>
      <c r="IR14" s="85">
        <v>0</v>
      </c>
      <c r="IS14" s="85">
        <v>0</v>
      </c>
      <c r="IT14" s="85">
        <v>0</v>
      </c>
      <c r="IU14" s="85">
        <v>0</v>
      </c>
      <c r="IV14" s="85">
        <v>0</v>
      </c>
      <c r="IW14" s="85">
        <v>0</v>
      </c>
      <c r="IX14" s="85">
        <v>0</v>
      </c>
      <c r="IY14" s="85">
        <v>0</v>
      </c>
      <c r="IZ14" s="85">
        <v>0</v>
      </c>
      <c r="JA14" s="85">
        <v>0</v>
      </c>
    </row>
    <row r="15" spans="1:261" s="272" customFormat="1" ht="18.600000000000001" customHeight="1" x14ac:dyDescent="0.3">
      <c r="A15" s="85">
        <v>5</v>
      </c>
      <c r="B15" s="85" t="s">
        <v>527</v>
      </c>
      <c r="C15" s="87" t="s">
        <v>532</v>
      </c>
      <c r="D15" s="87">
        <v>1055516758</v>
      </c>
      <c r="E15" s="270">
        <f t="shared" si="41"/>
        <v>3004.74</v>
      </c>
      <c r="F15" s="270">
        <f t="shared" si="42"/>
        <v>0</v>
      </c>
      <c r="G15" s="270">
        <f t="shared" si="43"/>
        <v>514.74</v>
      </c>
      <c r="H15" s="270">
        <f>SUM(O15,S15,U15,W15,Y15,AA15,AK15,AO15,AQ15,AS15,AU15,AW15,BC15,BE15,AY15,FK15,FL15,FM15,FQ15,FR15,BX15,CB15,DE15,DI15,DU15,DY15,ES15,ET15,EU15,FE15,FF15,FG15,GO15,GS15,HN15,HR15,HT15,HV15,HX15,HZ15,IJ15,IN15,IP15,IR15,IT15,IV15,FS15,FW15,FX15,FY15,GC15,GD15,GE15,GU15,GW15,GY15,HA15,HC15,IB15,IX15,IZ15,DK15,DM15,DO15,DQ15,IF15,EA15,EC15,EE15,EG15,ID15)</f>
        <v>100</v>
      </c>
      <c r="I15" s="270">
        <f t="shared" si="45"/>
        <v>2390</v>
      </c>
      <c r="J15" s="85">
        <v>1</v>
      </c>
      <c r="K15" s="85">
        <v>1</v>
      </c>
      <c r="L15" s="85">
        <v>0</v>
      </c>
      <c r="M15" s="85">
        <v>0</v>
      </c>
      <c r="N15" s="85">
        <v>0</v>
      </c>
      <c r="O15" s="85">
        <v>0</v>
      </c>
      <c r="P15" s="85">
        <v>0</v>
      </c>
      <c r="Q15" s="85">
        <v>0</v>
      </c>
      <c r="R15" s="85">
        <v>0</v>
      </c>
      <c r="S15" s="85">
        <v>0</v>
      </c>
      <c r="T15" s="85">
        <v>0</v>
      </c>
      <c r="U15" s="85">
        <v>0</v>
      </c>
      <c r="V15" s="85">
        <v>0</v>
      </c>
      <c r="W15" s="85">
        <v>0</v>
      </c>
      <c r="X15" s="85">
        <v>0</v>
      </c>
      <c r="Y15" s="85">
        <v>100</v>
      </c>
      <c r="Z15" s="85">
        <v>0</v>
      </c>
      <c r="AA15" s="85">
        <v>0</v>
      </c>
      <c r="AB15" s="85">
        <v>0</v>
      </c>
      <c r="AC15" s="85">
        <v>0</v>
      </c>
      <c r="AD15" s="85">
        <v>0</v>
      </c>
      <c r="AE15" s="85">
        <v>0</v>
      </c>
      <c r="AF15" s="85">
        <v>0</v>
      </c>
      <c r="AG15" s="85">
        <v>0</v>
      </c>
      <c r="AH15" s="85">
        <v>0</v>
      </c>
      <c r="AI15" s="85">
        <v>0</v>
      </c>
      <c r="AJ15" s="85">
        <v>0</v>
      </c>
      <c r="AK15" s="85">
        <v>0</v>
      </c>
      <c r="AL15" s="85">
        <v>0</v>
      </c>
      <c r="AM15" s="85">
        <v>0</v>
      </c>
      <c r="AN15" s="85">
        <v>0</v>
      </c>
      <c r="AO15" s="85">
        <v>0</v>
      </c>
      <c r="AP15" s="85">
        <v>0</v>
      </c>
      <c r="AQ15" s="85">
        <v>0</v>
      </c>
      <c r="AR15" s="85">
        <v>0</v>
      </c>
      <c r="AS15" s="85">
        <v>0</v>
      </c>
      <c r="AT15" s="85">
        <v>0</v>
      </c>
      <c r="AU15" s="85">
        <v>0</v>
      </c>
      <c r="AV15" s="85">
        <v>0</v>
      </c>
      <c r="AW15" s="85">
        <v>0</v>
      </c>
      <c r="AX15" s="85">
        <v>0</v>
      </c>
      <c r="AY15" s="85">
        <v>0</v>
      </c>
      <c r="AZ15" s="85">
        <v>0</v>
      </c>
      <c r="BA15" s="85">
        <v>0</v>
      </c>
      <c r="BB15" s="85">
        <v>0</v>
      </c>
      <c r="BC15" s="85">
        <v>0</v>
      </c>
      <c r="BD15" s="85">
        <v>2316</v>
      </c>
      <c r="BE15" s="85">
        <v>0</v>
      </c>
      <c r="BF15" s="85">
        <v>0</v>
      </c>
      <c r="BG15" s="85">
        <v>0</v>
      </c>
      <c r="BH15" s="85">
        <v>0</v>
      </c>
      <c r="BI15" s="85">
        <v>0</v>
      </c>
      <c r="BJ15" s="85">
        <v>0</v>
      </c>
      <c r="BK15" s="85">
        <v>0</v>
      </c>
      <c r="BL15" s="85">
        <v>0</v>
      </c>
      <c r="BM15" s="85">
        <v>0</v>
      </c>
      <c r="BN15" s="85">
        <v>0</v>
      </c>
      <c r="BO15" s="85">
        <v>0</v>
      </c>
      <c r="BP15" s="85">
        <v>0</v>
      </c>
      <c r="BQ15" s="85">
        <v>0</v>
      </c>
      <c r="BR15" s="85">
        <v>0</v>
      </c>
      <c r="BS15" s="85">
        <v>0</v>
      </c>
      <c r="BT15" s="85">
        <v>0</v>
      </c>
      <c r="BU15" s="85">
        <v>0</v>
      </c>
      <c r="BV15" s="85">
        <v>0</v>
      </c>
      <c r="BW15" s="85">
        <v>0</v>
      </c>
      <c r="BX15" s="85">
        <v>0</v>
      </c>
      <c r="BY15" s="85">
        <v>0</v>
      </c>
      <c r="BZ15" s="85">
        <v>0</v>
      </c>
      <c r="CA15" s="85">
        <v>0</v>
      </c>
      <c r="CB15" s="85">
        <v>0</v>
      </c>
      <c r="CC15" s="85">
        <v>0</v>
      </c>
      <c r="CD15" s="85">
        <v>0</v>
      </c>
      <c r="CE15" s="85">
        <v>0</v>
      </c>
      <c r="CF15" s="85">
        <v>0</v>
      </c>
      <c r="CG15" s="85">
        <v>0</v>
      </c>
      <c r="CH15" s="85">
        <v>0</v>
      </c>
      <c r="CI15" s="85">
        <v>0</v>
      </c>
      <c r="CJ15" s="85">
        <v>0</v>
      </c>
      <c r="CK15" s="85">
        <v>0</v>
      </c>
      <c r="CL15" s="85">
        <v>0</v>
      </c>
      <c r="CM15" s="85">
        <v>0</v>
      </c>
      <c r="CN15" s="85">
        <v>0</v>
      </c>
      <c r="CO15" s="85">
        <v>0</v>
      </c>
      <c r="CP15" s="85">
        <v>0</v>
      </c>
      <c r="CQ15" s="85">
        <v>0</v>
      </c>
      <c r="CR15" s="85">
        <v>0</v>
      </c>
      <c r="CS15" s="85">
        <v>0</v>
      </c>
      <c r="CT15" s="85">
        <v>0</v>
      </c>
      <c r="CU15" s="85">
        <v>0</v>
      </c>
      <c r="CV15" s="85">
        <v>0</v>
      </c>
      <c r="CW15" s="85">
        <v>0</v>
      </c>
      <c r="CX15" s="85">
        <v>0</v>
      </c>
      <c r="CY15" s="85">
        <v>0</v>
      </c>
      <c r="CZ15" s="85">
        <v>0</v>
      </c>
      <c r="DA15" s="85">
        <v>0</v>
      </c>
      <c r="DB15" s="85">
        <v>0</v>
      </c>
      <c r="DC15" s="85">
        <v>0</v>
      </c>
      <c r="DD15" s="85">
        <v>0</v>
      </c>
      <c r="DE15" s="85">
        <v>0</v>
      </c>
      <c r="DF15" s="85">
        <v>0</v>
      </c>
      <c r="DG15" s="85">
        <v>0</v>
      </c>
      <c r="DH15" s="85">
        <v>0</v>
      </c>
      <c r="DI15" s="85">
        <v>0</v>
      </c>
      <c r="DJ15" s="85">
        <v>0</v>
      </c>
      <c r="DK15" s="85">
        <v>0</v>
      </c>
      <c r="DL15" s="85">
        <v>0</v>
      </c>
      <c r="DM15" s="85">
        <v>0</v>
      </c>
      <c r="DN15" s="85">
        <v>0</v>
      </c>
      <c r="DO15" s="85">
        <v>0</v>
      </c>
      <c r="DP15" s="85">
        <v>0</v>
      </c>
      <c r="DQ15" s="85">
        <v>0</v>
      </c>
      <c r="DR15" s="85">
        <v>0</v>
      </c>
      <c r="DS15" s="85">
        <v>0</v>
      </c>
      <c r="DT15" s="85">
        <v>514.74</v>
      </c>
      <c r="DU15" s="85">
        <v>0</v>
      </c>
      <c r="DV15" s="85">
        <v>0</v>
      </c>
      <c r="DW15" s="85">
        <v>0</v>
      </c>
      <c r="DX15" s="85">
        <v>0</v>
      </c>
      <c r="DY15" s="85">
        <v>0</v>
      </c>
      <c r="DZ15" s="85">
        <v>0</v>
      </c>
      <c r="EA15" s="85">
        <v>0</v>
      </c>
      <c r="EB15" s="85">
        <v>0</v>
      </c>
      <c r="EC15" s="85">
        <v>0</v>
      </c>
      <c r="ED15" s="85">
        <v>0</v>
      </c>
      <c r="EE15" s="85">
        <v>0</v>
      </c>
      <c r="EF15" s="85">
        <v>0</v>
      </c>
      <c r="EG15" s="85">
        <v>0</v>
      </c>
      <c r="EH15" s="85">
        <v>0</v>
      </c>
      <c r="EI15" s="85">
        <v>0</v>
      </c>
      <c r="EJ15" s="85">
        <v>0</v>
      </c>
      <c r="EK15" s="85">
        <v>0</v>
      </c>
      <c r="EL15" s="85">
        <v>0</v>
      </c>
      <c r="EM15" s="85">
        <v>0</v>
      </c>
      <c r="EN15" s="85">
        <v>0</v>
      </c>
      <c r="EO15" s="85">
        <v>0</v>
      </c>
      <c r="EP15" s="85">
        <v>0</v>
      </c>
      <c r="EQ15" s="85">
        <v>0</v>
      </c>
      <c r="ER15" s="85">
        <v>0</v>
      </c>
      <c r="ES15" s="85">
        <v>0</v>
      </c>
      <c r="ET15" s="85">
        <v>0</v>
      </c>
      <c r="EU15" s="85">
        <v>0</v>
      </c>
      <c r="EV15" s="85">
        <v>74</v>
      </c>
      <c r="EW15" s="85">
        <v>0</v>
      </c>
      <c r="EX15" s="85">
        <v>0</v>
      </c>
      <c r="EY15" s="85">
        <v>0</v>
      </c>
      <c r="EZ15" s="85">
        <v>0</v>
      </c>
      <c r="FA15" s="85">
        <v>0</v>
      </c>
      <c r="FB15" s="85">
        <v>0</v>
      </c>
      <c r="FC15" s="85">
        <v>0</v>
      </c>
      <c r="FD15" s="85">
        <v>0</v>
      </c>
      <c r="FE15" s="85">
        <v>0</v>
      </c>
      <c r="FF15" s="85">
        <v>0</v>
      </c>
      <c r="FG15" s="85">
        <v>0</v>
      </c>
      <c r="FH15" s="85">
        <v>0</v>
      </c>
      <c r="FI15" s="85">
        <v>0</v>
      </c>
      <c r="FJ15" s="85">
        <v>0</v>
      </c>
      <c r="FK15" s="85">
        <v>0</v>
      </c>
      <c r="FL15" s="85">
        <v>0</v>
      </c>
      <c r="FM15" s="85">
        <v>0</v>
      </c>
      <c r="FN15" s="85">
        <v>0</v>
      </c>
      <c r="FO15" s="85">
        <v>0</v>
      </c>
      <c r="FP15" s="85">
        <v>0</v>
      </c>
      <c r="FQ15" s="85">
        <v>0</v>
      </c>
      <c r="FR15" s="85">
        <v>0</v>
      </c>
      <c r="FS15" s="85">
        <v>0</v>
      </c>
      <c r="FT15" s="85">
        <v>0</v>
      </c>
      <c r="FU15" s="85">
        <v>0</v>
      </c>
      <c r="FV15" s="85">
        <v>0</v>
      </c>
      <c r="FW15" s="85">
        <v>0</v>
      </c>
      <c r="FX15" s="85">
        <v>0</v>
      </c>
      <c r="FY15" s="85">
        <v>0</v>
      </c>
      <c r="FZ15" s="85">
        <v>0</v>
      </c>
      <c r="GA15" s="85">
        <v>0</v>
      </c>
      <c r="GB15" s="85">
        <v>0</v>
      </c>
      <c r="GC15" s="85">
        <v>0</v>
      </c>
      <c r="GD15" s="85">
        <v>0</v>
      </c>
      <c r="GE15" s="85">
        <v>0</v>
      </c>
      <c r="GF15" s="85">
        <v>0</v>
      </c>
      <c r="GG15" s="85">
        <v>0</v>
      </c>
      <c r="GH15" s="85">
        <v>0</v>
      </c>
      <c r="GI15" s="85">
        <v>0</v>
      </c>
      <c r="GJ15" s="85">
        <v>0</v>
      </c>
      <c r="GK15" s="85">
        <v>0</v>
      </c>
      <c r="GL15" s="85">
        <v>0</v>
      </c>
      <c r="GM15" s="85">
        <v>0</v>
      </c>
      <c r="GN15" s="85">
        <v>0</v>
      </c>
      <c r="GO15" s="85">
        <v>0</v>
      </c>
      <c r="GP15" s="85">
        <v>0</v>
      </c>
      <c r="GQ15" s="85">
        <v>0</v>
      </c>
      <c r="GR15" s="85">
        <v>0</v>
      </c>
      <c r="GS15" s="85">
        <v>0</v>
      </c>
      <c r="GT15" s="85">
        <v>0</v>
      </c>
      <c r="GU15" s="85">
        <v>0</v>
      </c>
      <c r="GV15" s="85">
        <v>0</v>
      </c>
      <c r="GW15" s="85">
        <v>0</v>
      </c>
      <c r="GX15" s="85">
        <v>0</v>
      </c>
      <c r="GY15" s="85">
        <v>0</v>
      </c>
      <c r="GZ15" s="85">
        <v>0</v>
      </c>
      <c r="HA15" s="85">
        <v>0</v>
      </c>
      <c r="HB15" s="85">
        <v>0</v>
      </c>
      <c r="HC15" s="85">
        <v>0</v>
      </c>
      <c r="HD15" s="85">
        <v>0</v>
      </c>
      <c r="HE15" s="85">
        <v>0</v>
      </c>
      <c r="HF15" s="85">
        <v>0</v>
      </c>
      <c r="HG15" s="85">
        <v>0</v>
      </c>
      <c r="HH15" s="85">
        <v>0</v>
      </c>
      <c r="HI15" s="85">
        <v>0</v>
      </c>
      <c r="HJ15" s="85">
        <v>0</v>
      </c>
      <c r="HK15" s="85">
        <v>0</v>
      </c>
      <c r="HL15" s="85">
        <v>0</v>
      </c>
      <c r="HM15" s="85">
        <v>0</v>
      </c>
      <c r="HN15" s="85">
        <v>0</v>
      </c>
      <c r="HO15" s="85">
        <v>0</v>
      </c>
      <c r="HP15" s="85">
        <v>0</v>
      </c>
      <c r="HQ15" s="85">
        <v>0</v>
      </c>
      <c r="HR15" s="85">
        <v>0</v>
      </c>
      <c r="HS15" s="85">
        <v>0</v>
      </c>
      <c r="HT15" s="85">
        <v>0</v>
      </c>
      <c r="HU15" s="85">
        <v>0</v>
      </c>
      <c r="HV15" s="85">
        <v>0</v>
      </c>
      <c r="HW15" s="85">
        <v>0</v>
      </c>
      <c r="HX15" s="85">
        <v>0</v>
      </c>
      <c r="HY15" s="85">
        <v>0</v>
      </c>
      <c r="HZ15" s="85">
        <v>0</v>
      </c>
      <c r="IA15" s="85">
        <v>0</v>
      </c>
      <c r="IB15" s="85">
        <v>0</v>
      </c>
      <c r="IC15" s="85">
        <v>0</v>
      </c>
      <c r="ID15" s="85">
        <v>0</v>
      </c>
      <c r="IE15" s="85">
        <v>0</v>
      </c>
      <c r="IF15" s="85">
        <v>0</v>
      </c>
      <c r="IG15" s="85">
        <v>0</v>
      </c>
      <c r="IH15" s="85">
        <v>0</v>
      </c>
      <c r="II15" s="85">
        <v>0</v>
      </c>
      <c r="IJ15" s="85">
        <v>0</v>
      </c>
      <c r="IK15" s="85">
        <v>0</v>
      </c>
      <c r="IL15" s="85">
        <v>0</v>
      </c>
      <c r="IM15" s="85">
        <v>0</v>
      </c>
      <c r="IN15" s="85">
        <v>0</v>
      </c>
      <c r="IO15" s="85">
        <v>0</v>
      </c>
      <c r="IP15" s="85">
        <v>0</v>
      </c>
      <c r="IQ15" s="85">
        <v>0</v>
      </c>
      <c r="IR15" s="85">
        <v>0</v>
      </c>
      <c r="IS15" s="85">
        <v>0</v>
      </c>
      <c r="IT15" s="85">
        <v>0</v>
      </c>
      <c r="IU15" s="85">
        <v>0</v>
      </c>
      <c r="IV15" s="85">
        <v>0</v>
      </c>
      <c r="IW15" s="85">
        <v>0</v>
      </c>
      <c r="IX15" s="85">
        <v>0</v>
      </c>
      <c r="IY15" s="85">
        <v>0</v>
      </c>
      <c r="IZ15" s="85">
        <v>0</v>
      </c>
      <c r="JA15" s="85">
        <v>0</v>
      </c>
    </row>
    <row r="16" spans="1:261" s="272" customFormat="1" ht="18.600000000000001" customHeight="1" x14ac:dyDescent="0.3">
      <c r="A16" s="85">
        <v>6</v>
      </c>
      <c r="B16" s="85" t="s">
        <v>527</v>
      </c>
      <c r="C16" s="87" t="s">
        <v>533</v>
      </c>
      <c r="D16" s="87">
        <v>1055516718</v>
      </c>
      <c r="E16" s="270">
        <f t="shared" si="41"/>
        <v>4080.76</v>
      </c>
      <c r="F16" s="270">
        <f t="shared" si="42"/>
        <v>0</v>
      </c>
      <c r="G16" s="270">
        <f t="shared" si="43"/>
        <v>288.14999999999998</v>
      </c>
      <c r="H16" s="270">
        <f t="shared" si="44"/>
        <v>0</v>
      </c>
      <c r="I16" s="270">
        <f t="shared" si="45"/>
        <v>3792.61</v>
      </c>
      <c r="J16" s="85">
        <v>0</v>
      </c>
      <c r="K16" s="85">
        <v>0</v>
      </c>
      <c r="L16" s="85">
        <v>0</v>
      </c>
      <c r="M16" s="85">
        <v>0</v>
      </c>
      <c r="N16" s="85">
        <v>0</v>
      </c>
      <c r="O16" s="85">
        <v>0</v>
      </c>
      <c r="P16" s="85">
        <v>0</v>
      </c>
      <c r="Q16" s="85">
        <v>0</v>
      </c>
      <c r="R16" s="85">
        <v>0</v>
      </c>
      <c r="S16" s="85">
        <v>0</v>
      </c>
      <c r="T16" s="85">
        <v>0</v>
      </c>
      <c r="U16" s="85">
        <v>0</v>
      </c>
      <c r="V16" s="85">
        <v>0</v>
      </c>
      <c r="W16" s="85">
        <v>0</v>
      </c>
      <c r="X16" s="85">
        <v>0</v>
      </c>
      <c r="Y16" s="85">
        <v>0</v>
      </c>
      <c r="Z16" s="85">
        <v>0</v>
      </c>
      <c r="AA16" s="85">
        <v>0</v>
      </c>
      <c r="AB16" s="85">
        <v>0</v>
      </c>
      <c r="AC16" s="85">
        <v>0</v>
      </c>
      <c r="AD16" s="85">
        <v>0</v>
      </c>
      <c r="AE16" s="85">
        <v>0</v>
      </c>
      <c r="AF16" s="85">
        <v>0</v>
      </c>
      <c r="AG16" s="85">
        <v>0</v>
      </c>
      <c r="AH16" s="85">
        <v>0</v>
      </c>
      <c r="AI16" s="85">
        <v>0</v>
      </c>
      <c r="AJ16" s="85">
        <v>0</v>
      </c>
      <c r="AK16" s="85">
        <v>0</v>
      </c>
      <c r="AL16" s="85">
        <v>0</v>
      </c>
      <c r="AM16" s="85">
        <v>0</v>
      </c>
      <c r="AN16" s="85">
        <v>0</v>
      </c>
      <c r="AO16" s="85">
        <v>0</v>
      </c>
      <c r="AP16" s="85">
        <v>0</v>
      </c>
      <c r="AQ16" s="85">
        <v>0</v>
      </c>
      <c r="AR16" s="85">
        <v>0</v>
      </c>
      <c r="AS16" s="85">
        <v>0</v>
      </c>
      <c r="AT16" s="85">
        <v>0</v>
      </c>
      <c r="AU16" s="85">
        <v>0</v>
      </c>
      <c r="AV16" s="85">
        <v>0</v>
      </c>
      <c r="AW16" s="85">
        <v>0</v>
      </c>
      <c r="AX16" s="85">
        <v>0</v>
      </c>
      <c r="AY16" s="85">
        <v>0</v>
      </c>
      <c r="AZ16" s="85">
        <v>0</v>
      </c>
      <c r="BA16" s="85">
        <v>0</v>
      </c>
      <c r="BB16" s="85">
        <v>0</v>
      </c>
      <c r="BC16" s="85">
        <v>0</v>
      </c>
      <c r="BD16" s="85">
        <v>3705</v>
      </c>
      <c r="BE16" s="85">
        <v>0</v>
      </c>
      <c r="BF16" s="85">
        <v>0</v>
      </c>
      <c r="BG16" s="85">
        <v>0</v>
      </c>
      <c r="BH16" s="85">
        <v>0</v>
      </c>
      <c r="BI16" s="85">
        <v>0</v>
      </c>
      <c r="BJ16" s="85">
        <v>0</v>
      </c>
      <c r="BK16" s="85">
        <v>0</v>
      </c>
      <c r="BL16" s="85">
        <v>0</v>
      </c>
      <c r="BM16" s="85">
        <v>0</v>
      </c>
      <c r="BN16" s="85">
        <v>0</v>
      </c>
      <c r="BO16" s="85">
        <v>0</v>
      </c>
      <c r="BP16" s="85">
        <v>0</v>
      </c>
      <c r="BQ16" s="85">
        <v>0</v>
      </c>
      <c r="BR16" s="85">
        <v>0</v>
      </c>
      <c r="BS16" s="85">
        <v>0</v>
      </c>
      <c r="BT16" s="85">
        <v>0</v>
      </c>
      <c r="BU16" s="85">
        <v>0</v>
      </c>
      <c r="BV16" s="85">
        <v>0</v>
      </c>
      <c r="BW16" s="85">
        <v>0</v>
      </c>
      <c r="BX16" s="85">
        <v>0</v>
      </c>
      <c r="BY16" s="85">
        <v>0</v>
      </c>
      <c r="BZ16" s="85">
        <v>0</v>
      </c>
      <c r="CA16" s="85">
        <v>0</v>
      </c>
      <c r="CB16" s="85">
        <v>0</v>
      </c>
      <c r="CC16" s="85">
        <v>0</v>
      </c>
      <c r="CD16" s="85">
        <v>0</v>
      </c>
      <c r="CE16" s="85">
        <v>0</v>
      </c>
      <c r="CF16" s="85">
        <v>0</v>
      </c>
      <c r="CG16" s="85">
        <v>0</v>
      </c>
      <c r="CH16" s="85">
        <v>0</v>
      </c>
      <c r="CI16" s="85">
        <v>0</v>
      </c>
      <c r="CJ16" s="85">
        <v>0</v>
      </c>
      <c r="CK16" s="85">
        <v>30</v>
      </c>
      <c r="CL16" s="85">
        <v>0</v>
      </c>
      <c r="CM16" s="85">
        <v>0</v>
      </c>
      <c r="CN16" s="85">
        <v>0</v>
      </c>
      <c r="CO16" s="85">
        <v>0</v>
      </c>
      <c r="CP16" s="85">
        <v>0</v>
      </c>
      <c r="CQ16" s="85">
        <v>0</v>
      </c>
      <c r="CR16" s="85">
        <v>0</v>
      </c>
      <c r="CS16" s="85">
        <v>0</v>
      </c>
      <c r="CT16" s="85">
        <v>0</v>
      </c>
      <c r="CU16" s="85">
        <v>0</v>
      </c>
      <c r="CV16" s="85">
        <v>0</v>
      </c>
      <c r="CW16" s="85">
        <v>0</v>
      </c>
      <c r="CX16" s="85">
        <v>0</v>
      </c>
      <c r="CY16" s="85">
        <v>0</v>
      </c>
      <c r="CZ16" s="85">
        <v>0</v>
      </c>
      <c r="DA16" s="85">
        <v>0</v>
      </c>
      <c r="DB16" s="85">
        <v>0</v>
      </c>
      <c r="DC16" s="85">
        <v>0</v>
      </c>
      <c r="DD16" s="85">
        <v>0</v>
      </c>
      <c r="DE16" s="85">
        <v>0</v>
      </c>
      <c r="DF16" s="85">
        <v>0</v>
      </c>
      <c r="DG16" s="85">
        <v>0</v>
      </c>
      <c r="DH16" s="85">
        <v>0</v>
      </c>
      <c r="DI16" s="85">
        <v>0</v>
      </c>
      <c r="DJ16" s="85">
        <v>0</v>
      </c>
      <c r="DK16" s="85">
        <v>0</v>
      </c>
      <c r="DL16" s="85">
        <v>0</v>
      </c>
      <c r="DM16" s="85">
        <v>0</v>
      </c>
      <c r="DN16" s="85">
        <v>0</v>
      </c>
      <c r="DO16" s="85">
        <v>0</v>
      </c>
      <c r="DP16" s="85">
        <v>0</v>
      </c>
      <c r="DQ16" s="85">
        <v>0</v>
      </c>
      <c r="DR16" s="85">
        <v>0</v>
      </c>
      <c r="DS16" s="85">
        <v>0</v>
      </c>
      <c r="DT16" s="85">
        <v>288.14999999999998</v>
      </c>
      <c r="DU16" s="85">
        <v>0</v>
      </c>
      <c r="DV16" s="85">
        <v>0</v>
      </c>
      <c r="DW16" s="85">
        <v>0</v>
      </c>
      <c r="DX16" s="85">
        <v>0</v>
      </c>
      <c r="DY16" s="85">
        <v>0</v>
      </c>
      <c r="DZ16" s="85">
        <v>0</v>
      </c>
      <c r="EA16" s="85">
        <v>0</v>
      </c>
      <c r="EB16" s="85">
        <v>0</v>
      </c>
      <c r="EC16" s="85">
        <v>0</v>
      </c>
      <c r="ED16" s="85">
        <v>0</v>
      </c>
      <c r="EE16" s="85">
        <v>0</v>
      </c>
      <c r="EF16" s="85">
        <v>0</v>
      </c>
      <c r="EG16" s="85">
        <v>0</v>
      </c>
      <c r="EH16" s="85">
        <v>0</v>
      </c>
      <c r="EI16" s="85">
        <v>0</v>
      </c>
      <c r="EJ16" s="85">
        <v>0</v>
      </c>
      <c r="EK16" s="85">
        <v>0</v>
      </c>
      <c r="EL16" s="85">
        <v>0</v>
      </c>
      <c r="EM16" s="85">
        <v>0</v>
      </c>
      <c r="EN16" s="85">
        <v>0</v>
      </c>
      <c r="EO16" s="85">
        <v>0</v>
      </c>
      <c r="EP16" s="85">
        <v>0</v>
      </c>
      <c r="EQ16" s="85">
        <v>0</v>
      </c>
      <c r="ER16" s="85">
        <v>0</v>
      </c>
      <c r="ES16" s="85">
        <v>0</v>
      </c>
      <c r="ET16" s="85">
        <v>0</v>
      </c>
      <c r="EU16" s="85">
        <v>0</v>
      </c>
      <c r="EV16" s="85">
        <v>87.61</v>
      </c>
      <c r="EW16" s="85">
        <v>0</v>
      </c>
      <c r="EX16" s="85">
        <v>0</v>
      </c>
      <c r="EY16" s="85">
        <v>0</v>
      </c>
      <c r="EZ16" s="85">
        <v>0</v>
      </c>
      <c r="FA16" s="85">
        <v>0</v>
      </c>
      <c r="FB16" s="85">
        <v>0</v>
      </c>
      <c r="FC16" s="85">
        <v>0</v>
      </c>
      <c r="FD16" s="85">
        <v>0</v>
      </c>
      <c r="FE16" s="85">
        <v>0</v>
      </c>
      <c r="FF16" s="85">
        <v>0</v>
      </c>
      <c r="FG16" s="85">
        <v>0</v>
      </c>
      <c r="FH16" s="85">
        <v>0</v>
      </c>
      <c r="FI16" s="85">
        <v>0</v>
      </c>
      <c r="FJ16" s="85">
        <v>0</v>
      </c>
      <c r="FK16" s="85">
        <v>0</v>
      </c>
      <c r="FL16" s="85">
        <v>0</v>
      </c>
      <c r="FM16" s="85">
        <v>0</v>
      </c>
      <c r="FN16" s="85">
        <v>0</v>
      </c>
      <c r="FO16" s="85">
        <v>0</v>
      </c>
      <c r="FP16" s="85">
        <v>0</v>
      </c>
      <c r="FQ16" s="85">
        <v>0</v>
      </c>
      <c r="FR16" s="85">
        <v>0</v>
      </c>
      <c r="FS16" s="85">
        <v>0</v>
      </c>
      <c r="FT16" s="85">
        <v>0</v>
      </c>
      <c r="FU16" s="85">
        <v>0</v>
      </c>
      <c r="FV16" s="85">
        <v>0</v>
      </c>
      <c r="FW16" s="85">
        <v>0</v>
      </c>
      <c r="FX16" s="85">
        <v>0</v>
      </c>
      <c r="FY16" s="85">
        <v>0</v>
      </c>
      <c r="FZ16" s="85">
        <v>0</v>
      </c>
      <c r="GA16" s="85">
        <v>0</v>
      </c>
      <c r="GB16" s="85">
        <v>0</v>
      </c>
      <c r="GC16" s="85">
        <v>0</v>
      </c>
      <c r="GD16" s="85">
        <v>0</v>
      </c>
      <c r="GE16" s="85">
        <v>0</v>
      </c>
      <c r="GF16" s="85">
        <v>0</v>
      </c>
      <c r="GG16" s="85">
        <v>0</v>
      </c>
      <c r="GH16" s="85">
        <v>0</v>
      </c>
      <c r="GI16" s="85">
        <v>0</v>
      </c>
      <c r="GJ16" s="85">
        <v>0</v>
      </c>
      <c r="GK16" s="85">
        <v>0</v>
      </c>
      <c r="GL16" s="85">
        <v>0</v>
      </c>
      <c r="GM16" s="85">
        <v>0</v>
      </c>
      <c r="GN16" s="85">
        <v>0</v>
      </c>
      <c r="GO16" s="85">
        <v>0</v>
      </c>
      <c r="GP16" s="85">
        <v>0</v>
      </c>
      <c r="GQ16" s="85">
        <v>0</v>
      </c>
      <c r="GR16" s="85">
        <v>0</v>
      </c>
      <c r="GS16" s="85">
        <v>0</v>
      </c>
      <c r="GT16" s="85">
        <v>0</v>
      </c>
      <c r="GU16" s="85">
        <v>0</v>
      </c>
      <c r="GV16" s="85">
        <v>0</v>
      </c>
      <c r="GW16" s="85">
        <v>0</v>
      </c>
      <c r="GX16" s="85">
        <v>0</v>
      </c>
      <c r="GY16" s="85">
        <v>0</v>
      </c>
      <c r="GZ16" s="85">
        <v>0</v>
      </c>
      <c r="HA16" s="85">
        <v>0</v>
      </c>
      <c r="HB16" s="85">
        <v>0</v>
      </c>
      <c r="HC16" s="85">
        <v>0</v>
      </c>
      <c r="HD16" s="85">
        <v>0</v>
      </c>
      <c r="HE16" s="85">
        <v>0</v>
      </c>
      <c r="HF16" s="85">
        <v>0</v>
      </c>
      <c r="HG16" s="85">
        <v>0</v>
      </c>
      <c r="HH16" s="85">
        <v>0</v>
      </c>
      <c r="HI16" s="85">
        <v>0</v>
      </c>
      <c r="HJ16" s="85">
        <v>0</v>
      </c>
      <c r="HK16" s="85">
        <v>0</v>
      </c>
      <c r="HL16" s="85">
        <v>0</v>
      </c>
      <c r="HM16" s="85">
        <v>0</v>
      </c>
      <c r="HN16" s="85">
        <v>0</v>
      </c>
      <c r="HO16" s="85">
        <v>0</v>
      </c>
      <c r="HP16" s="85">
        <v>0</v>
      </c>
      <c r="HQ16" s="85">
        <v>0</v>
      </c>
      <c r="HR16" s="85">
        <v>0</v>
      </c>
      <c r="HS16" s="85">
        <v>0</v>
      </c>
      <c r="HT16" s="85">
        <v>0</v>
      </c>
      <c r="HU16" s="85">
        <v>0</v>
      </c>
      <c r="HV16" s="85">
        <v>0</v>
      </c>
      <c r="HW16" s="85">
        <v>0</v>
      </c>
      <c r="HX16" s="85">
        <v>0</v>
      </c>
      <c r="HY16" s="85">
        <v>0</v>
      </c>
      <c r="HZ16" s="85">
        <v>0</v>
      </c>
      <c r="IA16" s="85">
        <v>0</v>
      </c>
      <c r="IB16" s="85">
        <v>0</v>
      </c>
      <c r="IC16" s="85">
        <v>0</v>
      </c>
      <c r="ID16" s="85">
        <v>0</v>
      </c>
      <c r="IE16" s="85">
        <v>0</v>
      </c>
      <c r="IF16" s="85">
        <v>0</v>
      </c>
      <c r="IG16" s="85">
        <v>0</v>
      </c>
      <c r="IH16" s="85">
        <v>0</v>
      </c>
      <c r="II16" s="85">
        <v>0</v>
      </c>
      <c r="IJ16" s="85">
        <v>0</v>
      </c>
      <c r="IK16" s="85">
        <v>0</v>
      </c>
      <c r="IL16" s="85">
        <v>0</v>
      </c>
      <c r="IM16" s="85">
        <v>0</v>
      </c>
      <c r="IN16" s="85">
        <v>0</v>
      </c>
      <c r="IO16" s="85">
        <v>0</v>
      </c>
      <c r="IP16" s="85">
        <v>0</v>
      </c>
      <c r="IQ16" s="85">
        <v>0</v>
      </c>
      <c r="IR16" s="85">
        <v>0</v>
      </c>
      <c r="IS16" s="85">
        <v>0</v>
      </c>
      <c r="IT16" s="85">
        <v>0</v>
      </c>
      <c r="IU16" s="85">
        <v>0</v>
      </c>
      <c r="IV16" s="85">
        <v>0</v>
      </c>
      <c r="IW16" s="85">
        <v>0</v>
      </c>
      <c r="IX16" s="85">
        <v>0</v>
      </c>
      <c r="IY16" s="85">
        <v>0</v>
      </c>
      <c r="IZ16" s="85">
        <v>0</v>
      </c>
      <c r="JA16" s="85">
        <v>0</v>
      </c>
    </row>
    <row r="17" spans="1:261" ht="18.600000000000001" customHeight="1" x14ac:dyDescent="0.35">
      <c r="A17" s="85">
        <v>7</v>
      </c>
      <c r="B17" s="87" t="s">
        <v>527</v>
      </c>
      <c r="C17" s="87" t="s">
        <v>534</v>
      </c>
      <c r="D17" s="87">
        <v>1055181461</v>
      </c>
      <c r="E17" s="270">
        <f t="shared" si="41"/>
        <v>1531.3200000000002</v>
      </c>
      <c r="F17" s="270">
        <f t="shared" si="42"/>
        <v>0</v>
      </c>
      <c r="G17" s="270">
        <f t="shared" si="43"/>
        <v>775.71</v>
      </c>
      <c r="H17" s="270">
        <f t="shared" si="44"/>
        <v>0</v>
      </c>
      <c r="I17" s="270">
        <f>SUM(P17,T17,V17,X17,Z17,AB17,AL17,AP17,AR17,AT17,AV17,AX17,BD17,BF17,BY17,CC17,DF17,DJ17,DV17,DZ17,EV17,EW17,EX17,FH17,FI17,FJ17,GP17,GT17,HO17,HS17,HU17,HW17,HY17,IK17,IO17,IQ17,IS17,IU17,JA17,AZ17,DL17,DN17,DP17,DR17,FN17,FO17,FP17,FT17,FU17,FV17,FZ17,GA17,GB17,GF17,GG17,GH17,GV17,GX17,GZ17,HB17,HD17,IA17,IC17,IG17,IW17,IY17,EB17,ED17,EF17,EH17,IE17)</f>
        <v>755.61</v>
      </c>
      <c r="J17" s="85">
        <v>0</v>
      </c>
      <c r="K17" s="85">
        <v>0</v>
      </c>
      <c r="L17" s="85">
        <v>0</v>
      </c>
      <c r="M17" s="85">
        <v>0</v>
      </c>
      <c r="N17" s="85">
        <v>0</v>
      </c>
      <c r="O17" s="85">
        <v>0</v>
      </c>
      <c r="P17" s="85">
        <v>0</v>
      </c>
      <c r="Q17" s="85">
        <v>0</v>
      </c>
      <c r="R17" s="85">
        <v>0</v>
      </c>
      <c r="S17" s="85">
        <v>0</v>
      </c>
      <c r="T17" s="85">
        <v>0</v>
      </c>
      <c r="U17" s="85">
        <v>0</v>
      </c>
      <c r="V17" s="85">
        <v>0</v>
      </c>
      <c r="W17" s="85">
        <v>0</v>
      </c>
      <c r="X17" s="85">
        <v>0</v>
      </c>
      <c r="Y17" s="85">
        <v>0</v>
      </c>
      <c r="Z17" s="85">
        <v>0</v>
      </c>
      <c r="AA17" s="85">
        <v>0</v>
      </c>
      <c r="AB17" s="85">
        <v>0</v>
      </c>
      <c r="AC17" s="85">
        <v>0</v>
      </c>
      <c r="AD17" s="85">
        <v>0</v>
      </c>
      <c r="AE17" s="85">
        <v>0</v>
      </c>
      <c r="AF17" s="85">
        <v>0</v>
      </c>
      <c r="AG17" s="85">
        <v>0</v>
      </c>
      <c r="AH17" s="85">
        <v>0</v>
      </c>
      <c r="AI17" s="85">
        <v>0</v>
      </c>
      <c r="AJ17" s="85">
        <v>0</v>
      </c>
      <c r="AK17" s="85">
        <v>0</v>
      </c>
      <c r="AL17" s="85">
        <v>0</v>
      </c>
      <c r="AM17" s="85">
        <v>0</v>
      </c>
      <c r="AN17" s="85">
        <v>0</v>
      </c>
      <c r="AO17" s="85">
        <v>0</v>
      </c>
      <c r="AP17" s="85">
        <v>0</v>
      </c>
      <c r="AQ17" s="85">
        <v>0</v>
      </c>
      <c r="AR17" s="85">
        <v>0</v>
      </c>
      <c r="AS17" s="85">
        <v>0</v>
      </c>
      <c r="AT17" s="85">
        <v>0</v>
      </c>
      <c r="AU17" s="85">
        <v>0</v>
      </c>
      <c r="AV17" s="85">
        <v>0</v>
      </c>
      <c r="AW17" s="85">
        <v>0</v>
      </c>
      <c r="AX17" s="85">
        <v>0</v>
      </c>
      <c r="AY17" s="85">
        <v>0</v>
      </c>
      <c r="AZ17" s="85">
        <v>0</v>
      </c>
      <c r="BA17" s="85">
        <v>0</v>
      </c>
      <c r="BB17" s="85">
        <v>0</v>
      </c>
      <c r="BC17" s="85">
        <v>0</v>
      </c>
      <c r="BD17" s="85">
        <v>500</v>
      </c>
      <c r="BE17" s="85">
        <v>0</v>
      </c>
      <c r="BF17" s="85">
        <v>0</v>
      </c>
      <c r="BG17" s="85">
        <v>0</v>
      </c>
      <c r="BH17" s="85">
        <v>0</v>
      </c>
      <c r="BI17" s="85">
        <v>0</v>
      </c>
      <c r="BJ17" s="85">
        <v>0</v>
      </c>
      <c r="BK17" s="85">
        <v>0</v>
      </c>
      <c r="BL17" s="85">
        <v>0</v>
      </c>
      <c r="BM17" s="85">
        <v>0</v>
      </c>
      <c r="BN17" s="85">
        <v>0</v>
      </c>
      <c r="BO17" s="85">
        <v>0</v>
      </c>
      <c r="BP17" s="85">
        <v>0</v>
      </c>
      <c r="BQ17" s="85">
        <v>0</v>
      </c>
      <c r="BR17" s="85">
        <v>0</v>
      </c>
      <c r="BS17" s="85">
        <v>0</v>
      </c>
      <c r="BT17" s="85">
        <v>0</v>
      </c>
      <c r="BU17" s="85">
        <v>0</v>
      </c>
      <c r="BV17" s="85">
        <v>0</v>
      </c>
      <c r="BW17" s="85">
        <v>0</v>
      </c>
      <c r="BX17" s="85">
        <v>0</v>
      </c>
      <c r="BY17" s="85">
        <v>0</v>
      </c>
      <c r="BZ17" s="85">
        <v>0</v>
      </c>
      <c r="CA17" s="85">
        <v>0</v>
      </c>
      <c r="CB17" s="85">
        <v>0</v>
      </c>
      <c r="CC17" s="85">
        <v>0</v>
      </c>
      <c r="CD17" s="85">
        <v>0</v>
      </c>
      <c r="CE17" s="85">
        <v>0</v>
      </c>
      <c r="CF17" s="85">
        <v>0</v>
      </c>
      <c r="CG17" s="85">
        <v>0</v>
      </c>
      <c r="CH17" s="85">
        <v>0</v>
      </c>
      <c r="CI17" s="85">
        <v>0</v>
      </c>
      <c r="CJ17" s="85">
        <v>0</v>
      </c>
      <c r="CK17" s="85">
        <v>30</v>
      </c>
      <c r="CL17" s="85">
        <v>0</v>
      </c>
      <c r="CM17" s="85">
        <v>0</v>
      </c>
      <c r="CN17" s="85">
        <v>0</v>
      </c>
      <c r="CO17" s="85">
        <v>1</v>
      </c>
      <c r="CP17" s="85">
        <v>0</v>
      </c>
      <c r="CQ17" s="85">
        <v>0</v>
      </c>
      <c r="CR17" s="85">
        <v>0</v>
      </c>
      <c r="CS17" s="85">
        <v>0</v>
      </c>
      <c r="CT17" s="85">
        <v>0</v>
      </c>
      <c r="CU17" s="85">
        <v>0</v>
      </c>
      <c r="CV17" s="85">
        <v>0</v>
      </c>
      <c r="CW17" s="85">
        <v>0</v>
      </c>
      <c r="CX17" s="85">
        <v>0</v>
      </c>
      <c r="CY17" s="85">
        <v>5</v>
      </c>
      <c r="CZ17" s="85">
        <v>0</v>
      </c>
      <c r="DA17" s="85">
        <v>0</v>
      </c>
      <c r="DB17" s="85">
        <v>0</v>
      </c>
      <c r="DC17" s="85">
        <v>0</v>
      </c>
      <c r="DD17" s="85">
        <v>0</v>
      </c>
      <c r="DE17" s="85">
        <v>0</v>
      </c>
      <c r="DF17" s="85">
        <v>0</v>
      </c>
      <c r="DG17" s="85">
        <v>0</v>
      </c>
      <c r="DH17" s="85">
        <v>0</v>
      </c>
      <c r="DI17" s="85">
        <v>0</v>
      </c>
      <c r="DJ17" s="85">
        <v>0</v>
      </c>
      <c r="DK17" s="85">
        <v>0</v>
      </c>
      <c r="DL17" s="85">
        <v>0</v>
      </c>
      <c r="DM17" s="85">
        <v>0</v>
      </c>
      <c r="DN17" s="85">
        <v>0</v>
      </c>
      <c r="DO17" s="85">
        <v>0</v>
      </c>
      <c r="DP17" s="85">
        <v>0</v>
      </c>
      <c r="DQ17" s="85">
        <v>0</v>
      </c>
      <c r="DR17" s="85">
        <v>0</v>
      </c>
      <c r="DS17" s="85">
        <v>0</v>
      </c>
      <c r="DT17" s="85">
        <v>775.71</v>
      </c>
      <c r="DU17" s="85">
        <v>0</v>
      </c>
      <c r="DV17" s="85">
        <v>0</v>
      </c>
      <c r="DW17" s="85">
        <v>0</v>
      </c>
      <c r="DX17" s="85">
        <v>0</v>
      </c>
      <c r="DY17" s="85">
        <v>0</v>
      </c>
      <c r="DZ17" s="85">
        <v>0</v>
      </c>
      <c r="EA17" s="85">
        <v>0</v>
      </c>
      <c r="EB17" s="85">
        <v>0</v>
      </c>
      <c r="EC17" s="85">
        <v>0</v>
      </c>
      <c r="ED17" s="85">
        <v>0</v>
      </c>
      <c r="EE17" s="85">
        <v>0</v>
      </c>
      <c r="EF17" s="85">
        <v>0</v>
      </c>
      <c r="EG17" s="85">
        <v>0</v>
      </c>
      <c r="EH17" s="85">
        <v>0</v>
      </c>
      <c r="EI17" s="85">
        <v>0</v>
      </c>
      <c r="EJ17" s="85">
        <v>0</v>
      </c>
      <c r="EK17" s="85">
        <v>0</v>
      </c>
      <c r="EL17" s="85">
        <v>0</v>
      </c>
      <c r="EM17" s="85">
        <v>0</v>
      </c>
      <c r="EN17" s="85">
        <v>0</v>
      </c>
      <c r="EO17" s="85">
        <v>0</v>
      </c>
      <c r="EP17" s="85">
        <v>0</v>
      </c>
      <c r="EQ17" s="85">
        <v>0</v>
      </c>
      <c r="ER17" s="85">
        <v>0</v>
      </c>
      <c r="ES17" s="85">
        <v>0</v>
      </c>
      <c r="ET17" s="85">
        <v>0</v>
      </c>
      <c r="EU17" s="85">
        <v>0</v>
      </c>
      <c r="EV17" s="85">
        <v>255.61</v>
      </c>
      <c r="EW17" s="85">
        <v>0</v>
      </c>
      <c r="EX17" s="85">
        <v>0</v>
      </c>
      <c r="EY17" s="85">
        <v>0</v>
      </c>
      <c r="EZ17" s="85">
        <v>0</v>
      </c>
      <c r="FA17" s="85">
        <v>0</v>
      </c>
      <c r="FB17" s="85">
        <v>0</v>
      </c>
      <c r="FC17" s="85">
        <v>0</v>
      </c>
      <c r="FD17" s="85">
        <v>0</v>
      </c>
      <c r="FE17" s="85">
        <v>0</v>
      </c>
      <c r="FF17" s="85">
        <v>0</v>
      </c>
      <c r="FG17" s="85">
        <v>0</v>
      </c>
      <c r="FH17" s="85">
        <v>0</v>
      </c>
      <c r="FI17" s="85">
        <v>0</v>
      </c>
      <c r="FJ17" s="85">
        <v>0</v>
      </c>
      <c r="FK17" s="85">
        <v>0</v>
      </c>
      <c r="FL17" s="85">
        <v>0</v>
      </c>
      <c r="FM17" s="85">
        <v>0</v>
      </c>
      <c r="FN17" s="85">
        <v>0</v>
      </c>
      <c r="FO17" s="85">
        <v>0</v>
      </c>
      <c r="FP17" s="85">
        <v>0</v>
      </c>
      <c r="FQ17" s="85">
        <v>0</v>
      </c>
      <c r="FR17" s="85">
        <v>0</v>
      </c>
      <c r="FS17" s="85">
        <v>0</v>
      </c>
      <c r="FT17" s="85">
        <v>0</v>
      </c>
      <c r="FU17" s="85">
        <v>0</v>
      </c>
      <c r="FV17" s="85">
        <v>0</v>
      </c>
      <c r="FW17" s="85">
        <v>0</v>
      </c>
      <c r="FX17" s="85">
        <v>0</v>
      </c>
      <c r="FY17" s="85">
        <v>0</v>
      </c>
      <c r="FZ17" s="85">
        <v>0</v>
      </c>
      <c r="GA17" s="85">
        <v>0</v>
      </c>
      <c r="GB17" s="85">
        <v>0</v>
      </c>
      <c r="GC17" s="85">
        <v>0</v>
      </c>
      <c r="GD17" s="85">
        <v>0</v>
      </c>
      <c r="GE17" s="85">
        <v>0</v>
      </c>
      <c r="GF17" s="85">
        <v>0</v>
      </c>
      <c r="GG17" s="85">
        <v>0</v>
      </c>
      <c r="GH17" s="85">
        <v>0</v>
      </c>
      <c r="GI17" s="85">
        <v>0</v>
      </c>
      <c r="GJ17" s="85">
        <v>0</v>
      </c>
      <c r="GK17" s="85">
        <v>0</v>
      </c>
      <c r="GL17" s="85">
        <v>0</v>
      </c>
      <c r="GM17" s="85">
        <v>0</v>
      </c>
      <c r="GN17" s="85">
        <v>0</v>
      </c>
      <c r="GO17" s="85">
        <v>0</v>
      </c>
      <c r="GP17" s="85">
        <v>0</v>
      </c>
      <c r="GQ17" s="85">
        <v>0</v>
      </c>
      <c r="GR17" s="85">
        <v>0</v>
      </c>
      <c r="GS17" s="85">
        <v>0</v>
      </c>
      <c r="GT17" s="85">
        <v>0</v>
      </c>
      <c r="GU17" s="85">
        <v>0</v>
      </c>
      <c r="GV17" s="85">
        <v>0</v>
      </c>
      <c r="GW17" s="85">
        <v>0</v>
      </c>
      <c r="GX17" s="85">
        <v>0</v>
      </c>
      <c r="GY17" s="85">
        <v>0</v>
      </c>
      <c r="GZ17" s="85">
        <v>0</v>
      </c>
      <c r="HA17" s="85">
        <v>0</v>
      </c>
      <c r="HB17" s="85">
        <v>0</v>
      </c>
      <c r="HC17" s="85">
        <v>0</v>
      </c>
      <c r="HD17" s="85">
        <v>0</v>
      </c>
      <c r="HE17" s="85">
        <v>0</v>
      </c>
      <c r="HF17" s="85">
        <v>0</v>
      </c>
      <c r="HG17" s="85">
        <v>0</v>
      </c>
      <c r="HH17" s="85">
        <v>0</v>
      </c>
      <c r="HI17" s="85">
        <v>0</v>
      </c>
      <c r="HJ17" s="85">
        <v>0</v>
      </c>
      <c r="HK17" s="85">
        <v>0</v>
      </c>
      <c r="HL17" s="85">
        <v>0</v>
      </c>
      <c r="HM17" s="85">
        <v>0</v>
      </c>
      <c r="HN17" s="85">
        <v>0</v>
      </c>
      <c r="HO17" s="85">
        <v>0</v>
      </c>
      <c r="HP17" s="85">
        <v>0</v>
      </c>
      <c r="HQ17" s="85">
        <v>0</v>
      </c>
      <c r="HR17" s="85">
        <v>0</v>
      </c>
      <c r="HS17" s="85">
        <v>0</v>
      </c>
      <c r="HT17" s="85">
        <v>0</v>
      </c>
      <c r="HU17" s="85">
        <v>0</v>
      </c>
      <c r="HV17" s="85">
        <v>0</v>
      </c>
      <c r="HW17" s="85">
        <v>0</v>
      </c>
      <c r="HX17" s="85">
        <v>0</v>
      </c>
      <c r="HY17" s="85">
        <v>0</v>
      </c>
      <c r="HZ17" s="85">
        <v>0</v>
      </c>
      <c r="IA17" s="85">
        <v>0</v>
      </c>
      <c r="IB17" s="85">
        <v>0</v>
      </c>
      <c r="IC17" s="85">
        <v>0</v>
      </c>
      <c r="ID17" s="85">
        <v>0</v>
      </c>
      <c r="IE17" s="85">
        <v>0</v>
      </c>
      <c r="IF17" s="85">
        <v>0</v>
      </c>
      <c r="IG17" s="85">
        <v>0</v>
      </c>
      <c r="IH17" s="85">
        <v>0</v>
      </c>
      <c r="II17" s="85">
        <v>0</v>
      </c>
      <c r="IJ17" s="85">
        <v>0</v>
      </c>
      <c r="IK17" s="85">
        <v>0</v>
      </c>
      <c r="IL17" s="85">
        <v>0</v>
      </c>
      <c r="IM17" s="85">
        <v>0</v>
      </c>
      <c r="IN17" s="85">
        <v>0</v>
      </c>
      <c r="IO17" s="85">
        <v>0</v>
      </c>
      <c r="IP17" s="85">
        <v>0</v>
      </c>
      <c r="IQ17" s="85">
        <v>0</v>
      </c>
      <c r="IR17" s="85">
        <v>0</v>
      </c>
      <c r="IS17" s="85">
        <v>0</v>
      </c>
      <c r="IT17" s="85">
        <v>0</v>
      </c>
      <c r="IU17" s="85">
        <v>0</v>
      </c>
      <c r="IV17" s="85">
        <v>0</v>
      </c>
      <c r="IW17" s="85">
        <v>0</v>
      </c>
      <c r="IX17" s="85">
        <v>0</v>
      </c>
      <c r="IY17" s="85">
        <v>0</v>
      </c>
      <c r="IZ17" s="85">
        <v>0</v>
      </c>
      <c r="JA17" s="85">
        <v>0</v>
      </c>
    </row>
    <row r="18" spans="1:261" ht="18.600000000000001" customHeight="1" x14ac:dyDescent="0.35">
      <c r="A18" s="85">
        <v>8</v>
      </c>
      <c r="B18" s="94" t="s">
        <v>527</v>
      </c>
      <c r="C18" s="95" t="s">
        <v>535</v>
      </c>
      <c r="D18" s="295">
        <v>1707543994</v>
      </c>
      <c r="E18" s="270">
        <f t="shared" si="41"/>
        <v>3218.3199999999997</v>
      </c>
      <c r="F18" s="270">
        <f t="shared" si="42"/>
        <v>0</v>
      </c>
      <c r="G18" s="270">
        <f t="shared" si="43"/>
        <v>1039.22</v>
      </c>
      <c r="H18" s="270">
        <f t="shared" si="44"/>
        <v>179.1</v>
      </c>
      <c r="I18" s="270">
        <f t="shared" si="45"/>
        <v>2000</v>
      </c>
      <c r="J18" s="85">
        <v>1</v>
      </c>
      <c r="K18" s="85">
        <v>1</v>
      </c>
      <c r="L18" s="85">
        <v>0</v>
      </c>
      <c r="M18" s="85">
        <v>0</v>
      </c>
      <c r="N18" s="85">
        <v>0</v>
      </c>
      <c r="O18" s="85">
        <v>0</v>
      </c>
      <c r="P18" s="85">
        <v>0</v>
      </c>
      <c r="Q18" s="85">
        <v>0</v>
      </c>
      <c r="R18" s="85">
        <v>0</v>
      </c>
      <c r="S18" s="85">
        <v>0</v>
      </c>
      <c r="T18" s="85">
        <v>0</v>
      </c>
      <c r="U18" s="85">
        <v>179.1</v>
      </c>
      <c r="V18" s="85">
        <v>0</v>
      </c>
      <c r="W18" s="85">
        <v>0</v>
      </c>
      <c r="X18" s="85">
        <v>0</v>
      </c>
      <c r="Y18" s="85">
        <v>0</v>
      </c>
      <c r="Z18" s="85">
        <v>0</v>
      </c>
      <c r="AA18" s="85">
        <v>0</v>
      </c>
      <c r="AB18" s="85">
        <v>0</v>
      </c>
      <c r="AC18" s="85">
        <v>7</v>
      </c>
      <c r="AD18" s="85">
        <v>0</v>
      </c>
      <c r="AE18" s="85">
        <v>0</v>
      </c>
      <c r="AF18" s="85">
        <v>0</v>
      </c>
      <c r="AG18" s="85">
        <v>0</v>
      </c>
      <c r="AH18" s="85">
        <v>0</v>
      </c>
      <c r="AI18" s="85">
        <v>0</v>
      </c>
      <c r="AJ18" s="85">
        <v>0</v>
      </c>
      <c r="AK18" s="85">
        <v>0</v>
      </c>
      <c r="AL18" s="85">
        <v>0</v>
      </c>
      <c r="AM18" s="85">
        <v>0</v>
      </c>
      <c r="AN18" s="85">
        <v>0</v>
      </c>
      <c r="AO18" s="85">
        <v>0</v>
      </c>
      <c r="AP18" s="85">
        <v>0</v>
      </c>
      <c r="AQ18" s="85">
        <v>0</v>
      </c>
      <c r="AR18" s="85">
        <v>0</v>
      </c>
      <c r="AS18" s="85">
        <v>0</v>
      </c>
      <c r="AT18" s="85">
        <v>0</v>
      </c>
      <c r="AU18" s="85">
        <v>0</v>
      </c>
      <c r="AV18" s="85">
        <v>0</v>
      </c>
      <c r="AW18" s="85">
        <v>0</v>
      </c>
      <c r="AX18" s="85">
        <v>0</v>
      </c>
      <c r="AY18" s="85">
        <v>0</v>
      </c>
      <c r="AZ18" s="85">
        <v>0</v>
      </c>
      <c r="BA18" s="85">
        <v>0</v>
      </c>
      <c r="BB18" s="85">
        <v>0</v>
      </c>
      <c r="BC18" s="85">
        <v>0</v>
      </c>
      <c r="BD18" s="85">
        <v>2000</v>
      </c>
      <c r="BE18" s="85">
        <v>0</v>
      </c>
      <c r="BF18" s="85">
        <v>0</v>
      </c>
      <c r="BG18" s="85">
        <v>0</v>
      </c>
      <c r="BH18" s="85">
        <v>27</v>
      </c>
      <c r="BI18" s="85">
        <v>0</v>
      </c>
      <c r="BJ18" s="85">
        <v>0</v>
      </c>
      <c r="BK18" s="85">
        <v>0</v>
      </c>
      <c r="BL18" s="85">
        <v>0</v>
      </c>
      <c r="BM18" s="85">
        <v>0</v>
      </c>
      <c r="BN18" s="85">
        <v>0</v>
      </c>
      <c r="BO18" s="85">
        <v>0</v>
      </c>
      <c r="BP18" s="85">
        <v>0</v>
      </c>
      <c r="BQ18" s="85">
        <v>0</v>
      </c>
      <c r="BR18" s="85">
        <v>0</v>
      </c>
      <c r="BS18" s="85">
        <v>0</v>
      </c>
      <c r="BT18" s="85">
        <v>0</v>
      </c>
      <c r="BU18" s="85">
        <v>0</v>
      </c>
      <c r="BV18" s="85">
        <v>0</v>
      </c>
      <c r="BW18" s="85">
        <v>0</v>
      </c>
      <c r="BX18" s="85">
        <v>0</v>
      </c>
      <c r="BY18" s="85">
        <v>0</v>
      </c>
      <c r="BZ18" s="85">
        <v>0</v>
      </c>
      <c r="CA18" s="85">
        <v>0</v>
      </c>
      <c r="CB18" s="85">
        <v>0</v>
      </c>
      <c r="CC18" s="85">
        <v>0</v>
      </c>
      <c r="CD18" s="85">
        <v>0</v>
      </c>
      <c r="CE18" s="85">
        <v>0</v>
      </c>
      <c r="CF18" s="85">
        <v>0</v>
      </c>
      <c r="CG18" s="85">
        <v>0</v>
      </c>
      <c r="CH18" s="85">
        <v>0</v>
      </c>
      <c r="CI18" s="85">
        <v>0</v>
      </c>
      <c r="CJ18" s="85">
        <v>0</v>
      </c>
      <c r="CK18" s="85">
        <v>30</v>
      </c>
      <c r="CL18" s="85">
        <v>0</v>
      </c>
      <c r="CM18" s="85">
        <v>0</v>
      </c>
      <c r="CN18" s="85">
        <v>0</v>
      </c>
      <c r="CO18" s="85">
        <v>0</v>
      </c>
      <c r="CP18" s="85">
        <v>0</v>
      </c>
      <c r="CQ18" s="85">
        <v>0</v>
      </c>
      <c r="CR18" s="85">
        <v>0</v>
      </c>
      <c r="CS18" s="85">
        <v>8</v>
      </c>
      <c r="CT18" s="85">
        <v>0</v>
      </c>
      <c r="CU18" s="85">
        <v>0</v>
      </c>
      <c r="CV18" s="85">
        <v>0</v>
      </c>
      <c r="CW18" s="85">
        <v>0</v>
      </c>
      <c r="CX18" s="85">
        <v>0</v>
      </c>
      <c r="CY18" s="85">
        <v>12</v>
      </c>
      <c r="CZ18" s="85">
        <v>0</v>
      </c>
      <c r="DA18" s="85">
        <v>0</v>
      </c>
      <c r="DB18" s="85">
        <v>0</v>
      </c>
      <c r="DC18" s="85">
        <v>0</v>
      </c>
      <c r="DD18" s="85">
        <v>0</v>
      </c>
      <c r="DE18" s="85">
        <v>0</v>
      </c>
      <c r="DF18" s="85">
        <v>0</v>
      </c>
      <c r="DG18" s="85">
        <v>0</v>
      </c>
      <c r="DH18" s="85">
        <v>0</v>
      </c>
      <c r="DI18" s="85">
        <v>0</v>
      </c>
      <c r="DJ18" s="85">
        <v>0</v>
      </c>
      <c r="DK18" s="85">
        <v>0</v>
      </c>
      <c r="DL18" s="85">
        <v>0</v>
      </c>
      <c r="DM18" s="85">
        <v>0</v>
      </c>
      <c r="DN18" s="85">
        <v>0</v>
      </c>
      <c r="DO18" s="85">
        <v>0</v>
      </c>
      <c r="DP18" s="85">
        <v>0</v>
      </c>
      <c r="DQ18" s="85">
        <v>0</v>
      </c>
      <c r="DR18" s="85">
        <v>0</v>
      </c>
      <c r="DS18" s="85">
        <v>0</v>
      </c>
      <c r="DT18" s="85">
        <v>1039.22</v>
      </c>
      <c r="DU18" s="85">
        <v>0</v>
      </c>
      <c r="DV18" s="85">
        <v>0</v>
      </c>
      <c r="DW18" s="85">
        <v>0</v>
      </c>
      <c r="DX18" s="85">
        <v>0</v>
      </c>
      <c r="DY18" s="85">
        <v>0</v>
      </c>
      <c r="DZ18" s="85">
        <v>0</v>
      </c>
      <c r="EA18" s="85">
        <v>0</v>
      </c>
      <c r="EB18" s="85">
        <v>0</v>
      </c>
      <c r="EC18" s="85">
        <v>0</v>
      </c>
      <c r="ED18" s="85">
        <v>0</v>
      </c>
      <c r="EE18" s="85">
        <v>0</v>
      </c>
      <c r="EF18" s="85">
        <v>0</v>
      </c>
      <c r="EG18" s="85">
        <v>0</v>
      </c>
      <c r="EH18" s="85">
        <v>0</v>
      </c>
      <c r="EI18" s="85">
        <v>0</v>
      </c>
      <c r="EJ18" s="85">
        <v>0</v>
      </c>
      <c r="EK18" s="85">
        <v>0</v>
      </c>
      <c r="EL18" s="85">
        <v>0</v>
      </c>
      <c r="EM18" s="85">
        <v>0</v>
      </c>
      <c r="EN18" s="85">
        <v>0</v>
      </c>
      <c r="EO18" s="85">
        <v>0</v>
      </c>
      <c r="EP18" s="85">
        <v>0</v>
      </c>
      <c r="EQ18" s="85">
        <v>0</v>
      </c>
      <c r="ER18" s="85">
        <v>0</v>
      </c>
      <c r="ES18" s="85">
        <v>0</v>
      </c>
      <c r="ET18" s="85">
        <v>0</v>
      </c>
      <c r="EU18" s="85">
        <v>0</v>
      </c>
      <c r="EV18" s="85">
        <v>0</v>
      </c>
      <c r="EW18" s="85">
        <v>0</v>
      </c>
      <c r="EX18" s="85">
        <v>0</v>
      </c>
      <c r="EY18" s="85">
        <v>0</v>
      </c>
      <c r="EZ18" s="85">
        <v>0</v>
      </c>
      <c r="FA18" s="85">
        <v>0</v>
      </c>
      <c r="FB18" s="85">
        <v>0</v>
      </c>
      <c r="FC18" s="85">
        <v>0</v>
      </c>
      <c r="FD18" s="85">
        <v>0</v>
      </c>
      <c r="FE18" s="85">
        <v>0</v>
      </c>
      <c r="FF18" s="85">
        <v>0</v>
      </c>
      <c r="FG18" s="85">
        <v>0</v>
      </c>
      <c r="FH18" s="85">
        <v>0</v>
      </c>
      <c r="FI18" s="85">
        <v>0</v>
      </c>
      <c r="FJ18" s="85">
        <v>0</v>
      </c>
      <c r="FK18" s="85">
        <v>0</v>
      </c>
      <c r="FL18" s="85">
        <v>0</v>
      </c>
      <c r="FM18" s="85">
        <v>0</v>
      </c>
      <c r="FN18" s="85">
        <v>0</v>
      </c>
      <c r="FO18" s="85">
        <v>0</v>
      </c>
      <c r="FP18" s="85">
        <v>0</v>
      </c>
      <c r="FQ18" s="85">
        <v>0</v>
      </c>
      <c r="FR18" s="85">
        <v>0</v>
      </c>
      <c r="FS18" s="85">
        <v>0</v>
      </c>
      <c r="FT18" s="85">
        <v>0</v>
      </c>
      <c r="FU18" s="85">
        <v>0</v>
      </c>
      <c r="FV18" s="85">
        <v>0</v>
      </c>
      <c r="FW18" s="85">
        <v>0</v>
      </c>
      <c r="FX18" s="85">
        <v>0</v>
      </c>
      <c r="FY18" s="85">
        <v>0</v>
      </c>
      <c r="FZ18" s="85">
        <v>0</v>
      </c>
      <c r="GA18" s="85">
        <v>0</v>
      </c>
      <c r="GB18" s="85">
        <v>0</v>
      </c>
      <c r="GC18" s="85">
        <v>0</v>
      </c>
      <c r="GD18" s="85">
        <v>0</v>
      </c>
      <c r="GE18" s="85">
        <v>0</v>
      </c>
      <c r="GF18" s="85">
        <v>0</v>
      </c>
      <c r="GG18" s="85">
        <v>0</v>
      </c>
      <c r="GH18" s="85">
        <v>0</v>
      </c>
      <c r="GI18" s="85">
        <v>0</v>
      </c>
      <c r="GJ18" s="85">
        <v>0</v>
      </c>
      <c r="GK18" s="85">
        <v>0</v>
      </c>
      <c r="GL18" s="85">
        <v>0</v>
      </c>
      <c r="GM18" s="85">
        <v>0</v>
      </c>
      <c r="GN18" s="85">
        <v>0</v>
      </c>
      <c r="GO18" s="85">
        <v>0</v>
      </c>
      <c r="GP18" s="85">
        <v>0</v>
      </c>
      <c r="GQ18" s="85">
        <v>0</v>
      </c>
      <c r="GR18" s="85">
        <v>0</v>
      </c>
      <c r="GS18" s="85">
        <v>0</v>
      </c>
      <c r="GT18" s="85">
        <v>0</v>
      </c>
      <c r="GU18" s="85">
        <v>0</v>
      </c>
      <c r="GV18" s="85">
        <v>0</v>
      </c>
      <c r="GW18" s="85">
        <v>0</v>
      </c>
      <c r="GX18" s="85">
        <v>0</v>
      </c>
      <c r="GY18" s="85">
        <v>0</v>
      </c>
      <c r="GZ18" s="85">
        <v>0</v>
      </c>
      <c r="HA18" s="85">
        <v>0</v>
      </c>
      <c r="HB18" s="85">
        <v>0</v>
      </c>
      <c r="HC18" s="85">
        <v>0</v>
      </c>
      <c r="HD18" s="85">
        <v>0</v>
      </c>
      <c r="HE18" s="85">
        <v>0</v>
      </c>
      <c r="HF18" s="85">
        <v>0</v>
      </c>
      <c r="HG18" s="85">
        <v>0</v>
      </c>
      <c r="HH18" s="85">
        <v>0</v>
      </c>
      <c r="HI18" s="85">
        <v>0</v>
      </c>
      <c r="HJ18" s="85">
        <v>0</v>
      </c>
      <c r="HK18" s="85">
        <v>0</v>
      </c>
      <c r="HL18" s="85">
        <v>0</v>
      </c>
      <c r="HM18" s="85">
        <v>0</v>
      </c>
      <c r="HN18" s="85">
        <v>0</v>
      </c>
      <c r="HO18" s="85">
        <v>0</v>
      </c>
      <c r="HP18" s="85">
        <v>0</v>
      </c>
      <c r="HQ18" s="85">
        <v>0</v>
      </c>
      <c r="HR18" s="85">
        <v>0</v>
      </c>
      <c r="HS18" s="85">
        <v>0</v>
      </c>
      <c r="HT18" s="85">
        <v>0</v>
      </c>
      <c r="HU18" s="85">
        <v>0</v>
      </c>
      <c r="HV18" s="85">
        <v>0</v>
      </c>
      <c r="HW18" s="85">
        <v>0</v>
      </c>
      <c r="HX18" s="85">
        <v>0</v>
      </c>
      <c r="HY18" s="85">
        <v>0</v>
      </c>
      <c r="HZ18" s="85">
        <v>0</v>
      </c>
      <c r="IA18" s="85">
        <v>0</v>
      </c>
      <c r="IB18" s="85">
        <v>0</v>
      </c>
      <c r="IC18" s="85">
        <v>0</v>
      </c>
      <c r="ID18" s="85">
        <v>0</v>
      </c>
      <c r="IE18" s="85">
        <v>0</v>
      </c>
      <c r="IF18" s="85">
        <v>0</v>
      </c>
      <c r="IG18" s="85">
        <v>0</v>
      </c>
      <c r="IH18" s="85">
        <v>0</v>
      </c>
      <c r="II18" s="85">
        <v>0</v>
      </c>
      <c r="IJ18" s="85">
        <v>0</v>
      </c>
      <c r="IK18" s="85">
        <v>0</v>
      </c>
      <c r="IL18" s="85">
        <v>0</v>
      </c>
      <c r="IM18" s="85">
        <v>0</v>
      </c>
      <c r="IN18" s="85">
        <v>0</v>
      </c>
      <c r="IO18" s="85">
        <v>0</v>
      </c>
      <c r="IP18" s="85">
        <v>0</v>
      </c>
      <c r="IQ18" s="85">
        <v>0</v>
      </c>
      <c r="IR18" s="85">
        <v>0</v>
      </c>
      <c r="IS18" s="85">
        <v>0</v>
      </c>
      <c r="IT18" s="85">
        <v>0</v>
      </c>
      <c r="IU18" s="85">
        <v>0</v>
      </c>
      <c r="IV18" s="85">
        <v>0</v>
      </c>
      <c r="IW18" s="85">
        <v>0</v>
      </c>
      <c r="IX18" s="85">
        <v>0</v>
      </c>
      <c r="IY18" s="85">
        <v>0</v>
      </c>
      <c r="IZ18" s="85">
        <v>0</v>
      </c>
      <c r="JA18" s="85">
        <v>0</v>
      </c>
    </row>
    <row r="19" spans="1:261" ht="18.600000000000001" customHeight="1" x14ac:dyDescent="0.35">
      <c r="A19" s="85">
        <v>9</v>
      </c>
      <c r="B19" s="94" t="s">
        <v>527</v>
      </c>
      <c r="C19" s="95" t="s">
        <v>536</v>
      </c>
      <c r="D19" s="295">
        <v>1055516798</v>
      </c>
      <c r="E19" s="270">
        <f t="shared" si="41"/>
        <v>1849.58</v>
      </c>
      <c r="F19" s="270">
        <f t="shared" si="42"/>
        <v>0</v>
      </c>
      <c r="G19" s="270">
        <f t="shared" si="43"/>
        <v>759.57999999999993</v>
      </c>
      <c r="H19" s="270">
        <f t="shared" si="44"/>
        <v>0</v>
      </c>
      <c r="I19" s="270">
        <f t="shared" si="45"/>
        <v>1090</v>
      </c>
      <c r="J19" s="85">
        <v>0</v>
      </c>
      <c r="K19" s="85">
        <v>0</v>
      </c>
      <c r="L19" s="85">
        <v>0</v>
      </c>
      <c r="M19" s="85">
        <v>0</v>
      </c>
      <c r="N19" s="85">
        <v>0</v>
      </c>
      <c r="O19" s="85">
        <v>0</v>
      </c>
      <c r="P19" s="85">
        <v>0</v>
      </c>
      <c r="Q19" s="85">
        <v>0</v>
      </c>
      <c r="R19" s="85">
        <v>0</v>
      </c>
      <c r="S19" s="85">
        <v>0</v>
      </c>
      <c r="T19" s="85">
        <v>0</v>
      </c>
      <c r="U19" s="85">
        <v>0</v>
      </c>
      <c r="V19" s="85">
        <v>0</v>
      </c>
      <c r="W19" s="85">
        <v>0</v>
      </c>
      <c r="X19" s="85">
        <v>0</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v>0</v>
      </c>
      <c r="AO19" s="85">
        <v>0</v>
      </c>
      <c r="AP19" s="85">
        <v>0</v>
      </c>
      <c r="AQ19" s="85">
        <v>0</v>
      </c>
      <c r="AR19" s="85">
        <v>0</v>
      </c>
      <c r="AS19" s="85">
        <v>0</v>
      </c>
      <c r="AT19" s="85">
        <v>0</v>
      </c>
      <c r="AU19" s="85">
        <v>0</v>
      </c>
      <c r="AV19" s="85">
        <v>0</v>
      </c>
      <c r="AW19" s="85">
        <v>0</v>
      </c>
      <c r="AX19" s="85">
        <v>0</v>
      </c>
      <c r="AY19" s="85">
        <v>0</v>
      </c>
      <c r="AZ19" s="85">
        <v>0</v>
      </c>
      <c r="BA19" s="85">
        <v>0</v>
      </c>
      <c r="BB19" s="85">
        <v>0</v>
      </c>
      <c r="BC19" s="85">
        <v>0</v>
      </c>
      <c r="BD19" s="85">
        <v>1000</v>
      </c>
      <c r="BE19" s="85">
        <v>0</v>
      </c>
      <c r="BF19" s="85">
        <v>0</v>
      </c>
      <c r="BG19" s="85">
        <v>0</v>
      </c>
      <c r="BH19" s="85">
        <v>0</v>
      </c>
      <c r="BI19" s="85">
        <v>0</v>
      </c>
      <c r="BJ19" s="85">
        <v>0</v>
      </c>
      <c r="BK19" s="85">
        <v>0</v>
      </c>
      <c r="BL19" s="85">
        <v>0</v>
      </c>
      <c r="BM19" s="85">
        <v>0</v>
      </c>
      <c r="BN19" s="85">
        <v>0</v>
      </c>
      <c r="BO19" s="85">
        <v>0</v>
      </c>
      <c r="BP19" s="85">
        <v>0</v>
      </c>
      <c r="BQ19" s="85">
        <v>0</v>
      </c>
      <c r="BR19" s="85">
        <v>0</v>
      </c>
      <c r="BS19" s="85">
        <v>0</v>
      </c>
      <c r="BT19" s="85">
        <v>0</v>
      </c>
      <c r="BU19" s="85">
        <v>0</v>
      </c>
      <c r="BV19" s="85">
        <v>0</v>
      </c>
      <c r="BW19" s="85">
        <v>0</v>
      </c>
      <c r="BX19" s="85">
        <v>0</v>
      </c>
      <c r="BY19" s="85">
        <v>0</v>
      </c>
      <c r="BZ19" s="85">
        <v>0</v>
      </c>
      <c r="CA19" s="85">
        <v>0</v>
      </c>
      <c r="CB19" s="85">
        <v>0</v>
      </c>
      <c r="CC19" s="85">
        <v>0</v>
      </c>
      <c r="CD19" s="85">
        <v>0</v>
      </c>
      <c r="CE19" s="85">
        <v>0</v>
      </c>
      <c r="CF19" s="85">
        <v>0</v>
      </c>
      <c r="CG19" s="85">
        <v>0</v>
      </c>
      <c r="CH19" s="85">
        <v>0</v>
      </c>
      <c r="CI19" s="85">
        <v>0</v>
      </c>
      <c r="CJ19" s="85">
        <v>0</v>
      </c>
      <c r="CK19" s="85">
        <v>30</v>
      </c>
      <c r="CL19" s="85">
        <v>0</v>
      </c>
      <c r="CM19" s="85">
        <v>0</v>
      </c>
      <c r="CN19" s="85">
        <v>0</v>
      </c>
      <c r="CO19" s="85">
        <v>1</v>
      </c>
      <c r="CP19" s="85">
        <v>0</v>
      </c>
      <c r="CQ19" s="85">
        <v>0</v>
      </c>
      <c r="CR19" s="85">
        <v>0</v>
      </c>
      <c r="CS19" s="85">
        <v>1</v>
      </c>
      <c r="CT19" s="85">
        <v>0</v>
      </c>
      <c r="CU19" s="85">
        <v>0</v>
      </c>
      <c r="CV19" s="85">
        <v>0</v>
      </c>
      <c r="CW19" s="85">
        <v>0</v>
      </c>
      <c r="CX19" s="85">
        <v>0</v>
      </c>
      <c r="CY19" s="85">
        <v>5</v>
      </c>
      <c r="CZ19" s="85">
        <v>30</v>
      </c>
      <c r="DA19" s="85">
        <v>0</v>
      </c>
      <c r="DB19" s="85">
        <v>28</v>
      </c>
      <c r="DC19" s="85">
        <v>0</v>
      </c>
      <c r="DD19" s="85">
        <v>400</v>
      </c>
      <c r="DE19" s="85">
        <v>0</v>
      </c>
      <c r="DF19" s="85">
        <v>0</v>
      </c>
      <c r="DG19" s="85">
        <v>0</v>
      </c>
      <c r="DH19" s="85">
        <v>0</v>
      </c>
      <c r="DI19" s="85">
        <v>0</v>
      </c>
      <c r="DJ19" s="85">
        <v>0</v>
      </c>
      <c r="DK19" s="85">
        <v>0</v>
      </c>
      <c r="DL19" s="85">
        <v>0</v>
      </c>
      <c r="DM19" s="85">
        <v>0</v>
      </c>
      <c r="DN19" s="85">
        <v>0</v>
      </c>
      <c r="DO19" s="85">
        <v>0</v>
      </c>
      <c r="DP19" s="85">
        <v>0</v>
      </c>
      <c r="DQ19" s="85">
        <v>0</v>
      </c>
      <c r="DR19" s="85">
        <v>0</v>
      </c>
      <c r="DS19" s="85">
        <v>0</v>
      </c>
      <c r="DT19" s="85">
        <v>359.58</v>
      </c>
      <c r="DU19" s="85">
        <v>0</v>
      </c>
      <c r="DV19" s="85">
        <v>0</v>
      </c>
      <c r="DW19" s="85">
        <v>0</v>
      </c>
      <c r="DX19" s="85">
        <v>0</v>
      </c>
      <c r="DY19" s="85">
        <v>0</v>
      </c>
      <c r="DZ19" s="85">
        <v>0</v>
      </c>
      <c r="EA19" s="85">
        <v>0</v>
      </c>
      <c r="EB19" s="85">
        <v>0</v>
      </c>
      <c r="EC19" s="85">
        <v>0</v>
      </c>
      <c r="ED19" s="85">
        <v>0</v>
      </c>
      <c r="EE19" s="85">
        <v>0</v>
      </c>
      <c r="EF19" s="85">
        <v>0</v>
      </c>
      <c r="EG19" s="85">
        <v>0</v>
      </c>
      <c r="EH19" s="85">
        <v>0</v>
      </c>
      <c r="EI19" s="85">
        <v>0</v>
      </c>
      <c r="EJ19" s="85">
        <v>0</v>
      </c>
      <c r="EK19" s="85">
        <v>0</v>
      </c>
      <c r="EL19" s="85">
        <v>0</v>
      </c>
      <c r="EM19" s="85">
        <v>0</v>
      </c>
      <c r="EN19" s="85">
        <v>0</v>
      </c>
      <c r="EO19" s="85">
        <v>0</v>
      </c>
      <c r="EP19" s="85">
        <v>0</v>
      </c>
      <c r="EQ19" s="85">
        <v>0</v>
      </c>
      <c r="ER19" s="85">
        <v>0</v>
      </c>
      <c r="ES19" s="85">
        <v>0</v>
      </c>
      <c r="ET19" s="85">
        <v>0</v>
      </c>
      <c r="EU19" s="85">
        <v>0</v>
      </c>
      <c r="EV19" s="85">
        <v>90</v>
      </c>
      <c r="EW19" s="85">
        <v>0</v>
      </c>
      <c r="EX19" s="85">
        <v>0</v>
      </c>
      <c r="EY19" s="85">
        <v>0</v>
      </c>
      <c r="EZ19" s="85">
        <v>0</v>
      </c>
      <c r="FA19" s="85">
        <v>0</v>
      </c>
      <c r="FB19" s="85">
        <v>0</v>
      </c>
      <c r="FC19" s="85">
        <v>0</v>
      </c>
      <c r="FD19" s="85">
        <v>0</v>
      </c>
      <c r="FE19" s="85">
        <v>0</v>
      </c>
      <c r="FF19" s="85">
        <v>0</v>
      </c>
      <c r="FG19" s="85">
        <v>0</v>
      </c>
      <c r="FH19" s="85">
        <v>0</v>
      </c>
      <c r="FI19" s="85">
        <v>0</v>
      </c>
      <c r="FJ19" s="85">
        <v>0</v>
      </c>
      <c r="FK19" s="85">
        <v>0</v>
      </c>
      <c r="FL19" s="85">
        <v>0</v>
      </c>
      <c r="FM19" s="85">
        <v>0</v>
      </c>
      <c r="FN19" s="85">
        <v>0</v>
      </c>
      <c r="FO19" s="85">
        <v>0</v>
      </c>
      <c r="FP19" s="85">
        <v>0</v>
      </c>
      <c r="FQ19" s="85">
        <v>0</v>
      </c>
      <c r="FR19" s="85">
        <v>0</v>
      </c>
      <c r="FS19" s="85">
        <v>0</v>
      </c>
      <c r="FT19" s="85">
        <v>0</v>
      </c>
      <c r="FU19" s="85">
        <v>0</v>
      </c>
      <c r="FV19" s="85">
        <v>0</v>
      </c>
      <c r="FW19" s="85">
        <v>0</v>
      </c>
      <c r="FX19" s="85">
        <v>0</v>
      </c>
      <c r="FY19" s="85">
        <v>0</v>
      </c>
      <c r="FZ19" s="85">
        <v>0</v>
      </c>
      <c r="GA19" s="85">
        <v>0</v>
      </c>
      <c r="GB19" s="85">
        <v>0</v>
      </c>
      <c r="GC19" s="85">
        <v>0</v>
      </c>
      <c r="GD19" s="85">
        <v>0</v>
      </c>
      <c r="GE19" s="85">
        <v>0</v>
      </c>
      <c r="GF19" s="85">
        <v>0</v>
      </c>
      <c r="GG19" s="85">
        <v>0</v>
      </c>
      <c r="GH19" s="85">
        <v>0</v>
      </c>
      <c r="GI19" s="85">
        <v>0</v>
      </c>
      <c r="GJ19" s="85">
        <v>0</v>
      </c>
      <c r="GK19" s="85">
        <v>0</v>
      </c>
      <c r="GL19" s="85">
        <v>0</v>
      </c>
      <c r="GM19" s="85">
        <v>0</v>
      </c>
      <c r="GN19" s="85">
        <v>0</v>
      </c>
      <c r="GO19" s="85">
        <v>0</v>
      </c>
      <c r="GP19" s="85">
        <v>0</v>
      </c>
      <c r="GQ19" s="85">
        <v>0</v>
      </c>
      <c r="GR19" s="85">
        <v>0</v>
      </c>
      <c r="GS19" s="85">
        <v>0</v>
      </c>
      <c r="GT19" s="85">
        <v>0</v>
      </c>
      <c r="GU19" s="85">
        <v>0</v>
      </c>
      <c r="GV19" s="85">
        <v>0</v>
      </c>
      <c r="GW19" s="85">
        <v>0</v>
      </c>
      <c r="GX19" s="85">
        <v>0</v>
      </c>
      <c r="GY19" s="85">
        <v>0</v>
      </c>
      <c r="GZ19" s="85">
        <v>0</v>
      </c>
      <c r="HA19" s="85">
        <v>0</v>
      </c>
      <c r="HB19" s="85">
        <v>0</v>
      </c>
      <c r="HC19" s="85">
        <v>0</v>
      </c>
      <c r="HD19" s="85">
        <v>0</v>
      </c>
      <c r="HE19" s="85">
        <v>0</v>
      </c>
      <c r="HF19" s="85">
        <v>0</v>
      </c>
      <c r="HG19" s="85">
        <v>0</v>
      </c>
      <c r="HH19" s="85">
        <v>0</v>
      </c>
      <c r="HI19" s="85">
        <v>0</v>
      </c>
      <c r="HJ19" s="85">
        <v>0</v>
      </c>
      <c r="HK19" s="85">
        <v>0</v>
      </c>
      <c r="HL19" s="85">
        <v>0</v>
      </c>
      <c r="HM19" s="85">
        <v>0</v>
      </c>
      <c r="HN19" s="85">
        <v>0</v>
      </c>
      <c r="HO19" s="85">
        <v>0</v>
      </c>
      <c r="HP19" s="85">
        <v>0</v>
      </c>
      <c r="HQ19" s="85">
        <v>0</v>
      </c>
      <c r="HR19" s="85">
        <v>0</v>
      </c>
      <c r="HS19" s="85">
        <v>0</v>
      </c>
      <c r="HT19" s="85">
        <v>0</v>
      </c>
      <c r="HU19" s="85">
        <v>0</v>
      </c>
      <c r="HV19" s="85">
        <v>0</v>
      </c>
      <c r="HW19" s="85">
        <v>0</v>
      </c>
      <c r="HX19" s="85">
        <v>0</v>
      </c>
      <c r="HY19" s="85">
        <v>0</v>
      </c>
      <c r="HZ19" s="85">
        <v>0</v>
      </c>
      <c r="IA19" s="85">
        <v>0</v>
      </c>
      <c r="IB19" s="85">
        <v>0</v>
      </c>
      <c r="IC19" s="85">
        <v>0</v>
      </c>
      <c r="ID19" s="85">
        <v>0</v>
      </c>
      <c r="IE19" s="85">
        <v>0</v>
      </c>
      <c r="IF19" s="85">
        <v>0</v>
      </c>
      <c r="IG19" s="85">
        <v>0</v>
      </c>
      <c r="IH19" s="85">
        <v>0</v>
      </c>
      <c r="II19" s="85">
        <v>0</v>
      </c>
      <c r="IJ19" s="85">
        <v>0</v>
      </c>
      <c r="IK19" s="85">
        <v>0</v>
      </c>
      <c r="IL19" s="85">
        <v>0</v>
      </c>
      <c r="IM19" s="85">
        <v>0</v>
      </c>
      <c r="IN19" s="85">
        <v>0</v>
      </c>
      <c r="IO19" s="85">
        <v>0</v>
      </c>
      <c r="IP19" s="85">
        <v>0</v>
      </c>
      <c r="IQ19" s="85">
        <v>0</v>
      </c>
      <c r="IR19" s="85">
        <v>0</v>
      </c>
      <c r="IS19" s="85">
        <v>0</v>
      </c>
      <c r="IT19" s="85">
        <v>0</v>
      </c>
      <c r="IU19" s="85">
        <v>0</v>
      </c>
      <c r="IV19" s="85">
        <v>0</v>
      </c>
      <c r="IW19" s="85">
        <v>0</v>
      </c>
      <c r="IX19" s="85">
        <v>0</v>
      </c>
      <c r="IY19" s="85">
        <v>0</v>
      </c>
      <c r="IZ19" s="85">
        <v>0</v>
      </c>
      <c r="JA19" s="85">
        <v>0</v>
      </c>
    </row>
    <row r="20" spans="1:261" ht="18.600000000000001" customHeight="1" x14ac:dyDescent="0.35">
      <c r="A20" s="85">
        <v>10</v>
      </c>
      <c r="B20" s="94" t="s">
        <v>527</v>
      </c>
      <c r="C20" s="95" t="s">
        <v>537</v>
      </c>
      <c r="D20" s="295">
        <v>1055516802</v>
      </c>
      <c r="E20" s="270">
        <f t="shared" si="41"/>
        <v>4798.42</v>
      </c>
      <c r="F20" s="270">
        <f t="shared" si="42"/>
        <v>0</v>
      </c>
      <c r="G20" s="270">
        <f t="shared" si="43"/>
        <v>1382.42</v>
      </c>
      <c r="H20" s="270">
        <f t="shared" si="44"/>
        <v>0</v>
      </c>
      <c r="I20" s="270">
        <f t="shared" si="45"/>
        <v>3416</v>
      </c>
      <c r="J20" s="85">
        <v>1</v>
      </c>
      <c r="K20" s="96">
        <v>1</v>
      </c>
      <c r="L20" s="96">
        <v>0</v>
      </c>
      <c r="M20" s="96">
        <v>0</v>
      </c>
      <c r="N20" s="96">
        <v>0</v>
      </c>
      <c r="O20" s="96">
        <v>0</v>
      </c>
      <c r="P20" s="96">
        <v>0</v>
      </c>
      <c r="Q20" s="96">
        <v>0</v>
      </c>
      <c r="R20" s="96">
        <v>0</v>
      </c>
      <c r="S20" s="96">
        <v>0</v>
      </c>
      <c r="T20" s="96">
        <v>0</v>
      </c>
      <c r="U20" s="96">
        <v>0</v>
      </c>
      <c r="V20" s="96">
        <v>0</v>
      </c>
      <c r="W20" s="96">
        <v>0</v>
      </c>
      <c r="X20" s="96">
        <v>0</v>
      </c>
      <c r="Y20" s="96">
        <v>0</v>
      </c>
      <c r="Z20" s="96">
        <v>0</v>
      </c>
      <c r="AA20" s="96">
        <v>0</v>
      </c>
      <c r="AB20" s="96">
        <v>0</v>
      </c>
      <c r="AC20" s="96">
        <v>0</v>
      </c>
      <c r="AD20" s="96">
        <v>0</v>
      </c>
      <c r="AE20" s="96">
        <v>0</v>
      </c>
      <c r="AF20" s="96">
        <v>0</v>
      </c>
      <c r="AG20" s="96">
        <v>0</v>
      </c>
      <c r="AH20" s="96">
        <v>0</v>
      </c>
      <c r="AI20" s="96">
        <v>0</v>
      </c>
      <c r="AJ20" s="96">
        <v>0</v>
      </c>
      <c r="AK20" s="96">
        <v>0</v>
      </c>
      <c r="AL20" s="96">
        <v>0</v>
      </c>
      <c r="AM20" s="96">
        <v>0</v>
      </c>
      <c r="AN20" s="96">
        <v>0</v>
      </c>
      <c r="AO20" s="96">
        <v>0</v>
      </c>
      <c r="AP20" s="96">
        <v>0</v>
      </c>
      <c r="AQ20" s="96">
        <v>0</v>
      </c>
      <c r="AR20" s="96">
        <v>0</v>
      </c>
      <c r="AS20" s="96">
        <v>0</v>
      </c>
      <c r="AT20" s="96">
        <v>0</v>
      </c>
      <c r="AU20" s="96">
        <v>0</v>
      </c>
      <c r="AV20" s="96">
        <v>0</v>
      </c>
      <c r="AW20" s="96">
        <v>0</v>
      </c>
      <c r="AX20" s="96">
        <v>0</v>
      </c>
      <c r="AY20" s="96">
        <v>0</v>
      </c>
      <c r="AZ20" s="96">
        <v>0</v>
      </c>
      <c r="BA20" s="96">
        <v>0</v>
      </c>
      <c r="BB20" s="96">
        <v>0</v>
      </c>
      <c r="BC20" s="96">
        <v>0</v>
      </c>
      <c r="BD20" s="96">
        <v>2906</v>
      </c>
      <c r="BE20" s="96">
        <v>0</v>
      </c>
      <c r="BF20" s="96">
        <v>0</v>
      </c>
      <c r="BG20" s="96">
        <v>0</v>
      </c>
      <c r="BH20" s="96">
        <v>0</v>
      </c>
      <c r="BI20" s="96">
        <v>0</v>
      </c>
      <c r="BJ20" s="96">
        <v>0</v>
      </c>
      <c r="BK20" s="96">
        <v>0</v>
      </c>
      <c r="BL20" s="96">
        <v>0</v>
      </c>
      <c r="BM20" s="96">
        <v>0</v>
      </c>
      <c r="BN20" s="96">
        <v>0</v>
      </c>
      <c r="BO20" s="96">
        <v>0</v>
      </c>
      <c r="BP20" s="96">
        <v>0</v>
      </c>
      <c r="BQ20" s="96">
        <v>0</v>
      </c>
      <c r="BR20" s="96">
        <v>0</v>
      </c>
      <c r="BS20" s="96">
        <v>0</v>
      </c>
      <c r="BT20" s="96">
        <v>0</v>
      </c>
      <c r="BU20" s="96">
        <v>0</v>
      </c>
      <c r="BV20" s="96">
        <v>0</v>
      </c>
      <c r="BW20" s="96">
        <v>0</v>
      </c>
      <c r="BX20" s="96">
        <v>0</v>
      </c>
      <c r="BY20" s="96">
        <v>0</v>
      </c>
      <c r="BZ20" s="96">
        <v>0</v>
      </c>
      <c r="CA20" s="96">
        <v>0</v>
      </c>
      <c r="CB20" s="96">
        <v>0</v>
      </c>
      <c r="CC20" s="96">
        <v>0</v>
      </c>
      <c r="CD20" s="96">
        <v>0</v>
      </c>
      <c r="CE20" s="96">
        <v>0</v>
      </c>
      <c r="CF20" s="96">
        <v>0</v>
      </c>
      <c r="CG20" s="96">
        <v>0</v>
      </c>
      <c r="CH20" s="96">
        <v>0</v>
      </c>
      <c r="CI20" s="96">
        <v>0</v>
      </c>
      <c r="CJ20" s="96">
        <v>0</v>
      </c>
      <c r="CK20" s="96">
        <v>30</v>
      </c>
      <c r="CL20" s="96">
        <v>0</v>
      </c>
      <c r="CM20" s="96">
        <v>0</v>
      </c>
      <c r="CN20" s="96">
        <v>0</v>
      </c>
      <c r="CO20" s="96">
        <v>1</v>
      </c>
      <c r="CP20" s="96">
        <v>0</v>
      </c>
      <c r="CQ20" s="96">
        <v>0</v>
      </c>
      <c r="CR20" s="96">
        <v>0</v>
      </c>
      <c r="CS20" s="96">
        <v>4</v>
      </c>
      <c r="CT20" s="96">
        <v>0</v>
      </c>
      <c r="CU20" s="96">
        <v>0</v>
      </c>
      <c r="CV20" s="96">
        <v>0</v>
      </c>
      <c r="CW20" s="96">
        <v>0</v>
      </c>
      <c r="CX20" s="96">
        <v>0</v>
      </c>
      <c r="CY20" s="96">
        <v>8</v>
      </c>
      <c r="CZ20" s="96">
        <v>0</v>
      </c>
      <c r="DA20" s="96">
        <v>0</v>
      </c>
      <c r="DB20" s="96">
        <v>0</v>
      </c>
      <c r="DC20" s="96">
        <v>0</v>
      </c>
      <c r="DD20" s="96">
        <v>0</v>
      </c>
      <c r="DE20" s="96">
        <v>0</v>
      </c>
      <c r="DF20" s="96">
        <v>0</v>
      </c>
      <c r="DG20" s="96">
        <v>0</v>
      </c>
      <c r="DH20" s="96">
        <v>0</v>
      </c>
      <c r="DI20" s="96">
        <v>0</v>
      </c>
      <c r="DJ20" s="96">
        <v>0</v>
      </c>
      <c r="DK20" s="96">
        <v>0</v>
      </c>
      <c r="DL20" s="96">
        <v>0</v>
      </c>
      <c r="DM20" s="96">
        <v>0</v>
      </c>
      <c r="DN20" s="96">
        <v>0</v>
      </c>
      <c r="DO20" s="96">
        <v>0</v>
      </c>
      <c r="DP20" s="96">
        <v>0</v>
      </c>
      <c r="DQ20" s="96">
        <v>0</v>
      </c>
      <c r="DR20" s="96">
        <v>0</v>
      </c>
      <c r="DS20" s="96">
        <v>0</v>
      </c>
      <c r="DT20" s="96">
        <v>1382.42</v>
      </c>
      <c r="DU20" s="96">
        <v>0</v>
      </c>
      <c r="DV20" s="96">
        <v>0</v>
      </c>
      <c r="DW20" s="297">
        <v>0</v>
      </c>
      <c r="DX20" s="297">
        <v>0</v>
      </c>
      <c r="DY20" s="96">
        <v>0</v>
      </c>
      <c r="DZ20" s="96">
        <v>0</v>
      </c>
      <c r="EA20" s="96">
        <v>0</v>
      </c>
      <c r="EB20" s="96">
        <v>0</v>
      </c>
      <c r="EC20" s="96">
        <v>0</v>
      </c>
      <c r="ED20" s="96">
        <v>0</v>
      </c>
      <c r="EE20" s="96">
        <v>0</v>
      </c>
      <c r="EF20" s="96">
        <v>0</v>
      </c>
      <c r="EG20" s="96">
        <v>0</v>
      </c>
      <c r="EH20" s="96">
        <v>0</v>
      </c>
      <c r="EI20" s="96">
        <v>0</v>
      </c>
      <c r="EJ20" s="96">
        <v>0</v>
      </c>
      <c r="EK20" s="96">
        <v>0</v>
      </c>
      <c r="EL20" s="96">
        <v>0</v>
      </c>
      <c r="EM20" s="96">
        <v>0</v>
      </c>
      <c r="EN20" s="96">
        <v>0</v>
      </c>
      <c r="EO20" s="96">
        <v>0</v>
      </c>
      <c r="EP20" s="96">
        <v>0</v>
      </c>
      <c r="EQ20" s="96">
        <v>0</v>
      </c>
      <c r="ER20" s="96">
        <v>0</v>
      </c>
      <c r="ES20" s="96">
        <v>0</v>
      </c>
      <c r="ET20" s="96">
        <v>0</v>
      </c>
      <c r="EU20" s="96">
        <v>0</v>
      </c>
      <c r="EV20" s="96">
        <v>510</v>
      </c>
      <c r="EW20" s="96">
        <v>0</v>
      </c>
      <c r="EX20" s="96">
        <v>0</v>
      </c>
      <c r="EY20" s="96">
        <v>0</v>
      </c>
      <c r="EZ20" s="96">
        <v>0</v>
      </c>
      <c r="FA20" s="96">
        <v>0</v>
      </c>
      <c r="FB20" s="96">
        <v>0</v>
      </c>
      <c r="FC20" s="96">
        <v>0</v>
      </c>
      <c r="FD20" s="96">
        <v>0</v>
      </c>
      <c r="FE20" s="96">
        <v>0</v>
      </c>
      <c r="FF20" s="96">
        <v>0</v>
      </c>
      <c r="FG20" s="96">
        <v>0</v>
      </c>
      <c r="FH20" s="96">
        <v>0</v>
      </c>
      <c r="FI20" s="96">
        <v>0</v>
      </c>
      <c r="FJ20" s="96">
        <v>0</v>
      </c>
      <c r="FK20" s="96">
        <v>0</v>
      </c>
      <c r="FL20" s="96">
        <v>0</v>
      </c>
      <c r="FM20" s="96">
        <v>0</v>
      </c>
      <c r="FN20" s="96">
        <v>0</v>
      </c>
      <c r="FO20" s="96">
        <v>0</v>
      </c>
      <c r="FP20" s="96">
        <v>0</v>
      </c>
      <c r="FQ20" s="96">
        <v>0</v>
      </c>
      <c r="FR20" s="96">
        <v>0</v>
      </c>
      <c r="FS20" s="96">
        <v>0</v>
      </c>
      <c r="FT20" s="96">
        <v>0</v>
      </c>
      <c r="FU20" s="96">
        <v>0</v>
      </c>
      <c r="FV20" s="96">
        <v>0</v>
      </c>
      <c r="FW20" s="96">
        <v>0</v>
      </c>
      <c r="FX20" s="96">
        <v>0</v>
      </c>
      <c r="FY20" s="96">
        <v>0</v>
      </c>
      <c r="FZ20" s="96">
        <v>0</v>
      </c>
      <c r="GA20" s="96">
        <v>0</v>
      </c>
      <c r="GB20" s="96">
        <v>0</v>
      </c>
      <c r="GC20" s="96">
        <v>0</v>
      </c>
      <c r="GD20" s="96">
        <v>0</v>
      </c>
      <c r="GE20" s="96">
        <v>0</v>
      </c>
      <c r="GF20" s="96">
        <v>0</v>
      </c>
      <c r="GG20" s="96">
        <v>0</v>
      </c>
      <c r="GH20" s="96">
        <v>0</v>
      </c>
      <c r="GI20" s="96">
        <v>250</v>
      </c>
      <c r="GJ20" s="96">
        <v>0</v>
      </c>
      <c r="GK20" s="96">
        <v>2</v>
      </c>
      <c r="GL20" s="96">
        <v>0</v>
      </c>
      <c r="GM20" s="96">
        <v>0</v>
      </c>
      <c r="GN20" s="96">
        <v>0</v>
      </c>
      <c r="GO20" s="96">
        <v>0</v>
      </c>
      <c r="GP20" s="96">
        <v>0</v>
      </c>
      <c r="GQ20" s="96">
        <v>0</v>
      </c>
      <c r="GR20" s="96">
        <v>0</v>
      </c>
      <c r="GS20" s="96">
        <v>0</v>
      </c>
      <c r="GT20" s="96">
        <v>0</v>
      </c>
      <c r="GU20" s="96">
        <v>0</v>
      </c>
      <c r="GV20" s="96">
        <v>0</v>
      </c>
      <c r="GW20" s="96">
        <v>0</v>
      </c>
      <c r="GX20" s="96">
        <v>0</v>
      </c>
      <c r="GY20" s="96">
        <v>0</v>
      </c>
      <c r="GZ20" s="96">
        <v>0</v>
      </c>
      <c r="HA20" s="96">
        <v>0</v>
      </c>
      <c r="HB20" s="96">
        <v>0</v>
      </c>
      <c r="HC20" s="96">
        <v>0</v>
      </c>
      <c r="HD20" s="96">
        <v>0</v>
      </c>
      <c r="HE20" s="96">
        <v>0</v>
      </c>
      <c r="HF20" s="96">
        <v>0</v>
      </c>
      <c r="HG20" s="96">
        <v>0</v>
      </c>
      <c r="HH20" s="96">
        <v>0</v>
      </c>
      <c r="HI20" s="96">
        <v>0</v>
      </c>
      <c r="HJ20" s="96">
        <v>0</v>
      </c>
      <c r="HK20" s="96">
        <v>0</v>
      </c>
      <c r="HL20" s="96">
        <v>0</v>
      </c>
      <c r="HM20" s="96">
        <v>0</v>
      </c>
      <c r="HN20" s="96">
        <v>0</v>
      </c>
      <c r="HO20" s="96">
        <v>0</v>
      </c>
      <c r="HP20" s="96">
        <v>0</v>
      </c>
      <c r="HQ20" s="96">
        <v>0</v>
      </c>
      <c r="HR20" s="96">
        <v>0</v>
      </c>
      <c r="HS20" s="96">
        <v>0</v>
      </c>
      <c r="HT20" s="96">
        <v>0</v>
      </c>
      <c r="HU20" s="96">
        <v>0</v>
      </c>
      <c r="HV20" s="96">
        <v>0</v>
      </c>
      <c r="HW20" s="96">
        <v>0</v>
      </c>
      <c r="HX20" s="96">
        <v>0</v>
      </c>
      <c r="HY20" s="96">
        <v>0</v>
      </c>
      <c r="HZ20" s="96">
        <v>0</v>
      </c>
      <c r="IA20" s="96">
        <v>0</v>
      </c>
      <c r="IB20" s="96">
        <v>0</v>
      </c>
      <c r="IC20" s="96">
        <v>0</v>
      </c>
      <c r="ID20" s="96">
        <v>0</v>
      </c>
      <c r="IE20" s="96">
        <v>0</v>
      </c>
      <c r="IF20" s="96">
        <v>0</v>
      </c>
      <c r="IG20" s="96">
        <v>0</v>
      </c>
      <c r="IH20" s="96">
        <v>0</v>
      </c>
      <c r="II20" s="96">
        <v>0</v>
      </c>
      <c r="IJ20" s="96">
        <v>0</v>
      </c>
      <c r="IK20" s="96">
        <v>0</v>
      </c>
      <c r="IL20" s="96">
        <v>0</v>
      </c>
      <c r="IM20" s="96">
        <v>0</v>
      </c>
      <c r="IN20" s="96">
        <v>0</v>
      </c>
      <c r="IO20" s="96">
        <v>0</v>
      </c>
      <c r="IP20" s="96">
        <v>0</v>
      </c>
      <c r="IQ20" s="96">
        <v>0</v>
      </c>
      <c r="IR20" s="96">
        <v>0</v>
      </c>
      <c r="IS20" s="96">
        <v>0</v>
      </c>
      <c r="IT20" s="96">
        <v>0</v>
      </c>
      <c r="IU20" s="96">
        <v>0</v>
      </c>
      <c r="IV20" s="96">
        <v>0</v>
      </c>
      <c r="IW20" s="96">
        <v>0</v>
      </c>
      <c r="IX20" s="96">
        <v>0</v>
      </c>
      <c r="IY20" s="96">
        <v>0</v>
      </c>
      <c r="IZ20" s="96">
        <v>0</v>
      </c>
      <c r="JA20" s="96">
        <v>0</v>
      </c>
    </row>
    <row r="21" spans="1:261" ht="18.600000000000001" customHeight="1" x14ac:dyDescent="0.35">
      <c r="A21" s="85">
        <v>11</v>
      </c>
      <c r="B21" s="97" t="s">
        <v>527</v>
      </c>
      <c r="C21" s="95" t="s">
        <v>538</v>
      </c>
      <c r="D21" s="295">
        <v>1055516806</v>
      </c>
      <c r="E21" s="270">
        <f t="shared" si="41"/>
        <v>13067.4</v>
      </c>
      <c r="F21" s="270">
        <f t="shared" si="42"/>
        <v>0</v>
      </c>
      <c r="G21" s="270">
        <f t="shared" si="43"/>
        <v>341.11</v>
      </c>
      <c r="H21" s="270">
        <f t="shared" si="44"/>
        <v>6388.29</v>
      </c>
      <c r="I21" s="270">
        <f>SUM(P21,T21,V21,X21,Z21,AB21,AL21,AP21,AR21,AT21,AV21,AX21,BC21,BF21,BY21,CC21,DF21,DJ21,DV21,DZ21,EV21,EW21,EX21,FH21,FI21,FJ21,GP21,GT21,HO21,HS21,HU21,HW21,HY21,IK21,IO21,IQ21,IS21,IU21,JA21,AZ21,DL21,DN21,DP21,DR21,FN21,FO21,FP21,FT21,FU21,FV21,FZ21,GA21,GB21,GF21,GG21,GH21,GV21,GX21,GZ21,HB21,HD21,IA21,IC21,IG21,IW21,IY21,EB21,ED21,EF21,EH21,IE21)</f>
        <v>6338</v>
      </c>
      <c r="J21" s="85">
        <v>1</v>
      </c>
      <c r="K21" s="96">
        <v>1</v>
      </c>
      <c r="L21" s="96">
        <v>0</v>
      </c>
      <c r="M21" s="96">
        <v>0</v>
      </c>
      <c r="N21" s="96">
        <v>0</v>
      </c>
      <c r="O21" s="96">
        <v>0</v>
      </c>
      <c r="P21" s="96">
        <v>0</v>
      </c>
      <c r="Q21" s="96">
        <v>0</v>
      </c>
      <c r="R21" s="96">
        <v>0</v>
      </c>
      <c r="S21" s="96">
        <v>0</v>
      </c>
      <c r="T21" s="96">
        <v>0</v>
      </c>
      <c r="U21" s="96">
        <v>0</v>
      </c>
      <c r="V21" s="96">
        <v>0</v>
      </c>
      <c r="W21" s="96">
        <v>0</v>
      </c>
      <c r="X21" s="96">
        <v>0</v>
      </c>
      <c r="Y21" s="96">
        <v>96.29</v>
      </c>
      <c r="Z21" s="96">
        <v>0</v>
      </c>
      <c r="AA21" s="96">
        <v>0</v>
      </c>
      <c r="AB21" s="96">
        <v>0</v>
      </c>
      <c r="AC21" s="96">
        <v>0</v>
      </c>
      <c r="AD21" s="96">
        <v>0</v>
      </c>
      <c r="AE21" s="96">
        <v>0</v>
      </c>
      <c r="AF21" s="96">
        <v>0</v>
      </c>
      <c r="AG21" s="96">
        <v>0</v>
      </c>
      <c r="AH21" s="96">
        <v>0</v>
      </c>
      <c r="AI21" s="96">
        <v>0</v>
      </c>
      <c r="AJ21" s="96">
        <v>0</v>
      </c>
      <c r="AK21" s="96">
        <v>0</v>
      </c>
      <c r="AL21" s="96">
        <v>0</v>
      </c>
      <c r="AM21" s="96">
        <v>0</v>
      </c>
      <c r="AN21" s="96">
        <v>0</v>
      </c>
      <c r="AO21" s="96">
        <v>0</v>
      </c>
      <c r="AP21" s="96">
        <v>0</v>
      </c>
      <c r="AQ21" s="96">
        <v>0</v>
      </c>
      <c r="AR21" s="96">
        <v>0</v>
      </c>
      <c r="AS21" s="96">
        <v>0</v>
      </c>
      <c r="AT21" s="96">
        <v>0</v>
      </c>
      <c r="AU21" s="96">
        <v>0</v>
      </c>
      <c r="AV21" s="96">
        <v>0</v>
      </c>
      <c r="AW21" s="96">
        <v>0</v>
      </c>
      <c r="AX21" s="96">
        <v>0</v>
      </c>
      <c r="AY21" s="96">
        <v>0</v>
      </c>
      <c r="AZ21" s="96">
        <v>0</v>
      </c>
      <c r="BA21" s="96">
        <v>0</v>
      </c>
      <c r="BB21" s="96">
        <v>0</v>
      </c>
      <c r="BC21" s="96">
        <v>6292</v>
      </c>
      <c r="BE21" s="96">
        <v>0</v>
      </c>
      <c r="BF21" s="96">
        <v>0</v>
      </c>
      <c r="BG21" s="96">
        <v>0</v>
      </c>
      <c r="BH21" s="96">
        <v>0</v>
      </c>
      <c r="BI21" s="96">
        <v>0</v>
      </c>
      <c r="BJ21" s="96">
        <v>0</v>
      </c>
      <c r="BK21" s="96">
        <v>0</v>
      </c>
      <c r="BL21" s="96">
        <v>0</v>
      </c>
      <c r="BM21" s="96">
        <v>0</v>
      </c>
      <c r="BN21" s="96">
        <v>0</v>
      </c>
      <c r="BO21" s="96">
        <v>0</v>
      </c>
      <c r="BP21" s="96">
        <v>0</v>
      </c>
      <c r="BQ21" s="96">
        <v>0</v>
      </c>
      <c r="BR21" s="96">
        <v>0</v>
      </c>
      <c r="BS21" s="96">
        <v>0</v>
      </c>
      <c r="BT21" s="96">
        <v>0</v>
      </c>
      <c r="BU21" s="96">
        <v>0</v>
      </c>
      <c r="BV21" s="96">
        <v>0</v>
      </c>
      <c r="BW21" s="96">
        <v>0</v>
      </c>
      <c r="BX21" s="96">
        <v>0</v>
      </c>
      <c r="BY21" s="96">
        <v>0</v>
      </c>
      <c r="BZ21" s="96">
        <v>0</v>
      </c>
      <c r="CA21" s="96">
        <v>0</v>
      </c>
      <c r="CB21" s="96">
        <v>0</v>
      </c>
      <c r="CC21" s="96">
        <v>0</v>
      </c>
      <c r="CD21" s="96">
        <v>0</v>
      </c>
      <c r="CE21" s="96">
        <v>0</v>
      </c>
      <c r="CF21" s="96">
        <v>0</v>
      </c>
      <c r="CG21" s="96">
        <v>0</v>
      </c>
      <c r="CH21" s="96">
        <v>0</v>
      </c>
      <c r="CI21" s="96">
        <v>0</v>
      </c>
      <c r="CJ21" s="96">
        <v>0</v>
      </c>
      <c r="CK21" s="96">
        <v>30</v>
      </c>
      <c r="CL21" s="96">
        <v>0</v>
      </c>
      <c r="CM21" s="96">
        <v>0</v>
      </c>
      <c r="CN21" s="96">
        <v>0</v>
      </c>
      <c r="CO21" s="96">
        <v>1</v>
      </c>
      <c r="CP21" s="96">
        <v>0</v>
      </c>
      <c r="CQ21" s="96">
        <v>0</v>
      </c>
      <c r="CR21" s="96">
        <v>0</v>
      </c>
      <c r="CS21" s="96">
        <v>6</v>
      </c>
      <c r="CT21" s="96">
        <v>0</v>
      </c>
      <c r="CU21" s="96">
        <v>0</v>
      </c>
      <c r="CV21" s="96">
        <v>0</v>
      </c>
      <c r="CW21" s="96">
        <v>0</v>
      </c>
      <c r="CX21" s="96">
        <v>0</v>
      </c>
      <c r="CY21" s="96">
        <v>8</v>
      </c>
      <c r="CZ21" s="96">
        <v>0</v>
      </c>
      <c r="DA21" s="96">
        <v>0</v>
      </c>
      <c r="DB21" s="96">
        <v>0</v>
      </c>
      <c r="DC21" s="96">
        <v>0</v>
      </c>
      <c r="DD21" s="96">
        <v>0</v>
      </c>
      <c r="DE21" s="96">
        <v>0</v>
      </c>
      <c r="DF21" s="96">
        <v>0</v>
      </c>
      <c r="DG21" s="96">
        <v>0</v>
      </c>
      <c r="DH21" s="96">
        <v>0</v>
      </c>
      <c r="DI21" s="96">
        <v>0</v>
      </c>
      <c r="DJ21" s="96">
        <v>0</v>
      </c>
      <c r="DK21" s="96">
        <v>0</v>
      </c>
      <c r="DL21" s="96">
        <v>0</v>
      </c>
      <c r="DM21" s="96">
        <v>0</v>
      </c>
      <c r="DN21" s="96">
        <v>0</v>
      </c>
      <c r="DO21" s="96">
        <v>0</v>
      </c>
      <c r="DP21" s="96">
        <v>0</v>
      </c>
      <c r="DQ21" s="96">
        <v>0</v>
      </c>
      <c r="DR21" s="96">
        <v>0</v>
      </c>
      <c r="DS21" s="96">
        <v>0</v>
      </c>
      <c r="DT21" s="96">
        <v>341.11</v>
      </c>
      <c r="DU21" s="96">
        <v>0</v>
      </c>
      <c r="DV21" s="96">
        <v>0</v>
      </c>
      <c r="DW21" s="297">
        <v>0</v>
      </c>
      <c r="DX21" s="297">
        <v>0</v>
      </c>
      <c r="DY21" s="96">
        <v>0</v>
      </c>
      <c r="DZ21" s="96">
        <v>0</v>
      </c>
      <c r="EA21" s="96">
        <v>0</v>
      </c>
      <c r="EB21" s="96">
        <v>0</v>
      </c>
      <c r="EC21" s="96">
        <v>0</v>
      </c>
      <c r="ED21" s="96">
        <v>0</v>
      </c>
      <c r="EE21" s="96">
        <v>0</v>
      </c>
      <c r="EF21" s="96">
        <v>0</v>
      </c>
      <c r="EG21" s="96">
        <v>0</v>
      </c>
      <c r="EH21" s="96">
        <v>0</v>
      </c>
      <c r="EI21" s="96">
        <v>0</v>
      </c>
      <c r="EJ21" s="96">
        <v>0</v>
      </c>
      <c r="EK21" s="96">
        <v>0</v>
      </c>
      <c r="EL21" s="96">
        <v>0</v>
      </c>
      <c r="EM21" s="96">
        <v>0</v>
      </c>
      <c r="EN21" s="96">
        <v>0</v>
      </c>
      <c r="EO21" s="96">
        <v>0</v>
      </c>
      <c r="EP21" s="96">
        <v>0</v>
      </c>
      <c r="EQ21" s="96">
        <v>0</v>
      </c>
      <c r="ER21" s="96">
        <v>0</v>
      </c>
      <c r="ES21" s="96">
        <v>0</v>
      </c>
      <c r="ET21" s="96">
        <v>0</v>
      </c>
      <c r="EU21" s="96">
        <v>0</v>
      </c>
      <c r="EV21" s="96">
        <v>46</v>
      </c>
      <c r="EW21" s="96">
        <v>0</v>
      </c>
      <c r="EX21" s="96">
        <v>0</v>
      </c>
      <c r="EY21" s="96">
        <v>0</v>
      </c>
      <c r="EZ21" s="96">
        <v>0</v>
      </c>
      <c r="FA21" s="96">
        <v>0</v>
      </c>
      <c r="FB21" s="96">
        <v>0</v>
      </c>
      <c r="FC21" s="96">
        <v>0</v>
      </c>
      <c r="FD21" s="96">
        <v>0</v>
      </c>
      <c r="FE21" s="96">
        <v>0</v>
      </c>
      <c r="FF21" s="96">
        <v>0</v>
      </c>
      <c r="FG21" s="96">
        <v>0</v>
      </c>
      <c r="FH21" s="96">
        <v>0</v>
      </c>
      <c r="FI21" s="96">
        <v>0</v>
      </c>
      <c r="FJ21" s="96">
        <v>0</v>
      </c>
      <c r="FK21" s="96">
        <v>0</v>
      </c>
      <c r="FL21" s="96">
        <v>0</v>
      </c>
      <c r="FM21" s="96">
        <v>0</v>
      </c>
      <c r="FN21" s="96">
        <v>0</v>
      </c>
      <c r="FO21" s="96">
        <v>0</v>
      </c>
      <c r="FP21" s="96">
        <v>0</v>
      </c>
      <c r="FQ21" s="96">
        <v>0</v>
      </c>
      <c r="FR21" s="96">
        <v>0</v>
      </c>
      <c r="FS21" s="96">
        <v>0</v>
      </c>
      <c r="FT21" s="96">
        <v>0</v>
      </c>
      <c r="FU21" s="96">
        <v>0</v>
      </c>
      <c r="FV21" s="96">
        <v>0</v>
      </c>
      <c r="FW21" s="96">
        <v>0</v>
      </c>
      <c r="FX21" s="96">
        <v>0</v>
      </c>
      <c r="FY21" s="96">
        <v>0</v>
      </c>
      <c r="FZ21" s="96">
        <v>0</v>
      </c>
      <c r="GA21" s="96">
        <v>0</v>
      </c>
      <c r="GB21" s="96">
        <v>0</v>
      </c>
      <c r="GC21" s="96">
        <v>0</v>
      </c>
      <c r="GD21" s="96">
        <v>0</v>
      </c>
      <c r="GE21" s="96">
        <v>0</v>
      </c>
      <c r="GF21" s="96">
        <v>0</v>
      </c>
      <c r="GG21" s="96">
        <v>0</v>
      </c>
      <c r="GH21" s="96">
        <v>0</v>
      </c>
      <c r="GI21" s="96">
        <v>0</v>
      </c>
      <c r="GJ21" s="96">
        <v>0</v>
      </c>
      <c r="GK21" s="96">
        <v>0</v>
      </c>
      <c r="GL21" s="96">
        <v>0</v>
      </c>
      <c r="GM21" s="96">
        <v>0</v>
      </c>
      <c r="GN21" s="96">
        <v>0</v>
      </c>
      <c r="GO21" s="96">
        <v>0</v>
      </c>
      <c r="GP21" s="96">
        <v>0</v>
      </c>
      <c r="GQ21" s="96">
        <v>0</v>
      </c>
      <c r="GR21" s="96">
        <v>0</v>
      </c>
      <c r="GS21" s="96">
        <v>0</v>
      </c>
      <c r="GT21" s="96">
        <v>0</v>
      </c>
      <c r="GU21" s="96">
        <v>0</v>
      </c>
      <c r="GV21" s="96">
        <v>0</v>
      </c>
      <c r="GW21" s="96">
        <v>0</v>
      </c>
      <c r="GX21" s="96">
        <v>0</v>
      </c>
      <c r="GY21" s="96">
        <v>0</v>
      </c>
      <c r="GZ21" s="96">
        <v>0</v>
      </c>
      <c r="HA21" s="96">
        <v>0</v>
      </c>
      <c r="HB21" s="96">
        <v>0</v>
      </c>
      <c r="HC21" s="96">
        <v>0</v>
      </c>
      <c r="HD21" s="96">
        <v>0</v>
      </c>
      <c r="HE21" s="96">
        <v>0</v>
      </c>
      <c r="HF21" s="96">
        <v>0</v>
      </c>
      <c r="HG21" s="96">
        <v>0</v>
      </c>
      <c r="HH21" s="96">
        <v>0</v>
      </c>
      <c r="HI21" s="96">
        <v>0</v>
      </c>
      <c r="HJ21" s="96">
        <v>0</v>
      </c>
      <c r="HK21" s="96">
        <v>0</v>
      </c>
      <c r="HL21" s="96">
        <v>0</v>
      </c>
      <c r="HM21" s="96">
        <v>0</v>
      </c>
      <c r="HN21" s="96">
        <v>0</v>
      </c>
      <c r="HO21" s="96">
        <v>0</v>
      </c>
      <c r="HP21" s="96">
        <v>0</v>
      </c>
      <c r="HQ21" s="96">
        <v>0</v>
      </c>
      <c r="HR21" s="96">
        <v>0</v>
      </c>
      <c r="HS21" s="96">
        <v>0</v>
      </c>
      <c r="HT21" s="96">
        <v>0</v>
      </c>
      <c r="HU21" s="96">
        <v>0</v>
      </c>
      <c r="HV21" s="96">
        <v>0</v>
      </c>
      <c r="HW21" s="96">
        <v>0</v>
      </c>
      <c r="HX21" s="96">
        <v>0</v>
      </c>
      <c r="HY21" s="96">
        <v>0</v>
      </c>
      <c r="HZ21" s="96">
        <v>0</v>
      </c>
      <c r="IA21" s="96">
        <v>0</v>
      </c>
      <c r="IB21" s="96">
        <v>0</v>
      </c>
      <c r="IC21" s="96">
        <v>0</v>
      </c>
      <c r="ID21" s="96">
        <v>0</v>
      </c>
      <c r="IE21" s="96">
        <v>0</v>
      </c>
      <c r="IF21" s="96">
        <v>0</v>
      </c>
      <c r="IG21" s="96">
        <v>0</v>
      </c>
      <c r="IH21" s="96">
        <v>0</v>
      </c>
      <c r="II21" s="96">
        <v>0</v>
      </c>
      <c r="IJ21" s="96">
        <v>0</v>
      </c>
      <c r="IK21" s="96">
        <v>0</v>
      </c>
      <c r="IL21" s="96">
        <v>0</v>
      </c>
      <c r="IM21" s="96">
        <v>0</v>
      </c>
      <c r="IN21" s="96">
        <v>0</v>
      </c>
      <c r="IO21" s="96">
        <v>0</v>
      </c>
      <c r="IP21" s="96">
        <v>0</v>
      </c>
      <c r="IQ21" s="96">
        <v>0</v>
      </c>
      <c r="IR21" s="96">
        <v>0</v>
      </c>
      <c r="IS21" s="96">
        <v>0</v>
      </c>
      <c r="IT21" s="96">
        <v>0</v>
      </c>
      <c r="IU21" s="96">
        <v>0</v>
      </c>
      <c r="IV21" s="96">
        <v>0</v>
      </c>
      <c r="IW21" s="96">
        <v>0</v>
      </c>
      <c r="IX21" s="96">
        <v>0</v>
      </c>
      <c r="IY21" s="96">
        <v>0</v>
      </c>
      <c r="IZ21" s="96">
        <v>0</v>
      </c>
      <c r="JA21" s="96">
        <v>0</v>
      </c>
    </row>
    <row r="22" spans="1:261" ht="18.600000000000001" customHeight="1" x14ac:dyDescent="0.35">
      <c r="A22" s="85">
        <v>12</v>
      </c>
      <c r="B22" s="98" t="s">
        <v>527</v>
      </c>
      <c r="C22" s="99" t="s">
        <v>539</v>
      </c>
      <c r="D22" s="87">
        <v>1055516794</v>
      </c>
      <c r="E22" s="270">
        <f t="shared" si="41"/>
        <v>13756.58</v>
      </c>
      <c r="F22" s="270">
        <f t="shared" si="42"/>
        <v>0</v>
      </c>
      <c r="G22" s="270">
        <f t="shared" si="43"/>
        <v>465.95</v>
      </c>
      <c r="H22" s="270">
        <f t="shared" si="44"/>
        <v>6914</v>
      </c>
      <c r="I22" s="270">
        <f>SUM(P22,T22,V22,X22,Z22,AB22,AL22,AP22,AR22,AT22,AV22,AX22,BC22,BF22,BY22,CC22,DF22,DJ22,DV22,DZ22,EV22,EW22,EX22,FH22,FI22,FJ22,GP22,GT22,HO22,HS22,HU22,HW22,HY22,IK22,IO22,IQ22,IS22,IU22,JA22,AZ22,DL22,DN22,DP22,DR22,FN22,FO22,FP22,FT22,FU22,FV22,FZ22,GA22,GB22,GF22,GG22,GH22,GV22,GX22,GZ22,HB22,HD22,IA22,IC22,IG22,IW22,IY22,EB22,ED22,EF22,EH22,IE22)</f>
        <v>6376.63</v>
      </c>
      <c r="J22" s="85">
        <v>2</v>
      </c>
      <c r="K22" s="296">
        <v>2</v>
      </c>
      <c r="L22" s="296">
        <v>0</v>
      </c>
      <c r="M22" s="296">
        <v>0</v>
      </c>
      <c r="N22" s="296">
        <v>0</v>
      </c>
      <c r="O22" s="296">
        <v>0</v>
      </c>
      <c r="P22" s="296">
        <v>0</v>
      </c>
      <c r="Q22" s="96">
        <v>0</v>
      </c>
      <c r="R22" s="96">
        <v>0</v>
      </c>
      <c r="S22" s="96">
        <v>0</v>
      </c>
      <c r="T22" s="96">
        <v>0</v>
      </c>
      <c r="U22" s="96">
        <v>661</v>
      </c>
      <c r="V22" s="96">
        <v>0</v>
      </c>
      <c r="W22" s="96">
        <v>0</v>
      </c>
      <c r="X22" s="96">
        <v>0</v>
      </c>
      <c r="Y22" s="96">
        <v>0</v>
      </c>
      <c r="Z22" s="96">
        <v>0</v>
      </c>
      <c r="AA22" s="96">
        <v>0</v>
      </c>
      <c r="AB22" s="96">
        <v>0</v>
      </c>
      <c r="AC22" s="296">
        <v>9</v>
      </c>
      <c r="AD22" s="96">
        <v>0</v>
      </c>
      <c r="AE22" s="96">
        <v>0</v>
      </c>
      <c r="AF22" s="96">
        <v>0</v>
      </c>
      <c r="AG22" s="96">
        <v>0</v>
      </c>
      <c r="AH22" s="96">
        <v>0</v>
      </c>
      <c r="AI22" s="96">
        <v>0</v>
      </c>
      <c r="AJ22" s="96">
        <v>0</v>
      </c>
      <c r="AK22" s="96">
        <v>0</v>
      </c>
      <c r="AL22" s="96">
        <v>0</v>
      </c>
      <c r="AM22" s="96">
        <v>0</v>
      </c>
      <c r="AN22" s="96">
        <v>0</v>
      </c>
      <c r="AO22" s="96">
        <v>0</v>
      </c>
      <c r="AP22" s="96">
        <v>0</v>
      </c>
      <c r="AQ22" s="96">
        <v>0</v>
      </c>
      <c r="AR22" s="96">
        <v>0</v>
      </c>
      <c r="AS22" s="96">
        <v>0</v>
      </c>
      <c r="AT22" s="96">
        <v>0</v>
      </c>
      <c r="AU22" s="96">
        <v>0</v>
      </c>
      <c r="AV22" s="96">
        <v>0</v>
      </c>
      <c r="AW22" s="96">
        <v>0</v>
      </c>
      <c r="AX22" s="96">
        <v>0</v>
      </c>
      <c r="AY22" s="96">
        <v>0</v>
      </c>
      <c r="AZ22" s="96">
        <v>0</v>
      </c>
      <c r="BA22" s="96">
        <v>0</v>
      </c>
      <c r="BB22" s="96">
        <v>0</v>
      </c>
      <c r="BC22" s="96">
        <v>6253</v>
      </c>
      <c r="BE22" s="96">
        <v>0</v>
      </c>
      <c r="BF22" s="96">
        <v>0</v>
      </c>
      <c r="BG22" s="96">
        <v>0</v>
      </c>
      <c r="BH22" s="96">
        <v>168</v>
      </c>
      <c r="BI22" s="96">
        <v>0</v>
      </c>
      <c r="BJ22" s="96">
        <v>0</v>
      </c>
      <c r="BK22" s="96">
        <v>0</v>
      </c>
      <c r="BL22" s="96">
        <v>0</v>
      </c>
      <c r="BM22" s="96">
        <v>0</v>
      </c>
      <c r="BN22" s="96">
        <v>0</v>
      </c>
      <c r="BO22" s="96">
        <v>0</v>
      </c>
      <c r="BP22" s="96">
        <v>0</v>
      </c>
      <c r="BQ22" s="96">
        <v>0</v>
      </c>
      <c r="BR22" s="96">
        <v>0</v>
      </c>
      <c r="BS22" s="96">
        <v>0</v>
      </c>
      <c r="BT22" s="96">
        <v>0</v>
      </c>
      <c r="BU22" s="96">
        <v>0</v>
      </c>
      <c r="BV22" s="96">
        <v>0</v>
      </c>
      <c r="BW22" s="96">
        <v>0</v>
      </c>
      <c r="BX22" s="96">
        <v>0</v>
      </c>
      <c r="BY22" s="96">
        <v>0</v>
      </c>
      <c r="BZ22" s="96">
        <v>0</v>
      </c>
      <c r="CA22" s="96">
        <v>0</v>
      </c>
      <c r="CB22" s="96">
        <v>0</v>
      </c>
      <c r="CC22" s="96">
        <v>0</v>
      </c>
      <c r="CD22" s="96">
        <v>0</v>
      </c>
      <c r="CE22" s="96">
        <v>0</v>
      </c>
      <c r="CF22" s="96">
        <v>0</v>
      </c>
      <c r="CG22" s="96">
        <v>0</v>
      </c>
      <c r="CH22" s="96">
        <v>0</v>
      </c>
      <c r="CI22" s="96">
        <v>0</v>
      </c>
      <c r="CJ22" s="96">
        <v>0</v>
      </c>
      <c r="CK22" s="96">
        <v>30</v>
      </c>
      <c r="CL22" s="96">
        <v>0</v>
      </c>
      <c r="CM22" s="96">
        <v>0</v>
      </c>
      <c r="CN22" s="96">
        <v>0</v>
      </c>
      <c r="CO22" s="96">
        <v>1</v>
      </c>
      <c r="CP22" s="96">
        <v>0</v>
      </c>
      <c r="CQ22" s="96">
        <v>0</v>
      </c>
      <c r="CR22" s="96">
        <v>0</v>
      </c>
      <c r="CS22" s="96">
        <v>9</v>
      </c>
      <c r="CT22" s="96">
        <v>0</v>
      </c>
      <c r="CU22" s="96">
        <v>0</v>
      </c>
      <c r="CV22" s="96">
        <v>0</v>
      </c>
      <c r="CW22" s="96">
        <v>0</v>
      </c>
      <c r="CX22" s="96">
        <v>0</v>
      </c>
      <c r="CY22" s="96">
        <v>9</v>
      </c>
      <c r="CZ22" s="96">
        <v>0</v>
      </c>
      <c r="DA22" s="96">
        <v>0</v>
      </c>
      <c r="DB22" s="96">
        <v>0</v>
      </c>
      <c r="DC22" s="96">
        <v>0</v>
      </c>
      <c r="DD22" s="96">
        <v>0</v>
      </c>
      <c r="DE22" s="96">
        <v>0</v>
      </c>
      <c r="DF22" s="96">
        <v>0</v>
      </c>
      <c r="DG22" s="96">
        <v>0</v>
      </c>
      <c r="DH22" s="96">
        <v>0</v>
      </c>
      <c r="DI22" s="96">
        <v>0</v>
      </c>
      <c r="DJ22" s="96">
        <v>0</v>
      </c>
      <c r="DK22" s="96">
        <v>0</v>
      </c>
      <c r="DL22" s="96">
        <v>0</v>
      </c>
      <c r="DM22" s="96">
        <v>0</v>
      </c>
      <c r="DN22" s="96">
        <v>0</v>
      </c>
      <c r="DO22" s="96">
        <v>0</v>
      </c>
      <c r="DP22" s="96">
        <v>0</v>
      </c>
      <c r="DQ22" s="96">
        <v>0</v>
      </c>
      <c r="DR22" s="96">
        <v>0</v>
      </c>
      <c r="DS22" s="96">
        <v>0</v>
      </c>
      <c r="DT22" s="96">
        <v>465.95</v>
      </c>
      <c r="DU22" s="96">
        <v>0</v>
      </c>
      <c r="DV22" s="96">
        <v>0</v>
      </c>
      <c r="DW22" s="297">
        <v>0</v>
      </c>
      <c r="DX22" s="297">
        <v>0</v>
      </c>
      <c r="DY22" s="96">
        <v>0</v>
      </c>
      <c r="DZ22" s="96">
        <v>0</v>
      </c>
      <c r="EA22" s="96">
        <v>0</v>
      </c>
      <c r="EB22" s="96">
        <v>0</v>
      </c>
      <c r="EC22" s="96">
        <v>0</v>
      </c>
      <c r="ED22" s="96">
        <v>0</v>
      </c>
      <c r="EE22" s="96">
        <v>0</v>
      </c>
      <c r="EF22" s="96">
        <v>0</v>
      </c>
      <c r="EG22" s="96">
        <v>0</v>
      </c>
      <c r="EH22" s="96">
        <v>0</v>
      </c>
      <c r="EI22" s="96">
        <v>0</v>
      </c>
      <c r="EJ22" s="96">
        <v>0</v>
      </c>
      <c r="EK22" s="96">
        <v>0</v>
      </c>
      <c r="EL22" s="96">
        <v>0</v>
      </c>
      <c r="EM22" s="96">
        <v>0</v>
      </c>
      <c r="EN22" s="96">
        <v>0</v>
      </c>
      <c r="EO22" s="96">
        <v>0</v>
      </c>
      <c r="EP22" s="96">
        <v>0</v>
      </c>
      <c r="EQ22" s="96">
        <v>0</v>
      </c>
      <c r="ER22" s="96">
        <v>0</v>
      </c>
      <c r="ES22" s="96">
        <v>0</v>
      </c>
      <c r="ET22" s="96">
        <v>0</v>
      </c>
      <c r="EU22" s="96">
        <v>0</v>
      </c>
      <c r="EV22" s="96">
        <v>123.63</v>
      </c>
      <c r="EW22" s="96">
        <v>0</v>
      </c>
      <c r="EX22" s="96">
        <v>0</v>
      </c>
      <c r="EY22" s="96">
        <v>0</v>
      </c>
      <c r="EZ22" s="96">
        <v>0</v>
      </c>
      <c r="FA22" s="96">
        <v>0</v>
      </c>
      <c r="FB22" s="96">
        <v>0</v>
      </c>
      <c r="FC22" s="96">
        <v>0</v>
      </c>
      <c r="FD22" s="96">
        <v>0</v>
      </c>
      <c r="FE22" s="96">
        <v>0</v>
      </c>
      <c r="FF22" s="96">
        <v>0</v>
      </c>
      <c r="FG22" s="96">
        <v>0</v>
      </c>
      <c r="FH22" s="96">
        <v>0</v>
      </c>
      <c r="FI22" s="96">
        <v>0</v>
      </c>
      <c r="FJ22" s="96">
        <v>0</v>
      </c>
      <c r="FK22" s="96">
        <v>0</v>
      </c>
      <c r="FL22" s="96">
        <v>0</v>
      </c>
      <c r="FM22" s="96">
        <v>0</v>
      </c>
      <c r="FN22" s="96">
        <v>0</v>
      </c>
      <c r="FO22" s="96">
        <v>0</v>
      </c>
      <c r="FP22" s="96">
        <v>0</v>
      </c>
      <c r="FQ22" s="96">
        <v>0</v>
      </c>
      <c r="FR22" s="96">
        <v>0</v>
      </c>
      <c r="FS22" s="96">
        <v>0</v>
      </c>
      <c r="FT22" s="96">
        <v>0</v>
      </c>
      <c r="FU22" s="96">
        <v>0</v>
      </c>
      <c r="FV22" s="96">
        <v>0</v>
      </c>
      <c r="FW22" s="96">
        <v>0</v>
      </c>
      <c r="FX22" s="96">
        <v>0</v>
      </c>
      <c r="FY22" s="96">
        <v>0</v>
      </c>
      <c r="FZ22" s="96">
        <v>0</v>
      </c>
      <c r="GA22" s="96">
        <v>0</v>
      </c>
      <c r="GB22" s="96">
        <v>0</v>
      </c>
      <c r="GC22" s="96">
        <v>0</v>
      </c>
      <c r="GD22" s="96">
        <v>0</v>
      </c>
      <c r="GE22" s="96">
        <v>0</v>
      </c>
      <c r="GF22" s="96">
        <v>0</v>
      </c>
      <c r="GG22" s="96">
        <v>0</v>
      </c>
      <c r="GH22" s="96">
        <v>0</v>
      </c>
      <c r="GI22" s="96">
        <v>0</v>
      </c>
      <c r="GJ22" s="96">
        <v>0</v>
      </c>
      <c r="GK22" s="96">
        <v>0</v>
      </c>
      <c r="GL22" s="96">
        <v>0</v>
      </c>
      <c r="GM22" s="96">
        <v>0</v>
      </c>
      <c r="GN22" s="96">
        <v>0</v>
      </c>
      <c r="GO22" s="96">
        <v>0</v>
      </c>
      <c r="GP22" s="96">
        <v>0</v>
      </c>
      <c r="GQ22" s="96">
        <v>0</v>
      </c>
      <c r="GR22" s="96">
        <v>0</v>
      </c>
      <c r="GS22" s="96">
        <v>0</v>
      </c>
      <c r="GT22" s="96">
        <v>0</v>
      </c>
      <c r="GU22" s="96">
        <v>0</v>
      </c>
      <c r="GV22" s="96">
        <v>0</v>
      </c>
      <c r="GW22" s="96">
        <v>0</v>
      </c>
      <c r="GX22" s="96">
        <v>0</v>
      </c>
      <c r="GY22" s="96">
        <v>0</v>
      </c>
      <c r="GZ22" s="96">
        <v>0</v>
      </c>
      <c r="HA22" s="96">
        <v>0</v>
      </c>
      <c r="HB22" s="96">
        <v>0</v>
      </c>
      <c r="HC22" s="96">
        <v>0</v>
      </c>
      <c r="HD22" s="96">
        <v>0</v>
      </c>
      <c r="HE22" s="96">
        <v>0</v>
      </c>
      <c r="HF22" s="96">
        <v>0</v>
      </c>
      <c r="HG22" s="96">
        <v>0</v>
      </c>
      <c r="HH22" s="96">
        <v>0</v>
      </c>
      <c r="HI22" s="96">
        <v>0</v>
      </c>
      <c r="HJ22" s="96">
        <v>0</v>
      </c>
      <c r="HK22" s="96">
        <v>0</v>
      </c>
      <c r="HL22" s="96">
        <v>0</v>
      </c>
      <c r="HM22" s="96">
        <v>0</v>
      </c>
      <c r="HN22" s="96">
        <v>0</v>
      </c>
      <c r="HO22" s="96">
        <v>0</v>
      </c>
      <c r="HP22" s="96">
        <v>0</v>
      </c>
      <c r="HQ22" s="96">
        <v>0</v>
      </c>
      <c r="HR22" s="96">
        <v>0</v>
      </c>
      <c r="HS22" s="96">
        <v>0</v>
      </c>
      <c r="HT22" s="96">
        <v>0</v>
      </c>
      <c r="HU22" s="96">
        <v>0</v>
      </c>
      <c r="HV22" s="96">
        <v>0</v>
      </c>
      <c r="HW22" s="96">
        <v>0</v>
      </c>
      <c r="HX22" s="96">
        <v>0</v>
      </c>
      <c r="HY22" s="96">
        <v>0</v>
      </c>
      <c r="HZ22" s="96">
        <v>0</v>
      </c>
      <c r="IA22" s="96">
        <v>0</v>
      </c>
      <c r="IB22" s="96">
        <v>0</v>
      </c>
      <c r="IC22" s="96">
        <v>0</v>
      </c>
      <c r="ID22" s="96">
        <v>0</v>
      </c>
      <c r="IE22" s="96">
        <v>0</v>
      </c>
      <c r="IF22" s="96">
        <v>0</v>
      </c>
      <c r="IG22" s="96">
        <v>0</v>
      </c>
      <c r="IH22" s="96">
        <v>0</v>
      </c>
      <c r="II22" s="96">
        <v>0</v>
      </c>
      <c r="IJ22" s="96">
        <v>0</v>
      </c>
      <c r="IK22" s="96">
        <v>0</v>
      </c>
      <c r="IL22" s="96">
        <v>0</v>
      </c>
      <c r="IM22" s="96">
        <v>0</v>
      </c>
      <c r="IN22" s="96">
        <v>0</v>
      </c>
      <c r="IO22" s="96">
        <v>0</v>
      </c>
      <c r="IP22" s="96">
        <v>0</v>
      </c>
      <c r="IQ22" s="96">
        <v>0</v>
      </c>
      <c r="IR22" s="96">
        <v>0</v>
      </c>
      <c r="IS22" s="96">
        <v>0</v>
      </c>
      <c r="IT22" s="96">
        <v>0</v>
      </c>
      <c r="IU22" s="96">
        <v>0</v>
      </c>
      <c r="IV22" s="96">
        <v>0</v>
      </c>
      <c r="IW22" s="96">
        <v>0</v>
      </c>
      <c r="IX22" s="96">
        <v>0</v>
      </c>
      <c r="IY22" s="96">
        <v>0</v>
      </c>
      <c r="IZ22" s="96">
        <v>0</v>
      </c>
      <c r="JA22" s="96">
        <v>0</v>
      </c>
    </row>
    <row r="23" spans="1:261" ht="17.25" customHeight="1" x14ac:dyDescent="0.35">
      <c r="A23" s="85">
        <v>13</v>
      </c>
      <c r="B23" s="92" t="s">
        <v>527</v>
      </c>
      <c r="C23" s="95" t="s">
        <v>540</v>
      </c>
      <c r="D23" s="295">
        <v>1708207674</v>
      </c>
      <c r="E23" s="270">
        <f t="shared" si="41"/>
        <v>9153.2999999999993</v>
      </c>
      <c r="F23" s="270">
        <f t="shared" si="42"/>
        <v>0</v>
      </c>
      <c r="G23" s="270">
        <f t="shared" si="43"/>
        <v>4114.1000000000004</v>
      </c>
      <c r="H23" s="270">
        <f t="shared" si="44"/>
        <v>1785</v>
      </c>
      <c r="I23" s="270">
        <f t="shared" si="45"/>
        <v>3254.2</v>
      </c>
      <c r="J23" s="96">
        <v>5</v>
      </c>
      <c r="K23" s="96">
        <v>5</v>
      </c>
      <c r="L23" s="96">
        <v>0</v>
      </c>
      <c r="M23" s="96">
        <v>0</v>
      </c>
      <c r="N23" s="96">
        <v>0</v>
      </c>
      <c r="O23" s="96">
        <v>0</v>
      </c>
      <c r="P23" s="96">
        <v>0</v>
      </c>
      <c r="Q23" s="96">
        <v>0</v>
      </c>
      <c r="R23" s="96">
        <v>0</v>
      </c>
      <c r="S23" s="96">
        <v>0</v>
      </c>
      <c r="T23" s="96">
        <v>0</v>
      </c>
      <c r="U23" s="96">
        <v>0</v>
      </c>
      <c r="V23" s="96">
        <v>0</v>
      </c>
      <c r="W23" s="96">
        <v>1785</v>
      </c>
      <c r="X23" s="96">
        <v>0</v>
      </c>
      <c r="Y23" s="96">
        <v>0</v>
      </c>
      <c r="Z23" s="96">
        <v>0</v>
      </c>
      <c r="AA23" s="96">
        <v>0</v>
      </c>
      <c r="AB23" s="96">
        <v>0</v>
      </c>
      <c r="AC23" s="96">
        <v>0</v>
      </c>
      <c r="AD23" s="96">
        <v>0</v>
      </c>
      <c r="AE23" s="96">
        <v>0</v>
      </c>
      <c r="AF23" s="96">
        <v>0</v>
      </c>
      <c r="AG23" s="96">
        <v>0</v>
      </c>
      <c r="AH23" s="96">
        <v>0</v>
      </c>
      <c r="AI23" s="96">
        <v>0</v>
      </c>
      <c r="AJ23" s="96">
        <v>0</v>
      </c>
      <c r="AK23" s="96">
        <v>0</v>
      </c>
      <c r="AL23" s="96">
        <v>0</v>
      </c>
      <c r="AM23" s="96">
        <v>0</v>
      </c>
      <c r="AN23" s="96">
        <v>0</v>
      </c>
      <c r="AO23" s="96">
        <v>0</v>
      </c>
      <c r="AP23" s="96">
        <v>0</v>
      </c>
      <c r="AQ23" s="96">
        <v>0</v>
      </c>
      <c r="AR23" s="96">
        <v>0</v>
      </c>
      <c r="AS23" s="96">
        <v>0</v>
      </c>
      <c r="AT23" s="96">
        <v>0</v>
      </c>
      <c r="AU23" s="96">
        <v>0</v>
      </c>
      <c r="AV23" s="96">
        <v>0</v>
      </c>
      <c r="AW23" s="96">
        <v>0</v>
      </c>
      <c r="AX23" s="96">
        <v>0</v>
      </c>
      <c r="AY23" s="96">
        <v>0</v>
      </c>
      <c r="AZ23" s="96">
        <v>0</v>
      </c>
      <c r="BA23" s="96">
        <v>0</v>
      </c>
      <c r="BB23" s="96">
        <v>0</v>
      </c>
      <c r="BC23" s="96">
        <v>0</v>
      </c>
      <c r="BD23" s="96">
        <v>2500</v>
      </c>
      <c r="BE23" s="96">
        <v>0</v>
      </c>
      <c r="BF23" s="96">
        <v>0</v>
      </c>
      <c r="BG23" s="96">
        <v>0</v>
      </c>
      <c r="BH23" s="96">
        <v>224</v>
      </c>
      <c r="BI23" s="96">
        <v>0</v>
      </c>
      <c r="BJ23" s="96">
        <v>0</v>
      </c>
      <c r="BK23" s="96">
        <v>0</v>
      </c>
      <c r="BL23" s="96">
        <v>0</v>
      </c>
      <c r="BM23" s="96">
        <v>0</v>
      </c>
      <c r="BN23" s="96">
        <v>0</v>
      </c>
      <c r="BO23" s="96">
        <v>0</v>
      </c>
      <c r="BP23" s="96">
        <v>0</v>
      </c>
      <c r="BQ23" s="96">
        <v>0</v>
      </c>
      <c r="BR23" s="96">
        <v>0</v>
      </c>
      <c r="BS23" s="96">
        <v>0</v>
      </c>
      <c r="BT23" s="96">
        <v>0</v>
      </c>
      <c r="BU23" s="96">
        <v>0</v>
      </c>
      <c r="BV23" s="96">
        <v>0</v>
      </c>
      <c r="BW23" s="96">
        <v>0</v>
      </c>
      <c r="BX23" s="96">
        <v>0</v>
      </c>
      <c r="BY23" s="96">
        <v>0</v>
      </c>
      <c r="BZ23" s="96">
        <v>0</v>
      </c>
      <c r="CA23" s="96">
        <v>0</v>
      </c>
      <c r="CB23" s="96">
        <v>0</v>
      </c>
      <c r="CC23" s="96">
        <v>0</v>
      </c>
      <c r="CD23" s="96">
        <v>0</v>
      </c>
      <c r="CE23" s="96">
        <v>0</v>
      </c>
      <c r="CF23" s="96">
        <v>0</v>
      </c>
      <c r="CG23" s="96">
        <v>0</v>
      </c>
      <c r="CH23" s="96">
        <v>0</v>
      </c>
      <c r="CI23" s="96">
        <v>0</v>
      </c>
      <c r="CJ23" s="96">
        <v>0</v>
      </c>
      <c r="CK23" s="96">
        <v>30</v>
      </c>
      <c r="CL23" s="96">
        <v>0</v>
      </c>
      <c r="CM23" s="96">
        <v>0</v>
      </c>
      <c r="CN23" s="96">
        <v>0</v>
      </c>
      <c r="CO23" s="96">
        <v>0</v>
      </c>
      <c r="CP23" s="96">
        <v>0</v>
      </c>
      <c r="CQ23" s="96">
        <v>0</v>
      </c>
      <c r="CR23" s="96">
        <v>0</v>
      </c>
      <c r="CS23" s="96">
        <v>1</v>
      </c>
      <c r="CT23" s="96">
        <v>0</v>
      </c>
      <c r="CU23" s="96">
        <v>0</v>
      </c>
      <c r="CV23" s="96">
        <v>0</v>
      </c>
      <c r="CW23" s="96">
        <v>0</v>
      </c>
      <c r="CX23" s="96">
        <v>0</v>
      </c>
      <c r="CY23" s="96">
        <v>4</v>
      </c>
      <c r="CZ23" s="96">
        <v>0</v>
      </c>
      <c r="DA23" s="96">
        <v>0</v>
      </c>
      <c r="DB23" s="96">
        <v>0</v>
      </c>
      <c r="DC23" s="96">
        <v>0</v>
      </c>
      <c r="DD23" s="96">
        <v>0</v>
      </c>
      <c r="DE23" s="96">
        <v>0</v>
      </c>
      <c r="DF23" s="96">
        <v>0</v>
      </c>
      <c r="DG23" s="96">
        <v>0</v>
      </c>
      <c r="DH23" s="96">
        <v>0</v>
      </c>
      <c r="DI23" s="96">
        <v>0</v>
      </c>
      <c r="DJ23" s="96">
        <v>0</v>
      </c>
      <c r="DK23" s="96">
        <v>0</v>
      </c>
      <c r="DL23" s="96">
        <v>0</v>
      </c>
      <c r="DM23" s="96">
        <v>0</v>
      </c>
      <c r="DN23" s="96">
        <v>0</v>
      </c>
      <c r="DO23" s="96">
        <v>0</v>
      </c>
      <c r="DP23" s="96">
        <v>0</v>
      </c>
      <c r="DQ23" s="96">
        <v>0</v>
      </c>
      <c r="DR23" s="96">
        <v>0</v>
      </c>
      <c r="DS23" s="96">
        <v>0</v>
      </c>
      <c r="DT23" s="96">
        <v>4114.1000000000004</v>
      </c>
      <c r="DU23" s="96">
        <v>0</v>
      </c>
      <c r="DV23" s="96">
        <v>0</v>
      </c>
      <c r="DW23" s="297">
        <v>0</v>
      </c>
      <c r="DX23" s="297">
        <v>0</v>
      </c>
      <c r="DY23" s="96">
        <v>0</v>
      </c>
      <c r="DZ23" s="96">
        <v>0</v>
      </c>
      <c r="EA23" s="96">
        <v>0</v>
      </c>
      <c r="EB23" s="96">
        <v>0</v>
      </c>
      <c r="EC23" s="96">
        <v>0</v>
      </c>
      <c r="ED23" s="96">
        <v>0</v>
      </c>
      <c r="EE23" s="96">
        <v>0</v>
      </c>
      <c r="EF23" s="96">
        <v>0</v>
      </c>
      <c r="EG23" s="96">
        <v>0</v>
      </c>
      <c r="EH23" s="96">
        <v>0</v>
      </c>
      <c r="EI23" s="96">
        <v>0</v>
      </c>
      <c r="EJ23" s="96">
        <v>0</v>
      </c>
      <c r="EK23" s="96">
        <v>0</v>
      </c>
      <c r="EL23" s="96">
        <v>0</v>
      </c>
      <c r="EM23" s="96">
        <v>0</v>
      </c>
      <c r="EN23" s="96">
        <v>0</v>
      </c>
      <c r="EO23" s="96">
        <v>0</v>
      </c>
      <c r="EP23" s="96">
        <v>0</v>
      </c>
      <c r="EQ23" s="96">
        <v>0</v>
      </c>
      <c r="ER23" s="96">
        <v>0</v>
      </c>
      <c r="ES23" s="96">
        <v>0</v>
      </c>
      <c r="ET23" s="96">
        <v>0</v>
      </c>
      <c r="EU23" s="96">
        <v>0</v>
      </c>
      <c r="EV23" s="96">
        <v>754.2</v>
      </c>
      <c r="EW23" s="96">
        <v>0</v>
      </c>
      <c r="EX23" s="96">
        <v>0</v>
      </c>
      <c r="EY23" s="96">
        <v>0</v>
      </c>
      <c r="EZ23" s="96">
        <v>0</v>
      </c>
      <c r="FA23" s="96">
        <v>0</v>
      </c>
      <c r="FB23" s="96">
        <v>0</v>
      </c>
      <c r="FC23" s="96">
        <v>0</v>
      </c>
      <c r="FD23" s="96">
        <v>0</v>
      </c>
      <c r="FE23" s="96">
        <v>0</v>
      </c>
      <c r="FF23" s="96">
        <v>0</v>
      </c>
      <c r="FG23" s="96">
        <v>0</v>
      </c>
      <c r="FH23" s="96">
        <v>0</v>
      </c>
      <c r="FI23" s="96">
        <v>0</v>
      </c>
      <c r="FJ23" s="96">
        <v>0</v>
      </c>
      <c r="FK23" s="96">
        <v>0</v>
      </c>
      <c r="FL23" s="96">
        <v>0</v>
      </c>
      <c r="FM23" s="96">
        <v>0</v>
      </c>
      <c r="FN23" s="96">
        <v>0</v>
      </c>
      <c r="FO23" s="96">
        <v>0</v>
      </c>
      <c r="FP23" s="96">
        <v>0</v>
      </c>
      <c r="FQ23" s="96">
        <v>0</v>
      </c>
      <c r="FR23" s="96">
        <v>0</v>
      </c>
      <c r="FS23" s="96">
        <v>0</v>
      </c>
      <c r="FT23" s="96">
        <v>0</v>
      </c>
      <c r="FU23" s="96">
        <v>0</v>
      </c>
      <c r="FV23" s="96">
        <v>0</v>
      </c>
      <c r="FW23" s="96">
        <v>0</v>
      </c>
      <c r="FX23" s="96">
        <v>0</v>
      </c>
      <c r="FY23" s="96">
        <v>0</v>
      </c>
      <c r="FZ23" s="96">
        <v>0</v>
      </c>
      <c r="GA23" s="96">
        <v>0</v>
      </c>
      <c r="GB23" s="96">
        <v>0</v>
      </c>
      <c r="GC23" s="96">
        <v>0</v>
      </c>
      <c r="GD23" s="96">
        <v>0</v>
      </c>
      <c r="GE23" s="96">
        <v>0</v>
      </c>
      <c r="GF23" s="96">
        <v>0</v>
      </c>
      <c r="GG23" s="96">
        <v>0</v>
      </c>
      <c r="GH23" s="96">
        <v>0</v>
      </c>
      <c r="GI23" s="96">
        <v>0</v>
      </c>
      <c r="GJ23" s="96">
        <v>0</v>
      </c>
      <c r="GK23" s="96">
        <v>0</v>
      </c>
      <c r="GL23" s="96">
        <v>0</v>
      </c>
      <c r="GM23" s="96">
        <v>0</v>
      </c>
      <c r="GN23" s="96">
        <v>0</v>
      </c>
      <c r="GO23" s="96">
        <v>0</v>
      </c>
      <c r="GP23" s="96">
        <v>0</v>
      </c>
      <c r="GQ23" s="96">
        <v>0</v>
      </c>
      <c r="GR23" s="96">
        <v>0</v>
      </c>
      <c r="GS23" s="96">
        <v>0</v>
      </c>
      <c r="GT23" s="96">
        <v>0</v>
      </c>
      <c r="GU23" s="96">
        <v>0</v>
      </c>
      <c r="GV23" s="96">
        <v>0</v>
      </c>
      <c r="GW23" s="96">
        <v>0</v>
      </c>
      <c r="GX23" s="96">
        <v>0</v>
      </c>
      <c r="GY23" s="96">
        <v>0</v>
      </c>
      <c r="GZ23" s="96">
        <v>0</v>
      </c>
      <c r="HA23" s="96">
        <v>0</v>
      </c>
      <c r="HB23" s="96">
        <v>0</v>
      </c>
      <c r="HC23" s="96">
        <v>0</v>
      </c>
      <c r="HD23" s="96">
        <v>0</v>
      </c>
      <c r="HE23" s="96">
        <v>0</v>
      </c>
      <c r="HF23" s="96">
        <v>0</v>
      </c>
      <c r="HG23" s="96">
        <v>0</v>
      </c>
      <c r="HH23" s="96">
        <v>0</v>
      </c>
      <c r="HI23" s="96">
        <v>0</v>
      </c>
      <c r="HJ23" s="96">
        <v>0</v>
      </c>
      <c r="HK23" s="96">
        <v>0</v>
      </c>
      <c r="HL23" s="96">
        <v>0</v>
      </c>
      <c r="HM23" s="96">
        <v>0</v>
      </c>
      <c r="HN23" s="96">
        <v>0</v>
      </c>
      <c r="HO23" s="96">
        <v>0</v>
      </c>
      <c r="HP23" s="96">
        <v>0</v>
      </c>
      <c r="HQ23" s="96">
        <v>0</v>
      </c>
      <c r="HR23" s="96">
        <v>0</v>
      </c>
      <c r="HS23" s="96">
        <v>0</v>
      </c>
      <c r="HT23" s="96">
        <v>0</v>
      </c>
      <c r="HU23" s="96">
        <v>0</v>
      </c>
      <c r="HV23" s="96">
        <v>0</v>
      </c>
      <c r="HW23" s="96">
        <v>0</v>
      </c>
      <c r="HX23" s="96">
        <v>0</v>
      </c>
      <c r="HY23" s="96">
        <v>0</v>
      </c>
      <c r="HZ23" s="96">
        <v>0</v>
      </c>
      <c r="IA23" s="96">
        <v>0</v>
      </c>
      <c r="IB23" s="96">
        <v>0</v>
      </c>
      <c r="IC23" s="96">
        <v>0</v>
      </c>
      <c r="ID23" s="96">
        <v>0</v>
      </c>
      <c r="IE23" s="96">
        <v>0</v>
      </c>
      <c r="IF23" s="96">
        <v>0</v>
      </c>
      <c r="IG23" s="96">
        <v>0</v>
      </c>
      <c r="IH23" s="96">
        <v>0</v>
      </c>
      <c r="II23" s="96">
        <v>0</v>
      </c>
      <c r="IJ23" s="96">
        <v>0</v>
      </c>
      <c r="IK23" s="96">
        <v>0</v>
      </c>
      <c r="IL23" s="96">
        <v>0</v>
      </c>
      <c r="IM23" s="96">
        <v>0</v>
      </c>
      <c r="IN23" s="96">
        <v>0</v>
      </c>
      <c r="IO23" s="96">
        <v>0</v>
      </c>
      <c r="IP23" s="96">
        <v>0</v>
      </c>
      <c r="IQ23" s="96">
        <v>0</v>
      </c>
      <c r="IR23" s="96">
        <v>0</v>
      </c>
      <c r="IS23" s="96">
        <v>0</v>
      </c>
      <c r="IT23" s="96">
        <v>0</v>
      </c>
      <c r="IU23" s="96">
        <v>0</v>
      </c>
      <c r="IV23" s="96">
        <v>0</v>
      </c>
      <c r="IW23" s="96">
        <v>0</v>
      </c>
      <c r="IX23" s="96">
        <v>0</v>
      </c>
      <c r="IY23" s="96">
        <v>0</v>
      </c>
      <c r="IZ23" s="96">
        <v>0</v>
      </c>
      <c r="JA23" s="96">
        <v>0</v>
      </c>
    </row>
    <row r="24" spans="1:261" ht="17.25" customHeight="1" x14ac:dyDescent="0.35">
      <c r="A24" s="85">
        <v>14</v>
      </c>
      <c r="B24" s="92" t="s">
        <v>527</v>
      </c>
      <c r="C24" s="95" t="s">
        <v>541</v>
      </c>
      <c r="D24" s="295">
        <v>1708250074</v>
      </c>
      <c r="E24" s="270">
        <f t="shared" si="41"/>
        <v>13636.25</v>
      </c>
      <c r="F24" s="270">
        <f t="shared" si="42"/>
        <v>0</v>
      </c>
      <c r="G24" s="270">
        <f t="shared" si="43"/>
        <v>4750.3999999999996</v>
      </c>
      <c r="H24" s="270">
        <f t="shared" si="44"/>
        <v>4717.5</v>
      </c>
      <c r="I24" s="270">
        <f t="shared" si="45"/>
        <v>4168.3500000000004</v>
      </c>
      <c r="J24" s="96">
        <v>5</v>
      </c>
      <c r="K24" s="96">
        <v>5</v>
      </c>
      <c r="L24" s="96">
        <v>0</v>
      </c>
      <c r="M24" s="96">
        <v>0</v>
      </c>
      <c r="N24" s="96">
        <v>0</v>
      </c>
      <c r="O24" s="96">
        <v>0</v>
      </c>
      <c r="P24" s="96">
        <v>0</v>
      </c>
      <c r="Q24" s="96">
        <v>0</v>
      </c>
      <c r="R24" s="96">
        <v>0</v>
      </c>
      <c r="S24" s="96">
        <v>0</v>
      </c>
      <c r="T24" s="96">
        <v>0</v>
      </c>
      <c r="U24" s="96">
        <v>0</v>
      </c>
      <c r="V24" s="96">
        <v>0</v>
      </c>
      <c r="W24" s="96">
        <v>4717.5</v>
      </c>
      <c r="X24" s="96">
        <v>0</v>
      </c>
      <c r="Y24" s="96">
        <v>0</v>
      </c>
      <c r="Z24" s="96">
        <v>0</v>
      </c>
      <c r="AA24" s="96">
        <v>0</v>
      </c>
      <c r="AB24" s="96">
        <v>0</v>
      </c>
      <c r="AC24" s="96">
        <v>0</v>
      </c>
      <c r="AD24" s="96">
        <v>0</v>
      </c>
      <c r="AE24" s="96">
        <v>0</v>
      </c>
      <c r="AF24" s="96">
        <v>0</v>
      </c>
      <c r="AG24" s="96">
        <v>0</v>
      </c>
      <c r="AH24" s="96">
        <v>0</v>
      </c>
      <c r="AI24" s="96">
        <v>0</v>
      </c>
      <c r="AJ24" s="96">
        <v>0</v>
      </c>
      <c r="AK24" s="96">
        <v>0</v>
      </c>
      <c r="AL24" s="96">
        <v>0</v>
      </c>
      <c r="AM24" s="96">
        <v>0</v>
      </c>
      <c r="AN24" s="96">
        <v>0</v>
      </c>
      <c r="AO24" s="96">
        <v>0</v>
      </c>
      <c r="AP24" s="96">
        <v>0</v>
      </c>
      <c r="AQ24" s="96">
        <v>0</v>
      </c>
      <c r="AR24" s="96">
        <v>0</v>
      </c>
      <c r="AS24" s="96">
        <v>0</v>
      </c>
      <c r="AT24" s="96">
        <v>0</v>
      </c>
      <c r="AU24" s="96">
        <v>0</v>
      </c>
      <c r="AV24" s="96">
        <v>0</v>
      </c>
      <c r="AW24" s="96">
        <v>0</v>
      </c>
      <c r="AX24" s="96">
        <v>0</v>
      </c>
      <c r="AY24" s="96">
        <v>0</v>
      </c>
      <c r="AZ24" s="96">
        <v>0</v>
      </c>
      <c r="BA24" s="96">
        <v>0</v>
      </c>
      <c r="BB24" s="96">
        <v>0</v>
      </c>
      <c r="BC24" s="96">
        <v>0</v>
      </c>
      <c r="BD24" s="96">
        <v>3000</v>
      </c>
      <c r="BE24" s="96">
        <v>0</v>
      </c>
      <c r="BF24" s="96">
        <v>0</v>
      </c>
      <c r="BG24" s="96">
        <v>0</v>
      </c>
      <c r="BH24" s="96">
        <v>304</v>
      </c>
      <c r="BI24" s="96">
        <v>0</v>
      </c>
      <c r="BJ24" s="96">
        <v>0</v>
      </c>
      <c r="BK24" s="96">
        <v>0</v>
      </c>
      <c r="BL24" s="96">
        <v>0</v>
      </c>
      <c r="BM24" s="96">
        <v>0</v>
      </c>
      <c r="BN24" s="96">
        <v>0</v>
      </c>
      <c r="BO24" s="96">
        <v>0</v>
      </c>
      <c r="BP24" s="96">
        <v>0</v>
      </c>
      <c r="BQ24" s="96">
        <v>0</v>
      </c>
      <c r="BR24" s="96">
        <v>0</v>
      </c>
      <c r="BS24" s="96">
        <v>0</v>
      </c>
      <c r="BT24" s="96">
        <v>0</v>
      </c>
      <c r="BU24" s="96">
        <v>0</v>
      </c>
      <c r="BV24" s="96">
        <v>0</v>
      </c>
      <c r="BW24" s="96">
        <v>0</v>
      </c>
      <c r="BX24" s="96">
        <v>0</v>
      </c>
      <c r="BY24" s="96">
        <v>0</v>
      </c>
      <c r="BZ24" s="96">
        <v>0</v>
      </c>
      <c r="CA24" s="96">
        <v>0</v>
      </c>
      <c r="CB24" s="96">
        <v>0</v>
      </c>
      <c r="CC24" s="96">
        <v>0</v>
      </c>
      <c r="CD24" s="96">
        <v>0</v>
      </c>
      <c r="CE24" s="96">
        <v>0</v>
      </c>
      <c r="CF24" s="96">
        <v>0</v>
      </c>
      <c r="CG24" s="96">
        <v>0</v>
      </c>
      <c r="CH24" s="96">
        <v>0</v>
      </c>
      <c r="CI24" s="96">
        <v>0</v>
      </c>
      <c r="CJ24" s="96">
        <v>0</v>
      </c>
      <c r="CK24" s="96">
        <v>0</v>
      </c>
      <c r="CL24" s="96">
        <v>0</v>
      </c>
      <c r="CM24" s="96">
        <v>0</v>
      </c>
      <c r="CN24" s="96">
        <v>0</v>
      </c>
      <c r="CO24" s="96">
        <v>1</v>
      </c>
      <c r="CP24" s="96">
        <v>0</v>
      </c>
      <c r="CQ24" s="96">
        <v>0</v>
      </c>
      <c r="CR24" s="96">
        <v>0</v>
      </c>
      <c r="CS24" s="96">
        <v>0</v>
      </c>
      <c r="CT24" s="96">
        <v>0</v>
      </c>
      <c r="CU24" s="96">
        <v>0</v>
      </c>
      <c r="CV24" s="96">
        <v>0</v>
      </c>
      <c r="CW24" s="96">
        <v>0</v>
      </c>
      <c r="CX24" s="96">
        <v>0</v>
      </c>
      <c r="CY24" s="96">
        <v>4</v>
      </c>
      <c r="CZ24" s="96">
        <v>0</v>
      </c>
      <c r="DA24" s="96">
        <v>0</v>
      </c>
      <c r="DB24" s="96">
        <v>0</v>
      </c>
      <c r="DC24" s="96">
        <v>0</v>
      </c>
      <c r="DD24" s="96">
        <v>0</v>
      </c>
      <c r="DE24" s="96">
        <v>0</v>
      </c>
      <c r="DF24" s="96">
        <v>0</v>
      </c>
      <c r="DG24" s="96">
        <v>0</v>
      </c>
      <c r="DH24" s="96">
        <v>0</v>
      </c>
      <c r="DI24" s="96">
        <v>0</v>
      </c>
      <c r="DJ24" s="96">
        <v>0</v>
      </c>
      <c r="DK24" s="96">
        <v>0</v>
      </c>
      <c r="DL24" s="96">
        <v>0</v>
      </c>
      <c r="DM24" s="96">
        <v>0</v>
      </c>
      <c r="DN24" s="96">
        <v>0</v>
      </c>
      <c r="DO24" s="96">
        <v>0</v>
      </c>
      <c r="DP24" s="96">
        <v>0</v>
      </c>
      <c r="DQ24" s="96">
        <v>0</v>
      </c>
      <c r="DR24" s="96">
        <v>0</v>
      </c>
      <c r="DS24" s="96">
        <v>0</v>
      </c>
      <c r="DT24" s="96">
        <v>4750.3999999999996</v>
      </c>
      <c r="DU24" s="96">
        <v>0</v>
      </c>
      <c r="DV24" s="96">
        <v>0</v>
      </c>
      <c r="DW24" s="297">
        <v>0</v>
      </c>
      <c r="DX24" s="297">
        <v>0</v>
      </c>
      <c r="DY24" s="96">
        <v>0</v>
      </c>
      <c r="DZ24" s="96">
        <v>0</v>
      </c>
      <c r="EA24" s="96">
        <v>0</v>
      </c>
      <c r="EB24" s="96">
        <v>0</v>
      </c>
      <c r="EC24" s="96">
        <v>0</v>
      </c>
      <c r="ED24" s="96">
        <v>0</v>
      </c>
      <c r="EE24" s="96">
        <v>0</v>
      </c>
      <c r="EF24" s="96">
        <v>0</v>
      </c>
      <c r="EG24" s="96">
        <v>0</v>
      </c>
      <c r="EH24" s="96">
        <v>0</v>
      </c>
      <c r="EI24" s="96">
        <v>0</v>
      </c>
      <c r="EJ24" s="96">
        <v>0</v>
      </c>
      <c r="EK24" s="96">
        <v>0</v>
      </c>
      <c r="EL24" s="96">
        <v>0</v>
      </c>
      <c r="EM24" s="96">
        <v>0</v>
      </c>
      <c r="EN24" s="96">
        <v>0</v>
      </c>
      <c r="EO24" s="96">
        <v>0</v>
      </c>
      <c r="EP24" s="96">
        <v>0</v>
      </c>
      <c r="EQ24" s="96">
        <v>0</v>
      </c>
      <c r="ER24" s="96">
        <v>0</v>
      </c>
      <c r="ES24" s="96">
        <v>0</v>
      </c>
      <c r="ET24" s="96">
        <v>0</v>
      </c>
      <c r="EU24" s="96">
        <v>0</v>
      </c>
      <c r="EV24" s="96">
        <v>1168.3499999999999</v>
      </c>
      <c r="EW24" s="96">
        <v>0</v>
      </c>
      <c r="EX24" s="96">
        <v>0</v>
      </c>
      <c r="EY24" s="96">
        <v>0</v>
      </c>
      <c r="EZ24" s="96">
        <v>0</v>
      </c>
      <c r="FA24" s="96">
        <v>0</v>
      </c>
      <c r="FB24" s="96">
        <v>0</v>
      </c>
      <c r="FC24" s="96">
        <v>0</v>
      </c>
      <c r="FD24" s="96">
        <v>0</v>
      </c>
      <c r="FE24" s="96">
        <v>0</v>
      </c>
      <c r="FF24" s="96">
        <v>0</v>
      </c>
      <c r="FG24" s="96">
        <v>0</v>
      </c>
      <c r="FH24" s="96">
        <v>0</v>
      </c>
      <c r="FI24" s="96">
        <v>0</v>
      </c>
      <c r="FJ24" s="96">
        <v>0</v>
      </c>
      <c r="FK24" s="96">
        <v>0</v>
      </c>
      <c r="FL24" s="96">
        <v>0</v>
      </c>
      <c r="FM24" s="96">
        <v>0</v>
      </c>
      <c r="FN24" s="96">
        <v>0</v>
      </c>
      <c r="FO24" s="96">
        <v>0</v>
      </c>
      <c r="FP24" s="96">
        <v>0</v>
      </c>
      <c r="FQ24" s="96">
        <v>0</v>
      </c>
      <c r="FR24" s="96">
        <v>0</v>
      </c>
      <c r="FS24" s="96">
        <v>0</v>
      </c>
      <c r="FT24" s="96">
        <v>0</v>
      </c>
      <c r="FU24" s="96">
        <v>0</v>
      </c>
      <c r="FV24" s="96">
        <v>0</v>
      </c>
      <c r="FW24" s="96">
        <v>0</v>
      </c>
      <c r="FX24" s="96">
        <v>0</v>
      </c>
      <c r="FY24" s="96">
        <v>0</v>
      </c>
      <c r="FZ24" s="96">
        <v>0</v>
      </c>
      <c r="GA24" s="96">
        <v>0</v>
      </c>
      <c r="GB24" s="96">
        <v>0</v>
      </c>
      <c r="GC24" s="96">
        <v>0</v>
      </c>
      <c r="GD24" s="96">
        <v>0</v>
      </c>
      <c r="GE24" s="96">
        <v>0</v>
      </c>
      <c r="GF24" s="96">
        <v>0</v>
      </c>
      <c r="GG24" s="96">
        <v>0</v>
      </c>
      <c r="GH24" s="96">
        <v>0</v>
      </c>
      <c r="GI24" s="96">
        <v>0</v>
      </c>
      <c r="GJ24" s="96">
        <v>0</v>
      </c>
      <c r="GK24" s="96">
        <v>0</v>
      </c>
      <c r="GL24" s="96">
        <v>0</v>
      </c>
      <c r="GM24" s="96">
        <v>0</v>
      </c>
      <c r="GN24" s="96">
        <v>0</v>
      </c>
      <c r="GO24" s="96">
        <v>0</v>
      </c>
      <c r="GP24" s="96">
        <v>0</v>
      </c>
      <c r="GQ24" s="96">
        <v>0</v>
      </c>
      <c r="GR24" s="96">
        <v>0</v>
      </c>
      <c r="GS24" s="96">
        <v>0</v>
      </c>
      <c r="GT24" s="96">
        <v>0</v>
      </c>
      <c r="GU24" s="96">
        <v>0</v>
      </c>
      <c r="GV24" s="96">
        <v>0</v>
      </c>
      <c r="GW24" s="96">
        <v>0</v>
      </c>
      <c r="GX24" s="96">
        <v>0</v>
      </c>
      <c r="GY24" s="96">
        <v>0</v>
      </c>
      <c r="GZ24" s="96">
        <v>0</v>
      </c>
      <c r="HA24" s="96">
        <v>0</v>
      </c>
      <c r="HB24" s="96">
        <v>0</v>
      </c>
      <c r="HC24" s="96">
        <v>0</v>
      </c>
      <c r="HD24" s="96">
        <v>0</v>
      </c>
      <c r="HE24" s="96">
        <v>0</v>
      </c>
      <c r="HF24" s="96">
        <v>0</v>
      </c>
      <c r="HG24" s="96">
        <v>0</v>
      </c>
      <c r="HH24" s="96">
        <v>0</v>
      </c>
      <c r="HI24" s="96">
        <v>0</v>
      </c>
      <c r="HJ24" s="96">
        <v>0</v>
      </c>
      <c r="HK24" s="96">
        <v>0</v>
      </c>
      <c r="HL24" s="96">
        <v>0</v>
      </c>
      <c r="HM24" s="96">
        <v>0</v>
      </c>
      <c r="HN24" s="96">
        <v>0</v>
      </c>
      <c r="HO24" s="96">
        <v>0</v>
      </c>
      <c r="HP24" s="96">
        <v>0</v>
      </c>
      <c r="HQ24" s="96">
        <v>0</v>
      </c>
      <c r="HR24" s="96">
        <v>0</v>
      </c>
      <c r="HS24" s="96">
        <v>0</v>
      </c>
      <c r="HT24" s="96">
        <v>0</v>
      </c>
      <c r="HU24" s="96">
        <v>0</v>
      </c>
      <c r="HV24" s="96">
        <v>0</v>
      </c>
      <c r="HW24" s="96">
        <v>0</v>
      </c>
      <c r="HX24" s="96">
        <v>0</v>
      </c>
      <c r="HY24" s="96">
        <v>0</v>
      </c>
      <c r="HZ24" s="96">
        <v>0</v>
      </c>
      <c r="IA24" s="96">
        <v>0</v>
      </c>
      <c r="IB24" s="96">
        <v>0</v>
      </c>
      <c r="IC24" s="96">
        <v>0</v>
      </c>
      <c r="ID24" s="96">
        <v>0</v>
      </c>
      <c r="IE24" s="96">
        <v>0</v>
      </c>
      <c r="IF24" s="96">
        <v>0</v>
      </c>
      <c r="IG24" s="96">
        <v>0</v>
      </c>
      <c r="IH24" s="96">
        <v>0</v>
      </c>
      <c r="II24" s="96">
        <v>0</v>
      </c>
      <c r="IJ24" s="96">
        <v>0</v>
      </c>
      <c r="IK24" s="96">
        <v>0</v>
      </c>
      <c r="IL24" s="96">
        <v>0</v>
      </c>
      <c r="IM24" s="96">
        <v>0</v>
      </c>
      <c r="IN24" s="96">
        <v>0</v>
      </c>
      <c r="IO24" s="96">
        <v>0</v>
      </c>
      <c r="IP24" s="96">
        <v>0</v>
      </c>
      <c r="IQ24" s="96">
        <v>0</v>
      </c>
      <c r="IR24" s="96">
        <v>0</v>
      </c>
      <c r="IS24" s="96">
        <v>0</v>
      </c>
      <c r="IT24" s="96">
        <v>0</v>
      </c>
      <c r="IU24" s="96">
        <v>0</v>
      </c>
      <c r="IV24" s="96">
        <v>0</v>
      </c>
      <c r="IW24" s="96">
        <v>0</v>
      </c>
      <c r="IX24" s="96">
        <v>0</v>
      </c>
      <c r="IY24" s="96">
        <v>0</v>
      </c>
      <c r="IZ24" s="96">
        <v>0</v>
      </c>
      <c r="JA24" s="96">
        <v>0</v>
      </c>
    </row>
    <row r="25" spans="1:261" ht="17.25" customHeight="1" x14ac:dyDescent="0.35">
      <c r="A25" s="85">
        <v>15</v>
      </c>
      <c r="B25" s="92" t="s">
        <v>527</v>
      </c>
      <c r="C25" s="95" t="s">
        <v>542</v>
      </c>
      <c r="D25" s="295">
        <v>1429382338</v>
      </c>
      <c r="E25" s="270">
        <f t="shared" si="41"/>
        <v>461</v>
      </c>
      <c r="F25" s="270">
        <f t="shared" si="42"/>
        <v>0</v>
      </c>
      <c r="G25" s="270">
        <f t="shared" si="43"/>
        <v>0</v>
      </c>
      <c r="H25" s="270">
        <f t="shared" si="44"/>
        <v>461</v>
      </c>
      <c r="I25" s="270">
        <f t="shared" si="45"/>
        <v>0</v>
      </c>
      <c r="J25" s="96">
        <v>1</v>
      </c>
      <c r="K25" s="96">
        <v>1</v>
      </c>
      <c r="L25" s="96">
        <v>0</v>
      </c>
      <c r="M25" s="96">
        <v>0</v>
      </c>
      <c r="N25" s="96">
        <v>0</v>
      </c>
      <c r="O25" s="96">
        <v>0</v>
      </c>
      <c r="P25" s="96">
        <v>0</v>
      </c>
      <c r="Q25" s="96">
        <v>0</v>
      </c>
      <c r="R25" s="96">
        <v>0</v>
      </c>
      <c r="S25" s="96">
        <v>0</v>
      </c>
      <c r="T25" s="96">
        <v>0</v>
      </c>
      <c r="U25" s="96">
        <v>461</v>
      </c>
      <c r="V25" s="96">
        <v>0</v>
      </c>
      <c r="W25" s="96">
        <v>0</v>
      </c>
      <c r="X25" s="96">
        <v>0</v>
      </c>
      <c r="Y25" s="96">
        <v>0</v>
      </c>
      <c r="Z25" s="96">
        <v>0</v>
      </c>
      <c r="AA25" s="96">
        <v>0</v>
      </c>
      <c r="AB25" s="96">
        <v>0</v>
      </c>
      <c r="AC25" s="96">
        <v>0</v>
      </c>
      <c r="AD25" s="96">
        <v>0</v>
      </c>
      <c r="AE25" s="96">
        <v>0</v>
      </c>
      <c r="AF25" s="96">
        <v>0</v>
      </c>
      <c r="AG25" s="96">
        <v>0</v>
      </c>
      <c r="AH25" s="96">
        <v>0</v>
      </c>
      <c r="AI25" s="96">
        <v>0</v>
      </c>
      <c r="AJ25" s="96">
        <v>0</v>
      </c>
      <c r="AK25" s="96">
        <v>0</v>
      </c>
      <c r="AL25" s="96">
        <v>0</v>
      </c>
      <c r="AM25" s="96">
        <v>0</v>
      </c>
      <c r="AN25" s="96">
        <v>0</v>
      </c>
      <c r="AO25" s="96">
        <v>0</v>
      </c>
      <c r="AP25" s="96">
        <v>0</v>
      </c>
      <c r="AQ25" s="96">
        <v>0</v>
      </c>
      <c r="AR25" s="96">
        <v>0</v>
      </c>
      <c r="AS25" s="96">
        <v>0</v>
      </c>
      <c r="AT25" s="96">
        <v>0</v>
      </c>
      <c r="AU25" s="96">
        <v>0</v>
      </c>
      <c r="AV25" s="96">
        <v>0</v>
      </c>
      <c r="AW25" s="96">
        <v>0</v>
      </c>
      <c r="AX25" s="96">
        <v>0</v>
      </c>
      <c r="AY25" s="96">
        <v>0</v>
      </c>
      <c r="AZ25" s="96">
        <v>0</v>
      </c>
      <c r="BA25" s="96">
        <v>0</v>
      </c>
      <c r="BB25" s="96">
        <v>0</v>
      </c>
      <c r="BC25" s="96">
        <v>0</v>
      </c>
      <c r="BD25" s="96">
        <v>0</v>
      </c>
      <c r="BE25" s="96">
        <v>0</v>
      </c>
      <c r="BF25" s="96">
        <v>0</v>
      </c>
      <c r="BG25" s="96">
        <v>0</v>
      </c>
      <c r="BH25" s="96">
        <v>0</v>
      </c>
      <c r="BI25" s="96">
        <v>0</v>
      </c>
      <c r="BJ25" s="96">
        <v>0</v>
      </c>
      <c r="BK25" s="96">
        <v>0</v>
      </c>
      <c r="BL25" s="96">
        <v>0</v>
      </c>
      <c r="BM25" s="96">
        <v>0</v>
      </c>
      <c r="BN25" s="96">
        <v>0</v>
      </c>
      <c r="BO25" s="96">
        <v>0</v>
      </c>
      <c r="BP25" s="96">
        <v>0</v>
      </c>
      <c r="BQ25" s="96">
        <v>0</v>
      </c>
      <c r="BR25" s="96">
        <v>0</v>
      </c>
      <c r="BS25" s="96">
        <v>0</v>
      </c>
      <c r="BT25" s="96">
        <v>0</v>
      </c>
      <c r="BU25" s="96">
        <v>0</v>
      </c>
      <c r="BV25" s="96">
        <v>0</v>
      </c>
      <c r="BW25" s="96">
        <v>0</v>
      </c>
      <c r="BX25" s="96">
        <v>0</v>
      </c>
      <c r="BY25" s="96">
        <v>0</v>
      </c>
      <c r="BZ25" s="96">
        <v>0</v>
      </c>
      <c r="CA25" s="96">
        <v>0</v>
      </c>
      <c r="CB25" s="96">
        <v>0</v>
      </c>
      <c r="CC25" s="96">
        <v>0</v>
      </c>
      <c r="CD25" s="96">
        <v>0</v>
      </c>
      <c r="CE25" s="96">
        <v>0</v>
      </c>
      <c r="CF25" s="96">
        <v>0</v>
      </c>
      <c r="CG25" s="96">
        <v>0</v>
      </c>
      <c r="CH25" s="96">
        <v>0</v>
      </c>
      <c r="CI25" s="96">
        <v>0</v>
      </c>
      <c r="CJ25" s="96">
        <v>0</v>
      </c>
      <c r="CK25" s="96">
        <v>30</v>
      </c>
      <c r="CL25" s="96">
        <v>0</v>
      </c>
      <c r="CM25" s="96">
        <v>0</v>
      </c>
      <c r="CN25" s="96">
        <v>0</v>
      </c>
      <c r="CO25" s="96">
        <v>0</v>
      </c>
      <c r="CP25" s="96">
        <v>0</v>
      </c>
      <c r="CQ25" s="96">
        <v>0</v>
      </c>
      <c r="CR25" s="96">
        <v>0</v>
      </c>
      <c r="CS25" s="96">
        <v>0</v>
      </c>
      <c r="CT25" s="96">
        <v>0</v>
      </c>
      <c r="CU25" s="96">
        <v>0</v>
      </c>
      <c r="CV25" s="96">
        <v>0</v>
      </c>
      <c r="CW25" s="96">
        <v>0</v>
      </c>
      <c r="CX25" s="96">
        <v>0</v>
      </c>
      <c r="CY25" s="96">
        <v>0</v>
      </c>
      <c r="CZ25" s="96">
        <v>0</v>
      </c>
      <c r="DA25" s="96">
        <v>0</v>
      </c>
      <c r="DB25" s="96">
        <v>0</v>
      </c>
      <c r="DC25" s="96">
        <v>0</v>
      </c>
      <c r="DD25" s="96">
        <v>0</v>
      </c>
      <c r="DE25" s="96">
        <v>0</v>
      </c>
      <c r="DF25" s="96">
        <v>0</v>
      </c>
      <c r="DG25" s="96">
        <v>0</v>
      </c>
      <c r="DH25" s="96">
        <v>0</v>
      </c>
      <c r="DI25" s="96">
        <v>0</v>
      </c>
      <c r="DJ25" s="96">
        <v>0</v>
      </c>
      <c r="DK25" s="96">
        <v>0</v>
      </c>
      <c r="DL25" s="96">
        <v>0</v>
      </c>
      <c r="DM25" s="96">
        <v>0</v>
      </c>
      <c r="DN25" s="96">
        <v>0</v>
      </c>
      <c r="DO25" s="96">
        <v>0</v>
      </c>
      <c r="DP25" s="96">
        <v>0</v>
      </c>
      <c r="DQ25" s="96">
        <v>0</v>
      </c>
      <c r="DR25" s="96">
        <v>0</v>
      </c>
      <c r="DS25" s="96">
        <v>0</v>
      </c>
      <c r="DT25" s="96">
        <v>0</v>
      </c>
      <c r="DU25" s="96">
        <v>0</v>
      </c>
      <c r="DV25" s="96">
        <v>0</v>
      </c>
      <c r="DW25" s="297">
        <v>0</v>
      </c>
      <c r="DX25" s="297">
        <v>0</v>
      </c>
      <c r="DY25" s="96">
        <v>0</v>
      </c>
      <c r="DZ25" s="96">
        <v>0</v>
      </c>
      <c r="EA25" s="96">
        <v>0</v>
      </c>
      <c r="EB25" s="96">
        <v>0</v>
      </c>
      <c r="EC25" s="96">
        <v>0</v>
      </c>
      <c r="ED25" s="96">
        <v>0</v>
      </c>
      <c r="EE25" s="96">
        <v>0</v>
      </c>
      <c r="EF25" s="96">
        <v>0</v>
      </c>
      <c r="EG25" s="96">
        <v>0</v>
      </c>
      <c r="EH25" s="96">
        <v>0</v>
      </c>
      <c r="EI25" s="96">
        <v>0</v>
      </c>
      <c r="EJ25" s="96">
        <v>0</v>
      </c>
      <c r="EK25" s="96">
        <v>0</v>
      </c>
      <c r="EL25" s="96">
        <v>0</v>
      </c>
      <c r="EM25" s="96">
        <v>0</v>
      </c>
      <c r="EN25" s="96">
        <v>0</v>
      </c>
      <c r="EO25" s="96">
        <v>0</v>
      </c>
      <c r="EP25" s="96">
        <v>0</v>
      </c>
      <c r="EQ25" s="96">
        <v>0</v>
      </c>
      <c r="ER25" s="96">
        <v>0</v>
      </c>
      <c r="ES25" s="96">
        <v>0</v>
      </c>
      <c r="ET25" s="96">
        <v>0</v>
      </c>
      <c r="EU25" s="96">
        <v>0</v>
      </c>
      <c r="EV25" s="96">
        <v>0</v>
      </c>
      <c r="EW25" s="96">
        <v>0</v>
      </c>
      <c r="EX25" s="96">
        <v>0</v>
      </c>
      <c r="EY25" s="96">
        <v>0</v>
      </c>
      <c r="EZ25" s="96">
        <v>0</v>
      </c>
      <c r="FA25" s="96">
        <v>0</v>
      </c>
      <c r="FB25" s="96">
        <v>0</v>
      </c>
      <c r="FC25" s="96">
        <v>0</v>
      </c>
      <c r="FD25" s="96">
        <v>0</v>
      </c>
      <c r="FE25" s="96">
        <v>0</v>
      </c>
      <c r="FF25" s="96">
        <v>0</v>
      </c>
      <c r="FG25" s="96">
        <v>0</v>
      </c>
      <c r="FH25" s="96">
        <v>0</v>
      </c>
      <c r="FI25" s="96">
        <v>0</v>
      </c>
      <c r="FJ25" s="96">
        <v>0</v>
      </c>
      <c r="FK25" s="96">
        <v>0</v>
      </c>
      <c r="FL25" s="96">
        <v>0</v>
      </c>
      <c r="FM25" s="96">
        <v>0</v>
      </c>
      <c r="FN25" s="96">
        <v>0</v>
      </c>
      <c r="FO25" s="96">
        <v>0</v>
      </c>
      <c r="FP25" s="96">
        <v>0</v>
      </c>
      <c r="FQ25" s="96">
        <v>0</v>
      </c>
      <c r="FR25" s="96">
        <v>0</v>
      </c>
      <c r="FS25" s="96">
        <v>0</v>
      </c>
      <c r="FT25" s="96">
        <v>0</v>
      </c>
      <c r="FU25" s="96">
        <v>0</v>
      </c>
      <c r="FV25" s="96">
        <v>0</v>
      </c>
      <c r="FW25" s="96">
        <v>0</v>
      </c>
      <c r="FX25" s="96">
        <v>0</v>
      </c>
      <c r="FY25" s="96">
        <v>0</v>
      </c>
      <c r="FZ25" s="96">
        <v>0</v>
      </c>
      <c r="GA25" s="96">
        <v>0</v>
      </c>
      <c r="GB25" s="96">
        <v>0</v>
      </c>
      <c r="GC25" s="96">
        <v>0</v>
      </c>
      <c r="GD25" s="96">
        <v>0</v>
      </c>
      <c r="GE25" s="96">
        <v>0</v>
      </c>
      <c r="GF25" s="96">
        <v>0</v>
      </c>
      <c r="GG25" s="96">
        <v>0</v>
      </c>
      <c r="GH25" s="96">
        <v>0</v>
      </c>
      <c r="GI25" s="96">
        <v>0</v>
      </c>
      <c r="GJ25" s="96">
        <v>0</v>
      </c>
      <c r="GK25" s="96">
        <v>0</v>
      </c>
      <c r="GL25" s="96">
        <v>0</v>
      </c>
      <c r="GM25" s="96">
        <v>0</v>
      </c>
      <c r="GN25" s="96">
        <v>0</v>
      </c>
      <c r="GO25" s="96">
        <v>0</v>
      </c>
      <c r="GP25" s="96">
        <v>0</v>
      </c>
      <c r="GQ25" s="96">
        <v>0</v>
      </c>
      <c r="GR25" s="96">
        <v>0</v>
      </c>
      <c r="GS25" s="96">
        <v>0</v>
      </c>
      <c r="GT25" s="96">
        <v>0</v>
      </c>
      <c r="GU25" s="96">
        <v>0</v>
      </c>
      <c r="GV25" s="96">
        <v>0</v>
      </c>
      <c r="GW25" s="96">
        <v>0</v>
      </c>
      <c r="GX25" s="96">
        <v>0</v>
      </c>
      <c r="GY25" s="96">
        <v>0</v>
      </c>
      <c r="GZ25" s="96">
        <v>0</v>
      </c>
      <c r="HA25" s="96">
        <v>0</v>
      </c>
      <c r="HB25" s="96">
        <v>0</v>
      </c>
      <c r="HC25" s="96">
        <v>0</v>
      </c>
      <c r="HD25" s="96">
        <v>0</v>
      </c>
      <c r="HE25" s="96">
        <v>0</v>
      </c>
      <c r="HF25" s="96">
        <v>0</v>
      </c>
      <c r="HG25" s="96">
        <v>0</v>
      </c>
      <c r="HH25" s="96">
        <v>0</v>
      </c>
      <c r="HI25" s="96">
        <v>0</v>
      </c>
      <c r="HJ25" s="96">
        <v>0</v>
      </c>
      <c r="HK25" s="96">
        <v>0</v>
      </c>
      <c r="HL25" s="96">
        <v>0</v>
      </c>
      <c r="HM25" s="96">
        <v>0</v>
      </c>
      <c r="HN25" s="96">
        <v>0</v>
      </c>
      <c r="HO25" s="96">
        <v>0</v>
      </c>
      <c r="HP25" s="96">
        <v>0</v>
      </c>
      <c r="HQ25" s="96">
        <v>0</v>
      </c>
      <c r="HR25" s="96">
        <v>0</v>
      </c>
      <c r="HS25" s="96">
        <v>0</v>
      </c>
      <c r="HT25" s="96">
        <v>0</v>
      </c>
      <c r="HU25" s="96">
        <v>0</v>
      </c>
      <c r="HV25" s="96">
        <v>0</v>
      </c>
      <c r="HW25" s="96">
        <v>0</v>
      </c>
      <c r="HX25" s="96">
        <v>0</v>
      </c>
      <c r="HY25" s="96">
        <v>0</v>
      </c>
      <c r="HZ25" s="96">
        <v>0</v>
      </c>
      <c r="IA25" s="96">
        <v>0</v>
      </c>
      <c r="IB25" s="96">
        <v>0</v>
      </c>
      <c r="IC25" s="96">
        <v>0</v>
      </c>
      <c r="ID25" s="96">
        <v>0</v>
      </c>
      <c r="IE25" s="96">
        <v>0</v>
      </c>
      <c r="IF25" s="96">
        <v>0</v>
      </c>
      <c r="IG25" s="96">
        <v>0</v>
      </c>
      <c r="IH25" s="96">
        <v>0</v>
      </c>
      <c r="II25" s="96">
        <v>0</v>
      </c>
      <c r="IJ25" s="96">
        <v>0</v>
      </c>
      <c r="IK25" s="96">
        <v>0</v>
      </c>
      <c r="IL25" s="96">
        <v>0</v>
      </c>
      <c r="IM25" s="96">
        <v>0</v>
      </c>
      <c r="IN25" s="96">
        <v>0</v>
      </c>
      <c r="IO25" s="96">
        <v>0</v>
      </c>
      <c r="IP25" s="96">
        <v>0</v>
      </c>
      <c r="IQ25" s="96">
        <v>0</v>
      </c>
      <c r="IR25" s="96">
        <v>0</v>
      </c>
      <c r="IS25" s="96">
        <v>0</v>
      </c>
      <c r="IT25" s="96">
        <v>0</v>
      </c>
      <c r="IU25" s="96">
        <v>0</v>
      </c>
      <c r="IV25" s="96">
        <v>0</v>
      </c>
      <c r="IW25" s="96">
        <v>0</v>
      </c>
      <c r="IX25" s="96">
        <v>0</v>
      </c>
      <c r="IY25" s="96">
        <v>0</v>
      </c>
      <c r="IZ25" s="96">
        <v>0</v>
      </c>
      <c r="JA25" s="96">
        <v>0</v>
      </c>
    </row>
    <row r="26" spans="1:261" ht="17.25" customHeight="1" x14ac:dyDescent="0.35">
      <c r="A26" s="85">
        <v>16</v>
      </c>
      <c r="B26" s="92" t="s">
        <v>527</v>
      </c>
      <c r="C26" s="95" t="s">
        <v>543</v>
      </c>
      <c r="D26" s="295">
        <v>271750225</v>
      </c>
      <c r="E26" s="270">
        <f t="shared" si="41"/>
        <v>1851.05</v>
      </c>
      <c r="F26" s="270">
        <f t="shared" si="42"/>
        <v>0</v>
      </c>
      <c r="G26" s="270">
        <f t="shared" si="43"/>
        <v>374.05</v>
      </c>
      <c r="H26" s="270">
        <f t="shared" si="44"/>
        <v>0</v>
      </c>
      <c r="I26" s="270">
        <f t="shared" si="45"/>
        <v>1477</v>
      </c>
      <c r="J26" s="96">
        <v>0</v>
      </c>
      <c r="K26" s="96">
        <v>0</v>
      </c>
      <c r="L26" s="96">
        <v>0</v>
      </c>
      <c r="M26" s="96">
        <v>0</v>
      </c>
      <c r="N26" s="96">
        <v>0</v>
      </c>
      <c r="O26" s="96">
        <v>0</v>
      </c>
      <c r="P26" s="96">
        <v>0</v>
      </c>
      <c r="Q26" s="96">
        <v>0</v>
      </c>
      <c r="R26" s="96">
        <v>0</v>
      </c>
      <c r="S26" s="96">
        <v>0</v>
      </c>
      <c r="T26" s="96">
        <v>0</v>
      </c>
      <c r="U26" s="96">
        <v>0</v>
      </c>
      <c r="V26" s="96">
        <v>0</v>
      </c>
      <c r="W26" s="96">
        <v>0</v>
      </c>
      <c r="X26" s="96">
        <v>0</v>
      </c>
      <c r="Y26" s="96">
        <v>0</v>
      </c>
      <c r="Z26" s="96">
        <v>0</v>
      </c>
      <c r="AA26" s="96">
        <v>0</v>
      </c>
      <c r="AB26" s="96">
        <v>0</v>
      </c>
      <c r="AC26" s="96">
        <v>0</v>
      </c>
      <c r="AD26" s="96">
        <v>0</v>
      </c>
      <c r="AE26" s="96">
        <v>0</v>
      </c>
      <c r="AF26" s="96">
        <v>0</v>
      </c>
      <c r="AG26" s="96">
        <v>0</v>
      </c>
      <c r="AH26" s="96">
        <v>0</v>
      </c>
      <c r="AI26" s="96">
        <v>0</v>
      </c>
      <c r="AJ26" s="96">
        <v>0</v>
      </c>
      <c r="AK26" s="96">
        <v>0</v>
      </c>
      <c r="AL26" s="96">
        <v>0</v>
      </c>
      <c r="AM26" s="96">
        <v>0</v>
      </c>
      <c r="AN26" s="96">
        <v>0</v>
      </c>
      <c r="AO26" s="96">
        <v>0</v>
      </c>
      <c r="AP26" s="96">
        <v>0</v>
      </c>
      <c r="AQ26" s="96">
        <v>0</v>
      </c>
      <c r="AR26" s="96">
        <v>0</v>
      </c>
      <c r="AS26" s="96">
        <v>0</v>
      </c>
      <c r="AT26" s="96">
        <v>0</v>
      </c>
      <c r="AU26" s="96">
        <v>0</v>
      </c>
      <c r="AV26" s="96">
        <v>0</v>
      </c>
      <c r="AW26" s="96">
        <v>0</v>
      </c>
      <c r="AX26" s="96">
        <v>0</v>
      </c>
      <c r="AY26" s="96">
        <v>0</v>
      </c>
      <c r="AZ26" s="96">
        <v>0</v>
      </c>
      <c r="BA26" s="96">
        <v>0</v>
      </c>
      <c r="BB26" s="96">
        <v>0</v>
      </c>
      <c r="BC26" s="96">
        <v>0</v>
      </c>
      <c r="BD26" s="96">
        <v>1477</v>
      </c>
      <c r="BE26" s="96">
        <v>0</v>
      </c>
      <c r="BF26" s="96">
        <v>0</v>
      </c>
      <c r="BG26" s="96">
        <v>0</v>
      </c>
      <c r="BH26" s="96">
        <v>67</v>
      </c>
      <c r="BI26" s="96">
        <v>0</v>
      </c>
      <c r="BJ26" s="96">
        <v>0</v>
      </c>
      <c r="BK26" s="96">
        <v>0</v>
      </c>
      <c r="BL26" s="96">
        <v>0</v>
      </c>
      <c r="BM26" s="96">
        <v>0</v>
      </c>
      <c r="BN26" s="96">
        <v>0</v>
      </c>
      <c r="BO26" s="96">
        <v>0</v>
      </c>
      <c r="BP26" s="96">
        <v>0</v>
      </c>
      <c r="BQ26" s="96">
        <v>0</v>
      </c>
      <c r="BR26" s="96">
        <v>1055</v>
      </c>
      <c r="BS26" s="96">
        <v>0</v>
      </c>
      <c r="BT26" s="96">
        <v>0</v>
      </c>
      <c r="BU26" s="96">
        <v>0</v>
      </c>
      <c r="BV26" s="96">
        <v>0</v>
      </c>
      <c r="BW26" s="96">
        <v>0</v>
      </c>
      <c r="BX26" s="96">
        <v>0</v>
      </c>
      <c r="BY26" s="96">
        <v>0</v>
      </c>
      <c r="BZ26" s="96">
        <v>0</v>
      </c>
      <c r="CA26" s="96">
        <v>0</v>
      </c>
      <c r="CB26" s="96">
        <v>0</v>
      </c>
      <c r="CC26" s="96">
        <v>0</v>
      </c>
      <c r="CD26" s="96">
        <v>0</v>
      </c>
      <c r="CE26" s="96">
        <v>0</v>
      </c>
      <c r="CF26" s="96">
        <v>0</v>
      </c>
      <c r="CG26" s="96">
        <v>0</v>
      </c>
      <c r="CH26" s="96">
        <v>0</v>
      </c>
      <c r="CI26" s="96">
        <v>0</v>
      </c>
      <c r="CJ26" s="96">
        <v>0</v>
      </c>
      <c r="CK26" s="96">
        <v>30</v>
      </c>
      <c r="CL26" s="96">
        <v>0</v>
      </c>
      <c r="CM26" s="96">
        <v>0</v>
      </c>
      <c r="CN26" s="96">
        <v>0</v>
      </c>
      <c r="CO26" s="96">
        <v>1</v>
      </c>
      <c r="CP26" s="96">
        <v>0</v>
      </c>
      <c r="CQ26" s="96">
        <v>0</v>
      </c>
      <c r="CR26" s="96">
        <v>0</v>
      </c>
      <c r="CS26" s="96">
        <v>2</v>
      </c>
      <c r="CT26" s="96">
        <v>0</v>
      </c>
      <c r="CU26" s="96">
        <v>0</v>
      </c>
      <c r="CV26" s="96">
        <v>0</v>
      </c>
      <c r="CW26" s="96">
        <v>0</v>
      </c>
      <c r="CX26" s="96">
        <v>0</v>
      </c>
      <c r="CY26" s="96">
        <v>0</v>
      </c>
      <c r="CZ26" s="96">
        <v>16</v>
      </c>
      <c r="DA26" s="96">
        <v>0</v>
      </c>
      <c r="DB26" s="96">
        <v>14</v>
      </c>
      <c r="DC26" s="96">
        <v>0</v>
      </c>
      <c r="DD26" s="96">
        <v>235</v>
      </c>
      <c r="DE26" s="96">
        <v>0</v>
      </c>
      <c r="DF26" s="96">
        <v>0</v>
      </c>
      <c r="DG26" s="96">
        <v>0</v>
      </c>
      <c r="DH26" s="96">
        <v>0</v>
      </c>
      <c r="DI26" s="96">
        <v>0</v>
      </c>
      <c r="DJ26" s="96">
        <v>0</v>
      </c>
      <c r="DK26" s="96">
        <v>0</v>
      </c>
      <c r="DL26" s="96">
        <v>0</v>
      </c>
      <c r="DM26" s="96">
        <v>0</v>
      </c>
      <c r="DN26" s="96">
        <v>0</v>
      </c>
      <c r="DO26" s="96">
        <v>0</v>
      </c>
      <c r="DP26" s="96">
        <v>0</v>
      </c>
      <c r="DQ26" s="96">
        <v>0</v>
      </c>
      <c r="DR26" s="96">
        <v>0</v>
      </c>
      <c r="DS26" s="96">
        <v>0</v>
      </c>
      <c r="DT26" s="96">
        <v>139.05000000000001</v>
      </c>
      <c r="DU26" s="96">
        <v>0</v>
      </c>
      <c r="DV26" s="96">
        <v>0</v>
      </c>
      <c r="DW26" s="297">
        <v>0</v>
      </c>
      <c r="DX26" s="297">
        <v>0</v>
      </c>
      <c r="DY26" s="96">
        <v>0</v>
      </c>
      <c r="DZ26" s="96">
        <v>0</v>
      </c>
      <c r="EA26" s="96">
        <v>0</v>
      </c>
      <c r="EB26" s="96">
        <v>0</v>
      </c>
      <c r="EC26" s="96">
        <v>0</v>
      </c>
      <c r="ED26" s="96">
        <v>0</v>
      </c>
      <c r="EE26" s="96">
        <v>0</v>
      </c>
      <c r="EF26" s="96">
        <v>0</v>
      </c>
      <c r="EG26" s="96">
        <v>0</v>
      </c>
      <c r="EH26" s="96">
        <v>0</v>
      </c>
      <c r="EI26" s="96">
        <v>0</v>
      </c>
      <c r="EJ26" s="96">
        <v>0</v>
      </c>
      <c r="EK26" s="96">
        <v>0</v>
      </c>
      <c r="EL26" s="96">
        <v>0</v>
      </c>
      <c r="EM26" s="96">
        <v>0</v>
      </c>
      <c r="EN26" s="96">
        <v>0</v>
      </c>
      <c r="EO26" s="96">
        <v>0</v>
      </c>
      <c r="EP26" s="96">
        <v>0</v>
      </c>
      <c r="EQ26" s="96">
        <v>0</v>
      </c>
      <c r="ER26" s="96">
        <v>0</v>
      </c>
      <c r="ES26" s="96">
        <v>0</v>
      </c>
      <c r="ET26" s="96">
        <v>0</v>
      </c>
      <c r="EU26" s="96">
        <v>0</v>
      </c>
      <c r="EV26" s="96">
        <v>0</v>
      </c>
      <c r="EW26" s="96">
        <v>0</v>
      </c>
      <c r="EX26" s="96">
        <v>0</v>
      </c>
      <c r="EY26" s="96">
        <v>0</v>
      </c>
      <c r="EZ26" s="96">
        <v>0</v>
      </c>
      <c r="FA26" s="96">
        <v>0</v>
      </c>
      <c r="FB26" s="96">
        <v>0</v>
      </c>
      <c r="FC26" s="96">
        <v>0</v>
      </c>
      <c r="FD26" s="96">
        <v>0</v>
      </c>
      <c r="FE26" s="96">
        <v>0</v>
      </c>
      <c r="FF26" s="96">
        <v>0</v>
      </c>
      <c r="FG26" s="96">
        <v>0</v>
      </c>
      <c r="FH26" s="96">
        <v>0</v>
      </c>
      <c r="FI26" s="96">
        <v>0</v>
      </c>
      <c r="FJ26" s="96">
        <v>0</v>
      </c>
      <c r="FK26" s="96">
        <v>0</v>
      </c>
      <c r="FL26" s="96">
        <v>0</v>
      </c>
      <c r="FM26" s="96">
        <v>0</v>
      </c>
      <c r="FN26" s="96">
        <v>0</v>
      </c>
      <c r="FO26" s="96">
        <v>0</v>
      </c>
      <c r="FP26" s="96">
        <v>0</v>
      </c>
      <c r="FQ26" s="96">
        <v>0</v>
      </c>
      <c r="FR26" s="96">
        <v>0</v>
      </c>
      <c r="FS26" s="96">
        <v>0</v>
      </c>
      <c r="FT26" s="96">
        <v>0</v>
      </c>
      <c r="FU26" s="96">
        <v>0</v>
      </c>
      <c r="FV26" s="96">
        <v>0</v>
      </c>
      <c r="FW26" s="96">
        <v>0</v>
      </c>
      <c r="FX26" s="96">
        <v>0</v>
      </c>
      <c r="FY26" s="96">
        <v>0</v>
      </c>
      <c r="FZ26" s="96">
        <v>0</v>
      </c>
      <c r="GA26" s="96">
        <v>0</v>
      </c>
      <c r="GB26" s="96">
        <v>0</v>
      </c>
      <c r="GC26" s="96">
        <v>0</v>
      </c>
      <c r="GD26" s="96">
        <v>0</v>
      </c>
      <c r="GE26" s="96">
        <v>0</v>
      </c>
      <c r="GF26" s="96">
        <v>0</v>
      </c>
      <c r="GG26" s="96">
        <v>0</v>
      </c>
      <c r="GH26" s="96">
        <v>0</v>
      </c>
      <c r="GI26" s="96">
        <v>0</v>
      </c>
      <c r="GJ26" s="96">
        <v>0</v>
      </c>
      <c r="GK26" s="96">
        <v>0</v>
      </c>
      <c r="GL26" s="96">
        <v>0</v>
      </c>
      <c r="GM26" s="96">
        <v>0</v>
      </c>
      <c r="GN26" s="96">
        <v>0</v>
      </c>
      <c r="GO26" s="96">
        <v>0</v>
      </c>
      <c r="GP26" s="96">
        <v>0</v>
      </c>
      <c r="GQ26" s="96">
        <v>0</v>
      </c>
      <c r="GR26" s="96">
        <v>0</v>
      </c>
      <c r="GS26" s="96">
        <v>0</v>
      </c>
      <c r="GT26" s="96">
        <v>0</v>
      </c>
      <c r="GU26" s="96">
        <v>0</v>
      </c>
      <c r="GV26" s="96">
        <v>0</v>
      </c>
      <c r="GW26" s="96">
        <v>0</v>
      </c>
      <c r="GX26" s="96">
        <v>0</v>
      </c>
      <c r="GY26" s="96">
        <v>0</v>
      </c>
      <c r="GZ26" s="96">
        <v>0</v>
      </c>
      <c r="HA26" s="96">
        <v>0</v>
      </c>
      <c r="HB26" s="96">
        <v>0</v>
      </c>
      <c r="HC26" s="96">
        <v>0</v>
      </c>
      <c r="HD26" s="96">
        <v>0</v>
      </c>
      <c r="HE26" s="96">
        <v>0</v>
      </c>
      <c r="HF26" s="96">
        <v>0</v>
      </c>
      <c r="HG26" s="96">
        <v>0</v>
      </c>
      <c r="HH26" s="96">
        <v>0</v>
      </c>
      <c r="HI26" s="96">
        <v>0</v>
      </c>
      <c r="HJ26" s="96">
        <v>0</v>
      </c>
      <c r="HK26" s="96">
        <v>0</v>
      </c>
      <c r="HL26" s="96">
        <v>0</v>
      </c>
      <c r="HM26" s="96">
        <v>0</v>
      </c>
      <c r="HN26" s="96">
        <v>0</v>
      </c>
      <c r="HO26" s="96">
        <v>0</v>
      </c>
      <c r="HP26" s="96">
        <v>0</v>
      </c>
      <c r="HQ26" s="96">
        <v>0</v>
      </c>
      <c r="HR26" s="96">
        <v>0</v>
      </c>
      <c r="HS26" s="96">
        <v>0</v>
      </c>
      <c r="HT26" s="96">
        <v>0</v>
      </c>
      <c r="HU26" s="96">
        <v>0</v>
      </c>
      <c r="HV26" s="96">
        <v>0</v>
      </c>
      <c r="HW26" s="96">
        <v>0</v>
      </c>
      <c r="HX26" s="96">
        <v>0</v>
      </c>
      <c r="HY26" s="96">
        <v>0</v>
      </c>
      <c r="HZ26" s="96">
        <v>0</v>
      </c>
      <c r="IA26" s="96">
        <v>0</v>
      </c>
      <c r="IB26" s="96">
        <v>0</v>
      </c>
      <c r="IC26" s="96">
        <v>0</v>
      </c>
      <c r="ID26" s="96">
        <v>0</v>
      </c>
      <c r="IE26" s="96">
        <v>0</v>
      </c>
      <c r="IF26" s="96">
        <v>0</v>
      </c>
      <c r="IG26" s="96">
        <v>0</v>
      </c>
      <c r="IH26" s="96">
        <v>0</v>
      </c>
      <c r="II26" s="96">
        <v>0</v>
      </c>
      <c r="IJ26" s="96">
        <v>0</v>
      </c>
      <c r="IK26" s="96">
        <v>0</v>
      </c>
      <c r="IL26" s="96">
        <v>0</v>
      </c>
      <c r="IM26" s="96">
        <v>0</v>
      </c>
      <c r="IN26" s="96">
        <v>0</v>
      </c>
      <c r="IO26" s="96">
        <v>0</v>
      </c>
      <c r="IP26" s="96">
        <v>0</v>
      </c>
      <c r="IQ26" s="96">
        <v>0</v>
      </c>
      <c r="IR26" s="96">
        <v>0</v>
      </c>
      <c r="IS26" s="96">
        <v>0</v>
      </c>
      <c r="IT26" s="96">
        <v>0</v>
      </c>
      <c r="IU26" s="96">
        <v>0</v>
      </c>
      <c r="IV26" s="96">
        <v>0</v>
      </c>
      <c r="IW26" s="96">
        <v>0</v>
      </c>
      <c r="IX26" s="96">
        <v>0</v>
      </c>
      <c r="IY26" s="96">
        <v>0</v>
      </c>
      <c r="IZ26" s="96">
        <v>0</v>
      </c>
      <c r="JA26" s="96">
        <v>0</v>
      </c>
    </row>
    <row r="27" spans="1:261" ht="17.25" customHeight="1" x14ac:dyDescent="0.35">
      <c r="A27" s="85">
        <v>17</v>
      </c>
      <c r="B27" s="92" t="s">
        <v>527</v>
      </c>
      <c r="C27" s="95" t="s">
        <v>544</v>
      </c>
      <c r="D27" s="295">
        <v>271750228</v>
      </c>
      <c r="E27" s="270">
        <f t="shared" si="41"/>
        <v>4205.7700000000004</v>
      </c>
      <c r="F27" s="270">
        <f t="shared" si="42"/>
        <v>0</v>
      </c>
      <c r="G27" s="270">
        <f t="shared" si="43"/>
        <v>616.77</v>
      </c>
      <c r="H27" s="270">
        <f t="shared" si="44"/>
        <v>0</v>
      </c>
      <c r="I27" s="270">
        <f t="shared" si="45"/>
        <v>3589</v>
      </c>
      <c r="J27" s="96">
        <v>1</v>
      </c>
      <c r="K27" s="96">
        <v>1</v>
      </c>
      <c r="L27" s="96">
        <v>0</v>
      </c>
      <c r="M27" s="96">
        <v>0</v>
      </c>
      <c r="N27" s="96">
        <v>0</v>
      </c>
      <c r="O27" s="96">
        <v>0</v>
      </c>
      <c r="P27" s="96">
        <v>0</v>
      </c>
      <c r="Q27" s="96">
        <v>0</v>
      </c>
      <c r="R27" s="96">
        <v>0</v>
      </c>
      <c r="S27" s="96">
        <v>0</v>
      </c>
      <c r="T27" s="96">
        <v>0</v>
      </c>
      <c r="U27" s="96">
        <v>0</v>
      </c>
      <c r="V27" s="96">
        <v>0</v>
      </c>
      <c r="W27" s="96">
        <v>0</v>
      </c>
      <c r="X27" s="96">
        <v>0</v>
      </c>
      <c r="Y27" s="96">
        <v>0</v>
      </c>
      <c r="Z27" s="96">
        <v>0</v>
      </c>
      <c r="AA27" s="96">
        <v>0</v>
      </c>
      <c r="AB27" s="96">
        <v>0</v>
      </c>
      <c r="AC27" s="96">
        <v>7</v>
      </c>
      <c r="AD27" s="96">
        <v>0</v>
      </c>
      <c r="AE27" s="96">
        <v>0</v>
      </c>
      <c r="AF27" s="96">
        <v>0</v>
      </c>
      <c r="AG27" s="96">
        <v>0</v>
      </c>
      <c r="AH27" s="96">
        <v>0</v>
      </c>
      <c r="AI27" s="96">
        <v>0</v>
      </c>
      <c r="AJ27" s="96">
        <v>0</v>
      </c>
      <c r="AK27" s="96">
        <v>0</v>
      </c>
      <c r="AL27" s="96">
        <v>0</v>
      </c>
      <c r="AM27" s="96">
        <v>0</v>
      </c>
      <c r="AN27" s="96">
        <v>0</v>
      </c>
      <c r="AO27" s="96">
        <v>0</v>
      </c>
      <c r="AP27" s="96">
        <v>0</v>
      </c>
      <c r="AQ27" s="96">
        <v>0</v>
      </c>
      <c r="AR27" s="96">
        <v>0</v>
      </c>
      <c r="AS27" s="96">
        <v>0</v>
      </c>
      <c r="AT27" s="96">
        <v>0</v>
      </c>
      <c r="AU27" s="96">
        <v>0</v>
      </c>
      <c r="AV27" s="96">
        <v>0</v>
      </c>
      <c r="AW27" s="96">
        <v>0</v>
      </c>
      <c r="AX27" s="96">
        <v>0</v>
      </c>
      <c r="AY27" s="96">
        <v>0</v>
      </c>
      <c r="AZ27" s="96">
        <v>0</v>
      </c>
      <c r="BA27" s="96">
        <v>0</v>
      </c>
      <c r="BB27" s="96">
        <v>0</v>
      </c>
      <c r="BC27" s="96">
        <v>0</v>
      </c>
      <c r="BD27" s="96">
        <v>3589</v>
      </c>
      <c r="BE27" s="96">
        <v>0</v>
      </c>
      <c r="BF27" s="96">
        <v>0</v>
      </c>
      <c r="BG27" s="96">
        <v>0</v>
      </c>
      <c r="BH27" s="96">
        <v>67</v>
      </c>
      <c r="BI27" s="96">
        <v>0</v>
      </c>
      <c r="BJ27" s="96">
        <v>0</v>
      </c>
      <c r="BK27" s="96">
        <v>0</v>
      </c>
      <c r="BL27" s="96">
        <v>0</v>
      </c>
      <c r="BM27" s="96">
        <v>0</v>
      </c>
      <c r="BN27" s="96">
        <v>0</v>
      </c>
      <c r="BO27" s="96">
        <v>0</v>
      </c>
      <c r="BP27" s="96">
        <v>0</v>
      </c>
      <c r="BQ27" s="96">
        <v>0</v>
      </c>
      <c r="BR27" s="96">
        <v>20</v>
      </c>
      <c r="BS27" s="96">
        <v>0</v>
      </c>
      <c r="BT27" s="96">
        <v>0</v>
      </c>
      <c r="BU27" s="96">
        <v>0</v>
      </c>
      <c r="BV27" s="96">
        <v>0</v>
      </c>
      <c r="BW27" s="96">
        <v>0</v>
      </c>
      <c r="BX27" s="96">
        <v>0</v>
      </c>
      <c r="BY27" s="96">
        <v>0</v>
      </c>
      <c r="BZ27" s="96">
        <v>0</v>
      </c>
      <c r="CA27" s="96">
        <v>0</v>
      </c>
      <c r="CB27" s="96">
        <v>0</v>
      </c>
      <c r="CC27" s="96">
        <v>0</v>
      </c>
      <c r="CD27" s="96">
        <v>0</v>
      </c>
      <c r="CE27" s="96">
        <v>0</v>
      </c>
      <c r="CF27" s="96">
        <v>0</v>
      </c>
      <c r="CG27" s="96">
        <v>0</v>
      </c>
      <c r="CH27" s="96">
        <v>0</v>
      </c>
      <c r="CI27" s="96">
        <v>0</v>
      </c>
      <c r="CJ27" s="96">
        <v>0</v>
      </c>
      <c r="CK27" s="96">
        <v>30</v>
      </c>
      <c r="CL27" s="96">
        <v>0</v>
      </c>
      <c r="CM27" s="96">
        <v>0</v>
      </c>
      <c r="CN27" s="96">
        <v>0</v>
      </c>
      <c r="CO27" s="96">
        <v>1</v>
      </c>
      <c r="CP27" s="96">
        <v>0</v>
      </c>
      <c r="CQ27" s="96">
        <v>0</v>
      </c>
      <c r="CR27" s="96">
        <v>0</v>
      </c>
      <c r="CS27" s="96">
        <v>3</v>
      </c>
      <c r="CT27" s="96">
        <v>0</v>
      </c>
      <c r="CU27" s="96">
        <v>0</v>
      </c>
      <c r="CV27" s="96">
        <v>0</v>
      </c>
      <c r="CW27" s="96">
        <v>0</v>
      </c>
      <c r="CX27" s="96">
        <v>0</v>
      </c>
      <c r="CY27" s="96">
        <v>11</v>
      </c>
      <c r="CZ27" s="96">
        <v>14</v>
      </c>
      <c r="DA27" s="96">
        <v>0</v>
      </c>
      <c r="DB27" s="96">
        <v>12</v>
      </c>
      <c r="DC27" s="96">
        <v>0</v>
      </c>
      <c r="DD27" s="96">
        <v>215</v>
      </c>
      <c r="DE27" s="96">
        <v>0</v>
      </c>
      <c r="DF27" s="96">
        <v>0</v>
      </c>
      <c r="DG27" s="96">
        <v>0</v>
      </c>
      <c r="DH27" s="96">
        <v>0</v>
      </c>
      <c r="DI27" s="96">
        <v>0</v>
      </c>
      <c r="DJ27" s="96">
        <v>0</v>
      </c>
      <c r="DK27" s="96">
        <v>0</v>
      </c>
      <c r="DL27" s="96">
        <v>0</v>
      </c>
      <c r="DM27" s="96">
        <v>0</v>
      </c>
      <c r="DN27" s="96">
        <v>0</v>
      </c>
      <c r="DO27" s="96">
        <v>0</v>
      </c>
      <c r="DP27" s="96">
        <v>0</v>
      </c>
      <c r="DQ27" s="96">
        <v>0</v>
      </c>
      <c r="DR27" s="96">
        <v>0</v>
      </c>
      <c r="DS27" s="96">
        <v>0</v>
      </c>
      <c r="DT27" s="96">
        <v>401.77</v>
      </c>
      <c r="DU27" s="96">
        <v>0</v>
      </c>
      <c r="DV27" s="96">
        <v>0</v>
      </c>
      <c r="DW27" s="297">
        <v>0</v>
      </c>
      <c r="DX27" s="297">
        <v>0</v>
      </c>
      <c r="DY27" s="96">
        <v>0</v>
      </c>
      <c r="DZ27" s="96">
        <v>0</v>
      </c>
      <c r="EA27" s="96">
        <v>0</v>
      </c>
      <c r="EB27" s="96">
        <v>0</v>
      </c>
      <c r="EC27" s="96">
        <v>0</v>
      </c>
      <c r="ED27" s="96">
        <v>0</v>
      </c>
      <c r="EE27" s="96">
        <v>0</v>
      </c>
      <c r="EF27" s="96">
        <v>0</v>
      </c>
      <c r="EG27" s="96">
        <v>0</v>
      </c>
      <c r="EH27" s="96">
        <v>0</v>
      </c>
      <c r="EI27" s="96">
        <v>0</v>
      </c>
      <c r="EJ27" s="96">
        <v>0</v>
      </c>
      <c r="EK27" s="96">
        <v>0</v>
      </c>
      <c r="EL27" s="96">
        <v>0</v>
      </c>
      <c r="EM27" s="96">
        <v>0</v>
      </c>
      <c r="EN27" s="96">
        <v>0</v>
      </c>
      <c r="EO27" s="96">
        <v>0</v>
      </c>
      <c r="EP27" s="96">
        <v>0</v>
      </c>
      <c r="EQ27" s="96">
        <v>0</v>
      </c>
      <c r="ER27" s="96">
        <v>0</v>
      </c>
      <c r="ES27" s="96">
        <v>0</v>
      </c>
      <c r="ET27" s="96">
        <v>0</v>
      </c>
      <c r="EU27" s="96">
        <v>0</v>
      </c>
      <c r="EV27" s="96">
        <v>0</v>
      </c>
      <c r="EW27" s="96">
        <v>0</v>
      </c>
      <c r="EX27" s="96">
        <v>0</v>
      </c>
      <c r="EY27" s="96">
        <v>0</v>
      </c>
      <c r="EZ27" s="96">
        <v>0</v>
      </c>
      <c r="FA27" s="96">
        <v>0</v>
      </c>
      <c r="FB27" s="96">
        <v>0</v>
      </c>
      <c r="FC27" s="96">
        <v>0</v>
      </c>
      <c r="FD27" s="96">
        <v>0</v>
      </c>
      <c r="FE27" s="96">
        <v>0</v>
      </c>
      <c r="FF27" s="96">
        <v>0</v>
      </c>
      <c r="FG27" s="96">
        <v>0</v>
      </c>
      <c r="FH27" s="96">
        <v>0</v>
      </c>
      <c r="FI27" s="96">
        <v>0</v>
      </c>
      <c r="FJ27" s="96">
        <v>0</v>
      </c>
      <c r="FK27" s="96">
        <v>0</v>
      </c>
      <c r="FL27" s="96">
        <v>0</v>
      </c>
      <c r="FM27" s="96">
        <v>0</v>
      </c>
      <c r="FN27" s="96">
        <v>0</v>
      </c>
      <c r="FO27" s="96">
        <v>0</v>
      </c>
      <c r="FP27" s="96">
        <v>0</v>
      </c>
      <c r="FQ27" s="96">
        <v>0</v>
      </c>
      <c r="FR27" s="96">
        <v>0</v>
      </c>
      <c r="FS27" s="96">
        <v>0</v>
      </c>
      <c r="FT27" s="96">
        <v>0</v>
      </c>
      <c r="FU27" s="96">
        <v>0</v>
      </c>
      <c r="FV27" s="96">
        <v>0</v>
      </c>
      <c r="FW27" s="96">
        <v>0</v>
      </c>
      <c r="FX27" s="96">
        <v>0</v>
      </c>
      <c r="FY27" s="96">
        <v>0</v>
      </c>
      <c r="FZ27" s="96">
        <v>0</v>
      </c>
      <c r="GA27" s="96">
        <v>0</v>
      </c>
      <c r="GB27" s="96">
        <v>0</v>
      </c>
      <c r="GC27" s="96">
        <v>0</v>
      </c>
      <c r="GD27" s="96">
        <v>0</v>
      </c>
      <c r="GE27" s="96">
        <v>0</v>
      </c>
      <c r="GF27" s="96">
        <v>0</v>
      </c>
      <c r="GG27" s="96">
        <v>0</v>
      </c>
      <c r="GH27" s="96">
        <v>0</v>
      </c>
      <c r="GI27" s="96">
        <v>0</v>
      </c>
      <c r="GJ27" s="96">
        <v>0</v>
      </c>
      <c r="GK27" s="96">
        <v>0</v>
      </c>
      <c r="GL27" s="96">
        <v>0</v>
      </c>
      <c r="GM27" s="96">
        <v>0</v>
      </c>
      <c r="GN27" s="96">
        <v>0</v>
      </c>
      <c r="GO27" s="96">
        <v>0</v>
      </c>
      <c r="GP27" s="96">
        <v>0</v>
      </c>
      <c r="GQ27" s="96">
        <v>0</v>
      </c>
      <c r="GR27" s="96">
        <v>0</v>
      </c>
      <c r="GS27" s="96">
        <v>0</v>
      </c>
      <c r="GT27" s="96">
        <v>0</v>
      </c>
      <c r="GU27" s="96">
        <v>0</v>
      </c>
      <c r="GV27" s="96">
        <v>0</v>
      </c>
      <c r="GW27" s="96">
        <v>0</v>
      </c>
      <c r="GX27" s="96">
        <v>0</v>
      </c>
      <c r="GY27" s="96">
        <v>0</v>
      </c>
      <c r="GZ27" s="96">
        <v>0</v>
      </c>
      <c r="HA27" s="96">
        <v>0</v>
      </c>
      <c r="HB27" s="96">
        <v>0</v>
      </c>
      <c r="HC27" s="96">
        <v>0</v>
      </c>
      <c r="HD27" s="96">
        <v>0</v>
      </c>
      <c r="HE27" s="96">
        <v>0</v>
      </c>
      <c r="HF27" s="96">
        <v>0</v>
      </c>
      <c r="HG27" s="96">
        <v>0</v>
      </c>
      <c r="HH27" s="96">
        <v>0</v>
      </c>
      <c r="HI27" s="96">
        <v>0</v>
      </c>
      <c r="HJ27" s="96">
        <v>0</v>
      </c>
      <c r="HK27" s="96">
        <v>0</v>
      </c>
      <c r="HL27" s="96">
        <v>0</v>
      </c>
      <c r="HM27" s="96">
        <v>0</v>
      </c>
      <c r="HN27" s="96">
        <v>0</v>
      </c>
      <c r="HO27" s="96">
        <v>0</v>
      </c>
      <c r="HP27" s="96">
        <v>0</v>
      </c>
      <c r="HQ27" s="96">
        <v>0</v>
      </c>
      <c r="HR27" s="96">
        <v>0</v>
      </c>
      <c r="HS27" s="96">
        <v>0</v>
      </c>
      <c r="HT27" s="96">
        <v>0</v>
      </c>
      <c r="HU27" s="96">
        <v>0</v>
      </c>
      <c r="HV27" s="96">
        <v>0</v>
      </c>
      <c r="HW27" s="96">
        <v>0</v>
      </c>
      <c r="HX27" s="96">
        <v>0</v>
      </c>
      <c r="HY27" s="96">
        <v>0</v>
      </c>
      <c r="HZ27" s="96">
        <v>0</v>
      </c>
      <c r="IA27" s="96">
        <v>0</v>
      </c>
      <c r="IB27" s="96">
        <v>0</v>
      </c>
      <c r="IC27" s="96">
        <v>0</v>
      </c>
      <c r="ID27" s="96">
        <v>0</v>
      </c>
      <c r="IE27" s="96">
        <v>0</v>
      </c>
      <c r="IF27" s="96">
        <v>0</v>
      </c>
      <c r="IG27" s="96">
        <v>0</v>
      </c>
      <c r="IH27" s="96">
        <v>0</v>
      </c>
      <c r="II27" s="96">
        <v>0</v>
      </c>
      <c r="IJ27" s="96">
        <v>0</v>
      </c>
      <c r="IK27" s="96">
        <v>0</v>
      </c>
      <c r="IL27" s="96">
        <v>0</v>
      </c>
      <c r="IM27" s="96">
        <v>0</v>
      </c>
      <c r="IN27" s="96">
        <v>0</v>
      </c>
      <c r="IO27" s="96">
        <v>0</v>
      </c>
      <c r="IP27" s="96">
        <v>0</v>
      </c>
      <c r="IQ27" s="96">
        <v>0</v>
      </c>
      <c r="IR27" s="96">
        <v>0</v>
      </c>
      <c r="IS27" s="96">
        <v>0</v>
      </c>
      <c r="IT27" s="96">
        <v>0</v>
      </c>
      <c r="IU27" s="96">
        <v>0</v>
      </c>
      <c r="IV27" s="96">
        <v>0</v>
      </c>
      <c r="IW27" s="96">
        <v>0</v>
      </c>
      <c r="IX27" s="96">
        <v>0</v>
      </c>
      <c r="IY27" s="96">
        <v>0</v>
      </c>
      <c r="IZ27" s="96">
        <v>0</v>
      </c>
      <c r="JA27" s="96">
        <v>0</v>
      </c>
    </row>
    <row r="28" spans="1:261" ht="17.25" customHeight="1" x14ac:dyDescent="0.35">
      <c r="A28" s="85">
        <v>18</v>
      </c>
      <c r="B28" s="92" t="s">
        <v>527</v>
      </c>
      <c r="C28" s="95" t="s">
        <v>545</v>
      </c>
      <c r="D28" s="295">
        <v>271750219</v>
      </c>
      <c r="E28" s="270">
        <f t="shared" si="41"/>
        <v>3722.34</v>
      </c>
      <c r="F28" s="270">
        <f t="shared" si="42"/>
        <v>0</v>
      </c>
      <c r="G28" s="270">
        <f t="shared" si="43"/>
        <v>1233.74</v>
      </c>
      <c r="H28" s="270">
        <f t="shared" si="44"/>
        <v>0</v>
      </c>
      <c r="I28" s="270">
        <f t="shared" si="45"/>
        <v>2488.6</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96">
        <v>0</v>
      </c>
      <c r="AC28" s="96">
        <v>0</v>
      </c>
      <c r="AD28" s="96">
        <v>0</v>
      </c>
      <c r="AE28" s="96">
        <v>0</v>
      </c>
      <c r="AF28" s="96">
        <v>0</v>
      </c>
      <c r="AG28" s="96">
        <v>0</v>
      </c>
      <c r="AH28" s="96">
        <v>0</v>
      </c>
      <c r="AI28" s="96">
        <v>0</v>
      </c>
      <c r="AJ28" s="96">
        <v>0</v>
      </c>
      <c r="AK28" s="96">
        <v>0</v>
      </c>
      <c r="AL28" s="96">
        <v>0</v>
      </c>
      <c r="AM28" s="96">
        <v>0</v>
      </c>
      <c r="AN28" s="96">
        <v>0</v>
      </c>
      <c r="AO28" s="96">
        <v>0</v>
      </c>
      <c r="AP28" s="96">
        <v>0</v>
      </c>
      <c r="AQ28" s="96">
        <v>0</v>
      </c>
      <c r="AR28" s="96">
        <v>0</v>
      </c>
      <c r="AS28" s="96">
        <v>0</v>
      </c>
      <c r="AT28" s="96">
        <v>0</v>
      </c>
      <c r="AU28" s="96">
        <v>0</v>
      </c>
      <c r="AV28" s="96">
        <v>0</v>
      </c>
      <c r="AW28" s="96">
        <v>0</v>
      </c>
      <c r="AX28" s="96">
        <v>0</v>
      </c>
      <c r="AY28" s="96">
        <v>0</v>
      </c>
      <c r="AZ28" s="96">
        <v>0</v>
      </c>
      <c r="BA28" s="96">
        <v>0</v>
      </c>
      <c r="BB28" s="96">
        <v>0</v>
      </c>
      <c r="BC28" s="96">
        <v>0</v>
      </c>
      <c r="BD28" s="96">
        <v>1725</v>
      </c>
      <c r="BE28" s="96">
        <v>0</v>
      </c>
      <c r="BF28" s="96">
        <v>0</v>
      </c>
      <c r="BG28" s="96">
        <v>0</v>
      </c>
      <c r="BH28" s="96">
        <v>15</v>
      </c>
      <c r="BI28" s="96">
        <v>0</v>
      </c>
      <c r="BJ28" s="96">
        <v>0</v>
      </c>
      <c r="BK28" s="96">
        <v>0</v>
      </c>
      <c r="BL28" s="96">
        <v>0</v>
      </c>
      <c r="BM28" s="96">
        <v>0</v>
      </c>
      <c r="BN28" s="96">
        <v>0</v>
      </c>
      <c r="BO28" s="96">
        <v>0</v>
      </c>
      <c r="BP28" s="96">
        <v>0</v>
      </c>
      <c r="BQ28" s="96">
        <v>0</v>
      </c>
      <c r="BR28" s="96">
        <v>0</v>
      </c>
      <c r="BS28" s="96">
        <v>0</v>
      </c>
      <c r="BT28" s="96">
        <v>0</v>
      </c>
      <c r="BU28" s="96">
        <v>0</v>
      </c>
      <c r="BV28" s="96">
        <v>0</v>
      </c>
      <c r="BW28" s="96">
        <v>0</v>
      </c>
      <c r="BX28" s="96">
        <v>0</v>
      </c>
      <c r="BY28" s="96">
        <v>0</v>
      </c>
      <c r="BZ28" s="96">
        <v>0</v>
      </c>
      <c r="CA28" s="96">
        <v>0</v>
      </c>
      <c r="CB28" s="96">
        <v>0</v>
      </c>
      <c r="CC28" s="96">
        <v>0</v>
      </c>
      <c r="CD28" s="96">
        <v>0</v>
      </c>
      <c r="CE28" s="96">
        <v>0</v>
      </c>
      <c r="CF28" s="96">
        <v>0</v>
      </c>
      <c r="CG28" s="96">
        <v>0</v>
      </c>
      <c r="CH28" s="96">
        <v>0</v>
      </c>
      <c r="CI28" s="96">
        <v>0</v>
      </c>
      <c r="CJ28" s="96">
        <v>0</v>
      </c>
      <c r="CK28" s="96">
        <v>30</v>
      </c>
      <c r="CL28" s="96">
        <v>0</v>
      </c>
      <c r="CM28" s="96">
        <v>0</v>
      </c>
      <c r="CN28" s="96">
        <v>0</v>
      </c>
      <c r="CO28" s="96">
        <v>0</v>
      </c>
      <c r="CP28" s="96">
        <v>0</v>
      </c>
      <c r="CQ28" s="96">
        <v>0</v>
      </c>
      <c r="CR28" s="96">
        <v>0</v>
      </c>
      <c r="CS28" s="96">
        <v>0</v>
      </c>
      <c r="CT28" s="96">
        <v>0</v>
      </c>
      <c r="CU28" s="96">
        <v>0</v>
      </c>
      <c r="CV28" s="96">
        <v>0</v>
      </c>
      <c r="CW28" s="96">
        <v>0</v>
      </c>
      <c r="CX28" s="96">
        <v>0</v>
      </c>
      <c r="CY28" s="96">
        <v>6</v>
      </c>
      <c r="CZ28" s="96">
        <v>28</v>
      </c>
      <c r="DA28" s="96">
        <v>0</v>
      </c>
      <c r="DB28" s="96">
        <v>26</v>
      </c>
      <c r="DC28" s="96">
        <v>0</v>
      </c>
      <c r="DD28" s="96">
        <v>520</v>
      </c>
      <c r="DE28" s="96">
        <v>0</v>
      </c>
      <c r="DF28" s="96">
        <v>0</v>
      </c>
      <c r="DG28" s="96">
        <v>0</v>
      </c>
      <c r="DH28" s="96">
        <v>0</v>
      </c>
      <c r="DI28" s="96">
        <v>0</v>
      </c>
      <c r="DJ28" s="96">
        <v>0</v>
      </c>
      <c r="DK28" s="96">
        <v>0</v>
      </c>
      <c r="DL28" s="96">
        <v>0</v>
      </c>
      <c r="DM28" s="96">
        <v>0</v>
      </c>
      <c r="DN28" s="96">
        <v>0</v>
      </c>
      <c r="DO28" s="96">
        <v>0</v>
      </c>
      <c r="DP28" s="96">
        <v>0</v>
      </c>
      <c r="DQ28" s="96">
        <v>0</v>
      </c>
      <c r="DR28" s="96">
        <v>0</v>
      </c>
      <c r="DS28" s="96">
        <v>0</v>
      </c>
      <c r="DT28" s="96">
        <v>713.74</v>
      </c>
      <c r="DU28" s="96">
        <v>0</v>
      </c>
      <c r="DV28" s="96">
        <v>0</v>
      </c>
      <c r="DW28" s="297">
        <v>0</v>
      </c>
      <c r="DX28" s="297">
        <v>0</v>
      </c>
      <c r="DY28" s="96">
        <v>0</v>
      </c>
      <c r="DZ28" s="96">
        <v>0</v>
      </c>
      <c r="EA28" s="96">
        <v>0</v>
      </c>
      <c r="EB28" s="96">
        <v>0</v>
      </c>
      <c r="EC28" s="96">
        <v>0</v>
      </c>
      <c r="ED28" s="96">
        <v>0</v>
      </c>
      <c r="EE28" s="96">
        <v>0</v>
      </c>
      <c r="EF28" s="96">
        <v>0</v>
      </c>
      <c r="EG28" s="96">
        <v>0</v>
      </c>
      <c r="EH28" s="96">
        <v>0</v>
      </c>
      <c r="EI28" s="96">
        <v>0</v>
      </c>
      <c r="EJ28" s="96">
        <v>0</v>
      </c>
      <c r="EK28" s="96">
        <v>0</v>
      </c>
      <c r="EL28" s="96">
        <v>0</v>
      </c>
      <c r="EM28" s="96">
        <v>0</v>
      </c>
      <c r="EN28" s="96">
        <v>0</v>
      </c>
      <c r="EO28" s="96">
        <v>0</v>
      </c>
      <c r="EP28" s="96">
        <v>0</v>
      </c>
      <c r="EQ28" s="96">
        <v>0</v>
      </c>
      <c r="ER28" s="96">
        <v>0</v>
      </c>
      <c r="ES28" s="96">
        <v>0</v>
      </c>
      <c r="ET28" s="96">
        <v>0</v>
      </c>
      <c r="EU28" s="96">
        <v>0</v>
      </c>
      <c r="EV28" s="96">
        <v>763.6</v>
      </c>
      <c r="EW28" s="96">
        <v>0</v>
      </c>
      <c r="EX28" s="96">
        <v>0</v>
      </c>
      <c r="EY28" s="96">
        <v>0</v>
      </c>
      <c r="EZ28" s="96">
        <v>0</v>
      </c>
      <c r="FA28" s="96">
        <v>0</v>
      </c>
      <c r="FB28" s="96">
        <v>0</v>
      </c>
      <c r="FC28" s="96">
        <v>0</v>
      </c>
      <c r="FD28" s="96">
        <v>0</v>
      </c>
      <c r="FE28" s="96">
        <v>0</v>
      </c>
      <c r="FF28" s="96">
        <v>0</v>
      </c>
      <c r="FG28" s="96">
        <v>0</v>
      </c>
      <c r="FH28" s="96">
        <v>0</v>
      </c>
      <c r="FI28" s="96">
        <v>0</v>
      </c>
      <c r="FJ28" s="96">
        <v>0</v>
      </c>
      <c r="FK28" s="96">
        <v>0</v>
      </c>
      <c r="FL28" s="96">
        <v>0</v>
      </c>
      <c r="FM28" s="96">
        <v>0</v>
      </c>
      <c r="FN28" s="96">
        <v>0</v>
      </c>
      <c r="FO28" s="96">
        <v>0</v>
      </c>
      <c r="FP28" s="96">
        <v>0</v>
      </c>
      <c r="FQ28" s="96">
        <v>0</v>
      </c>
      <c r="FR28" s="96">
        <v>0</v>
      </c>
      <c r="FS28" s="96">
        <v>0</v>
      </c>
      <c r="FT28" s="96">
        <v>0</v>
      </c>
      <c r="FU28" s="96">
        <v>0</v>
      </c>
      <c r="FV28" s="96">
        <v>0</v>
      </c>
      <c r="FW28" s="96">
        <v>0</v>
      </c>
      <c r="FX28" s="96">
        <v>0</v>
      </c>
      <c r="FY28" s="96">
        <v>0</v>
      </c>
      <c r="FZ28" s="96">
        <v>0</v>
      </c>
      <c r="GA28" s="96">
        <v>0</v>
      </c>
      <c r="GB28" s="96">
        <v>0</v>
      </c>
      <c r="GC28" s="96">
        <v>0</v>
      </c>
      <c r="GD28" s="96">
        <v>0</v>
      </c>
      <c r="GE28" s="96">
        <v>0</v>
      </c>
      <c r="GF28" s="96">
        <v>0</v>
      </c>
      <c r="GG28" s="96">
        <v>0</v>
      </c>
      <c r="GH28" s="96">
        <v>0</v>
      </c>
      <c r="GI28" s="96">
        <v>0</v>
      </c>
      <c r="GJ28" s="96">
        <v>0</v>
      </c>
      <c r="GK28" s="96">
        <v>0</v>
      </c>
      <c r="GL28" s="96">
        <v>0</v>
      </c>
      <c r="GM28" s="96">
        <v>0</v>
      </c>
      <c r="GN28" s="96">
        <v>0</v>
      </c>
      <c r="GO28" s="96">
        <v>0</v>
      </c>
      <c r="GP28" s="96">
        <v>0</v>
      </c>
      <c r="GQ28" s="96">
        <v>0</v>
      </c>
      <c r="GR28" s="96">
        <v>0</v>
      </c>
      <c r="GS28" s="96">
        <v>0</v>
      </c>
      <c r="GT28" s="96">
        <v>0</v>
      </c>
      <c r="GU28" s="96">
        <v>0</v>
      </c>
      <c r="GV28" s="96">
        <v>0</v>
      </c>
      <c r="GW28" s="96">
        <v>0</v>
      </c>
      <c r="GX28" s="96">
        <v>0</v>
      </c>
      <c r="GY28" s="96">
        <v>0</v>
      </c>
      <c r="GZ28" s="96">
        <v>0</v>
      </c>
      <c r="HA28" s="96">
        <v>0</v>
      </c>
      <c r="HB28" s="96">
        <v>0</v>
      </c>
      <c r="HC28" s="96">
        <v>0</v>
      </c>
      <c r="HD28" s="96">
        <v>0</v>
      </c>
      <c r="HE28" s="96">
        <v>0</v>
      </c>
      <c r="HF28" s="96">
        <v>0</v>
      </c>
      <c r="HG28" s="96">
        <v>0</v>
      </c>
      <c r="HH28" s="96">
        <v>0</v>
      </c>
      <c r="HI28" s="96">
        <v>0</v>
      </c>
      <c r="HJ28" s="96">
        <v>0</v>
      </c>
      <c r="HK28" s="96">
        <v>0</v>
      </c>
      <c r="HL28" s="96">
        <v>0</v>
      </c>
      <c r="HM28" s="96">
        <v>0</v>
      </c>
      <c r="HN28" s="96">
        <v>0</v>
      </c>
      <c r="HO28" s="96">
        <v>0</v>
      </c>
      <c r="HP28" s="96">
        <v>0</v>
      </c>
      <c r="HQ28" s="96">
        <v>0</v>
      </c>
      <c r="HR28" s="96">
        <v>0</v>
      </c>
      <c r="HS28" s="96">
        <v>0</v>
      </c>
      <c r="HT28" s="96">
        <v>0</v>
      </c>
      <c r="HU28" s="96">
        <v>0</v>
      </c>
      <c r="HV28" s="96">
        <v>0</v>
      </c>
      <c r="HW28" s="96">
        <v>0</v>
      </c>
      <c r="HX28" s="96">
        <v>0</v>
      </c>
      <c r="HY28" s="96">
        <v>0</v>
      </c>
      <c r="HZ28" s="96">
        <v>0</v>
      </c>
      <c r="IA28" s="96">
        <v>0</v>
      </c>
      <c r="IB28" s="96">
        <v>0</v>
      </c>
      <c r="IC28" s="96">
        <v>0</v>
      </c>
      <c r="ID28" s="96">
        <v>0</v>
      </c>
      <c r="IE28" s="96">
        <v>0</v>
      </c>
      <c r="IF28" s="96">
        <v>0</v>
      </c>
      <c r="IG28" s="96">
        <v>0</v>
      </c>
      <c r="IH28" s="96">
        <v>0</v>
      </c>
      <c r="II28" s="96">
        <v>0</v>
      </c>
      <c r="IJ28" s="96">
        <v>0</v>
      </c>
      <c r="IK28" s="96">
        <v>0</v>
      </c>
      <c r="IL28" s="96">
        <v>0</v>
      </c>
      <c r="IM28" s="96">
        <v>0</v>
      </c>
      <c r="IN28" s="96">
        <v>0</v>
      </c>
      <c r="IO28" s="96">
        <v>0</v>
      </c>
      <c r="IP28" s="96">
        <v>0</v>
      </c>
      <c r="IQ28" s="96">
        <v>0</v>
      </c>
      <c r="IR28" s="96">
        <v>0</v>
      </c>
      <c r="IS28" s="96">
        <v>0</v>
      </c>
      <c r="IT28" s="96">
        <v>0</v>
      </c>
      <c r="IU28" s="96">
        <v>0</v>
      </c>
      <c r="IV28" s="96">
        <v>0</v>
      </c>
      <c r="IW28" s="96">
        <v>0</v>
      </c>
      <c r="IX28" s="96">
        <v>0</v>
      </c>
      <c r="IY28" s="96">
        <v>0</v>
      </c>
      <c r="IZ28" s="96">
        <v>0</v>
      </c>
      <c r="JA28" s="96">
        <v>0</v>
      </c>
    </row>
    <row r="29" spans="1:261" ht="17.25" customHeight="1" x14ac:dyDescent="0.35">
      <c r="A29" s="85">
        <v>19</v>
      </c>
      <c r="B29" s="92" t="s">
        <v>527</v>
      </c>
      <c r="C29" s="95" t="s">
        <v>546</v>
      </c>
      <c r="D29" s="295">
        <v>271750222</v>
      </c>
      <c r="E29" s="270">
        <f t="shared" si="41"/>
        <v>2535.86</v>
      </c>
      <c r="F29" s="270">
        <f t="shared" si="42"/>
        <v>0</v>
      </c>
      <c r="G29" s="270">
        <f t="shared" si="43"/>
        <v>735.86</v>
      </c>
      <c r="H29" s="270">
        <f t="shared" si="44"/>
        <v>0</v>
      </c>
      <c r="I29" s="270">
        <f t="shared" si="45"/>
        <v>1800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0</v>
      </c>
      <c r="AA29" s="96">
        <v>0</v>
      </c>
      <c r="AB29" s="96">
        <v>0</v>
      </c>
      <c r="AC29" s="96">
        <v>0</v>
      </c>
      <c r="AD29" s="96">
        <v>0</v>
      </c>
      <c r="AE29" s="96">
        <v>0</v>
      </c>
      <c r="AF29" s="96">
        <v>0</v>
      </c>
      <c r="AG29" s="96">
        <v>0</v>
      </c>
      <c r="AH29" s="96">
        <v>0</v>
      </c>
      <c r="AI29" s="96">
        <v>0</v>
      </c>
      <c r="AJ29" s="96">
        <v>0</v>
      </c>
      <c r="AK29" s="96">
        <v>0</v>
      </c>
      <c r="AL29" s="96">
        <v>0</v>
      </c>
      <c r="AM29" s="96">
        <v>0</v>
      </c>
      <c r="AN29" s="96">
        <v>0</v>
      </c>
      <c r="AO29" s="96">
        <v>0</v>
      </c>
      <c r="AP29" s="96">
        <v>0</v>
      </c>
      <c r="AQ29" s="96">
        <v>0</v>
      </c>
      <c r="AR29" s="96">
        <v>0</v>
      </c>
      <c r="AS29" s="96">
        <v>0</v>
      </c>
      <c r="AT29" s="96">
        <v>0</v>
      </c>
      <c r="AU29" s="96">
        <v>0</v>
      </c>
      <c r="AV29" s="96">
        <v>0</v>
      </c>
      <c r="AW29" s="96">
        <v>0</v>
      </c>
      <c r="AX29" s="96">
        <v>0</v>
      </c>
      <c r="AY29" s="96">
        <v>0</v>
      </c>
      <c r="AZ29" s="96">
        <v>0</v>
      </c>
      <c r="BA29" s="96">
        <v>0</v>
      </c>
      <c r="BB29" s="96">
        <v>0</v>
      </c>
      <c r="BC29" s="96">
        <v>0</v>
      </c>
      <c r="BD29" s="96">
        <v>1800</v>
      </c>
      <c r="BE29" s="96">
        <v>0</v>
      </c>
      <c r="BF29" s="96">
        <v>0</v>
      </c>
      <c r="BG29" s="96">
        <v>0</v>
      </c>
      <c r="BH29" s="96">
        <v>31</v>
      </c>
      <c r="BI29" s="96">
        <v>0</v>
      </c>
      <c r="BJ29" s="96">
        <v>0</v>
      </c>
      <c r="BK29" s="96">
        <v>0</v>
      </c>
      <c r="BL29" s="96">
        <v>0</v>
      </c>
      <c r="BM29" s="96">
        <v>0</v>
      </c>
      <c r="BN29" s="96">
        <v>0</v>
      </c>
      <c r="BO29" s="96">
        <v>0</v>
      </c>
      <c r="BP29" s="96">
        <v>0</v>
      </c>
      <c r="BQ29" s="96">
        <v>0</v>
      </c>
      <c r="BR29" s="96">
        <v>0</v>
      </c>
      <c r="BS29" s="96">
        <v>0</v>
      </c>
      <c r="BT29" s="96">
        <v>0</v>
      </c>
      <c r="BU29" s="96">
        <v>0</v>
      </c>
      <c r="BV29" s="96">
        <v>0</v>
      </c>
      <c r="BW29" s="96">
        <v>0</v>
      </c>
      <c r="BX29" s="96">
        <v>0</v>
      </c>
      <c r="BY29" s="96">
        <v>0</v>
      </c>
      <c r="BZ29" s="96">
        <v>0</v>
      </c>
      <c r="CA29" s="96">
        <v>0</v>
      </c>
      <c r="CB29" s="96">
        <v>0</v>
      </c>
      <c r="CC29" s="96">
        <v>0</v>
      </c>
      <c r="CD29" s="96">
        <v>0</v>
      </c>
      <c r="CE29" s="96">
        <v>0</v>
      </c>
      <c r="CF29" s="96">
        <v>0</v>
      </c>
      <c r="CG29" s="96">
        <v>0</v>
      </c>
      <c r="CH29" s="96">
        <v>0</v>
      </c>
      <c r="CI29" s="96">
        <v>0</v>
      </c>
      <c r="CJ29" s="96">
        <v>0</v>
      </c>
      <c r="CK29" s="96">
        <v>30</v>
      </c>
      <c r="CL29" s="96">
        <v>0</v>
      </c>
      <c r="CM29" s="96">
        <v>0</v>
      </c>
      <c r="CN29" s="96">
        <v>0</v>
      </c>
      <c r="CO29" s="96">
        <v>0</v>
      </c>
      <c r="CP29" s="96">
        <v>0</v>
      </c>
      <c r="CQ29" s="96">
        <v>0</v>
      </c>
      <c r="CR29" s="96">
        <v>0</v>
      </c>
      <c r="CS29" s="96">
        <v>0</v>
      </c>
      <c r="CT29" s="96">
        <v>0</v>
      </c>
      <c r="CU29" s="96">
        <v>0</v>
      </c>
      <c r="CV29" s="96">
        <v>0</v>
      </c>
      <c r="CW29" s="96">
        <v>0</v>
      </c>
      <c r="CX29" s="96">
        <v>0</v>
      </c>
      <c r="CY29" s="96">
        <v>2</v>
      </c>
      <c r="CZ29" s="96">
        <v>20</v>
      </c>
      <c r="DA29" s="96">
        <v>0</v>
      </c>
      <c r="DB29" s="96">
        <v>18</v>
      </c>
      <c r="DC29" s="96">
        <v>0</v>
      </c>
      <c r="DD29" s="96">
        <v>255</v>
      </c>
      <c r="DE29" s="96">
        <v>0</v>
      </c>
      <c r="DF29" s="96">
        <v>0</v>
      </c>
      <c r="DG29" s="96">
        <v>0</v>
      </c>
      <c r="DH29" s="96">
        <v>0</v>
      </c>
      <c r="DI29" s="96">
        <v>0</v>
      </c>
      <c r="DJ29" s="96">
        <v>0</v>
      </c>
      <c r="DK29" s="96">
        <v>0</v>
      </c>
      <c r="DL29" s="96">
        <v>0</v>
      </c>
      <c r="DM29" s="96">
        <v>0</v>
      </c>
      <c r="DN29" s="96">
        <v>0</v>
      </c>
      <c r="DO29" s="96">
        <v>0</v>
      </c>
      <c r="DP29" s="96">
        <v>0</v>
      </c>
      <c r="DQ29" s="96">
        <v>0</v>
      </c>
      <c r="DR29" s="96">
        <v>0</v>
      </c>
      <c r="DS29" s="96">
        <v>0</v>
      </c>
      <c r="DT29" s="96">
        <v>480.86</v>
      </c>
      <c r="DU29" s="96">
        <v>0</v>
      </c>
      <c r="DV29" s="96">
        <v>0</v>
      </c>
      <c r="DW29" s="297">
        <v>0</v>
      </c>
      <c r="DX29" s="297">
        <v>0</v>
      </c>
      <c r="DY29" s="96">
        <v>0</v>
      </c>
      <c r="DZ29" s="96">
        <v>0</v>
      </c>
      <c r="EA29" s="96">
        <v>0</v>
      </c>
      <c r="EB29" s="96">
        <v>0</v>
      </c>
      <c r="EC29" s="96">
        <v>0</v>
      </c>
      <c r="ED29" s="96">
        <v>0</v>
      </c>
      <c r="EE29" s="96">
        <v>0</v>
      </c>
      <c r="EF29" s="96">
        <v>0</v>
      </c>
      <c r="EG29" s="96">
        <v>0</v>
      </c>
      <c r="EH29" s="96">
        <v>0</v>
      </c>
      <c r="EI29" s="96">
        <v>0</v>
      </c>
      <c r="EJ29" s="96">
        <v>0</v>
      </c>
      <c r="EK29" s="96">
        <v>0</v>
      </c>
      <c r="EL29" s="96">
        <v>0</v>
      </c>
      <c r="EM29" s="96">
        <v>0</v>
      </c>
      <c r="EN29" s="96">
        <v>0</v>
      </c>
      <c r="EO29" s="96">
        <v>0</v>
      </c>
      <c r="EP29" s="96">
        <v>0</v>
      </c>
      <c r="EQ29" s="96">
        <v>0</v>
      </c>
      <c r="ER29" s="96">
        <v>0</v>
      </c>
      <c r="ES29" s="96">
        <v>0</v>
      </c>
      <c r="ET29" s="96">
        <v>0</v>
      </c>
      <c r="EU29" s="96">
        <v>0</v>
      </c>
      <c r="EV29" s="96">
        <v>0</v>
      </c>
      <c r="EW29" s="96">
        <v>0</v>
      </c>
      <c r="EX29" s="96">
        <v>0</v>
      </c>
      <c r="EY29" s="96">
        <v>0</v>
      </c>
      <c r="EZ29" s="96">
        <v>0</v>
      </c>
      <c r="FA29" s="96">
        <v>0</v>
      </c>
      <c r="FB29" s="96">
        <v>0</v>
      </c>
      <c r="FC29" s="96">
        <v>0</v>
      </c>
      <c r="FD29" s="96">
        <v>0</v>
      </c>
      <c r="FE29" s="96">
        <v>0</v>
      </c>
      <c r="FF29" s="96">
        <v>0</v>
      </c>
      <c r="FG29" s="96">
        <v>0</v>
      </c>
      <c r="FH29" s="96">
        <v>0</v>
      </c>
      <c r="FI29" s="96">
        <v>0</v>
      </c>
      <c r="FJ29" s="96">
        <v>0</v>
      </c>
      <c r="FK29" s="96">
        <v>0</v>
      </c>
      <c r="FL29" s="96">
        <v>0</v>
      </c>
      <c r="FM29" s="96">
        <v>0</v>
      </c>
      <c r="FN29" s="96">
        <v>0</v>
      </c>
      <c r="FO29" s="96">
        <v>0</v>
      </c>
      <c r="FP29" s="96">
        <v>0</v>
      </c>
      <c r="FQ29" s="96">
        <v>0</v>
      </c>
      <c r="FR29" s="96">
        <v>0</v>
      </c>
      <c r="FS29" s="96">
        <v>0</v>
      </c>
      <c r="FT29" s="96">
        <v>0</v>
      </c>
      <c r="FU29" s="96">
        <v>0</v>
      </c>
      <c r="FV29" s="96">
        <v>0</v>
      </c>
      <c r="FW29" s="96">
        <v>0</v>
      </c>
      <c r="FX29" s="96">
        <v>0</v>
      </c>
      <c r="FY29" s="96">
        <v>0</v>
      </c>
      <c r="FZ29" s="96">
        <v>0</v>
      </c>
      <c r="GA29" s="96">
        <v>0</v>
      </c>
      <c r="GB29" s="96">
        <v>0</v>
      </c>
      <c r="GC29" s="96">
        <v>0</v>
      </c>
      <c r="GD29" s="96">
        <v>0</v>
      </c>
      <c r="GE29" s="96">
        <v>0</v>
      </c>
      <c r="GF29" s="96">
        <v>0</v>
      </c>
      <c r="GG29" s="96">
        <v>0</v>
      </c>
      <c r="GH29" s="96">
        <v>0</v>
      </c>
      <c r="GI29" s="96">
        <v>0</v>
      </c>
      <c r="GJ29" s="96">
        <v>0</v>
      </c>
      <c r="GK29" s="96">
        <v>0</v>
      </c>
      <c r="GL29" s="96">
        <v>0</v>
      </c>
      <c r="GM29" s="96">
        <v>0</v>
      </c>
      <c r="GN29" s="96">
        <v>0</v>
      </c>
      <c r="GO29" s="96">
        <v>0</v>
      </c>
      <c r="GP29" s="96">
        <v>0</v>
      </c>
      <c r="GQ29" s="96">
        <v>0</v>
      </c>
      <c r="GR29" s="96">
        <v>0</v>
      </c>
      <c r="GS29" s="96">
        <v>0</v>
      </c>
      <c r="GT29" s="96">
        <v>0</v>
      </c>
      <c r="GU29" s="96">
        <v>0</v>
      </c>
      <c r="GV29" s="96">
        <v>0</v>
      </c>
      <c r="GW29" s="96">
        <v>0</v>
      </c>
      <c r="GX29" s="96">
        <v>0</v>
      </c>
      <c r="GY29" s="96">
        <v>0</v>
      </c>
      <c r="GZ29" s="96">
        <v>0</v>
      </c>
      <c r="HA29" s="96">
        <v>0</v>
      </c>
      <c r="HB29" s="96">
        <v>0</v>
      </c>
      <c r="HC29" s="96">
        <v>0</v>
      </c>
      <c r="HD29" s="96">
        <v>0</v>
      </c>
      <c r="HE29" s="96">
        <v>0</v>
      </c>
      <c r="HF29" s="96">
        <v>0</v>
      </c>
      <c r="HG29" s="96">
        <v>0</v>
      </c>
      <c r="HH29" s="96">
        <v>0</v>
      </c>
      <c r="HI29" s="96">
        <v>0</v>
      </c>
      <c r="HJ29" s="96">
        <v>0</v>
      </c>
      <c r="HK29" s="96">
        <v>0</v>
      </c>
      <c r="HL29" s="96">
        <v>0</v>
      </c>
      <c r="HM29" s="96">
        <v>0</v>
      </c>
      <c r="HN29" s="96">
        <v>0</v>
      </c>
      <c r="HO29" s="96">
        <v>0</v>
      </c>
      <c r="HP29" s="96">
        <v>0</v>
      </c>
      <c r="HQ29" s="96">
        <v>0</v>
      </c>
      <c r="HR29" s="96">
        <v>0</v>
      </c>
      <c r="HS29" s="96">
        <v>0</v>
      </c>
      <c r="HT29" s="96">
        <v>0</v>
      </c>
      <c r="HU29" s="96">
        <v>0</v>
      </c>
      <c r="HV29" s="96">
        <v>0</v>
      </c>
      <c r="HW29" s="96">
        <v>0</v>
      </c>
      <c r="HX29" s="96">
        <v>0</v>
      </c>
      <c r="HY29" s="96">
        <v>0</v>
      </c>
      <c r="HZ29" s="96">
        <v>0</v>
      </c>
      <c r="IA29" s="96">
        <v>0</v>
      </c>
      <c r="IB29" s="96">
        <v>0</v>
      </c>
      <c r="IC29" s="96">
        <v>0</v>
      </c>
      <c r="ID29" s="96">
        <v>0</v>
      </c>
      <c r="IE29" s="96">
        <v>0</v>
      </c>
      <c r="IF29" s="96">
        <v>0</v>
      </c>
      <c r="IG29" s="96">
        <v>0</v>
      </c>
      <c r="IH29" s="96">
        <v>0</v>
      </c>
      <c r="II29" s="96">
        <v>0</v>
      </c>
      <c r="IJ29" s="96">
        <v>0</v>
      </c>
      <c r="IK29" s="96">
        <v>0</v>
      </c>
      <c r="IL29" s="96">
        <v>0</v>
      </c>
      <c r="IM29" s="96">
        <v>0</v>
      </c>
      <c r="IN29" s="96">
        <v>0</v>
      </c>
      <c r="IO29" s="96">
        <v>0</v>
      </c>
      <c r="IP29" s="96">
        <v>0</v>
      </c>
      <c r="IQ29" s="96">
        <v>0</v>
      </c>
      <c r="IR29" s="96">
        <v>0</v>
      </c>
      <c r="IS29" s="96">
        <v>0</v>
      </c>
      <c r="IT29" s="96">
        <v>0</v>
      </c>
      <c r="IU29" s="96">
        <v>0</v>
      </c>
      <c r="IV29" s="96">
        <v>0</v>
      </c>
      <c r="IW29" s="96">
        <v>0</v>
      </c>
      <c r="IX29" s="96">
        <v>0</v>
      </c>
      <c r="IY29" s="96">
        <v>0</v>
      </c>
      <c r="IZ29" s="96">
        <v>0</v>
      </c>
      <c r="JA29" s="96">
        <v>0</v>
      </c>
    </row>
    <row r="30" spans="1:261" ht="17.25" customHeight="1" x14ac:dyDescent="0.35">
      <c r="A30" s="85">
        <v>20</v>
      </c>
      <c r="B30" s="92" t="s">
        <v>527</v>
      </c>
      <c r="C30" s="95" t="s">
        <v>547</v>
      </c>
      <c r="D30" s="295">
        <v>247690721</v>
      </c>
      <c r="E30" s="270">
        <f t="shared" si="41"/>
        <v>7749.4</v>
      </c>
      <c r="F30" s="270">
        <f t="shared" si="42"/>
        <v>0</v>
      </c>
      <c r="G30" s="270">
        <f t="shared" si="43"/>
        <v>2031.17</v>
      </c>
      <c r="H30" s="270">
        <f t="shared" si="44"/>
        <v>261.68</v>
      </c>
      <c r="I30" s="270">
        <f t="shared" si="45"/>
        <v>5456.55</v>
      </c>
      <c r="J30" s="96">
        <v>2</v>
      </c>
      <c r="K30" s="96">
        <v>2</v>
      </c>
      <c r="L30" s="96">
        <v>0</v>
      </c>
      <c r="M30" s="96">
        <v>0</v>
      </c>
      <c r="N30" s="96">
        <v>0</v>
      </c>
      <c r="O30" s="96">
        <v>0</v>
      </c>
      <c r="P30" s="96">
        <v>0</v>
      </c>
      <c r="Q30" s="96">
        <v>0</v>
      </c>
      <c r="R30" s="96">
        <v>0</v>
      </c>
      <c r="S30" s="96">
        <v>0</v>
      </c>
      <c r="T30" s="96">
        <v>0</v>
      </c>
      <c r="U30" s="96">
        <v>0</v>
      </c>
      <c r="V30" s="96">
        <v>0</v>
      </c>
      <c r="W30" s="96">
        <v>0</v>
      </c>
      <c r="X30" s="96">
        <v>0</v>
      </c>
      <c r="Y30" s="96">
        <v>261.68</v>
      </c>
      <c r="Z30" s="96">
        <v>0</v>
      </c>
      <c r="AA30" s="96">
        <v>0</v>
      </c>
      <c r="AB30" s="96">
        <v>0</v>
      </c>
      <c r="AC30" s="96">
        <v>0</v>
      </c>
      <c r="AD30" s="96">
        <v>0</v>
      </c>
      <c r="AE30" s="96">
        <v>0</v>
      </c>
      <c r="AF30" s="96">
        <v>0</v>
      </c>
      <c r="AG30" s="96">
        <v>0</v>
      </c>
      <c r="AH30" s="96">
        <v>0</v>
      </c>
      <c r="AI30" s="96">
        <v>0</v>
      </c>
      <c r="AJ30" s="96">
        <v>0</v>
      </c>
      <c r="AK30" s="96">
        <v>0</v>
      </c>
      <c r="AL30" s="96">
        <v>0</v>
      </c>
      <c r="AM30" s="96">
        <v>0</v>
      </c>
      <c r="AN30" s="96">
        <v>0</v>
      </c>
      <c r="AO30" s="96">
        <v>0</v>
      </c>
      <c r="AP30" s="96">
        <v>0</v>
      </c>
      <c r="AQ30" s="96">
        <v>0</v>
      </c>
      <c r="AR30" s="96">
        <v>0</v>
      </c>
      <c r="AS30" s="96">
        <v>0</v>
      </c>
      <c r="AT30" s="96">
        <v>0</v>
      </c>
      <c r="AU30" s="96">
        <v>0</v>
      </c>
      <c r="AV30" s="96">
        <v>0</v>
      </c>
      <c r="AW30" s="96">
        <v>0</v>
      </c>
      <c r="AX30" s="96">
        <v>0</v>
      </c>
      <c r="AY30" s="96">
        <v>0</v>
      </c>
      <c r="AZ30" s="96">
        <v>0</v>
      </c>
      <c r="BA30" s="96">
        <v>0</v>
      </c>
      <c r="BB30" s="96">
        <v>0</v>
      </c>
      <c r="BC30" s="96">
        <v>0</v>
      </c>
      <c r="BD30" s="96">
        <v>4550</v>
      </c>
      <c r="BE30" s="96">
        <v>0</v>
      </c>
      <c r="BF30" s="96">
        <v>0</v>
      </c>
      <c r="BG30" s="96">
        <v>0</v>
      </c>
      <c r="BH30" s="96">
        <v>0</v>
      </c>
      <c r="BI30" s="96">
        <v>0</v>
      </c>
      <c r="BJ30" s="96">
        <v>0</v>
      </c>
      <c r="BK30" s="96">
        <v>0</v>
      </c>
      <c r="BL30" s="96">
        <v>0</v>
      </c>
      <c r="BM30" s="96">
        <v>0</v>
      </c>
      <c r="BN30" s="96">
        <v>0</v>
      </c>
      <c r="BO30" s="96">
        <v>0</v>
      </c>
      <c r="BP30" s="96">
        <v>0</v>
      </c>
      <c r="BQ30" s="96">
        <v>0</v>
      </c>
      <c r="BR30" s="96">
        <v>0</v>
      </c>
      <c r="BS30" s="96">
        <v>0</v>
      </c>
      <c r="BT30" s="96">
        <v>0</v>
      </c>
      <c r="BU30" s="96">
        <v>0</v>
      </c>
      <c r="BV30" s="96">
        <v>0</v>
      </c>
      <c r="BW30" s="96">
        <v>0</v>
      </c>
      <c r="BX30" s="96">
        <v>0</v>
      </c>
      <c r="BY30" s="96">
        <v>0</v>
      </c>
      <c r="BZ30" s="96">
        <v>0</v>
      </c>
      <c r="CA30" s="96">
        <v>0</v>
      </c>
      <c r="CB30" s="96">
        <v>0</v>
      </c>
      <c r="CC30" s="96">
        <v>0</v>
      </c>
      <c r="CD30" s="96">
        <v>0</v>
      </c>
      <c r="CE30" s="96">
        <v>0</v>
      </c>
      <c r="CF30" s="96">
        <v>0</v>
      </c>
      <c r="CG30" s="96">
        <v>0</v>
      </c>
      <c r="CH30" s="96">
        <v>0</v>
      </c>
      <c r="CI30" s="96">
        <v>0</v>
      </c>
      <c r="CJ30" s="96">
        <v>0</v>
      </c>
      <c r="CK30" s="96">
        <v>30</v>
      </c>
      <c r="CL30" s="96">
        <v>0</v>
      </c>
      <c r="CM30" s="96">
        <v>0</v>
      </c>
      <c r="CN30" s="96">
        <v>0</v>
      </c>
      <c r="CO30" s="96">
        <v>1</v>
      </c>
      <c r="CP30" s="96">
        <v>0</v>
      </c>
      <c r="CQ30" s="96">
        <v>0</v>
      </c>
      <c r="CR30" s="96">
        <v>0</v>
      </c>
      <c r="CS30" s="96">
        <v>7</v>
      </c>
      <c r="CT30" s="96">
        <v>0</v>
      </c>
      <c r="CU30" s="96">
        <v>0</v>
      </c>
      <c r="CV30" s="96">
        <v>0</v>
      </c>
      <c r="CW30" s="96">
        <v>0</v>
      </c>
      <c r="CX30" s="96">
        <v>0</v>
      </c>
      <c r="CY30" s="96">
        <v>11</v>
      </c>
      <c r="CZ30" s="96">
        <v>0</v>
      </c>
      <c r="DA30" s="96">
        <v>0</v>
      </c>
      <c r="DB30" s="96">
        <v>0</v>
      </c>
      <c r="DC30" s="96">
        <v>0</v>
      </c>
      <c r="DD30" s="96">
        <v>0</v>
      </c>
      <c r="DE30" s="96">
        <v>0</v>
      </c>
      <c r="DF30" s="96">
        <v>0</v>
      </c>
      <c r="DG30" s="96">
        <v>0</v>
      </c>
      <c r="DH30" s="96">
        <v>0</v>
      </c>
      <c r="DI30" s="96">
        <v>0</v>
      </c>
      <c r="DJ30" s="96">
        <v>0</v>
      </c>
      <c r="DK30" s="96">
        <v>0</v>
      </c>
      <c r="DL30" s="96">
        <v>0</v>
      </c>
      <c r="DM30" s="96">
        <v>0</v>
      </c>
      <c r="DN30" s="96">
        <v>0</v>
      </c>
      <c r="DO30" s="96">
        <v>0</v>
      </c>
      <c r="DP30" s="96">
        <v>0</v>
      </c>
      <c r="DQ30" s="96">
        <v>0</v>
      </c>
      <c r="DR30" s="96">
        <v>0</v>
      </c>
      <c r="DS30" s="96">
        <v>0</v>
      </c>
      <c r="DT30" s="96">
        <v>2031.17</v>
      </c>
      <c r="DU30" s="96">
        <v>0</v>
      </c>
      <c r="DV30" s="96">
        <v>0</v>
      </c>
      <c r="DW30" s="297">
        <v>0</v>
      </c>
      <c r="DX30" s="297">
        <v>0</v>
      </c>
      <c r="DY30" s="96">
        <v>0</v>
      </c>
      <c r="DZ30" s="96">
        <v>0</v>
      </c>
      <c r="EA30" s="96">
        <v>0</v>
      </c>
      <c r="EB30" s="96">
        <v>0</v>
      </c>
      <c r="EC30" s="96">
        <v>0</v>
      </c>
      <c r="ED30" s="96">
        <v>0</v>
      </c>
      <c r="EE30" s="96">
        <v>0</v>
      </c>
      <c r="EF30" s="96">
        <v>0</v>
      </c>
      <c r="EG30" s="96">
        <v>0</v>
      </c>
      <c r="EH30" s="96">
        <v>0</v>
      </c>
      <c r="EI30" s="96">
        <v>0</v>
      </c>
      <c r="EJ30" s="96">
        <v>0</v>
      </c>
      <c r="EK30" s="96">
        <v>0</v>
      </c>
      <c r="EL30" s="96">
        <v>0</v>
      </c>
      <c r="EM30" s="96">
        <v>0</v>
      </c>
      <c r="EN30" s="96">
        <v>0</v>
      </c>
      <c r="EO30" s="96">
        <v>0</v>
      </c>
      <c r="EP30" s="96">
        <v>0</v>
      </c>
      <c r="EQ30" s="96">
        <v>0</v>
      </c>
      <c r="ER30" s="96">
        <v>0</v>
      </c>
      <c r="ES30" s="96">
        <v>0</v>
      </c>
      <c r="ET30" s="96">
        <v>0</v>
      </c>
      <c r="EU30" s="96">
        <v>0</v>
      </c>
      <c r="EV30" s="96">
        <v>906.55</v>
      </c>
      <c r="EW30" s="96">
        <v>0</v>
      </c>
      <c r="EX30" s="96">
        <v>0</v>
      </c>
      <c r="EY30" s="96">
        <v>0</v>
      </c>
      <c r="EZ30" s="96">
        <v>0</v>
      </c>
      <c r="FA30" s="96">
        <v>0</v>
      </c>
      <c r="FB30" s="96">
        <v>0</v>
      </c>
      <c r="FC30" s="96">
        <v>0</v>
      </c>
      <c r="FD30" s="96">
        <v>0</v>
      </c>
      <c r="FE30" s="96">
        <v>0</v>
      </c>
      <c r="FF30" s="96">
        <v>0</v>
      </c>
      <c r="FG30" s="96">
        <v>0</v>
      </c>
      <c r="FH30" s="96">
        <v>0</v>
      </c>
      <c r="FI30" s="96">
        <v>0</v>
      </c>
      <c r="FJ30" s="96">
        <v>0</v>
      </c>
      <c r="FK30" s="96">
        <v>0</v>
      </c>
      <c r="FL30" s="96">
        <v>0</v>
      </c>
      <c r="FM30" s="96">
        <v>0</v>
      </c>
      <c r="FN30" s="96">
        <v>0</v>
      </c>
      <c r="FO30" s="96">
        <v>0</v>
      </c>
      <c r="FP30" s="96">
        <v>0</v>
      </c>
      <c r="FQ30" s="96">
        <v>0</v>
      </c>
      <c r="FR30" s="96">
        <v>0</v>
      </c>
      <c r="FS30" s="96">
        <v>0</v>
      </c>
      <c r="FT30" s="96">
        <v>0</v>
      </c>
      <c r="FU30" s="96">
        <v>0</v>
      </c>
      <c r="FV30" s="96">
        <v>0</v>
      </c>
      <c r="FW30" s="96">
        <v>0</v>
      </c>
      <c r="FX30" s="96">
        <v>0</v>
      </c>
      <c r="FY30" s="96">
        <v>0</v>
      </c>
      <c r="FZ30" s="96">
        <v>0</v>
      </c>
      <c r="GA30" s="96">
        <v>0</v>
      </c>
      <c r="GB30" s="96">
        <v>0</v>
      </c>
      <c r="GC30" s="96">
        <v>0</v>
      </c>
      <c r="GD30" s="96">
        <v>0</v>
      </c>
      <c r="GE30" s="96">
        <v>0</v>
      </c>
      <c r="GF30" s="96">
        <v>0</v>
      </c>
      <c r="GG30" s="96">
        <v>0</v>
      </c>
      <c r="GH30" s="96">
        <v>0</v>
      </c>
      <c r="GI30" s="96">
        <v>0</v>
      </c>
      <c r="GJ30" s="96">
        <v>0</v>
      </c>
      <c r="GK30" s="96">
        <v>0</v>
      </c>
      <c r="GL30" s="96">
        <v>0</v>
      </c>
      <c r="GM30" s="96">
        <v>0</v>
      </c>
      <c r="GN30" s="96">
        <v>0</v>
      </c>
      <c r="GO30" s="96">
        <v>0</v>
      </c>
      <c r="GP30" s="96">
        <v>0</v>
      </c>
      <c r="GQ30" s="96">
        <v>0</v>
      </c>
      <c r="GR30" s="96">
        <v>0</v>
      </c>
      <c r="GS30" s="96">
        <v>0</v>
      </c>
      <c r="GT30" s="96">
        <v>0</v>
      </c>
      <c r="GU30" s="96">
        <v>0</v>
      </c>
      <c r="GV30" s="96">
        <v>0</v>
      </c>
      <c r="GW30" s="96">
        <v>0</v>
      </c>
      <c r="GX30" s="96">
        <v>0</v>
      </c>
      <c r="GY30" s="96">
        <v>0</v>
      </c>
      <c r="GZ30" s="96">
        <v>0</v>
      </c>
      <c r="HA30" s="96">
        <v>0</v>
      </c>
      <c r="HB30" s="96">
        <v>0</v>
      </c>
      <c r="HC30" s="96">
        <v>0</v>
      </c>
      <c r="HD30" s="96">
        <v>0</v>
      </c>
      <c r="HE30" s="96">
        <v>0</v>
      </c>
      <c r="HF30" s="96">
        <v>0</v>
      </c>
      <c r="HG30" s="96">
        <v>0</v>
      </c>
      <c r="HH30" s="96">
        <v>0</v>
      </c>
      <c r="HI30" s="96">
        <v>0</v>
      </c>
      <c r="HJ30" s="96">
        <v>0</v>
      </c>
      <c r="HK30" s="96">
        <v>0</v>
      </c>
      <c r="HL30" s="96">
        <v>0</v>
      </c>
      <c r="HM30" s="96">
        <v>0</v>
      </c>
      <c r="HN30" s="96">
        <v>0</v>
      </c>
      <c r="HO30" s="96">
        <v>0</v>
      </c>
      <c r="HP30" s="96">
        <v>0</v>
      </c>
      <c r="HQ30" s="96">
        <v>0</v>
      </c>
      <c r="HR30" s="96">
        <v>0</v>
      </c>
      <c r="HS30" s="96">
        <v>0</v>
      </c>
      <c r="HT30" s="96">
        <v>0</v>
      </c>
      <c r="HU30" s="96">
        <v>0</v>
      </c>
      <c r="HV30" s="96">
        <v>0</v>
      </c>
      <c r="HW30" s="96">
        <v>0</v>
      </c>
      <c r="HX30" s="96">
        <v>0</v>
      </c>
      <c r="HY30" s="96">
        <v>0</v>
      </c>
      <c r="HZ30" s="96">
        <v>0</v>
      </c>
      <c r="IA30" s="96">
        <v>0</v>
      </c>
      <c r="IB30" s="96">
        <v>0</v>
      </c>
      <c r="IC30" s="96">
        <v>0</v>
      </c>
      <c r="ID30" s="96">
        <v>0</v>
      </c>
      <c r="IE30" s="96">
        <v>0</v>
      </c>
      <c r="IF30" s="96">
        <v>0</v>
      </c>
      <c r="IG30" s="96">
        <v>0</v>
      </c>
      <c r="IH30" s="96">
        <v>0</v>
      </c>
      <c r="II30" s="96">
        <v>0</v>
      </c>
      <c r="IJ30" s="96">
        <v>0</v>
      </c>
      <c r="IK30" s="96">
        <v>0</v>
      </c>
      <c r="IL30" s="96">
        <v>0</v>
      </c>
      <c r="IM30" s="96">
        <v>0</v>
      </c>
      <c r="IN30" s="96">
        <v>0</v>
      </c>
      <c r="IO30" s="96">
        <v>0</v>
      </c>
      <c r="IP30" s="96">
        <v>0</v>
      </c>
      <c r="IQ30" s="96">
        <v>0</v>
      </c>
      <c r="IR30" s="96">
        <v>0</v>
      </c>
      <c r="IS30" s="96">
        <v>0</v>
      </c>
      <c r="IT30" s="96">
        <v>0</v>
      </c>
      <c r="IU30" s="96">
        <v>0</v>
      </c>
      <c r="IV30" s="96">
        <v>0</v>
      </c>
      <c r="IW30" s="96">
        <v>0</v>
      </c>
      <c r="IX30" s="96">
        <v>0</v>
      </c>
      <c r="IY30" s="96">
        <v>0</v>
      </c>
      <c r="IZ30" s="96">
        <v>0</v>
      </c>
      <c r="JA30" s="96">
        <v>0</v>
      </c>
    </row>
    <row r="31" spans="1:261" ht="17.25" customHeight="1" x14ac:dyDescent="0.35">
      <c r="A31" s="85">
        <v>21</v>
      </c>
      <c r="B31" s="92" t="s">
        <v>527</v>
      </c>
      <c r="C31" s="95" t="s">
        <v>548</v>
      </c>
      <c r="D31" s="295">
        <v>247690793</v>
      </c>
      <c r="E31" s="270">
        <f t="shared" si="41"/>
        <v>5215.1100000000006</v>
      </c>
      <c r="F31" s="270">
        <f t="shared" si="42"/>
        <v>0</v>
      </c>
      <c r="G31" s="270">
        <f t="shared" si="43"/>
        <v>1419.5900000000001</v>
      </c>
      <c r="H31" s="270">
        <f t="shared" si="44"/>
        <v>179</v>
      </c>
      <c r="I31" s="270">
        <f t="shared" si="45"/>
        <v>3616.52</v>
      </c>
      <c r="J31" s="96">
        <v>1</v>
      </c>
      <c r="K31" s="96">
        <v>1</v>
      </c>
      <c r="L31" s="96">
        <v>0</v>
      </c>
      <c r="M31" s="96">
        <v>0</v>
      </c>
      <c r="N31" s="96">
        <v>0</v>
      </c>
      <c r="O31" s="96">
        <v>0</v>
      </c>
      <c r="P31" s="96">
        <v>0</v>
      </c>
      <c r="Q31" s="96">
        <v>0</v>
      </c>
      <c r="R31" s="96">
        <v>0</v>
      </c>
      <c r="S31" s="96">
        <v>0</v>
      </c>
      <c r="T31" s="96">
        <v>0</v>
      </c>
      <c r="U31" s="96">
        <v>179</v>
      </c>
      <c r="V31" s="96">
        <v>0</v>
      </c>
      <c r="W31" s="96">
        <v>0</v>
      </c>
      <c r="X31" s="96">
        <v>0</v>
      </c>
      <c r="Y31" s="96">
        <v>0</v>
      </c>
      <c r="Z31" s="96">
        <v>0</v>
      </c>
      <c r="AA31" s="96">
        <v>0</v>
      </c>
      <c r="AB31" s="96">
        <v>0</v>
      </c>
      <c r="AC31" s="96">
        <v>3</v>
      </c>
      <c r="AD31" s="96">
        <v>0</v>
      </c>
      <c r="AE31" s="96">
        <v>0</v>
      </c>
      <c r="AF31" s="96">
        <v>0</v>
      </c>
      <c r="AG31" s="96">
        <v>0</v>
      </c>
      <c r="AH31" s="96">
        <v>0</v>
      </c>
      <c r="AI31" s="96">
        <v>0</v>
      </c>
      <c r="AJ31" s="96">
        <v>0</v>
      </c>
      <c r="AK31" s="96">
        <v>0</v>
      </c>
      <c r="AL31" s="96">
        <v>0</v>
      </c>
      <c r="AM31" s="96">
        <v>0</v>
      </c>
      <c r="AN31" s="96">
        <v>0</v>
      </c>
      <c r="AO31" s="96">
        <v>0</v>
      </c>
      <c r="AP31" s="96">
        <v>0</v>
      </c>
      <c r="AQ31" s="96">
        <v>0</v>
      </c>
      <c r="AR31" s="96">
        <v>0</v>
      </c>
      <c r="AS31" s="96">
        <v>0</v>
      </c>
      <c r="AT31" s="96">
        <v>0</v>
      </c>
      <c r="AU31" s="96">
        <v>0</v>
      </c>
      <c r="AV31" s="96">
        <v>0</v>
      </c>
      <c r="AW31" s="96">
        <v>0</v>
      </c>
      <c r="AX31" s="96">
        <v>0</v>
      </c>
      <c r="AY31" s="96">
        <v>0</v>
      </c>
      <c r="AZ31" s="96">
        <v>0</v>
      </c>
      <c r="BA31" s="96">
        <v>0</v>
      </c>
      <c r="BB31" s="96">
        <v>0</v>
      </c>
      <c r="BC31" s="96">
        <v>0</v>
      </c>
      <c r="BD31" s="96">
        <v>2857</v>
      </c>
      <c r="BE31" s="96">
        <v>0</v>
      </c>
      <c r="BF31" s="96">
        <v>0</v>
      </c>
      <c r="BG31" s="96">
        <v>0</v>
      </c>
      <c r="BH31" s="96">
        <v>35</v>
      </c>
      <c r="BI31" s="96">
        <v>0</v>
      </c>
      <c r="BJ31" s="96">
        <v>0</v>
      </c>
      <c r="BK31" s="96">
        <v>0</v>
      </c>
      <c r="BL31" s="96">
        <v>0</v>
      </c>
      <c r="BM31" s="96">
        <v>0</v>
      </c>
      <c r="BN31" s="96">
        <v>0</v>
      </c>
      <c r="BO31" s="96">
        <v>0</v>
      </c>
      <c r="BP31" s="96">
        <v>0</v>
      </c>
      <c r="BQ31" s="96">
        <v>0</v>
      </c>
      <c r="BR31" s="96">
        <v>20</v>
      </c>
      <c r="BS31" s="96">
        <v>1</v>
      </c>
      <c r="BT31" s="96">
        <v>0</v>
      </c>
      <c r="BU31" s="96">
        <v>1</v>
      </c>
      <c r="BV31" s="96">
        <v>0</v>
      </c>
      <c r="BW31" s="96">
        <v>0</v>
      </c>
      <c r="BX31" s="96">
        <v>0</v>
      </c>
      <c r="BY31" s="96">
        <v>15</v>
      </c>
      <c r="BZ31" s="96">
        <v>0</v>
      </c>
      <c r="CA31" s="96">
        <v>0</v>
      </c>
      <c r="CB31" s="96">
        <v>0</v>
      </c>
      <c r="CC31" s="96">
        <v>0</v>
      </c>
      <c r="CD31" s="96">
        <v>0</v>
      </c>
      <c r="CE31" s="96">
        <v>0</v>
      </c>
      <c r="CF31" s="96">
        <v>0</v>
      </c>
      <c r="CG31" s="96">
        <v>0</v>
      </c>
      <c r="CH31" s="96">
        <v>0</v>
      </c>
      <c r="CI31" s="96">
        <v>0</v>
      </c>
      <c r="CJ31" s="96">
        <v>0</v>
      </c>
      <c r="CK31" s="96">
        <v>30</v>
      </c>
      <c r="CL31" s="96">
        <v>0</v>
      </c>
      <c r="CM31" s="96">
        <v>0</v>
      </c>
      <c r="CN31" s="96">
        <v>0</v>
      </c>
      <c r="CO31" s="96">
        <v>0</v>
      </c>
      <c r="CP31" s="96">
        <v>0</v>
      </c>
      <c r="CQ31" s="96">
        <v>0</v>
      </c>
      <c r="CR31" s="96">
        <v>0</v>
      </c>
      <c r="CS31" s="96">
        <v>8</v>
      </c>
      <c r="CT31" s="96">
        <v>0</v>
      </c>
      <c r="CU31" s="96">
        <v>0</v>
      </c>
      <c r="CV31" s="96">
        <v>0</v>
      </c>
      <c r="CW31" s="96">
        <v>0</v>
      </c>
      <c r="CX31" s="96">
        <v>0</v>
      </c>
      <c r="CY31" s="96">
        <v>8</v>
      </c>
      <c r="CZ31" s="96">
        <v>38</v>
      </c>
      <c r="DA31" s="96">
        <v>0</v>
      </c>
      <c r="DB31" s="96">
        <v>36</v>
      </c>
      <c r="DC31" s="96">
        <v>0</v>
      </c>
      <c r="DD31" s="96">
        <v>403</v>
      </c>
      <c r="DE31" s="96">
        <v>0</v>
      </c>
      <c r="DF31" s="96">
        <v>0</v>
      </c>
      <c r="DG31" s="96">
        <v>0</v>
      </c>
      <c r="DH31" s="96">
        <v>0</v>
      </c>
      <c r="DI31" s="96">
        <v>0</v>
      </c>
      <c r="DJ31" s="96">
        <v>0</v>
      </c>
      <c r="DK31" s="96">
        <v>0</v>
      </c>
      <c r="DL31" s="96">
        <v>0</v>
      </c>
      <c r="DM31" s="96">
        <v>0</v>
      </c>
      <c r="DN31" s="96">
        <v>0</v>
      </c>
      <c r="DO31" s="96">
        <v>0</v>
      </c>
      <c r="DP31" s="96">
        <v>0</v>
      </c>
      <c r="DQ31" s="96">
        <v>0</v>
      </c>
      <c r="DR31" s="96">
        <v>0</v>
      </c>
      <c r="DS31" s="96">
        <v>0</v>
      </c>
      <c r="DT31" s="96">
        <v>1016.59</v>
      </c>
      <c r="DU31" s="96">
        <v>0</v>
      </c>
      <c r="DV31" s="96">
        <v>0</v>
      </c>
      <c r="DW31" s="297">
        <v>0</v>
      </c>
      <c r="DX31" s="297">
        <v>0</v>
      </c>
      <c r="DY31" s="96">
        <v>0</v>
      </c>
      <c r="DZ31" s="96">
        <v>0</v>
      </c>
      <c r="EA31" s="96">
        <v>0</v>
      </c>
      <c r="EB31" s="96">
        <v>0</v>
      </c>
      <c r="EC31" s="96">
        <v>0</v>
      </c>
      <c r="ED31" s="96">
        <v>0</v>
      </c>
      <c r="EE31" s="96">
        <v>0</v>
      </c>
      <c r="EF31" s="96">
        <v>0</v>
      </c>
      <c r="EG31" s="96">
        <v>0</v>
      </c>
      <c r="EH31" s="96">
        <v>0</v>
      </c>
      <c r="EI31" s="96">
        <v>0</v>
      </c>
      <c r="EJ31" s="96">
        <v>0</v>
      </c>
      <c r="EK31" s="96">
        <v>0</v>
      </c>
      <c r="EL31" s="96">
        <v>0</v>
      </c>
      <c r="EM31" s="96">
        <v>0</v>
      </c>
      <c r="EN31" s="96">
        <v>0</v>
      </c>
      <c r="EO31" s="96">
        <v>0</v>
      </c>
      <c r="EP31" s="96">
        <v>0</v>
      </c>
      <c r="EQ31" s="96">
        <v>0</v>
      </c>
      <c r="ER31" s="96">
        <v>0</v>
      </c>
      <c r="ES31" s="96">
        <v>0</v>
      </c>
      <c r="ET31" s="96">
        <v>0</v>
      </c>
      <c r="EU31" s="96">
        <v>0</v>
      </c>
      <c r="EV31" s="96">
        <v>744.52</v>
      </c>
      <c r="EW31" s="96">
        <v>0</v>
      </c>
      <c r="EX31" s="96">
        <v>0</v>
      </c>
      <c r="EY31" s="96">
        <v>0</v>
      </c>
      <c r="EZ31" s="96">
        <v>0</v>
      </c>
      <c r="FA31" s="96">
        <v>0</v>
      </c>
      <c r="FB31" s="96">
        <v>0</v>
      </c>
      <c r="FC31" s="96">
        <v>0</v>
      </c>
      <c r="FD31" s="96">
        <v>0</v>
      </c>
      <c r="FE31" s="96">
        <v>0</v>
      </c>
      <c r="FF31" s="96">
        <v>0</v>
      </c>
      <c r="FG31" s="96">
        <v>0</v>
      </c>
      <c r="FH31" s="96">
        <v>0</v>
      </c>
      <c r="FI31" s="96">
        <v>0</v>
      </c>
      <c r="FJ31" s="96">
        <v>0</v>
      </c>
      <c r="FK31" s="96">
        <v>0</v>
      </c>
      <c r="FL31" s="96">
        <v>0</v>
      </c>
      <c r="FM31" s="96">
        <v>0</v>
      </c>
      <c r="FN31" s="96">
        <v>0</v>
      </c>
      <c r="FO31" s="96">
        <v>0</v>
      </c>
      <c r="FP31" s="96">
        <v>0</v>
      </c>
      <c r="FQ31" s="96">
        <v>0</v>
      </c>
      <c r="FR31" s="96">
        <v>0</v>
      </c>
      <c r="FS31" s="96">
        <v>0</v>
      </c>
      <c r="FT31" s="96">
        <v>0</v>
      </c>
      <c r="FU31" s="96">
        <v>0</v>
      </c>
      <c r="FV31" s="96">
        <v>0</v>
      </c>
      <c r="FW31" s="96">
        <v>0</v>
      </c>
      <c r="FX31" s="96">
        <v>0</v>
      </c>
      <c r="FY31" s="96">
        <v>0</v>
      </c>
      <c r="FZ31" s="96">
        <v>0</v>
      </c>
      <c r="GA31" s="96">
        <v>0</v>
      </c>
      <c r="GB31" s="96">
        <v>0</v>
      </c>
      <c r="GC31" s="96">
        <v>0</v>
      </c>
      <c r="GD31" s="96">
        <v>0</v>
      </c>
      <c r="GE31" s="96">
        <v>0</v>
      </c>
      <c r="GF31" s="96">
        <v>0</v>
      </c>
      <c r="GG31" s="96">
        <v>0</v>
      </c>
      <c r="GH31" s="96">
        <v>0</v>
      </c>
      <c r="GI31" s="96">
        <v>160</v>
      </c>
      <c r="GJ31" s="96">
        <v>0</v>
      </c>
      <c r="GK31" s="96">
        <v>1</v>
      </c>
      <c r="GL31" s="96">
        <v>0</v>
      </c>
      <c r="GM31" s="96">
        <v>0</v>
      </c>
      <c r="GN31" s="96">
        <v>0</v>
      </c>
      <c r="GO31" s="96">
        <v>0</v>
      </c>
      <c r="GP31" s="96">
        <v>0</v>
      </c>
      <c r="GQ31" s="96">
        <v>0</v>
      </c>
      <c r="GR31" s="96">
        <v>0</v>
      </c>
      <c r="GS31" s="96">
        <v>0</v>
      </c>
      <c r="GT31" s="96">
        <v>0</v>
      </c>
      <c r="GU31" s="96">
        <v>0</v>
      </c>
      <c r="GV31" s="96">
        <v>0</v>
      </c>
      <c r="GW31" s="96">
        <v>0</v>
      </c>
      <c r="GX31" s="96">
        <v>0</v>
      </c>
      <c r="GY31" s="96">
        <v>0</v>
      </c>
      <c r="GZ31" s="96">
        <v>0</v>
      </c>
      <c r="HA31" s="96">
        <v>0</v>
      </c>
      <c r="HB31" s="96">
        <v>0</v>
      </c>
      <c r="HC31" s="96">
        <v>0</v>
      </c>
      <c r="HD31" s="96">
        <v>0</v>
      </c>
      <c r="HE31" s="96">
        <v>0</v>
      </c>
      <c r="HF31" s="96">
        <v>0</v>
      </c>
      <c r="HG31" s="96">
        <v>0</v>
      </c>
      <c r="HH31" s="96">
        <v>0</v>
      </c>
      <c r="HI31" s="96">
        <v>0</v>
      </c>
      <c r="HJ31" s="96">
        <v>0</v>
      </c>
      <c r="HK31" s="96">
        <v>0</v>
      </c>
      <c r="HL31" s="96">
        <v>0</v>
      </c>
      <c r="HM31" s="96">
        <v>0</v>
      </c>
      <c r="HN31" s="96">
        <v>0</v>
      </c>
      <c r="HO31" s="96">
        <v>0</v>
      </c>
      <c r="HP31" s="96">
        <v>0</v>
      </c>
      <c r="HQ31" s="96">
        <v>0</v>
      </c>
      <c r="HR31" s="96">
        <v>0</v>
      </c>
      <c r="HS31" s="96">
        <v>0</v>
      </c>
      <c r="HT31" s="96">
        <v>0</v>
      </c>
      <c r="HU31" s="96">
        <v>0</v>
      </c>
      <c r="HV31" s="96">
        <v>0</v>
      </c>
      <c r="HW31" s="96">
        <v>0</v>
      </c>
      <c r="HX31" s="96">
        <v>0</v>
      </c>
      <c r="HY31" s="96">
        <v>0</v>
      </c>
      <c r="HZ31" s="96">
        <v>0</v>
      </c>
      <c r="IA31" s="96">
        <v>0</v>
      </c>
      <c r="IB31" s="96">
        <v>0</v>
      </c>
      <c r="IC31" s="96">
        <v>0</v>
      </c>
      <c r="ID31" s="96">
        <v>0</v>
      </c>
      <c r="IE31" s="96">
        <v>0</v>
      </c>
      <c r="IF31" s="96">
        <v>0</v>
      </c>
      <c r="IG31" s="96">
        <v>0</v>
      </c>
      <c r="IH31" s="96">
        <v>0</v>
      </c>
      <c r="II31" s="96">
        <v>0</v>
      </c>
      <c r="IJ31" s="96">
        <v>0</v>
      </c>
      <c r="IK31" s="96">
        <v>0</v>
      </c>
      <c r="IL31" s="96">
        <v>0</v>
      </c>
      <c r="IM31" s="96">
        <v>0</v>
      </c>
      <c r="IN31" s="96">
        <v>0</v>
      </c>
      <c r="IO31" s="96">
        <v>0</v>
      </c>
      <c r="IP31" s="96">
        <v>0</v>
      </c>
      <c r="IQ31" s="96">
        <v>0</v>
      </c>
      <c r="IR31" s="96">
        <v>0</v>
      </c>
      <c r="IS31" s="96">
        <v>0</v>
      </c>
      <c r="IT31" s="96">
        <v>0</v>
      </c>
      <c r="IU31" s="96">
        <v>0</v>
      </c>
      <c r="IV31" s="96">
        <v>0</v>
      </c>
      <c r="IW31" s="96">
        <v>0</v>
      </c>
      <c r="IX31" s="96">
        <v>0</v>
      </c>
      <c r="IY31" s="96">
        <v>0</v>
      </c>
      <c r="IZ31" s="96">
        <v>0</v>
      </c>
      <c r="JA31" s="96">
        <v>0</v>
      </c>
    </row>
    <row r="32" spans="1:261" ht="17.25" customHeight="1" x14ac:dyDescent="0.35">
      <c r="A32" s="85">
        <v>22</v>
      </c>
      <c r="B32" s="92" t="s">
        <v>527</v>
      </c>
      <c r="C32" s="95" t="s">
        <v>549</v>
      </c>
      <c r="D32" s="295">
        <v>247690791</v>
      </c>
      <c r="E32" s="270">
        <f t="shared" si="41"/>
        <v>10088.42</v>
      </c>
      <c r="F32" s="270">
        <f t="shared" si="42"/>
        <v>0</v>
      </c>
      <c r="G32" s="270">
        <f t="shared" si="43"/>
        <v>3101.81</v>
      </c>
      <c r="H32" s="270">
        <f t="shared" si="44"/>
        <v>6543</v>
      </c>
      <c r="I32" s="270">
        <f t="shared" si="45"/>
        <v>443.61</v>
      </c>
      <c r="J32" s="96">
        <v>1</v>
      </c>
      <c r="K32" s="96">
        <v>1</v>
      </c>
      <c r="L32" s="96">
        <v>0</v>
      </c>
      <c r="M32" s="96">
        <v>0</v>
      </c>
      <c r="N32" s="96">
        <v>0</v>
      </c>
      <c r="O32" s="96">
        <v>0</v>
      </c>
      <c r="P32" s="96">
        <v>0</v>
      </c>
      <c r="Q32" s="96">
        <v>0</v>
      </c>
      <c r="R32" s="96">
        <v>0</v>
      </c>
      <c r="S32" s="96">
        <v>0</v>
      </c>
      <c r="T32" s="96">
        <v>0</v>
      </c>
      <c r="U32" s="96">
        <v>139</v>
      </c>
      <c r="V32" s="96">
        <v>0</v>
      </c>
      <c r="W32" s="96">
        <v>0</v>
      </c>
      <c r="X32" s="96">
        <v>0</v>
      </c>
      <c r="Y32" s="96">
        <v>0</v>
      </c>
      <c r="Z32" s="96">
        <v>0</v>
      </c>
      <c r="AA32" s="96">
        <v>0</v>
      </c>
      <c r="AB32" s="96">
        <v>0</v>
      </c>
      <c r="AC32" s="96">
        <v>0</v>
      </c>
      <c r="AD32" s="96">
        <v>0</v>
      </c>
      <c r="AE32" s="96">
        <v>1</v>
      </c>
      <c r="AF32" s="96">
        <v>0</v>
      </c>
      <c r="AG32" s="96">
        <v>0</v>
      </c>
      <c r="AH32" s="96">
        <v>0</v>
      </c>
      <c r="AI32" s="96">
        <v>0</v>
      </c>
      <c r="AJ32" s="96">
        <v>0</v>
      </c>
      <c r="AK32" s="96">
        <v>0</v>
      </c>
      <c r="AL32" s="96">
        <v>0</v>
      </c>
      <c r="AM32" s="96">
        <v>0</v>
      </c>
      <c r="AN32" s="96">
        <v>0</v>
      </c>
      <c r="AO32" s="96">
        <v>0</v>
      </c>
      <c r="AP32" s="96">
        <v>0</v>
      </c>
      <c r="AQ32" s="96">
        <v>30</v>
      </c>
      <c r="AR32" s="96">
        <v>0</v>
      </c>
      <c r="AS32" s="96">
        <v>0</v>
      </c>
      <c r="AT32" s="96">
        <v>0</v>
      </c>
      <c r="AU32" s="96">
        <v>0</v>
      </c>
      <c r="AV32" s="96">
        <v>0</v>
      </c>
      <c r="AW32" s="96">
        <v>0</v>
      </c>
      <c r="AX32" s="96">
        <v>0</v>
      </c>
      <c r="AY32" s="96">
        <v>0</v>
      </c>
      <c r="AZ32" s="96">
        <v>0</v>
      </c>
      <c r="BA32" s="96">
        <v>0</v>
      </c>
      <c r="BB32" s="96">
        <v>0</v>
      </c>
      <c r="BC32" s="96">
        <v>6374</v>
      </c>
      <c r="BD32" s="96"/>
      <c r="BE32" s="96">
        <v>0</v>
      </c>
      <c r="BF32" s="96">
        <v>0</v>
      </c>
      <c r="BG32" s="96">
        <v>0</v>
      </c>
      <c r="BH32" s="96">
        <v>58</v>
      </c>
      <c r="BI32" s="96">
        <v>0</v>
      </c>
      <c r="BJ32" s="96">
        <v>0</v>
      </c>
      <c r="BK32" s="96">
        <v>0</v>
      </c>
      <c r="BL32" s="96">
        <v>0</v>
      </c>
      <c r="BM32" s="96">
        <v>0</v>
      </c>
      <c r="BN32" s="96">
        <v>0</v>
      </c>
      <c r="BO32" s="96">
        <v>0</v>
      </c>
      <c r="BP32" s="96">
        <v>0</v>
      </c>
      <c r="BQ32" s="96">
        <v>0</v>
      </c>
      <c r="BR32" s="96">
        <v>0</v>
      </c>
      <c r="BS32" s="96">
        <v>1</v>
      </c>
      <c r="BT32" s="96">
        <v>0</v>
      </c>
      <c r="BU32" s="96">
        <v>1</v>
      </c>
      <c r="BV32" s="96">
        <v>0</v>
      </c>
      <c r="BW32" s="96">
        <v>0</v>
      </c>
      <c r="BX32" s="96">
        <v>0</v>
      </c>
      <c r="BY32" s="96">
        <v>4</v>
      </c>
      <c r="BZ32" s="96">
        <v>0</v>
      </c>
      <c r="CA32" s="96">
        <v>0</v>
      </c>
      <c r="CB32" s="96">
        <v>0</v>
      </c>
      <c r="CC32" s="96">
        <v>0</v>
      </c>
      <c r="CD32" s="96">
        <v>0</v>
      </c>
      <c r="CE32" s="96">
        <v>0</v>
      </c>
      <c r="CF32" s="96">
        <v>0</v>
      </c>
      <c r="CG32" s="96">
        <v>0</v>
      </c>
      <c r="CH32" s="96">
        <v>0</v>
      </c>
      <c r="CI32" s="96">
        <v>0</v>
      </c>
      <c r="CJ32" s="96">
        <v>0</v>
      </c>
      <c r="CK32" s="96">
        <v>30</v>
      </c>
      <c r="CL32" s="96">
        <v>0</v>
      </c>
      <c r="CM32" s="96">
        <v>0</v>
      </c>
      <c r="CN32" s="96">
        <v>0</v>
      </c>
      <c r="CO32" s="96">
        <v>1</v>
      </c>
      <c r="CP32" s="96">
        <v>0</v>
      </c>
      <c r="CQ32" s="96">
        <v>0</v>
      </c>
      <c r="CR32" s="96">
        <v>0</v>
      </c>
      <c r="CS32" s="96">
        <v>0</v>
      </c>
      <c r="CT32" s="96">
        <v>0</v>
      </c>
      <c r="CU32" s="96">
        <v>0</v>
      </c>
      <c r="CV32" s="96">
        <v>0</v>
      </c>
      <c r="CW32" s="96">
        <v>0</v>
      </c>
      <c r="CX32" s="96">
        <v>0</v>
      </c>
      <c r="CY32" s="96">
        <v>11</v>
      </c>
      <c r="CZ32" s="96">
        <v>42</v>
      </c>
      <c r="DA32" s="96">
        <v>0</v>
      </c>
      <c r="DB32" s="96">
        <v>40</v>
      </c>
      <c r="DC32" s="96">
        <v>0</v>
      </c>
      <c r="DD32" s="96">
        <v>803</v>
      </c>
      <c r="DE32" s="96">
        <v>0</v>
      </c>
      <c r="DF32" s="96">
        <v>0</v>
      </c>
      <c r="DG32" s="96">
        <v>0</v>
      </c>
      <c r="DH32" s="96">
        <v>0</v>
      </c>
      <c r="DI32" s="96">
        <v>0</v>
      </c>
      <c r="DJ32" s="96">
        <v>0</v>
      </c>
      <c r="DK32" s="96">
        <v>0</v>
      </c>
      <c r="DL32" s="96">
        <v>0</v>
      </c>
      <c r="DM32" s="96">
        <v>0</v>
      </c>
      <c r="DN32" s="96">
        <v>0</v>
      </c>
      <c r="DO32" s="96">
        <v>0</v>
      </c>
      <c r="DP32" s="96">
        <v>0</v>
      </c>
      <c r="DQ32" s="96">
        <v>0</v>
      </c>
      <c r="DR32" s="96">
        <v>0</v>
      </c>
      <c r="DS32" s="96">
        <v>0</v>
      </c>
      <c r="DT32" s="96">
        <v>2298.81</v>
      </c>
      <c r="DU32" s="96">
        <v>0</v>
      </c>
      <c r="DV32" s="96">
        <v>0</v>
      </c>
      <c r="DW32" s="297">
        <v>0</v>
      </c>
      <c r="DX32" s="297">
        <v>0</v>
      </c>
      <c r="DY32" s="96">
        <v>0</v>
      </c>
      <c r="DZ32" s="96">
        <v>0</v>
      </c>
      <c r="EA32" s="96">
        <v>0</v>
      </c>
      <c r="EB32" s="96">
        <v>0</v>
      </c>
      <c r="EC32" s="96">
        <v>0</v>
      </c>
      <c r="ED32" s="96">
        <v>0</v>
      </c>
      <c r="EE32" s="96">
        <v>0</v>
      </c>
      <c r="EF32" s="96">
        <v>0</v>
      </c>
      <c r="EG32" s="96">
        <v>0</v>
      </c>
      <c r="EH32" s="96">
        <v>0</v>
      </c>
      <c r="EI32" s="96">
        <v>200</v>
      </c>
      <c r="EJ32" s="96">
        <v>0</v>
      </c>
      <c r="EK32" s="96">
        <v>3</v>
      </c>
      <c r="EL32" s="96">
        <v>0</v>
      </c>
      <c r="EM32" s="96">
        <v>0</v>
      </c>
      <c r="EN32" s="96">
        <v>0</v>
      </c>
      <c r="EO32" s="96">
        <v>0</v>
      </c>
      <c r="EP32" s="96">
        <v>0</v>
      </c>
      <c r="EQ32" s="96">
        <v>0</v>
      </c>
      <c r="ER32" s="96">
        <v>0</v>
      </c>
      <c r="ES32" s="96">
        <v>0</v>
      </c>
      <c r="ET32" s="96">
        <v>0</v>
      </c>
      <c r="EU32" s="96">
        <v>0</v>
      </c>
      <c r="EV32" s="96">
        <v>439.61</v>
      </c>
      <c r="EW32" s="96">
        <v>0</v>
      </c>
      <c r="EX32" s="96">
        <v>0</v>
      </c>
      <c r="EY32" s="96">
        <v>0</v>
      </c>
      <c r="EZ32" s="96">
        <v>0</v>
      </c>
      <c r="FA32" s="96">
        <v>0</v>
      </c>
      <c r="FB32" s="96">
        <v>0</v>
      </c>
      <c r="FC32" s="96">
        <v>0</v>
      </c>
      <c r="FD32" s="96">
        <v>0</v>
      </c>
      <c r="FE32" s="96">
        <v>0</v>
      </c>
      <c r="FF32" s="96">
        <v>0</v>
      </c>
      <c r="FG32" s="96">
        <v>0</v>
      </c>
      <c r="FH32" s="96">
        <v>0</v>
      </c>
      <c r="FI32" s="96">
        <v>0</v>
      </c>
      <c r="FJ32" s="96">
        <v>0</v>
      </c>
      <c r="FK32" s="96">
        <v>0</v>
      </c>
      <c r="FL32" s="96">
        <v>0</v>
      </c>
      <c r="FM32" s="96">
        <v>0</v>
      </c>
      <c r="FN32" s="96">
        <v>0</v>
      </c>
      <c r="FO32" s="96">
        <v>0</v>
      </c>
      <c r="FP32" s="96">
        <v>0</v>
      </c>
      <c r="FQ32" s="96">
        <v>0</v>
      </c>
      <c r="FR32" s="96">
        <v>0</v>
      </c>
      <c r="FS32" s="96">
        <v>0</v>
      </c>
      <c r="FT32" s="96">
        <v>0</v>
      </c>
      <c r="FU32" s="96">
        <v>0</v>
      </c>
      <c r="FV32" s="96">
        <v>0</v>
      </c>
      <c r="FW32" s="96">
        <v>0</v>
      </c>
      <c r="FX32" s="96">
        <v>0</v>
      </c>
      <c r="FY32" s="96">
        <v>0</v>
      </c>
      <c r="FZ32" s="96">
        <v>0</v>
      </c>
      <c r="GA32" s="96">
        <v>0</v>
      </c>
      <c r="GB32" s="96">
        <v>0</v>
      </c>
      <c r="GC32" s="96">
        <v>0</v>
      </c>
      <c r="GD32" s="96">
        <v>0</v>
      </c>
      <c r="GE32" s="96">
        <v>0</v>
      </c>
      <c r="GF32" s="96">
        <v>0</v>
      </c>
      <c r="GG32" s="96">
        <v>0</v>
      </c>
      <c r="GH32" s="96">
        <v>0</v>
      </c>
      <c r="GI32" s="96">
        <v>0</v>
      </c>
      <c r="GJ32" s="96">
        <v>0</v>
      </c>
      <c r="GK32" s="96">
        <v>0</v>
      </c>
      <c r="GL32" s="96">
        <v>0</v>
      </c>
      <c r="GM32" s="96">
        <v>0</v>
      </c>
      <c r="GN32" s="96">
        <v>0</v>
      </c>
      <c r="GO32" s="96">
        <v>0</v>
      </c>
      <c r="GP32" s="96">
        <v>0</v>
      </c>
      <c r="GQ32" s="96">
        <v>0</v>
      </c>
      <c r="GR32" s="96">
        <v>0</v>
      </c>
      <c r="GS32" s="96">
        <v>0</v>
      </c>
      <c r="GT32" s="96">
        <v>0</v>
      </c>
      <c r="GU32" s="96">
        <v>0</v>
      </c>
      <c r="GV32" s="96">
        <v>0</v>
      </c>
      <c r="GW32" s="96">
        <v>0</v>
      </c>
      <c r="GX32" s="96">
        <v>0</v>
      </c>
      <c r="GY32" s="96">
        <v>0</v>
      </c>
      <c r="GZ32" s="96">
        <v>0</v>
      </c>
      <c r="HA32" s="96">
        <v>0</v>
      </c>
      <c r="HB32" s="96">
        <v>0</v>
      </c>
      <c r="HC32" s="96">
        <v>0</v>
      </c>
      <c r="HD32" s="96">
        <v>0</v>
      </c>
      <c r="HE32" s="96">
        <v>0</v>
      </c>
      <c r="HF32" s="96">
        <v>0</v>
      </c>
      <c r="HG32" s="96">
        <v>0</v>
      </c>
      <c r="HH32" s="96">
        <v>0</v>
      </c>
      <c r="HI32" s="96">
        <v>0</v>
      </c>
      <c r="HJ32" s="96">
        <v>0</v>
      </c>
      <c r="HK32" s="96">
        <v>0</v>
      </c>
      <c r="HL32" s="96">
        <v>0</v>
      </c>
      <c r="HM32" s="96">
        <v>0</v>
      </c>
      <c r="HN32" s="96">
        <v>0</v>
      </c>
      <c r="HO32" s="96">
        <v>0</v>
      </c>
      <c r="HP32" s="96">
        <v>0</v>
      </c>
      <c r="HQ32" s="96">
        <v>0</v>
      </c>
      <c r="HR32" s="96">
        <v>0</v>
      </c>
      <c r="HS32" s="96">
        <v>0</v>
      </c>
      <c r="HT32" s="96">
        <v>0</v>
      </c>
      <c r="HU32" s="96">
        <v>0</v>
      </c>
      <c r="HV32" s="96">
        <v>0</v>
      </c>
      <c r="HW32" s="96">
        <v>0</v>
      </c>
      <c r="HX32" s="96">
        <v>0</v>
      </c>
      <c r="HY32" s="96">
        <v>0</v>
      </c>
      <c r="HZ32" s="96">
        <v>0</v>
      </c>
      <c r="IA32" s="96">
        <v>0</v>
      </c>
      <c r="IB32" s="96">
        <v>0</v>
      </c>
      <c r="IC32" s="96">
        <v>0</v>
      </c>
      <c r="ID32" s="96">
        <v>0</v>
      </c>
      <c r="IE32" s="96">
        <v>0</v>
      </c>
      <c r="IF32" s="96">
        <v>0</v>
      </c>
      <c r="IG32" s="96">
        <v>0</v>
      </c>
      <c r="IH32" s="96">
        <v>0</v>
      </c>
      <c r="II32" s="96">
        <v>0</v>
      </c>
      <c r="IJ32" s="96">
        <v>0</v>
      </c>
      <c r="IK32" s="96">
        <v>0</v>
      </c>
      <c r="IL32" s="96">
        <v>0</v>
      </c>
      <c r="IM32" s="96">
        <v>0</v>
      </c>
      <c r="IN32" s="96">
        <v>0</v>
      </c>
      <c r="IO32" s="96">
        <v>0</v>
      </c>
      <c r="IP32" s="96">
        <v>0</v>
      </c>
      <c r="IQ32" s="96">
        <v>0</v>
      </c>
      <c r="IR32" s="96">
        <v>0</v>
      </c>
      <c r="IS32" s="96">
        <v>0</v>
      </c>
      <c r="IT32" s="96">
        <v>0</v>
      </c>
      <c r="IU32" s="96">
        <v>0</v>
      </c>
      <c r="IV32" s="96">
        <v>0</v>
      </c>
      <c r="IW32" s="96">
        <v>0</v>
      </c>
      <c r="IX32" s="96">
        <v>0</v>
      </c>
      <c r="IY32" s="96">
        <v>0</v>
      </c>
      <c r="IZ32" s="96">
        <v>0</v>
      </c>
      <c r="JA32" s="96">
        <v>0</v>
      </c>
    </row>
    <row r="33" spans="1:261" ht="17.25" customHeight="1" x14ac:dyDescent="0.35">
      <c r="A33" s="85">
        <v>23</v>
      </c>
      <c r="B33" s="92" t="s">
        <v>527</v>
      </c>
      <c r="C33" s="95" t="s">
        <v>550</v>
      </c>
      <c r="D33" s="295">
        <v>247690789</v>
      </c>
      <c r="E33" s="270">
        <f t="shared" si="41"/>
        <v>4429.2800000000007</v>
      </c>
      <c r="F33" s="270">
        <f t="shared" si="42"/>
        <v>0</v>
      </c>
      <c r="G33" s="270">
        <f t="shared" si="43"/>
        <v>1391.5700000000002</v>
      </c>
      <c r="H33" s="270">
        <f t="shared" si="44"/>
        <v>143</v>
      </c>
      <c r="I33" s="270">
        <f t="shared" si="45"/>
        <v>2894.71</v>
      </c>
      <c r="J33" s="96">
        <v>1</v>
      </c>
      <c r="K33" s="96">
        <v>1</v>
      </c>
      <c r="L33" s="96">
        <v>0</v>
      </c>
      <c r="M33" s="96">
        <v>0</v>
      </c>
      <c r="N33" s="96">
        <v>0</v>
      </c>
      <c r="O33" s="96">
        <v>0</v>
      </c>
      <c r="P33" s="96">
        <v>0</v>
      </c>
      <c r="Q33" s="96">
        <v>0</v>
      </c>
      <c r="R33" s="96">
        <v>0</v>
      </c>
      <c r="S33" s="96">
        <v>0</v>
      </c>
      <c r="T33" s="96">
        <v>0</v>
      </c>
      <c r="U33" s="96">
        <v>143</v>
      </c>
      <c r="V33" s="96">
        <v>0</v>
      </c>
      <c r="W33" s="96">
        <v>0</v>
      </c>
      <c r="X33" s="96">
        <v>0</v>
      </c>
      <c r="Y33" s="96">
        <v>0</v>
      </c>
      <c r="Z33" s="96">
        <v>0</v>
      </c>
      <c r="AA33" s="96">
        <v>0</v>
      </c>
      <c r="AB33" s="96">
        <v>0</v>
      </c>
      <c r="AC33" s="96">
        <v>6</v>
      </c>
      <c r="AD33" s="96">
        <v>0</v>
      </c>
      <c r="AE33" s="96">
        <v>0</v>
      </c>
      <c r="AF33" s="96">
        <v>0</v>
      </c>
      <c r="AG33" s="96">
        <v>0</v>
      </c>
      <c r="AH33" s="96">
        <v>0</v>
      </c>
      <c r="AI33" s="96">
        <v>0</v>
      </c>
      <c r="AJ33" s="96">
        <v>0</v>
      </c>
      <c r="AK33" s="96">
        <v>0</v>
      </c>
      <c r="AL33" s="96">
        <v>0</v>
      </c>
      <c r="AM33" s="96">
        <v>0</v>
      </c>
      <c r="AN33" s="96">
        <v>0</v>
      </c>
      <c r="AO33" s="96">
        <v>0</v>
      </c>
      <c r="AP33" s="96">
        <v>0</v>
      </c>
      <c r="AQ33" s="96">
        <v>0</v>
      </c>
      <c r="AR33" s="96">
        <v>0</v>
      </c>
      <c r="AS33" s="96">
        <v>0</v>
      </c>
      <c r="AT33" s="96">
        <v>0</v>
      </c>
      <c r="AU33" s="96">
        <v>0</v>
      </c>
      <c r="AV33" s="96">
        <v>0</v>
      </c>
      <c r="AW33" s="96">
        <v>0</v>
      </c>
      <c r="AX33" s="96">
        <v>0</v>
      </c>
      <c r="AY33" s="96">
        <v>0</v>
      </c>
      <c r="AZ33" s="96">
        <v>0</v>
      </c>
      <c r="BA33" s="96">
        <v>0</v>
      </c>
      <c r="BB33" s="96">
        <v>0</v>
      </c>
      <c r="BC33" s="96">
        <v>0</v>
      </c>
      <c r="BD33" s="96">
        <v>2360</v>
      </c>
      <c r="BE33" s="96">
        <v>0</v>
      </c>
      <c r="BF33" s="96">
        <v>0</v>
      </c>
      <c r="BG33" s="96">
        <v>0</v>
      </c>
      <c r="BH33" s="96">
        <v>46</v>
      </c>
      <c r="BI33" s="96">
        <v>0</v>
      </c>
      <c r="BJ33" s="96">
        <v>0</v>
      </c>
      <c r="BK33" s="96">
        <v>0</v>
      </c>
      <c r="BL33" s="96">
        <v>0</v>
      </c>
      <c r="BM33" s="96">
        <v>0</v>
      </c>
      <c r="BN33" s="96">
        <v>0</v>
      </c>
      <c r="BO33" s="96">
        <v>0</v>
      </c>
      <c r="BP33" s="96">
        <v>0</v>
      </c>
      <c r="BQ33" s="96">
        <v>0</v>
      </c>
      <c r="BR33" s="96">
        <v>0</v>
      </c>
      <c r="BS33" s="96">
        <v>0</v>
      </c>
      <c r="BT33" s="96">
        <v>0</v>
      </c>
      <c r="BU33" s="96">
        <v>0</v>
      </c>
      <c r="BV33" s="96">
        <v>0</v>
      </c>
      <c r="BW33" s="96">
        <v>0</v>
      </c>
      <c r="BX33" s="96">
        <v>0</v>
      </c>
      <c r="BY33" s="96">
        <v>0</v>
      </c>
      <c r="BZ33" s="96">
        <v>0</v>
      </c>
      <c r="CA33" s="96">
        <v>0</v>
      </c>
      <c r="CB33" s="96">
        <v>0</v>
      </c>
      <c r="CC33" s="96">
        <v>0</v>
      </c>
      <c r="CD33" s="96">
        <v>0</v>
      </c>
      <c r="CE33" s="96">
        <v>0</v>
      </c>
      <c r="CF33" s="96">
        <v>0</v>
      </c>
      <c r="CG33" s="96">
        <v>0</v>
      </c>
      <c r="CH33" s="96">
        <v>0</v>
      </c>
      <c r="CI33" s="96">
        <v>0</v>
      </c>
      <c r="CJ33" s="96">
        <v>0</v>
      </c>
      <c r="CK33" s="96">
        <v>30</v>
      </c>
      <c r="CL33" s="96">
        <v>0</v>
      </c>
      <c r="CM33" s="96">
        <v>0</v>
      </c>
      <c r="CN33" s="96">
        <v>0</v>
      </c>
      <c r="CO33" s="96">
        <v>0</v>
      </c>
      <c r="CP33" s="96">
        <v>0</v>
      </c>
      <c r="CQ33" s="96">
        <v>0</v>
      </c>
      <c r="CR33" s="96">
        <v>0</v>
      </c>
      <c r="CS33" s="96">
        <v>12</v>
      </c>
      <c r="CT33" s="96">
        <v>0</v>
      </c>
      <c r="CU33" s="96">
        <v>0</v>
      </c>
      <c r="CV33" s="96">
        <v>0</v>
      </c>
      <c r="CW33" s="96">
        <v>0</v>
      </c>
      <c r="CX33" s="96">
        <v>0</v>
      </c>
      <c r="CY33" s="96">
        <v>10</v>
      </c>
      <c r="CZ33" s="96">
        <v>25</v>
      </c>
      <c r="DA33" s="96">
        <v>0</v>
      </c>
      <c r="DB33" s="96">
        <v>23</v>
      </c>
      <c r="DC33" s="96">
        <v>0</v>
      </c>
      <c r="DD33" s="96">
        <v>424</v>
      </c>
      <c r="DE33" s="96">
        <v>0</v>
      </c>
      <c r="DF33" s="96">
        <v>0</v>
      </c>
      <c r="DG33" s="96">
        <v>0</v>
      </c>
      <c r="DH33" s="96">
        <v>0</v>
      </c>
      <c r="DI33" s="96">
        <v>0</v>
      </c>
      <c r="DJ33" s="96">
        <v>0</v>
      </c>
      <c r="DK33" s="96">
        <v>0</v>
      </c>
      <c r="DL33" s="96">
        <v>0</v>
      </c>
      <c r="DM33" s="96">
        <v>0</v>
      </c>
      <c r="DN33" s="96">
        <v>0</v>
      </c>
      <c r="DO33" s="96">
        <v>0</v>
      </c>
      <c r="DP33" s="96">
        <v>0</v>
      </c>
      <c r="DQ33" s="96">
        <v>0</v>
      </c>
      <c r="DR33" s="96">
        <v>0</v>
      </c>
      <c r="DS33" s="96">
        <v>0</v>
      </c>
      <c r="DT33" s="96">
        <v>967.57</v>
      </c>
      <c r="DU33" s="96">
        <v>0</v>
      </c>
      <c r="DV33" s="96">
        <v>0</v>
      </c>
      <c r="DW33" s="297">
        <v>0</v>
      </c>
      <c r="DX33" s="297">
        <v>0</v>
      </c>
      <c r="DY33" s="96">
        <v>0</v>
      </c>
      <c r="DZ33" s="96">
        <v>0</v>
      </c>
      <c r="EA33" s="96">
        <v>0</v>
      </c>
      <c r="EB33" s="96">
        <v>0</v>
      </c>
      <c r="EC33" s="96">
        <v>0</v>
      </c>
      <c r="ED33" s="96">
        <v>0</v>
      </c>
      <c r="EE33" s="96">
        <v>0</v>
      </c>
      <c r="EF33" s="96">
        <v>0</v>
      </c>
      <c r="EG33" s="96">
        <v>0</v>
      </c>
      <c r="EH33" s="96">
        <v>0</v>
      </c>
      <c r="EI33" s="96">
        <v>0</v>
      </c>
      <c r="EJ33" s="96">
        <v>0</v>
      </c>
      <c r="EK33" s="96">
        <v>0</v>
      </c>
      <c r="EL33" s="96">
        <v>0</v>
      </c>
      <c r="EM33" s="96">
        <v>0</v>
      </c>
      <c r="EN33" s="96">
        <v>0</v>
      </c>
      <c r="EO33" s="96">
        <v>0</v>
      </c>
      <c r="EP33" s="96">
        <v>0</v>
      </c>
      <c r="EQ33" s="96">
        <v>0</v>
      </c>
      <c r="ER33" s="96">
        <v>0</v>
      </c>
      <c r="ES33" s="96">
        <v>0</v>
      </c>
      <c r="ET33" s="96">
        <v>0</v>
      </c>
      <c r="EU33" s="96">
        <v>0</v>
      </c>
      <c r="EV33" s="96">
        <v>534.71</v>
      </c>
      <c r="EW33" s="96">
        <v>0</v>
      </c>
      <c r="EX33" s="96">
        <v>0</v>
      </c>
      <c r="EY33" s="96">
        <v>0</v>
      </c>
      <c r="EZ33" s="96">
        <v>0</v>
      </c>
      <c r="FA33" s="96">
        <v>0</v>
      </c>
      <c r="FB33" s="96">
        <v>0</v>
      </c>
      <c r="FC33" s="96">
        <v>0</v>
      </c>
      <c r="FD33" s="96">
        <v>0</v>
      </c>
      <c r="FE33" s="96">
        <v>0</v>
      </c>
      <c r="FF33" s="96">
        <v>0</v>
      </c>
      <c r="FG33" s="96">
        <v>0</v>
      </c>
      <c r="FH33" s="96">
        <v>0</v>
      </c>
      <c r="FI33" s="96">
        <v>0</v>
      </c>
      <c r="FJ33" s="96">
        <v>0</v>
      </c>
      <c r="FK33" s="96">
        <v>0</v>
      </c>
      <c r="FL33" s="96">
        <v>0</v>
      </c>
      <c r="FM33" s="96">
        <v>0</v>
      </c>
      <c r="FN33" s="96">
        <v>0</v>
      </c>
      <c r="FO33" s="96">
        <v>0</v>
      </c>
      <c r="FP33" s="96">
        <v>0</v>
      </c>
      <c r="FQ33" s="96">
        <v>0</v>
      </c>
      <c r="FR33" s="96">
        <v>0</v>
      </c>
      <c r="FS33" s="96">
        <v>0</v>
      </c>
      <c r="FT33" s="96">
        <v>0</v>
      </c>
      <c r="FU33" s="96">
        <v>0</v>
      </c>
      <c r="FV33" s="96">
        <v>0</v>
      </c>
      <c r="FW33" s="96">
        <v>0</v>
      </c>
      <c r="FX33" s="96">
        <v>0</v>
      </c>
      <c r="FY33" s="96">
        <v>0</v>
      </c>
      <c r="FZ33" s="96">
        <v>0</v>
      </c>
      <c r="GA33" s="96">
        <v>0</v>
      </c>
      <c r="GB33" s="96">
        <v>0</v>
      </c>
      <c r="GC33" s="96">
        <v>0</v>
      </c>
      <c r="GD33" s="96">
        <v>0</v>
      </c>
      <c r="GE33" s="96">
        <v>0</v>
      </c>
      <c r="GF33" s="96">
        <v>0</v>
      </c>
      <c r="GG33" s="96">
        <v>0</v>
      </c>
      <c r="GH33" s="96">
        <v>0</v>
      </c>
      <c r="GI33" s="96">
        <v>0</v>
      </c>
      <c r="GJ33" s="96">
        <v>0</v>
      </c>
      <c r="GK33" s="96">
        <v>0</v>
      </c>
      <c r="GL33" s="96">
        <v>0</v>
      </c>
      <c r="GM33" s="96">
        <v>0</v>
      </c>
      <c r="GN33" s="96">
        <v>0</v>
      </c>
      <c r="GO33" s="96">
        <v>0</v>
      </c>
      <c r="GP33" s="96">
        <v>0</v>
      </c>
      <c r="GQ33" s="96">
        <v>0</v>
      </c>
      <c r="GR33" s="96">
        <v>0</v>
      </c>
      <c r="GS33" s="96">
        <v>0</v>
      </c>
      <c r="GT33" s="96">
        <v>0</v>
      </c>
      <c r="GU33" s="96">
        <v>0</v>
      </c>
      <c r="GV33" s="96">
        <v>0</v>
      </c>
      <c r="GW33" s="96">
        <v>0</v>
      </c>
      <c r="GX33" s="96">
        <v>0</v>
      </c>
      <c r="GY33" s="96">
        <v>0</v>
      </c>
      <c r="GZ33" s="96">
        <v>0</v>
      </c>
      <c r="HA33" s="96">
        <v>0</v>
      </c>
      <c r="HB33" s="96">
        <v>0</v>
      </c>
      <c r="HC33" s="96">
        <v>0</v>
      </c>
      <c r="HD33" s="96">
        <v>0</v>
      </c>
      <c r="HE33" s="96">
        <v>0</v>
      </c>
      <c r="HF33" s="96">
        <v>0</v>
      </c>
      <c r="HG33" s="96">
        <v>0</v>
      </c>
      <c r="HH33" s="96">
        <v>0</v>
      </c>
      <c r="HI33" s="96">
        <v>0</v>
      </c>
      <c r="HJ33" s="96">
        <v>0</v>
      </c>
      <c r="HK33" s="96">
        <v>0</v>
      </c>
      <c r="HL33" s="96">
        <v>0</v>
      </c>
      <c r="HM33" s="96">
        <v>0</v>
      </c>
      <c r="HN33" s="96">
        <v>0</v>
      </c>
      <c r="HO33" s="96">
        <v>0</v>
      </c>
      <c r="HP33" s="96">
        <v>0</v>
      </c>
      <c r="HQ33" s="96">
        <v>0</v>
      </c>
      <c r="HR33" s="96">
        <v>0</v>
      </c>
      <c r="HS33" s="96">
        <v>0</v>
      </c>
      <c r="HT33" s="96">
        <v>0</v>
      </c>
      <c r="HU33" s="96">
        <v>0</v>
      </c>
      <c r="HV33" s="96">
        <v>0</v>
      </c>
      <c r="HW33" s="96">
        <v>0</v>
      </c>
      <c r="HX33" s="96">
        <v>0</v>
      </c>
      <c r="HY33" s="96">
        <v>0</v>
      </c>
      <c r="HZ33" s="96">
        <v>0</v>
      </c>
      <c r="IA33" s="96">
        <v>0</v>
      </c>
      <c r="IB33" s="96">
        <v>0</v>
      </c>
      <c r="IC33" s="96">
        <v>0</v>
      </c>
      <c r="ID33" s="96">
        <v>0</v>
      </c>
      <c r="IE33" s="96">
        <v>0</v>
      </c>
      <c r="IF33" s="96">
        <v>0</v>
      </c>
      <c r="IG33" s="96">
        <v>0</v>
      </c>
      <c r="IH33" s="96">
        <v>0</v>
      </c>
      <c r="II33" s="96">
        <v>0</v>
      </c>
      <c r="IJ33" s="96">
        <v>0</v>
      </c>
      <c r="IK33" s="96">
        <v>0</v>
      </c>
      <c r="IL33" s="96">
        <v>0</v>
      </c>
      <c r="IM33" s="96">
        <v>0</v>
      </c>
      <c r="IN33" s="96">
        <v>0</v>
      </c>
      <c r="IO33" s="96">
        <v>0</v>
      </c>
      <c r="IP33" s="96">
        <v>0</v>
      </c>
      <c r="IQ33" s="96">
        <v>0</v>
      </c>
      <c r="IR33" s="96">
        <v>0</v>
      </c>
      <c r="IS33" s="96">
        <v>0</v>
      </c>
      <c r="IT33" s="96">
        <v>0</v>
      </c>
      <c r="IU33" s="96">
        <v>0</v>
      </c>
      <c r="IV33" s="96">
        <v>0</v>
      </c>
      <c r="IW33" s="96">
        <v>0</v>
      </c>
      <c r="IX33" s="96">
        <v>0</v>
      </c>
      <c r="IY33" s="96">
        <v>0</v>
      </c>
      <c r="IZ33" s="96">
        <v>0</v>
      </c>
      <c r="JA33" s="96">
        <v>0</v>
      </c>
    </row>
    <row r="34" spans="1:261" ht="17.25" customHeight="1" x14ac:dyDescent="0.35">
      <c r="A34" s="85">
        <v>24</v>
      </c>
      <c r="B34" s="92" t="s">
        <v>527</v>
      </c>
      <c r="C34" s="95" t="s">
        <v>551</v>
      </c>
      <c r="D34" s="295">
        <v>247690783</v>
      </c>
      <c r="E34" s="270">
        <f t="shared" si="41"/>
        <v>7079.23</v>
      </c>
      <c r="F34" s="270">
        <f t="shared" si="42"/>
        <v>0</v>
      </c>
      <c r="G34" s="270">
        <f t="shared" si="43"/>
        <v>1926.99</v>
      </c>
      <c r="H34" s="270">
        <f t="shared" si="44"/>
        <v>301</v>
      </c>
      <c r="I34" s="270">
        <f t="shared" si="45"/>
        <v>4851.24</v>
      </c>
      <c r="J34" s="96">
        <v>1</v>
      </c>
      <c r="K34" s="96">
        <v>1</v>
      </c>
      <c r="L34" s="96">
        <v>0</v>
      </c>
      <c r="M34" s="96">
        <v>0</v>
      </c>
      <c r="N34" s="96">
        <v>0</v>
      </c>
      <c r="O34" s="96">
        <v>0</v>
      </c>
      <c r="P34" s="96">
        <v>0</v>
      </c>
      <c r="Q34" s="96">
        <v>0</v>
      </c>
      <c r="R34" s="96">
        <v>0</v>
      </c>
      <c r="S34" s="96">
        <v>0</v>
      </c>
      <c r="T34" s="96">
        <v>0</v>
      </c>
      <c r="U34" s="96">
        <v>301</v>
      </c>
      <c r="V34" s="96">
        <v>0</v>
      </c>
      <c r="W34" s="96">
        <v>0</v>
      </c>
      <c r="X34" s="96">
        <v>0</v>
      </c>
      <c r="Y34" s="96">
        <v>0</v>
      </c>
      <c r="Z34" s="96">
        <v>0</v>
      </c>
      <c r="AA34" s="96">
        <v>0</v>
      </c>
      <c r="AB34" s="96">
        <v>0</v>
      </c>
      <c r="AC34" s="96">
        <v>7</v>
      </c>
      <c r="AD34" s="96">
        <v>0</v>
      </c>
      <c r="AE34" s="96">
        <v>0</v>
      </c>
      <c r="AF34" s="96">
        <v>0</v>
      </c>
      <c r="AG34" s="96">
        <v>0</v>
      </c>
      <c r="AH34" s="96">
        <v>0</v>
      </c>
      <c r="AI34" s="96">
        <v>0</v>
      </c>
      <c r="AJ34" s="96">
        <v>0</v>
      </c>
      <c r="AK34" s="96">
        <v>0</v>
      </c>
      <c r="AL34" s="96">
        <v>0</v>
      </c>
      <c r="AM34" s="96">
        <v>0</v>
      </c>
      <c r="AN34" s="96">
        <v>0</v>
      </c>
      <c r="AO34" s="96">
        <v>0</v>
      </c>
      <c r="AP34" s="96">
        <v>0</v>
      </c>
      <c r="AQ34" s="96">
        <v>0</v>
      </c>
      <c r="AR34" s="96">
        <v>0</v>
      </c>
      <c r="AS34" s="96">
        <v>0</v>
      </c>
      <c r="AT34" s="96">
        <v>0</v>
      </c>
      <c r="AU34" s="96">
        <v>0</v>
      </c>
      <c r="AV34" s="96">
        <v>0</v>
      </c>
      <c r="AW34" s="96">
        <v>0</v>
      </c>
      <c r="AX34" s="96">
        <v>0</v>
      </c>
      <c r="AY34" s="96">
        <v>0</v>
      </c>
      <c r="AZ34" s="96">
        <v>0</v>
      </c>
      <c r="BA34" s="96">
        <v>3</v>
      </c>
      <c r="BB34" s="96">
        <v>0</v>
      </c>
      <c r="BC34" s="96">
        <v>0</v>
      </c>
      <c r="BD34" s="96">
        <v>4000</v>
      </c>
      <c r="BE34" s="96">
        <v>0</v>
      </c>
      <c r="BF34" s="96">
        <v>0</v>
      </c>
      <c r="BG34" s="96">
        <v>0</v>
      </c>
      <c r="BH34" s="96">
        <v>15</v>
      </c>
      <c r="BI34" s="96">
        <v>0</v>
      </c>
      <c r="BJ34" s="96">
        <v>0</v>
      </c>
      <c r="BK34" s="96">
        <v>0</v>
      </c>
      <c r="BL34" s="96">
        <v>0</v>
      </c>
      <c r="BM34" s="96">
        <v>0</v>
      </c>
      <c r="BN34" s="96">
        <v>0</v>
      </c>
      <c r="BO34" s="96">
        <v>0</v>
      </c>
      <c r="BP34" s="96">
        <v>0</v>
      </c>
      <c r="BQ34" s="96">
        <v>0</v>
      </c>
      <c r="BR34" s="96">
        <v>0</v>
      </c>
      <c r="BS34" s="96">
        <v>1</v>
      </c>
      <c r="BT34" s="96">
        <v>0</v>
      </c>
      <c r="BU34" s="96">
        <v>1</v>
      </c>
      <c r="BV34" s="96">
        <v>0</v>
      </c>
      <c r="BW34" s="96">
        <v>0</v>
      </c>
      <c r="BX34" s="96">
        <v>0</v>
      </c>
      <c r="BY34" s="96">
        <v>5</v>
      </c>
      <c r="BZ34" s="96">
        <v>0</v>
      </c>
      <c r="CA34" s="96">
        <v>0</v>
      </c>
      <c r="CB34" s="96">
        <v>0</v>
      </c>
      <c r="CC34" s="96">
        <v>0</v>
      </c>
      <c r="CD34" s="96">
        <v>0</v>
      </c>
      <c r="CE34" s="96">
        <v>0</v>
      </c>
      <c r="CF34" s="96">
        <v>0</v>
      </c>
      <c r="CG34" s="96">
        <v>0</v>
      </c>
      <c r="CH34" s="96">
        <v>0</v>
      </c>
      <c r="CI34" s="96">
        <v>0</v>
      </c>
      <c r="CJ34" s="96">
        <v>0</v>
      </c>
      <c r="CK34" s="96">
        <v>30</v>
      </c>
      <c r="CL34" s="96">
        <v>0</v>
      </c>
      <c r="CM34" s="96">
        <v>0</v>
      </c>
      <c r="CN34" s="96">
        <v>0</v>
      </c>
      <c r="CO34" s="96">
        <v>0</v>
      </c>
      <c r="CP34" s="96">
        <v>0</v>
      </c>
      <c r="CQ34" s="96">
        <v>0</v>
      </c>
      <c r="CR34" s="96">
        <v>0</v>
      </c>
      <c r="CS34" s="96">
        <v>4</v>
      </c>
      <c r="CT34" s="96">
        <v>0</v>
      </c>
      <c r="CU34" s="96">
        <v>0</v>
      </c>
      <c r="CV34" s="96">
        <v>0</v>
      </c>
      <c r="CW34" s="96">
        <v>0</v>
      </c>
      <c r="CX34" s="96">
        <v>0</v>
      </c>
      <c r="CY34" s="96">
        <v>8</v>
      </c>
      <c r="CZ34" s="96">
        <v>61</v>
      </c>
      <c r="DA34" s="96">
        <v>0</v>
      </c>
      <c r="DB34" s="96">
        <v>59</v>
      </c>
      <c r="DC34" s="96">
        <v>0</v>
      </c>
      <c r="DD34" s="96">
        <v>1092</v>
      </c>
      <c r="DE34" s="96">
        <v>0</v>
      </c>
      <c r="DF34" s="96">
        <v>0</v>
      </c>
      <c r="DG34" s="96">
        <v>0</v>
      </c>
      <c r="DH34" s="96">
        <v>0</v>
      </c>
      <c r="DI34" s="96">
        <v>0</v>
      </c>
      <c r="DJ34" s="96">
        <v>0</v>
      </c>
      <c r="DK34" s="96">
        <v>0</v>
      </c>
      <c r="DL34" s="96">
        <v>0</v>
      </c>
      <c r="DM34" s="96">
        <v>0</v>
      </c>
      <c r="DN34" s="96">
        <v>0</v>
      </c>
      <c r="DO34" s="96">
        <v>0</v>
      </c>
      <c r="DP34" s="96">
        <v>0</v>
      </c>
      <c r="DQ34" s="96">
        <v>0</v>
      </c>
      <c r="DR34" s="96">
        <v>0</v>
      </c>
      <c r="DS34" s="96">
        <v>0</v>
      </c>
      <c r="DT34" s="96">
        <v>834.99</v>
      </c>
      <c r="DU34" s="96">
        <v>0</v>
      </c>
      <c r="DV34" s="96">
        <v>0</v>
      </c>
      <c r="DW34" s="297">
        <v>0</v>
      </c>
      <c r="DX34" s="297">
        <v>0</v>
      </c>
      <c r="DY34" s="96">
        <v>0</v>
      </c>
      <c r="DZ34" s="96">
        <v>0</v>
      </c>
      <c r="EA34" s="96">
        <v>0</v>
      </c>
      <c r="EB34" s="96">
        <v>0</v>
      </c>
      <c r="EC34" s="96">
        <v>0</v>
      </c>
      <c r="ED34" s="96">
        <v>0</v>
      </c>
      <c r="EE34" s="96">
        <v>0</v>
      </c>
      <c r="EF34" s="96">
        <v>0</v>
      </c>
      <c r="EG34" s="96">
        <v>0</v>
      </c>
      <c r="EH34" s="96">
        <v>0</v>
      </c>
      <c r="EI34" s="96">
        <v>0</v>
      </c>
      <c r="EJ34" s="96">
        <v>0</v>
      </c>
      <c r="EK34" s="96">
        <v>0</v>
      </c>
      <c r="EL34" s="96">
        <v>0</v>
      </c>
      <c r="EM34" s="96">
        <v>0</v>
      </c>
      <c r="EN34" s="96">
        <v>0</v>
      </c>
      <c r="EO34" s="96">
        <v>0</v>
      </c>
      <c r="EP34" s="96">
        <v>0</v>
      </c>
      <c r="EQ34" s="96">
        <v>0</v>
      </c>
      <c r="ER34" s="96">
        <v>0</v>
      </c>
      <c r="ES34" s="96">
        <v>0</v>
      </c>
      <c r="ET34" s="96">
        <v>0</v>
      </c>
      <c r="EU34" s="96">
        <v>0</v>
      </c>
      <c r="EV34" s="96">
        <v>846.24</v>
      </c>
      <c r="EW34" s="96">
        <v>0</v>
      </c>
      <c r="EX34" s="96">
        <v>0</v>
      </c>
      <c r="EY34" s="96">
        <v>0</v>
      </c>
      <c r="EZ34" s="96">
        <v>0</v>
      </c>
      <c r="FA34" s="96">
        <v>0</v>
      </c>
      <c r="FB34" s="96">
        <v>0</v>
      </c>
      <c r="FC34" s="96">
        <v>0</v>
      </c>
      <c r="FD34" s="96">
        <v>0</v>
      </c>
      <c r="FE34" s="96">
        <v>0</v>
      </c>
      <c r="FF34" s="96">
        <v>0</v>
      </c>
      <c r="FG34" s="96">
        <v>0</v>
      </c>
      <c r="FH34" s="96">
        <v>0</v>
      </c>
      <c r="FI34" s="96">
        <v>0</v>
      </c>
      <c r="FJ34" s="96">
        <v>0</v>
      </c>
      <c r="FK34" s="96">
        <v>0</v>
      </c>
      <c r="FL34" s="96">
        <v>0</v>
      </c>
      <c r="FM34" s="96">
        <v>0</v>
      </c>
      <c r="FN34" s="96">
        <v>0</v>
      </c>
      <c r="FO34" s="96">
        <v>0</v>
      </c>
      <c r="FP34" s="96">
        <v>0</v>
      </c>
      <c r="FQ34" s="96">
        <v>0</v>
      </c>
      <c r="FR34" s="96">
        <v>0</v>
      </c>
      <c r="FS34" s="96">
        <v>0</v>
      </c>
      <c r="FT34" s="96">
        <v>0</v>
      </c>
      <c r="FU34" s="96">
        <v>0</v>
      </c>
      <c r="FV34" s="96">
        <v>0</v>
      </c>
      <c r="FW34" s="96">
        <v>0</v>
      </c>
      <c r="FX34" s="96">
        <v>0</v>
      </c>
      <c r="FY34" s="96">
        <v>0</v>
      </c>
      <c r="FZ34" s="96">
        <v>0</v>
      </c>
      <c r="GA34" s="96">
        <v>0</v>
      </c>
      <c r="GB34" s="96">
        <v>0</v>
      </c>
      <c r="GC34" s="96">
        <v>0</v>
      </c>
      <c r="GD34" s="96">
        <v>0</v>
      </c>
      <c r="GE34" s="96">
        <v>0</v>
      </c>
      <c r="GF34" s="96">
        <v>0</v>
      </c>
      <c r="GG34" s="96">
        <v>0</v>
      </c>
      <c r="GH34" s="96">
        <v>0</v>
      </c>
      <c r="GI34" s="96">
        <v>0</v>
      </c>
      <c r="GJ34" s="96">
        <v>0</v>
      </c>
      <c r="GK34" s="96">
        <v>0</v>
      </c>
      <c r="GL34" s="96">
        <v>0</v>
      </c>
      <c r="GM34" s="96">
        <v>0</v>
      </c>
      <c r="GN34" s="96">
        <v>0</v>
      </c>
      <c r="GO34" s="96">
        <v>0</v>
      </c>
      <c r="GP34" s="96">
        <v>0</v>
      </c>
      <c r="GQ34" s="96">
        <v>0</v>
      </c>
      <c r="GR34" s="96">
        <v>0</v>
      </c>
      <c r="GS34" s="96">
        <v>0</v>
      </c>
      <c r="GT34" s="96">
        <v>0</v>
      </c>
      <c r="GU34" s="96">
        <v>0</v>
      </c>
      <c r="GV34" s="96">
        <v>0</v>
      </c>
      <c r="GW34" s="96">
        <v>0</v>
      </c>
      <c r="GX34" s="96">
        <v>0</v>
      </c>
      <c r="GY34" s="96">
        <v>0</v>
      </c>
      <c r="GZ34" s="96">
        <v>0</v>
      </c>
      <c r="HA34" s="96">
        <v>0</v>
      </c>
      <c r="HB34" s="96">
        <v>0</v>
      </c>
      <c r="HC34" s="96">
        <v>0</v>
      </c>
      <c r="HD34" s="96">
        <v>0</v>
      </c>
      <c r="HE34" s="96">
        <v>0</v>
      </c>
      <c r="HF34" s="96">
        <v>0</v>
      </c>
      <c r="HG34" s="96">
        <v>0</v>
      </c>
      <c r="HH34" s="96">
        <v>0</v>
      </c>
      <c r="HI34" s="96">
        <v>0</v>
      </c>
      <c r="HJ34" s="96">
        <v>0</v>
      </c>
      <c r="HK34" s="96">
        <v>0</v>
      </c>
      <c r="HL34" s="96">
        <v>0</v>
      </c>
      <c r="HM34" s="96">
        <v>0</v>
      </c>
      <c r="HN34" s="96">
        <v>0</v>
      </c>
      <c r="HO34" s="96">
        <v>0</v>
      </c>
      <c r="HP34" s="96">
        <v>0</v>
      </c>
      <c r="HQ34" s="96">
        <v>0</v>
      </c>
      <c r="HR34" s="96">
        <v>0</v>
      </c>
      <c r="HS34" s="96">
        <v>0</v>
      </c>
      <c r="HT34" s="96">
        <v>0</v>
      </c>
      <c r="HU34" s="96">
        <v>0</v>
      </c>
      <c r="HV34" s="96">
        <v>0</v>
      </c>
      <c r="HW34" s="96">
        <v>0</v>
      </c>
      <c r="HX34" s="96">
        <v>0</v>
      </c>
      <c r="HY34" s="96">
        <v>0</v>
      </c>
      <c r="HZ34" s="96">
        <v>0</v>
      </c>
      <c r="IA34" s="96">
        <v>0</v>
      </c>
      <c r="IB34" s="96">
        <v>0</v>
      </c>
      <c r="IC34" s="96">
        <v>0</v>
      </c>
      <c r="ID34" s="96">
        <v>0</v>
      </c>
      <c r="IE34" s="96">
        <v>0</v>
      </c>
      <c r="IF34" s="96">
        <v>0</v>
      </c>
      <c r="IG34" s="96">
        <v>0</v>
      </c>
      <c r="IH34" s="96">
        <v>0</v>
      </c>
      <c r="II34" s="96">
        <v>0</v>
      </c>
      <c r="IJ34" s="96">
        <v>0</v>
      </c>
      <c r="IK34" s="96">
        <v>0</v>
      </c>
      <c r="IL34" s="96">
        <v>0</v>
      </c>
      <c r="IM34" s="96">
        <v>0</v>
      </c>
      <c r="IN34" s="96">
        <v>0</v>
      </c>
      <c r="IO34" s="96">
        <v>0</v>
      </c>
      <c r="IP34" s="96">
        <v>0</v>
      </c>
      <c r="IQ34" s="96">
        <v>0</v>
      </c>
      <c r="IR34" s="96">
        <v>0</v>
      </c>
      <c r="IS34" s="96">
        <v>0</v>
      </c>
      <c r="IT34" s="96">
        <v>0</v>
      </c>
      <c r="IU34" s="96">
        <v>0</v>
      </c>
      <c r="IV34" s="96">
        <v>0</v>
      </c>
      <c r="IW34" s="96">
        <v>0</v>
      </c>
      <c r="IX34" s="96">
        <v>0</v>
      </c>
      <c r="IY34" s="96">
        <v>0</v>
      </c>
      <c r="IZ34" s="96">
        <v>0</v>
      </c>
      <c r="JA34" s="96">
        <v>0</v>
      </c>
    </row>
    <row r="35" spans="1:261" ht="17.25" customHeight="1" x14ac:dyDescent="0.35">
      <c r="A35" s="85">
        <v>25</v>
      </c>
      <c r="B35" s="92" t="s">
        <v>527</v>
      </c>
      <c r="C35" s="95" t="s">
        <v>552</v>
      </c>
      <c r="D35" s="295">
        <v>247690780</v>
      </c>
      <c r="E35" s="270">
        <f t="shared" si="41"/>
        <v>6199.9</v>
      </c>
      <c r="F35" s="270">
        <f t="shared" si="42"/>
        <v>0</v>
      </c>
      <c r="G35" s="270">
        <f t="shared" si="43"/>
        <v>2006.15</v>
      </c>
      <c r="H35" s="270">
        <f t="shared" si="44"/>
        <v>1095</v>
      </c>
      <c r="I35" s="270">
        <f t="shared" si="45"/>
        <v>3098.75</v>
      </c>
      <c r="J35" s="96">
        <v>1</v>
      </c>
      <c r="K35" s="96">
        <v>1</v>
      </c>
      <c r="L35" s="96">
        <v>0</v>
      </c>
      <c r="M35" s="96">
        <v>0</v>
      </c>
      <c r="N35" s="96">
        <v>0</v>
      </c>
      <c r="O35" s="96">
        <v>0</v>
      </c>
      <c r="P35" s="96">
        <v>0</v>
      </c>
      <c r="Q35" s="96">
        <v>0</v>
      </c>
      <c r="R35" s="96">
        <v>0</v>
      </c>
      <c r="S35" s="96">
        <v>0</v>
      </c>
      <c r="T35" s="96">
        <v>0</v>
      </c>
      <c r="U35" s="96">
        <v>0</v>
      </c>
      <c r="V35" s="96">
        <v>0</v>
      </c>
      <c r="W35" s="96">
        <v>334</v>
      </c>
      <c r="X35" s="96">
        <v>0</v>
      </c>
      <c r="Y35" s="96">
        <v>0</v>
      </c>
      <c r="Z35" s="96">
        <v>0</v>
      </c>
      <c r="AA35" s="96">
        <v>0</v>
      </c>
      <c r="AB35" s="96">
        <v>0</v>
      </c>
      <c r="AC35" s="96">
        <v>0</v>
      </c>
      <c r="AD35" s="96">
        <v>0</v>
      </c>
      <c r="AE35" s="96">
        <v>2</v>
      </c>
      <c r="AF35" s="96">
        <v>0</v>
      </c>
      <c r="AG35" s="96">
        <v>0</v>
      </c>
      <c r="AH35" s="96">
        <v>0</v>
      </c>
      <c r="AI35" s="96">
        <v>0</v>
      </c>
      <c r="AJ35" s="96">
        <v>0</v>
      </c>
      <c r="AK35" s="96">
        <v>0</v>
      </c>
      <c r="AL35" s="96">
        <v>0</v>
      </c>
      <c r="AM35" s="96">
        <v>0</v>
      </c>
      <c r="AN35" s="96">
        <v>0</v>
      </c>
      <c r="AO35" s="96">
        <v>0</v>
      </c>
      <c r="AP35" s="96">
        <v>0</v>
      </c>
      <c r="AQ35" s="96">
        <v>761</v>
      </c>
      <c r="AR35" s="96">
        <v>0</v>
      </c>
      <c r="AS35" s="96">
        <v>0</v>
      </c>
      <c r="AT35" s="96">
        <v>0</v>
      </c>
      <c r="AU35" s="96">
        <v>0</v>
      </c>
      <c r="AV35" s="96">
        <v>0</v>
      </c>
      <c r="AW35" s="96">
        <v>0</v>
      </c>
      <c r="AX35" s="96">
        <v>0</v>
      </c>
      <c r="AY35" s="96">
        <v>0</v>
      </c>
      <c r="AZ35" s="96">
        <v>0</v>
      </c>
      <c r="BA35" s="96">
        <v>0</v>
      </c>
      <c r="BB35" s="96">
        <v>0</v>
      </c>
      <c r="BC35" s="96">
        <v>0</v>
      </c>
      <c r="BD35" s="96">
        <v>2357</v>
      </c>
      <c r="BE35" s="96">
        <v>0</v>
      </c>
      <c r="BF35" s="96">
        <v>0</v>
      </c>
      <c r="BG35" s="96">
        <v>0</v>
      </c>
      <c r="BH35" s="96">
        <v>32</v>
      </c>
      <c r="BI35" s="96">
        <v>0</v>
      </c>
      <c r="BJ35" s="96">
        <v>0</v>
      </c>
      <c r="BK35" s="96">
        <v>0</v>
      </c>
      <c r="BL35" s="96">
        <v>0</v>
      </c>
      <c r="BM35" s="96">
        <v>0</v>
      </c>
      <c r="BN35" s="96">
        <v>0</v>
      </c>
      <c r="BO35" s="96">
        <v>0</v>
      </c>
      <c r="BP35" s="96">
        <v>0</v>
      </c>
      <c r="BQ35" s="96">
        <v>0</v>
      </c>
      <c r="BR35" s="96">
        <v>0</v>
      </c>
      <c r="BS35" s="96">
        <v>1</v>
      </c>
      <c r="BT35" s="96">
        <v>0</v>
      </c>
      <c r="BU35" s="96">
        <v>1</v>
      </c>
      <c r="BV35" s="96">
        <v>0</v>
      </c>
      <c r="BW35" s="96">
        <v>0</v>
      </c>
      <c r="BX35" s="96">
        <v>0</v>
      </c>
      <c r="BY35" s="96">
        <v>9</v>
      </c>
      <c r="BZ35" s="96">
        <v>0</v>
      </c>
      <c r="CA35" s="96">
        <v>0</v>
      </c>
      <c r="CB35" s="96">
        <v>0</v>
      </c>
      <c r="CC35" s="96">
        <v>0</v>
      </c>
      <c r="CD35" s="96">
        <v>0</v>
      </c>
      <c r="CE35" s="96">
        <v>0</v>
      </c>
      <c r="CF35" s="96">
        <v>0</v>
      </c>
      <c r="CG35" s="96">
        <v>0</v>
      </c>
      <c r="CH35" s="96">
        <v>0</v>
      </c>
      <c r="CI35" s="96">
        <v>0</v>
      </c>
      <c r="CJ35" s="96">
        <v>0</v>
      </c>
      <c r="CK35" s="96">
        <v>30</v>
      </c>
      <c r="CL35" s="96">
        <v>0</v>
      </c>
      <c r="CM35" s="96">
        <v>0</v>
      </c>
      <c r="CN35" s="96">
        <v>0</v>
      </c>
      <c r="CO35" s="96">
        <v>0</v>
      </c>
      <c r="CP35" s="96">
        <v>0</v>
      </c>
      <c r="CQ35" s="96">
        <v>0</v>
      </c>
      <c r="CR35" s="96">
        <v>0</v>
      </c>
      <c r="CS35" s="96">
        <v>0</v>
      </c>
      <c r="CT35" s="96">
        <v>0</v>
      </c>
      <c r="CU35" s="96">
        <v>0</v>
      </c>
      <c r="CV35" s="96">
        <v>0</v>
      </c>
      <c r="CW35" s="96">
        <v>0</v>
      </c>
      <c r="CX35" s="96">
        <v>0</v>
      </c>
      <c r="CY35" s="96">
        <v>0</v>
      </c>
      <c r="CZ35" s="96">
        <v>34</v>
      </c>
      <c r="DA35" s="96">
        <v>0</v>
      </c>
      <c r="DB35" s="96">
        <v>32</v>
      </c>
      <c r="DC35" s="96">
        <v>0</v>
      </c>
      <c r="DD35" s="96">
        <v>520</v>
      </c>
      <c r="DE35" s="96">
        <v>0</v>
      </c>
      <c r="DF35" s="96">
        <v>0</v>
      </c>
      <c r="DG35" s="96">
        <v>0</v>
      </c>
      <c r="DH35" s="96">
        <v>0</v>
      </c>
      <c r="DI35" s="96">
        <v>0</v>
      </c>
      <c r="DJ35" s="96">
        <v>0</v>
      </c>
      <c r="DK35" s="96">
        <v>0</v>
      </c>
      <c r="DL35" s="96">
        <v>0</v>
      </c>
      <c r="DM35" s="96">
        <v>0</v>
      </c>
      <c r="DN35" s="96">
        <v>0</v>
      </c>
      <c r="DO35" s="96">
        <v>0</v>
      </c>
      <c r="DP35" s="96">
        <v>0</v>
      </c>
      <c r="DQ35" s="96">
        <v>0</v>
      </c>
      <c r="DR35" s="96">
        <v>0</v>
      </c>
      <c r="DS35" s="96">
        <v>0</v>
      </c>
      <c r="DT35" s="96">
        <v>1486.15</v>
      </c>
      <c r="DU35" s="96">
        <v>0</v>
      </c>
      <c r="DV35" s="96">
        <v>0</v>
      </c>
      <c r="DW35" s="297">
        <v>0</v>
      </c>
      <c r="DX35" s="297">
        <v>0</v>
      </c>
      <c r="DY35" s="96">
        <v>0</v>
      </c>
      <c r="DZ35" s="96">
        <v>0</v>
      </c>
      <c r="EA35" s="96">
        <v>0</v>
      </c>
      <c r="EB35" s="96">
        <v>0</v>
      </c>
      <c r="EC35" s="96">
        <v>0</v>
      </c>
      <c r="ED35" s="96">
        <v>0</v>
      </c>
      <c r="EE35" s="96">
        <v>0</v>
      </c>
      <c r="EF35" s="96">
        <v>0</v>
      </c>
      <c r="EG35" s="96">
        <v>0</v>
      </c>
      <c r="EH35" s="96">
        <v>0</v>
      </c>
      <c r="EI35" s="96">
        <v>0</v>
      </c>
      <c r="EJ35" s="96">
        <v>0</v>
      </c>
      <c r="EK35" s="96">
        <v>0</v>
      </c>
      <c r="EL35" s="96">
        <v>0</v>
      </c>
      <c r="EM35" s="96">
        <v>0</v>
      </c>
      <c r="EN35" s="96">
        <v>0</v>
      </c>
      <c r="EO35" s="96">
        <v>0</v>
      </c>
      <c r="EP35" s="96">
        <v>0</v>
      </c>
      <c r="EQ35" s="96">
        <v>0</v>
      </c>
      <c r="ER35" s="96">
        <v>0</v>
      </c>
      <c r="ES35" s="96">
        <v>0</v>
      </c>
      <c r="ET35" s="96">
        <v>0</v>
      </c>
      <c r="EU35" s="96">
        <v>0</v>
      </c>
      <c r="EV35" s="96">
        <v>732.75</v>
      </c>
      <c r="EW35" s="96">
        <v>0</v>
      </c>
      <c r="EX35" s="96">
        <v>0</v>
      </c>
      <c r="EY35" s="96">
        <v>0</v>
      </c>
      <c r="EZ35" s="96">
        <v>0</v>
      </c>
      <c r="FA35" s="96">
        <v>0</v>
      </c>
      <c r="FB35" s="96">
        <v>0</v>
      </c>
      <c r="FC35" s="96">
        <v>0</v>
      </c>
      <c r="FD35" s="96">
        <v>0</v>
      </c>
      <c r="FE35" s="96">
        <v>0</v>
      </c>
      <c r="FF35" s="96">
        <v>0</v>
      </c>
      <c r="FG35" s="96">
        <v>0</v>
      </c>
      <c r="FH35" s="96">
        <v>0</v>
      </c>
      <c r="FI35" s="96">
        <v>0</v>
      </c>
      <c r="FJ35" s="96">
        <v>0</v>
      </c>
      <c r="FK35" s="96">
        <v>0</v>
      </c>
      <c r="FL35" s="96">
        <v>0</v>
      </c>
      <c r="FM35" s="96">
        <v>0</v>
      </c>
      <c r="FN35" s="96">
        <v>0</v>
      </c>
      <c r="FO35" s="96">
        <v>0</v>
      </c>
      <c r="FP35" s="96">
        <v>0</v>
      </c>
      <c r="FQ35" s="96">
        <v>0</v>
      </c>
      <c r="FR35" s="96">
        <v>0</v>
      </c>
      <c r="FS35" s="96">
        <v>0</v>
      </c>
      <c r="FT35" s="96">
        <v>0</v>
      </c>
      <c r="FU35" s="96">
        <v>0</v>
      </c>
      <c r="FV35" s="96">
        <v>0</v>
      </c>
      <c r="FW35" s="96">
        <v>0</v>
      </c>
      <c r="FX35" s="96">
        <v>0</v>
      </c>
      <c r="FY35" s="96">
        <v>0</v>
      </c>
      <c r="FZ35" s="96">
        <v>0</v>
      </c>
      <c r="GA35" s="96">
        <v>0</v>
      </c>
      <c r="GB35" s="96">
        <v>0</v>
      </c>
      <c r="GC35" s="96">
        <v>0</v>
      </c>
      <c r="GD35" s="96">
        <v>0</v>
      </c>
      <c r="GE35" s="96">
        <v>0</v>
      </c>
      <c r="GF35" s="96">
        <v>0</v>
      </c>
      <c r="GG35" s="96">
        <v>0</v>
      </c>
      <c r="GH35" s="96">
        <v>0</v>
      </c>
      <c r="GI35" s="96">
        <v>0</v>
      </c>
      <c r="GJ35" s="96">
        <v>0</v>
      </c>
      <c r="GK35" s="96">
        <v>0</v>
      </c>
      <c r="GL35" s="96">
        <v>0</v>
      </c>
      <c r="GM35" s="96">
        <v>0</v>
      </c>
      <c r="GN35" s="96">
        <v>0</v>
      </c>
      <c r="GO35" s="96">
        <v>0</v>
      </c>
      <c r="GP35" s="96">
        <v>0</v>
      </c>
      <c r="GQ35" s="96">
        <v>0</v>
      </c>
      <c r="GR35" s="96">
        <v>0</v>
      </c>
      <c r="GS35" s="96">
        <v>0</v>
      </c>
      <c r="GT35" s="96">
        <v>0</v>
      </c>
      <c r="GU35" s="96">
        <v>0</v>
      </c>
      <c r="GV35" s="96">
        <v>0</v>
      </c>
      <c r="GW35" s="96">
        <v>0</v>
      </c>
      <c r="GX35" s="96">
        <v>0</v>
      </c>
      <c r="GY35" s="96">
        <v>0</v>
      </c>
      <c r="GZ35" s="96">
        <v>0</v>
      </c>
      <c r="HA35" s="96">
        <v>0</v>
      </c>
      <c r="HB35" s="96">
        <v>0</v>
      </c>
      <c r="HC35" s="96">
        <v>0</v>
      </c>
      <c r="HD35" s="96">
        <v>0</v>
      </c>
      <c r="HE35" s="96">
        <v>0</v>
      </c>
      <c r="HF35" s="96">
        <v>0</v>
      </c>
      <c r="HG35" s="96">
        <v>0</v>
      </c>
      <c r="HH35" s="96">
        <v>0</v>
      </c>
      <c r="HI35" s="96">
        <v>0</v>
      </c>
      <c r="HJ35" s="96">
        <v>0</v>
      </c>
      <c r="HK35" s="96">
        <v>0</v>
      </c>
      <c r="HL35" s="96">
        <v>0</v>
      </c>
      <c r="HM35" s="96">
        <v>0</v>
      </c>
      <c r="HN35" s="96">
        <v>0</v>
      </c>
      <c r="HO35" s="96">
        <v>0</v>
      </c>
      <c r="HP35" s="96">
        <v>0</v>
      </c>
      <c r="HQ35" s="96">
        <v>0</v>
      </c>
      <c r="HR35" s="96">
        <v>0</v>
      </c>
      <c r="HS35" s="96">
        <v>0</v>
      </c>
      <c r="HT35" s="96">
        <v>0</v>
      </c>
      <c r="HU35" s="96">
        <v>0</v>
      </c>
      <c r="HV35" s="96">
        <v>0</v>
      </c>
      <c r="HW35" s="96">
        <v>0</v>
      </c>
      <c r="HX35" s="96">
        <v>0</v>
      </c>
      <c r="HY35" s="96">
        <v>0</v>
      </c>
      <c r="HZ35" s="96">
        <v>0</v>
      </c>
      <c r="IA35" s="96">
        <v>0</v>
      </c>
      <c r="IB35" s="96">
        <v>0</v>
      </c>
      <c r="IC35" s="96">
        <v>0</v>
      </c>
      <c r="ID35" s="96">
        <v>0</v>
      </c>
      <c r="IE35" s="96">
        <v>0</v>
      </c>
      <c r="IF35" s="96">
        <v>0</v>
      </c>
      <c r="IG35" s="96">
        <v>0</v>
      </c>
      <c r="IH35" s="96">
        <v>0</v>
      </c>
      <c r="II35" s="96">
        <v>0</v>
      </c>
      <c r="IJ35" s="96">
        <v>0</v>
      </c>
      <c r="IK35" s="96">
        <v>0</v>
      </c>
      <c r="IL35" s="96">
        <v>0</v>
      </c>
      <c r="IM35" s="96">
        <v>0</v>
      </c>
      <c r="IN35" s="96">
        <v>0</v>
      </c>
      <c r="IO35" s="96">
        <v>0</v>
      </c>
      <c r="IP35" s="96">
        <v>0</v>
      </c>
      <c r="IQ35" s="96">
        <v>0</v>
      </c>
      <c r="IR35" s="96">
        <v>0</v>
      </c>
      <c r="IS35" s="96">
        <v>0</v>
      </c>
      <c r="IT35" s="96">
        <v>0</v>
      </c>
      <c r="IU35" s="96">
        <v>0</v>
      </c>
      <c r="IV35" s="96">
        <v>0</v>
      </c>
      <c r="IW35" s="96">
        <v>0</v>
      </c>
      <c r="IX35" s="96">
        <v>0</v>
      </c>
      <c r="IY35" s="96">
        <v>0</v>
      </c>
      <c r="IZ35" s="96">
        <v>0</v>
      </c>
      <c r="JA35" s="96">
        <v>0</v>
      </c>
    </row>
    <row r="36" spans="1:261" ht="17.25" customHeight="1" x14ac:dyDescent="0.35">
      <c r="A36" s="85">
        <v>26</v>
      </c>
      <c r="B36" s="92" t="s">
        <v>527</v>
      </c>
      <c r="C36" s="95" t="s">
        <v>553</v>
      </c>
      <c r="D36" s="295">
        <v>247690779</v>
      </c>
      <c r="E36" s="270">
        <f t="shared" si="41"/>
        <v>19057.7</v>
      </c>
      <c r="F36" s="270">
        <f t="shared" si="42"/>
        <v>0</v>
      </c>
      <c r="G36" s="270">
        <f t="shared" si="43"/>
        <v>4826.26</v>
      </c>
      <c r="H36" s="270">
        <f t="shared" si="44"/>
        <v>10000</v>
      </c>
      <c r="I36" s="270">
        <f t="shared" si="45"/>
        <v>4231.4400000000005</v>
      </c>
      <c r="J36" s="96">
        <v>3</v>
      </c>
      <c r="K36" s="96">
        <v>0</v>
      </c>
      <c r="L36" s="96">
        <v>3</v>
      </c>
      <c r="M36" s="96">
        <v>0</v>
      </c>
      <c r="N36" s="96">
        <v>0</v>
      </c>
      <c r="O36" s="96">
        <v>0</v>
      </c>
      <c r="P36" s="96">
        <v>0</v>
      </c>
      <c r="Q36" s="96">
        <v>0</v>
      </c>
      <c r="R36" s="96">
        <v>0</v>
      </c>
      <c r="S36" s="96">
        <v>0</v>
      </c>
      <c r="T36" s="96">
        <v>0</v>
      </c>
      <c r="U36" s="96">
        <v>0</v>
      </c>
      <c r="V36" s="96">
        <v>988.47</v>
      </c>
      <c r="W36" s="96">
        <v>0</v>
      </c>
      <c r="X36" s="96">
        <v>0</v>
      </c>
      <c r="Y36" s="96">
        <v>0</v>
      </c>
      <c r="Z36" s="96">
        <v>0</v>
      </c>
      <c r="AA36" s="96">
        <v>0</v>
      </c>
      <c r="AB36" s="96">
        <v>0</v>
      </c>
      <c r="AC36" s="96">
        <v>0</v>
      </c>
      <c r="AD36" s="96">
        <v>16</v>
      </c>
      <c r="AE36" s="96">
        <v>0</v>
      </c>
      <c r="AF36" s="96">
        <v>3</v>
      </c>
      <c r="AG36" s="96">
        <v>0</v>
      </c>
      <c r="AH36" s="96">
        <v>0</v>
      </c>
      <c r="AI36" s="96">
        <v>0</v>
      </c>
      <c r="AJ36" s="96">
        <v>0</v>
      </c>
      <c r="AK36" s="96">
        <v>0</v>
      </c>
      <c r="AL36" s="96">
        <v>0</v>
      </c>
      <c r="AM36" s="96">
        <v>0</v>
      </c>
      <c r="AN36" s="96">
        <v>0</v>
      </c>
      <c r="AO36" s="96">
        <v>0</v>
      </c>
      <c r="AP36" s="96">
        <v>0</v>
      </c>
      <c r="AQ36" s="96">
        <v>0</v>
      </c>
      <c r="AR36" s="96">
        <v>729.15</v>
      </c>
      <c r="AS36" s="96">
        <v>0</v>
      </c>
      <c r="AT36" s="96">
        <v>0</v>
      </c>
      <c r="AU36" s="96">
        <v>0</v>
      </c>
      <c r="AV36" s="96">
        <v>0</v>
      </c>
      <c r="AW36" s="96">
        <v>0</v>
      </c>
      <c r="AX36" s="96">
        <v>0</v>
      </c>
      <c r="AY36" s="96">
        <v>0</v>
      </c>
      <c r="AZ36" s="96">
        <v>0</v>
      </c>
      <c r="BA36" s="96">
        <v>0</v>
      </c>
      <c r="BB36" s="96">
        <v>0</v>
      </c>
      <c r="BC36" s="96">
        <v>10000</v>
      </c>
      <c r="BD36" s="96"/>
      <c r="BE36" s="96">
        <v>0</v>
      </c>
      <c r="BF36" s="96">
        <v>0</v>
      </c>
      <c r="BG36" s="96">
        <v>0</v>
      </c>
      <c r="BH36" s="96">
        <v>73</v>
      </c>
      <c r="BI36" s="96">
        <v>0</v>
      </c>
      <c r="BJ36" s="96">
        <v>0</v>
      </c>
      <c r="BK36" s="96">
        <v>0</v>
      </c>
      <c r="BL36" s="96">
        <v>0</v>
      </c>
      <c r="BM36" s="96">
        <v>0</v>
      </c>
      <c r="BN36" s="96">
        <v>0</v>
      </c>
      <c r="BO36" s="96">
        <v>0</v>
      </c>
      <c r="BP36" s="96">
        <v>0</v>
      </c>
      <c r="BQ36" s="96">
        <v>0</v>
      </c>
      <c r="BR36" s="96">
        <v>0</v>
      </c>
      <c r="BS36" s="96">
        <v>2</v>
      </c>
      <c r="BT36" s="96">
        <v>0</v>
      </c>
      <c r="BU36" s="96">
        <v>2</v>
      </c>
      <c r="BV36" s="96">
        <v>0</v>
      </c>
      <c r="BW36" s="96">
        <v>0</v>
      </c>
      <c r="BX36" s="96">
        <v>0</v>
      </c>
      <c r="BY36" s="96">
        <v>200</v>
      </c>
      <c r="BZ36" s="96">
        <v>0</v>
      </c>
      <c r="CA36" s="96">
        <v>0</v>
      </c>
      <c r="CB36" s="96">
        <v>0</v>
      </c>
      <c r="CC36" s="96">
        <v>0</v>
      </c>
      <c r="CD36" s="96">
        <v>0</v>
      </c>
      <c r="CE36" s="96">
        <v>0</v>
      </c>
      <c r="CF36" s="96">
        <v>0</v>
      </c>
      <c r="CG36" s="96">
        <v>0</v>
      </c>
      <c r="CH36" s="96">
        <v>0</v>
      </c>
      <c r="CI36" s="96">
        <v>0</v>
      </c>
      <c r="CJ36" s="96">
        <v>0</v>
      </c>
      <c r="CK36" s="96">
        <v>30</v>
      </c>
      <c r="CL36" s="96">
        <v>0</v>
      </c>
      <c r="CM36" s="96">
        <v>0</v>
      </c>
      <c r="CN36" s="96">
        <v>0</v>
      </c>
      <c r="CO36" s="96">
        <v>1</v>
      </c>
      <c r="CP36" s="96">
        <v>0</v>
      </c>
      <c r="CQ36" s="96">
        <v>0</v>
      </c>
      <c r="CR36" s="96">
        <v>0</v>
      </c>
      <c r="CS36" s="96">
        <v>50</v>
      </c>
      <c r="CT36" s="96">
        <v>0</v>
      </c>
      <c r="CU36" s="96">
        <v>0</v>
      </c>
      <c r="CV36" s="96">
        <v>0</v>
      </c>
      <c r="CW36" s="96">
        <v>0</v>
      </c>
      <c r="CX36" s="96">
        <v>0</v>
      </c>
      <c r="CY36" s="96">
        <v>40</v>
      </c>
      <c r="CZ36" s="96">
        <v>103</v>
      </c>
      <c r="DA36" s="96">
        <v>0</v>
      </c>
      <c r="DB36" s="96">
        <v>102</v>
      </c>
      <c r="DC36" s="96">
        <v>0</v>
      </c>
      <c r="DD36" s="96">
        <v>1550</v>
      </c>
      <c r="DE36" s="96">
        <v>0</v>
      </c>
      <c r="DF36" s="96">
        <v>0</v>
      </c>
      <c r="DG36" s="96">
        <v>0</v>
      </c>
      <c r="DH36" s="96">
        <v>0</v>
      </c>
      <c r="DI36" s="96">
        <v>0</v>
      </c>
      <c r="DJ36" s="96">
        <v>0</v>
      </c>
      <c r="DK36" s="96">
        <v>0</v>
      </c>
      <c r="DL36" s="96">
        <v>0</v>
      </c>
      <c r="DM36" s="96">
        <v>0</v>
      </c>
      <c r="DN36" s="96">
        <v>0</v>
      </c>
      <c r="DO36" s="96">
        <v>0</v>
      </c>
      <c r="DP36" s="96">
        <v>0</v>
      </c>
      <c r="DQ36" s="96">
        <v>0</v>
      </c>
      <c r="DR36" s="96">
        <v>0</v>
      </c>
      <c r="DS36" s="96">
        <v>0</v>
      </c>
      <c r="DT36" s="96">
        <v>3276.26</v>
      </c>
      <c r="DU36" s="96">
        <v>0</v>
      </c>
      <c r="DV36" s="96">
        <v>0</v>
      </c>
      <c r="DW36" s="297">
        <v>0</v>
      </c>
      <c r="DX36" s="297">
        <v>0</v>
      </c>
      <c r="DY36" s="96">
        <v>0</v>
      </c>
      <c r="DZ36" s="96">
        <v>0</v>
      </c>
      <c r="EA36" s="96">
        <v>0</v>
      </c>
      <c r="EB36" s="96">
        <v>0</v>
      </c>
      <c r="EC36" s="96">
        <v>0</v>
      </c>
      <c r="ED36" s="96">
        <v>0</v>
      </c>
      <c r="EE36" s="96">
        <v>0</v>
      </c>
      <c r="EF36" s="96">
        <v>0</v>
      </c>
      <c r="EG36" s="96">
        <v>0</v>
      </c>
      <c r="EH36" s="96">
        <v>0</v>
      </c>
      <c r="EI36" s="96">
        <v>0</v>
      </c>
      <c r="EJ36" s="96">
        <v>0</v>
      </c>
      <c r="EK36" s="96">
        <v>0</v>
      </c>
      <c r="EL36" s="96">
        <v>0</v>
      </c>
      <c r="EM36" s="96">
        <v>0</v>
      </c>
      <c r="EN36" s="96">
        <v>0</v>
      </c>
      <c r="EO36" s="96">
        <v>0</v>
      </c>
      <c r="EP36" s="96">
        <v>0</v>
      </c>
      <c r="EQ36" s="96">
        <v>0</v>
      </c>
      <c r="ER36" s="96">
        <v>0</v>
      </c>
      <c r="ES36" s="96">
        <v>0</v>
      </c>
      <c r="ET36" s="96">
        <v>0</v>
      </c>
      <c r="EU36" s="96">
        <v>0</v>
      </c>
      <c r="EV36" s="96">
        <v>2313.8200000000002</v>
      </c>
      <c r="EW36" s="96">
        <v>0</v>
      </c>
      <c r="EX36" s="96">
        <v>0</v>
      </c>
      <c r="EY36" s="96">
        <v>0</v>
      </c>
      <c r="EZ36" s="96">
        <v>0</v>
      </c>
      <c r="FA36" s="96">
        <v>0</v>
      </c>
      <c r="FB36" s="96">
        <v>0</v>
      </c>
      <c r="FC36" s="96">
        <v>0</v>
      </c>
      <c r="FD36" s="96">
        <v>0</v>
      </c>
      <c r="FE36" s="96">
        <v>0</v>
      </c>
      <c r="FF36" s="96">
        <v>0</v>
      </c>
      <c r="FG36" s="96">
        <v>0</v>
      </c>
      <c r="FH36" s="96">
        <v>0</v>
      </c>
      <c r="FI36" s="96">
        <v>0</v>
      </c>
      <c r="FJ36" s="96">
        <v>0</v>
      </c>
      <c r="FK36" s="96">
        <v>0</v>
      </c>
      <c r="FL36" s="96">
        <v>0</v>
      </c>
      <c r="FM36" s="96">
        <v>0</v>
      </c>
      <c r="FN36" s="96">
        <v>0</v>
      </c>
      <c r="FO36" s="96">
        <v>0</v>
      </c>
      <c r="FP36" s="96">
        <v>0</v>
      </c>
      <c r="FQ36" s="96">
        <v>0</v>
      </c>
      <c r="FR36" s="96">
        <v>0</v>
      </c>
      <c r="FS36" s="96">
        <v>0</v>
      </c>
      <c r="FT36" s="96">
        <v>0</v>
      </c>
      <c r="FU36" s="96">
        <v>0</v>
      </c>
      <c r="FV36" s="96">
        <v>0</v>
      </c>
      <c r="FW36" s="96">
        <v>0</v>
      </c>
      <c r="FX36" s="96">
        <v>0</v>
      </c>
      <c r="FY36" s="96">
        <v>0</v>
      </c>
      <c r="FZ36" s="96">
        <v>0</v>
      </c>
      <c r="GA36" s="96">
        <v>0</v>
      </c>
      <c r="GB36" s="96">
        <v>0</v>
      </c>
      <c r="GC36" s="96">
        <v>0</v>
      </c>
      <c r="GD36" s="96">
        <v>0</v>
      </c>
      <c r="GE36" s="96">
        <v>0</v>
      </c>
      <c r="GF36" s="96">
        <v>0</v>
      </c>
      <c r="GG36" s="96">
        <v>0</v>
      </c>
      <c r="GH36" s="96">
        <v>0</v>
      </c>
      <c r="GI36" s="96">
        <v>0</v>
      </c>
      <c r="GJ36" s="96">
        <v>0</v>
      </c>
      <c r="GK36" s="96">
        <v>0</v>
      </c>
      <c r="GL36" s="96">
        <v>0</v>
      </c>
      <c r="GM36" s="96">
        <v>0</v>
      </c>
      <c r="GN36" s="96">
        <v>0</v>
      </c>
      <c r="GO36" s="96">
        <v>0</v>
      </c>
      <c r="GP36" s="96">
        <v>0</v>
      </c>
      <c r="GQ36" s="96">
        <v>0</v>
      </c>
      <c r="GR36" s="96">
        <v>0</v>
      </c>
      <c r="GS36" s="96">
        <v>0</v>
      </c>
      <c r="GT36" s="96">
        <v>0</v>
      </c>
      <c r="GU36" s="96">
        <v>0</v>
      </c>
      <c r="GV36" s="96">
        <v>0</v>
      </c>
      <c r="GW36" s="96">
        <v>0</v>
      </c>
      <c r="GX36" s="96">
        <v>0</v>
      </c>
      <c r="GY36" s="96">
        <v>0</v>
      </c>
      <c r="GZ36" s="96">
        <v>0</v>
      </c>
      <c r="HA36" s="96">
        <v>0</v>
      </c>
      <c r="HB36" s="96">
        <v>0</v>
      </c>
      <c r="HC36" s="96">
        <v>0</v>
      </c>
      <c r="HD36" s="96">
        <v>0</v>
      </c>
      <c r="HE36" s="96">
        <v>0</v>
      </c>
      <c r="HF36" s="96">
        <v>0</v>
      </c>
      <c r="HG36" s="96">
        <v>0</v>
      </c>
      <c r="HH36" s="96">
        <v>0</v>
      </c>
      <c r="HI36" s="96">
        <v>0</v>
      </c>
      <c r="HJ36" s="96">
        <v>0</v>
      </c>
      <c r="HK36" s="96">
        <v>0</v>
      </c>
      <c r="HL36" s="96">
        <v>0</v>
      </c>
      <c r="HM36" s="96">
        <v>0</v>
      </c>
      <c r="HN36" s="96">
        <v>0</v>
      </c>
      <c r="HO36" s="96">
        <v>0</v>
      </c>
      <c r="HP36" s="96">
        <v>0</v>
      </c>
      <c r="HQ36" s="96">
        <v>0</v>
      </c>
      <c r="HR36" s="96">
        <v>0</v>
      </c>
      <c r="HS36" s="96">
        <v>0</v>
      </c>
      <c r="HT36" s="96">
        <v>0</v>
      </c>
      <c r="HU36" s="96">
        <v>0</v>
      </c>
      <c r="HV36" s="96">
        <v>0</v>
      </c>
      <c r="HW36" s="96">
        <v>0</v>
      </c>
      <c r="HX36" s="96">
        <v>0</v>
      </c>
      <c r="HY36" s="96">
        <v>0</v>
      </c>
      <c r="HZ36" s="96">
        <v>0</v>
      </c>
      <c r="IA36" s="96">
        <v>0</v>
      </c>
      <c r="IB36" s="96">
        <v>0</v>
      </c>
      <c r="IC36" s="96">
        <v>0</v>
      </c>
      <c r="ID36" s="96">
        <v>0</v>
      </c>
      <c r="IE36" s="96">
        <v>0</v>
      </c>
      <c r="IF36" s="96">
        <v>0</v>
      </c>
      <c r="IG36" s="96">
        <v>0</v>
      </c>
      <c r="IH36" s="96">
        <v>0</v>
      </c>
      <c r="II36" s="96">
        <v>0</v>
      </c>
      <c r="IJ36" s="96">
        <v>0</v>
      </c>
      <c r="IK36" s="96">
        <v>0</v>
      </c>
      <c r="IL36" s="96">
        <v>0</v>
      </c>
      <c r="IM36" s="96">
        <v>0</v>
      </c>
      <c r="IN36" s="96">
        <v>0</v>
      </c>
      <c r="IO36" s="96">
        <v>0</v>
      </c>
      <c r="IP36" s="96">
        <v>0</v>
      </c>
      <c r="IQ36" s="96">
        <v>0</v>
      </c>
      <c r="IR36" s="96">
        <v>0</v>
      </c>
      <c r="IS36" s="96">
        <v>0</v>
      </c>
      <c r="IT36" s="96">
        <v>0</v>
      </c>
      <c r="IU36" s="96">
        <v>0</v>
      </c>
      <c r="IV36" s="96">
        <v>0</v>
      </c>
      <c r="IW36" s="96">
        <v>0</v>
      </c>
      <c r="IX36" s="96">
        <v>0</v>
      </c>
      <c r="IY36" s="96">
        <v>0</v>
      </c>
      <c r="IZ36" s="96">
        <v>0</v>
      </c>
      <c r="JA36" s="96">
        <v>0</v>
      </c>
    </row>
    <row r="37" spans="1:261" ht="17.25" customHeight="1" x14ac:dyDescent="0.35">
      <c r="A37" s="85">
        <v>27</v>
      </c>
      <c r="B37" s="92" t="s">
        <v>527</v>
      </c>
      <c r="C37" s="95" t="s">
        <v>554</v>
      </c>
      <c r="D37" s="295">
        <v>1055182486</v>
      </c>
      <c r="E37" s="270">
        <f t="shared" si="41"/>
        <v>2603.96</v>
      </c>
      <c r="F37" s="270">
        <f t="shared" si="42"/>
        <v>0</v>
      </c>
      <c r="G37" s="270">
        <f t="shared" si="43"/>
        <v>745.45</v>
      </c>
      <c r="H37" s="270">
        <f t="shared" si="44"/>
        <v>0</v>
      </c>
      <c r="I37" s="270">
        <f t="shared" si="45"/>
        <v>1858.51</v>
      </c>
      <c r="J37" s="96">
        <v>0</v>
      </c>
      <c r="K37" s="96">
        <v>0</v>
      </c>
      <c r="L37" s="96">
        <v>0</v>
      </c>
      <c r="M37" s="96">
        <v>0</v>
      </c>
      <c r="N37" s="96">
        <v>0</v>
      </c>
      <c r="O37" s="96">
        <v>0</v>
      </c>
      <c r="P37" s="96">
        <v>0</v>
      </c>
      <c r="Q37" s="96">
        <v>0</v>
      </c>
      <c r="R37" s="96">
        <v>0</v>
      </c>
      <c r="S37" s="96">
        <v>0</v>
      </c>
      <c r="T37" s="96">
        <v>0</v>
      </c>
      <c r="U37" s="96">
        <v>0</v>
      </c>
      <c r="V37" s="96">
        <v>0</v>
      </c>
      <c r="W37" s="96">
        <v>0</v>
      </c>
      <c r="X37" s="96">
        <v>0</v>
      </c>
      <c r="Y37" s="96">
        <v>0</v>
      </c>
      <c r="Z37" s="96">
        <v>0</v>
      </c>
      <c r="AA37" s="96">
        <v>0</v>
      </c>
      <c r="AB37" s="96">
        <v>0</v>
      </c>
      <c r="AC37" s="96">
        <v>0</v>
      </c>
      <c r="AD37" s="96">
        <v>0</v>
      </c>
      <c r="AE37" s="96">
        <v>0</v>
      </c>
      <c r="AF37" s="96">
        <v>0</v>
      </c>
      <c r="AG37" s="96">
        <v>0</v>
      </c>
      <c r="AH37" s="96">
        <v>0</v>
      </c>
      <c r="AI37" s="96">
        <v>0</v>
      </c>
      <c r="AJ37" s="96">
        <v>0</v>
      </c>
      <c r="AK37" s="96">
        <v>0</v>
      </c>
      <c r="AL37" s="96">
        <v>0</v>
      </c>
      <c r="AM37" s="96">
        <v>0</v>
      </c>
      <c r="AN37" s="96">
        <v>0</v>
      </c>
      <c r="AO37" s="96">
        <v>0</v>
      </c>
      <c r="AP37" s="96">
        <v>0</v>
      </c>
      <c r="AQ37" s="96">
        <v>0</v>
      </c>
      <c r="AR37" s="96">
        <v>0</v>
      </c>
      <c r="AS37" s="96">
        <v>0</v>
      </c>
      <c r="AT37" s="96">
        <v>0</v>
      </c>
      <c r="AU37" s="96">
        <v>0</v>
      </c>
      <c r="AV37" s="96">
        <v>0</v>
      </c>
      <c r="AW37" s="96">
        <v>0</v>
      </c>
      <c r="AX37" s="96">
        <v>0</v>
      </c>
      <c r="AY37" s="96">
        <v>0</v>
      </c>
      <c r="AZ37" s="96">
        <v>0</v>
      </c>
      <c r="BA37" s="96">
        <v>3</v>
      </c>
      <c r="BB37" s="96">
        <v>0</v>
      </c>
      <c r="BC37" s="96">
        <v>0</v>
      </c>
      <c r="BD37" s="96">
        <v>1577</v>
      </c>
      <c r="BE37" s="96">
        <v>0</v>
      </c>
      <c r="BF37" s="96">
        <v>0</v>
      </c>
      <c r="BG37" s="96">
        <v>0</v>
      </c>
      <c r="BH37" s="96">
        <v>0</v>
      </c>
      <c r="BI37" s="96">
        <v>0</v>
      </c>
      <c r="BJ37" s="96">
        <v>0</v>
      </c>
      <c r="BK37" s="96">
        <v>0</v>
      </c>
      <c r="BL37" s="96">
        <v>0</v>
      </c>
      <c r="BM37" s="96">
        <v>0</v>
      </c>
      <c r="BN37" s="96">
        <v>0</v>
      </c>
      <c r="BO37" s="96">
        <v>0</v>
      </c>
      <c r="BP37" s="96">
        <v>0</v>
      </c>
      <c r="BQ37" s="96">
        <v>0</v>
      </c>
      <c r="BR37" s="96">
        <v>0</v>
      </c>
      <c r="BS37" s="96">
        <v>0</v>
      </c>
      <c r="BT37" s="96">
        <v>0</v>
      </c>
      <c r="BU37" s="96">
        <v>0</v>
      </c>
      <c r="BV37" s="96">
        <v>0</v>
      </c>
      <c r="BW37" s="96">
        <v>0</v>
      </c>
      <c r="BX37" s="96">
        <v>0</v>
      </c>
      <c r="BY37" s="96">
        <v>0</v>
      </c>
      <c r="BZ37" s="96">
        <v>0</v>
      </c>
      <c r="CA37" s="96">
        <v>0</v>
      </c>
      <c r="CB37" s="96">
        <v>0</v>
      </c>
      <c r="CC37" s="96">
        <v>0</v>
      </c>
      <c r="CD37" s="96">
        <v>0</v>
      </c>
      <c r="CE37" s="96">
        <v>0</v>
      </c>
      <c r="CF37" s="96">
        <v>0</v>
      </c>
      <c r="CG37" s="96">
        <v>0</v>
      </c>
      <c r="CH37" s="96">
        <v>0</v>
      </c>
      <c r="CI37" s="96">
        <v>0</v>
      </c>
      <c r="CJ37" s="96">
        <v>0</v>
      </c>
      <c r="CK37" s="96">
        <v>30</v>
      </c>
      <c r="CL37" s="96">
        <v>0</v>
      </c>
      <c r="CM37" s="96">
        <v>0</v>
      </c>
      <c r="CN37" s="96">
        <v>0</v>
      </c>
      <c r="CO37" s="96">
        <v>0</v>
      </c>
      <c r="CP37" s="96">
        <v>0</v>
      </c>
      <c r="CQ37" s="96">
        <v>0</v>
      </c>
      <c r="CR37" s="96">
        <v>0</v>
      </c>
      <c r="CS37" s="96">
        <v>0</v>
      </c>
      <c r="CT37" s="96">
        <v>0</v>
      </c>
      <c r="CU37" s="96">
        <v>0</v>
      </c>
      <c r="CV37" s="96">
        <v>0</v>
      </c>
      <c r="CW37" s="96">
        <v>0</v>
      </c>
      <c r="CX37" s="96">
        <v>0</v>
      </c>
      <c r="CY37" s="96">
        <v>3</v>
      </c>
      <c r="CZ37" s="96">
        <v>0</v>
      </c>
      <c r="DA37" s="96">
        <v>0</v>
      </c>
      <c r="DB37" s="96">
        <v>0</v>
      </c>
      <c r="DC37" s="96">
        <v>0</v>
      </c>
      <c r="DD37" s="96">
        <v>0</v>
      </c>
      <c r="DE37" s="96">
        <v>0</v>
      </c>
      <c r="DF37" s="96">
        <v>0</v>
      </c>
      <c r="DG37" s="96">
        <v>0</v>
      </c>
      <c r="DH37" s="96">
        <v>0</v>
      </c>
      <c r="DI37" s="96">
        <v>0</v>
      </c>
      <c r="DJ37" s="96">
        <v>0</v>
      </c>
      <c r="DK37" s="96">
        <v>0</v>
      </c>
      <c r="DL37" s="96">
        <v>0</v>
      </c>
      <c r="DM37" s="96">
        <v>0</v>
      </c>
      <c r="DN37" s="96">
        <v>0</v>
      </c>
      <c r="DO37" s="96">
        <v>0</v>
      </c>
      <c r="DP37" s="96">
        <v>0</v>
      </c>
      <c r="DQ37" s="96">
        <v>0</v>
      </c>
      <c r="DR37" s="96">
        <v>0</v>
      </c>
      <c r="DS37" s="96">
        <v>0</v>
      </c>
      <c r="DT37" s="96">
        <v>745.45</v>
      </c>
      <c r="DU37" s="96">
        <v>0</v>
      </c>
      <c r="DV37" s="96">
        <v>0</v>
      </c>
      <c r="DW37" s="297">
        <v>0</v>
      </c>
      <c r="DX37" s="297">
        <v>0</v>
      </c>
      <c r="DY37" s="96">
        <v>0</v>
      </c>
      <c r="DZ37" s="96">
        <v>0</v>
      </c>
      <c r="EA37" s="96">
        <v>0</v>
      </c>
      <c r="EB37" s="96">
        <v>0</v>
      </c>
      <c r="EC37" s="96">
        <v>0</v>
      </c>
      <c r="ED37" s="96">
        <v>0</v>
      </c>
      <c r="EE37" s="96">
        <v>0</v>
      </c>
      <c r="EF37" s="96">
        <v>0</v>
      </c>
      <c r="EG37" s="96">
        <v>0</v>
      </c>
      <c r="EH37" s="96">
        <v>0</v>
      </c>
      <c r="EI37" s="96">
        <v>0</v>
      </c>
      <c r="EJ37" s="96">
        <v>0</v>
      </c>
      <c r="EK37" s="96">
        <v>0</v>
      </c>
      <c r="EL37" s="96">
        <v>0</v>
      </c>
      <c r="EM37" s="96">
        <v>0</v>
      </c>
      <c r="EN37" s="96">
        <v>0</v>
      </c>
      <c r="EO37" s="96">
        <v>0</v>
      </c>
      <c r="EP37" s="96">
        <v>0</v>
      </c>
      <c r="EQ37" s="96">
        <v>0</v>
      </c>
      <c r="ER37" s="96">
        <v>0</v>
      </c>
      <c r="ES37" s="96">
        <v>0</v>
      </c>
      <c r="ET37" s="96">
        <v>0</v>
      </c>
      <c r="EU37" s="96">
        <v>0</v>
      </c>
      <c r="EV37" s="96">
        <v>281.51</v>
      </c>
      <c r="EW37" s="96">
        <v>0</v>
      </c>
      <c r="EX37" s="96">
        <v>0</v>
      </c>
      <c r="EY37" s="96">
        <v>0</v>
      </c>
      <c r="EZ37" s="96">
        <v>0</v>
      </c>
      <c r="FA37" s="96">
        <v>0</v>
      </c>
      <c r="FB37" s="96">
        <v>0</v>
      </c>
      <c r="FC37" s="96">
        <v>0</v>
      </c>
      <c r="FD37" s="96">
        <v>0</v>
      </c>
      <c r="FE37" s="96">
        <v>0</v>
      </c>
      <c r="FF37" s="96">
        <v>0</v>
      </c>
      <c r="FG37" s="96">
        <v>0</v>
      </c>
      <c r="FH37" s="96">
        <v>0</v>
      </c>
      <c r="FI37" s="96">
        <v>0</v>
      </c>
      <c r="FJ37" s="96">
        <v>0</v>
      </c>
      <c r="FK37" s="96">
        <v>0</v>
      </c>
      <c r="FL37" s="96">
        <v>0</v>
      </c>
      <c r="FM37" s="96">
        <v>0</v>
      </c>
      <c r="FN37" s="96">
        <v>0</v>
      </c>
      <c r="FO37" s="96">
        <v>0</v>
      </c>
      <c r="FP37" s="96">
        <v>0</v>
      </c>
      <c r="FQ37" s="96">
        <v>0</v>
      </c>
      <c r="FR37" s="96">
        <v>0</v>
      </c>
      <c r="FS37" s="96">
        <v>0</v>
      </c>
      <c r="FT37" s="96">
        <v>0</v>
      </c>
      <c r="FU37" s="96">
        <v>0</v>
      </c>
      <c r="FV37" s="96">
        <v>0</v>
      </c>
      <c r="FW37" s="96">
        <v>0</v>
      </c>
      <c r="FX37" s="96">
        <v>0</v>
      </c>
      <c r="FY37" s="96">
        <v>0</v>
      </c>
      <c r="FZ37" s="96">
        <v>0</v>
      </c>
      <c r="GA37" s="96">
        <v>0</v>
      </c>
      <c r="GB37" s="96">
        <v>0</v>
      </c>
      <c r="GC37" s="96">
        <v>0</v>
      </c>
      <c r="GD37" s="96">
        <v>0</v>
      </c>
      <c r="GE37" s="96">
        <v>0</v>
      </c>
      <c r="GF37" s="96">
        <v>0</v>
      </c>
      <c r="GG37" s="96">
        <v>0</v>
      </c>
      <c r="GH37" s="96">
        <v>0</v>
      </c>
      <c r="GI37" s="96">
        <v>0</v>
      </c>
      <c r="GJ37" s="96">
        <v>0</v>
      </c>
      <c r="GK37" s="96">
        <v>0</v>
      </c>
      <c r="GL37" s="96">
        <v>0</v>
      </c>
      <c r="GM37" s="96">
        <v>0</v>
      </c>
      <c r="GN37" s="96">
        <v>0</v>
      </c>
      <c r="GO37" s="96">
        <v>0</v>
      </c>
      <c r="GP37" s="96">
        <v>0</v>
      </c>
      <c r="GQ37" s="96">
        <v>0</v>
      </c>
      <c r="GR37" s="96">
        <v>0</v>
      </c>
      <c r="GS37" s="96">
        <v>0</v>
      </c>
      <c r="GT37" s="96">
        <v>0</v>
      </c>
      <c r="GU37" s="96">
        <v>0</v>
      </c>
      <c r="GV37" s="96">
        <v>0</v>
      </c>
      <c r="GW37" s="96">
        <v>0</v>
      </c>
      <c r="GX37" s="96">
        <v>0</v>
      </c>
      <c r="GY37" s="96">
        <v>0</v>
      </c>
      <c r="GZ37" s="96">
        <v>0</v>
      </c>
      <c r="HA37" s="96">
        <v>0</v>
      </c>
      <c r="HB37" s="96">
        <v>0</v>
      </c>
      <c r="HC37" s="96">
        <v>0</v>
      </c>
      <c r="HD37" s="96">
        <v>0</v>
      </c>
      <c r="HE37" s="96">
        <v>0</v>
      </c>
      <c r="HF37" s="96">
        <v>0</v>
      </c>
      <c r="HG37" s="96">
        <v>0</v>
      </c>
      <c r="HH37" s="96">
        <v>0</v>
      </c>
      <c r="HI37" s="96">
        <v>0</v>
      </c>
      <c r="HJ37" s="96">
        <v>0</v>
      </c>
      <c r="HK37" s="96">
        <v>0</v>
      </c>
      <c r="HL37" s="96">
        <v>0</v>
      </c>
      <c r="HM37" s="96">
        <v>0</v>
      </c>
      <c r="HN37" s="96">
        <v>0</v>
      </c>
      <c r="HO37" s="96">
        <v>0</v>
      </c>
      <c r="HP37" s="96">
        <v>0</v>
      </c>
      <c r="HQ37" s="96">
        <v>0</v>
      </c>
      <c r="HR37" s="96">
        <v>0</v>
      </c>
      <c r="HS37" s="96">
        <v>0</v>
      </c>
      <c r="HT37" s="96">
        <v>0</v>
      </c>
      <c r="HU37" s="96">
        <v>0</v>
      </c>
      <c r="HV37" s="96">
        <v>0</v>
      </c>
      <c r="HW37" s="96">
        <v>0</v>
      </c>
      <c r="HX37" s="96">
        <v>0</v>
      </c>
      <c r="HY37" s="96">
        <v>0</v>
      </c>
      <c r="HZ37" s="96">
        <v>0</v>
      </c>
      <c r="IA37" s="96">
        <v>0</v>
      </c>
      <c r="IB37" s="96">
        <v>0</v>
      </c>
      <c r="IC37" s="96">
        <v>0</v>
      </c>
      <c r="ID37" s="96">
        <v>0</v>
      </c>
      <c r="IE37" s="96">
        <v>0</v>
      </c>
      <c r="IF37" s="96">
        <v>0</v>
      </c>
      <c r="IG37" s="96">
        <v>0</v>
      </c>
      <c r="IH37" s="96">
        <v>0</v>
      </c>
      <c r="II37" s="96">
        <v>0</v>
      </c>
      <c r="IJ37" s="96">
        <v>0</v>
      </c>
      <c r="IK37" s="96">
        <v>0</v>
      </c>
      <c r="IL37" s="96">
        <v>0</v>
      </c>
      <c r="IM37" s="96">
        <v>0</v>
      </c>
      <c r="IN37" s="96">
        <v>0</v>
      </c>
      <c r="IO37" s="96">
        <v>0</v>
      </c>
      <c r="IP37" s="96">
        <v>0</v>
      </c>
      <c r="IQ37" s="96">
        <v>0</v>
      </c>
      <c r="IR37" s="96">
        <v>0</v>
      </c>
      <c r="IS37" s="96">
        <v>0</v>
      </c>
      <c r="IT37" s="96">
        <v>0</v>
      </c>
      <c r="IU37" s="96">
        <v>0</v>
      </c>
      <c r="IV37" s="96">
        <v>0</v>
      </c>
      <c r="IW37" s="96">
        <v>0</v>
      </c>
      <c r="IX37" s="96">
        <v>0</v>
      </c>
      <c r="IY37" s="96">
        <v>0</v>
      </c>
      <c r="IZ37" s="96">
        <v>0</v>
      </c>
      <c r="JA37" s="96">
        <v>0</v>
      </c>
    </row>
    <row r="38" spans="1:261" ht="17.25" customHeight="1" x14ac:dyDescent="0.35">
      <c r="A38" s="85">
        <v>28</v>
      </c>
      <c r="B38" s="92" t="s">
        <v>527</v>
      </c>
      <c r="C38" s="95" t="s">
        <v>555</v>
      </c>
      <c r="D38" s="295">
        <v>258399719</v>
      </c>
      <c r="E38" s="270">
        <f t="shared" si="41"/>
        <v>18438.28</v>
      </c>
      <c r="F38" s="270">
        <f t="shared" si="42"/>
        <v>0</v>
      </c>
      <c r="G38" s="270">
        <f t="shared" si="43"/>
        <v>7845.58</v>
      </c>
      <c r="H38" s="270">
        <f t="shared" si="44"/>
        <v>5000</v>
      </c>
      <c r="I38" s="270">
        <f t="shared" si="45"/>
        <v>5592.7</v>
      </c>
      <c r="J38" s="96">
        <v>1</v>
      </c>
      <c r="K38" s="96">
        <v>0</v>
      </c>
      <c r="L38" s="96">
        <v>1</v>
      </c>
      <c r="M38" s="96">
        <v>0</v>
      </c>
      <c r="N38" s="96">
        <v>0</v>
      </c>
      <c r="O38" s="96">
        <v>0</v>
      </c>
      <c r="P38" s="96">
        <v>0</v>
      </c>
      <c r="Q38" s="96">
        <v>0</v>
      </c>
      <c r="R38" s="96">
        <v>0</v>
      </c>
      <c r="S38" s="96">
        <v>0</v>
      </c>
      <c r="T38" s="96">
        <v>0</v>
      </c>
      <c r="U38" s="96">
        <v>0</v>
      </c>
      <c r="V38" s="96">
        <v>468</v>
      </c>
      <c r="W38" s="96">
        <v>0</v>
      </c>
      <c r="X38" s="96">
        <v>0</v>
      </c>
      <c r="Y38" s="96">
        <v>0</v>
      </c>
      <c r="Z38" s="96">
        <v>0</v>
      </c>
      <c r="AA38" s="96">
        <v>0</v>
      </c>
      <c r="AB38" s="96">
        <v>0</v>
      </c>
      <c r="AC38" s="96">
        <v>0</v>
      </c>
      <c r="AD38" s="96">
        <v>9</v>
      </c>
      <c r="AE38" s="96">
        <v>0</v>
      </c>
      <c r="AF38" s="96">
        <v>2</v>
      </c>
      <c r="AG38" s="96">
        <v>0</v>
      </c>
      <c r="AH38" s="96">
        <v>0</v>
      </c>
      <c r="AI38" s="96">
        <v>0</v>
      </c>
      <c r="AJ38" s="96">
        <v>0</v>
      </c>
      <c r="AK38" s="96">
        <v>0</v>
      </c>
      <c r="AL38" s="96">
        <v>0</v>
      </c>
      <c r="AM38" s="96">
        <v>0</v>
      </c>
      <c r="AN38" s="96">
        <v>0</v>
      </c>
      <c r="AO38" s="96">
        <v>0</v>
      </c>
      <c r="AP38" s="96">
        <v>0</v>
      </c>
      <c r="AQ38" s="96">
        <v>0</v>
      </c>
      <c r="AR38" s="96">
        <v>448</v>
      </c>
      <c r="AS38" s="96">
        <v>0</v>
      </c>
      <c r="AT38" s="96">
        <v>0</v>
      </c>
      <c r="AU38" s="96">
        <v>0</v>
      </c>
      <c r="AV38" s="96">
        <v>0</v>
      </c>
      <c r="AW38" s="96">
        <v>0</v>
      </c>
      <c r="AX38" s="96">
        <v>0</v>
      </c>
      <c r="AY38" s="96">
        <v>0</v>
      </c>
      <c r="AZ38" s="96">
        <v>0</v>
      </c>
      <c r="BA38" s="96">
        <v>0</v>
      </c>
      <c r="BB38" s="96">
        <v>20</v>
      </c>
      <c r="BC38" s="96">
        <v>5000</v>
      </c>
      <c r="BD38" s="96"/>
      <c r="BE38" s="96">
        <v>0</v>
      </c>
      <c r="BF38" s="96">
        <v>0</v>
      </c>
      <c r="BG38" s="96">
        <v>0</v>
      </c>
      <c r="BH38" s="96">
        <v>52</v>
      </c>
      <c r="BI38" s="96">
        <v>0</v>
      </c>
      <c r="BJ38" s="96">
        <v>0</v>
      </c>
      <c r="BK38" s="96">
        <v>0</v>
      </c>
      <c r="BL38" s="96">
        <v>0</v>
      </c>
      <c r="BM38" s="96">
        <v>0</v>
      </c>
      <c r="BN38" s="96">
        <v>0</v>
      </c>
      <c r="BO38" s="96">
        <v>0</v>
      </c>
      <c r="BP38" s="96">
        <v>0</v>
      </c>
      <c r="BQ38" s="96">
        <v>0</v>
      </c>
      <c r="BR38" s="96">
        <v>0</v>
      </c>
      <c r="BS38" s="96">
        <v>1</v>
      </c>
      <c r="BT38" s="96">
        <v>0</v>
      </c>
      <c r="BU38" s="96">
        <v>1</v>
      </c>
      <c r="BV38" s="96">
        <v>0</v>
      </c>
      <c r="BW38" s="96">
        <v>0</v>
      </c>
      <c r="BX38" s="96">
        <v>0</v>
      </c>
      <c r="BY38" s="96">
        <v>40</v>
      </c>
      <c r="BZ38" s="96">
        <v>0</v>
      </c>
      <c r="CA38" s="96">
        <v>0</v>
      </c>
      <c r="CB38" s="96">
        <v>0</v>
      </c>
      <c r="CC38" s="96">
        <v>0</v>
      </c>
      <c r="CD38" s="96">
        <v>0</v>
      </c>
      <c r="CE38" s="96">
        <v>0</v>
      </c>
      <c r="CF38" s="96">
        <v>0</v>
      </c>
      <c r="CG38" s="96">
        <v>0</v>
      </c>
      <c r="CH38" s="96">
        <v>0</v>
      </c>
      <c r="CI38" s="96">
        <v>0</v>
      </c>
      <c r="CJ38" s="96">
        <v>0</v>
      </c>
      <c r="CK38" s="96">
        <v>30</v>
      </c>
      <c r="CL38" s="96">
        <v>0</v>
      </c>
      <c r="CM38" s="96">
        <v>0</v>
      </c>
      <c r="CN38" s="96">
        <v>0</v>
      </c>
      <c r="CO38" s="96">
        <v>1</v>
      </c>
      <c r="CP38" s="96">
        <v>0</v>
      </c>
      <c r="CQ38" s="96">
        <v>0</v>
      </c>
      <c r="CR38" s="96">
        <v>0</v>
      </c>
      <c r="CS38" s="96">
        <v>10</v>
      </c>
      <c r="CT38" s="96">
        <v>0</v>
      </c>
      <c r="CU38" s="96">
        <v>0</v>
      </c>
      <c r="CV38" s="96">
        <v>0</v>
      </c>
      <c r="CW38" s="96">
        <v>0</v>
      </c>
      <c r="CX38" s="96">
        <v>0</v>
      </c>
      <c r="CY38" s="96">
        <v>31</v>
      </c>
      <c r="CZ38" s="96">
        <v>290</v>
      </c>
      <c r="DA38" s="96">
        <v>0</v>
      </c>
      <c r="DB38" s="96">
        <v>289</v>
      </c>
      <c r="DC38" s="96">
        <v>0</v>
      </c>
      <c r="DD38" s="96">
        <v>4300</v>
      </c>
      <c r="DE38" s="96">
        <v>0</v>
      </c>
      <c r="DF38" s="96">
        <v>0</v>
      </c>
      <c r="DG38" s="96">
        <v>0</v>
      </c>
      <c r="DH38" s="96">
        <v>0</v>
      </c>
      <c r="DI38" s="96">
        <v>0</v>
      </c>
      <c r="DJ38" s="96">
        <v>0</v>
      </c>
      <c r="DK38" s="96">
        <v>0</v>
      </c>
      <c r="DL38" s="96">
        <v>0</v>
      </c>
      <c r="DM38" s="96">
        <v>0</v>
      </c>
      <c r="DN38" s="96">
        <v>0</v>
      </c>
      <c r="DO38" s="96">
        <v>0</v>
      </c>
      <c r="DP38" s="96">
        <v>0</v>
      </c>
      <c r="DQ38" s="96">
        <v>0</v>
      </c>
      <c r="DR38" s="96">
        <v>0</v>
      </c>
      <c r="DS38" s="96">
        <v>0</v>
      </c>
      <c r="DT38" s="96">
        <v>3545.58</v>
      </c>
      <c r="DU38" s="96">
        <v>0</v>
      </c>
      <c r="DV38" s="96">
        <v>0</v>
      </c>
      <c r="DW38" s="297">
        <v>0</v>
      </c>
      <c r="DX38" s="297">
        <v>0</v>
      </c>
      <c r="DY38" s="96">
        <v>0</v>
      </c>
      <c r="DZ38" s="96">
        <v>0</v>
      </c>
      <c r="EA38" s="96">
        <v>0</v>
      </c>
      <c r="EB38" s="96">
        <v>0</v>
      </c>
      <c r="EC38" s="96">
        <v>0</v>
      </c>
      <c r="ED38" s="96">
        <v>0</v>
      </c>
      <c r="EE38" s="96">
        <v>0</v>
      </c>
      <c r="EF38" s="96">
        <v>0</v>
      </c>
      <c r="EG38" s="96">
        <v>0</v>
      </c>
      <c r="EH38" s="96">
        <v>0</v>
      </c>
      <c r="EI38" s="96">
        <v>0</v>
      </c>
      <c r="EJ38" s="96">
        <v>0</v>
      </c>
      <c r="EK38" s="96">
        <v>0</v>
      </c>
      <c r="EL38" s="96">
        <v>0</v>
      </c>
      <c r="EM38" s="96">
        <v>0</v>
      </c>
      <c r="EN38" s="96">
        <v>0</v>
      </c>
      <c r="EO38" s="96">
        <v>0</v>
      </c>
      <c r="EP38" s="96">
        <v>0</v>
      </c>
      <c r="EQ38" s="96">
        <v>0</v>
      </c>
      <c r="ER38" s="96">
        <v>0</v>
      </c>
      <c r="ES38" s="96">
        <v>0</v>
      </c>
      <c r="ET38" s="96">
        <v>0</v>
      </c>
      <c r="EU38" s="96">
        <v>0</v>
      </c>
      <c r="EV38" s="96">
        <v>4636.7</v>
      </c>
      <c r="EW38" s="96">
        <v>0</v>
      </c>
      <c r="EX38" s="96">
        <v>0</v>
      </c>
      <c r="EY38" s="96">
        <v>0</v>
      </c>
      <c r="EZ38" s="96">
        <v>0</v>
      </c>
      <c r="FA38" s="96">
        <v>0</v>
      </c>
      <c r="FB38" s="96">
        <v>0</v>
      </c>
      <c r="FC38" s="96">
        <v>0</v>
      </c>
      <c r="FD38" s="96">
        <v>0</v>
      </c>
      <c r="FE38" s="96">
        <v>0</v>
      </c>
      <c r="FF38" s="96">
        <v>0</v>
      </c>
      <c r="FG38" s="96">
        <v>0</v>
      </c>
      <c r="FH38" s="96">
        <v>0</v>
      </c>
      <c r="FI38" s="96">
        <v>0</v>
      </c>
      <c r="FJ38" s="96">
        <v>0</v>
      </c>
      <c r="FK38" s="96">
        <v>0</v>
      </c>
      <c r="FL38" s="96">
        <v>0</v>
      </c>
      <c r="FM38" s="96">
        <v>0</v>
      </c>
      <c r="FN38" s="96">
        <v>0</v>
      </c>
      <c r="FO38" s="96">
        <v>0</v>
      </c>
      <c r="FP38" s="96">
        <v>0</v>
      </c>
      <c r="FQ38" s="96">
        <v>0</v>
      </c>
      <c r="FR38" s="96">
        <v>0</v>
      </c>
      <c r="FS38" s="96">
        <v>0</v>
      </c>
      <c r="FT38" s="96">
        <v>0</v>
      </c>
      <c r="FU38" s="96">
        <v>0</v>
      </c>
      <c r="FV38" s="96">
        <v>0</v>
      </c>
      <c r="FW38" s="96">
        <v>0</v>
      </c>
      <c r="FX38" s="96">
        <v>0</v>
      </c>
      <c r="FY38" s="96">
        <v>0</v>
      </c>
      <c r="FZ38" s="96">
        <v>0</v>
      </c>
      <c r="GA38" s="96">
        <v>0</v>
      </c>
      <c r="GB38" s="96">
        <v>0</v>
      </c>
      <c r="GC38" s="96">
        <v>0</v>
      </c>
      <c r="GD38" s="96">
        <v>0</v>
      </c>
      <c r="GE38" s="96">
        <v>0</v>
      </c>
      <c r="GF38" s="96">
        <v>0</v>
      </c>
      <c r="GG38" s="96">
        <v>0</v>
      </c>
      <c r="GH38" s="96">
        <v>0</v>
      </c>
      <c r="GI38" s="96">
        <v>0</v>
      </c>
      <c r="GJ38" s="96">
        <v>0</v>
      </c>
      <c r="GK38" s="96">
        <v>0</v>
      </c>
      <c r="GL38" s="96">
        <v>0</v>
      </c>
      <c r="GM38" s="96">
        <v>0</v>
      </c>
      <c r="GN38" s="96">
        <v>0</v>
      </c>
      <c r="GO38" s="96">
        <v>0</v>
      </c>
      <c r="GP38" s="96">
        <v>0</v>
      </c>
      <c r="GQ38" s="96">
        <v>0</v>
      </c>
      <c r="GR38" s="96">
        <v>0</v>
      </c>
      <c r="GS38" s="96">
        <v>0</v>
      </c>
      <c r="GT38" s="96">
        <v>0</v>
      </c>
      <c r="GU38" s="96">
        <v>0</v>
      </c>
      <c r="GV38" s="96">
        <v>0</v>
      </c>
      <c r="GW38" s="96">
        <v>0</v>
      </c>
      <c r="GX38" s="96">
        <v>0</v>
      </c>
      <c r="GY38" s="96">
        <v>0</v>
      </c>
      <c r="GZ38" s="96">
        <v>0</v>
      </c>
      <c r="HA38" s="96">
        <v>0</v>
      </c>
      <c r="HB38" s="96">
        <v>0</v>
      </c>
      <c r="HC38" s="96">
        <v>0</v>
      </c>
      <c r="HD38" s="96">
        <v>0</v>
      </c>
      <c r="HE38" s="96">
        <v>0</v>
      </c>
      <c r="HF38" s="96">
        <v>0</v>
      </c>
      <c r="HG38" s="96">
        <v>0</v>
      </c>
      <c r="HH38" s="96">
        <v>0</v>
      </c>
      <c r="HI38" s="96">
        <v>0</v>
      </c>
      <c r="HJ38" s="96">
        <v>0</v>
      </c>
      <c r="HK38" s="96">
        <v>0</v>
      </c>
      <c r="HL38" s="96">
        <v>0</v>
      </c>
      <c r="HM38" s="96">
        <v>0</v>
      </c>
      <c r="HN38" s="96">
        <v>0</v>
      </c>
      <c r="HO38" s="96">
        <v>0</v>
      </c>
      <c r="HP38" s="96">
        <v>0</v>
      </c>
      <c r="HQ38" s="96">
        <v>0</v>
      </c>
      <c r="HR38" s="96">
        <v>0</v>
      </c>
      <c r="HS38" s="96">
        <v>0</v>
      </c>
      <c r="HT38" s="96">
        <v>0</v>
      </c>
      <c r="HU38" s="96">
        <v>0</v>
      </c>
      <c r="HV38" s="96">
        <v>0</v>
      </c>
      <c r="HW38" s="96">
        <v>0</v>
      </c>
      <c r="HX38" s="96">
        <v>0</v>
      </c>
      <c r="HY38" s="96">
        <v>0</v>
      </c>
      <c r="HZ38" s="96">
        <v>0</v>
      </c>
      <c r="IA38" s="96">
        <v>0</v>
      </c>
      <c r="IB38" s="96">
        <v>0</v>
      </c>
      <c r="IC38" s="96">
        <v>0</v>
      </c>
      <c r="ID38" s="96">
        <v>0</v>
      </c>
      <c r="IE38" s="96">
        <v>0</v>
      </c>
      <c r="IF38" s="96">
        <v>0</v>
      </c>
      <c r="IG38" s="96">
        <v>0</v>
      </c>
      <c r="IH38" s="96">
        <v>0</v>
      </c>
      <c r="II38" s="96">
        <v>0</v>
      </c>
      <c r="IJ38" s="96">
        <v>0</v>
      </c>
      <c r="IK38" s="96">
        <v>0</v>
      </c>
      <c r="IL38" s="96">
        <v>0</v>
      </c>
      <c r="IM38" s="96">
        <v>0</v>
      </c>
      <c r="IN38" s="96">
        <v>0</v>
      </c>
      <c r="IO38" s="96">
        <v>0</v>
      </c>
      <c r="IP38" s="96">
        <v>0</v>
      </c>
      <c r="IQ38" s="96">
        <v>0</v>
      </c>
      <c r="IR38" s="96">
        <v>0</v>
      </c>
      <c r="IS38" s="96">
        <v>0</v>
      </c>
      <c r="IT38" s="96">
        <v>0</v>
      </c>
      <c r="IU38" s="96">
        <v>0</v>
      </c>
      <c r="IV38" s="96">
        <v>0</v>
      </c>
      <c r="IW38" s="96">
        <v>0</v>
      </c>
      <c r="IX38" s="96">
        <v>0</v>
      </c>
      <c r="IY38" s="96">
        <v>0</v>
      </c>
      <c r="IZ38" s="96">
        <v>0</v>
      </c>
      <c r="JA38" s="96">
        <v>0</v>
      </c>
    </row>
    <row r="39" spans="1:261" ht="17.25" customHeight="1" x14ac:dyDescent="0.35">
      <c r="A39" s="85">
        <v>29</v>
      </c>
      <c r="B39" s="92" t="s">
        <v>527</v>
      </c>
      <c r="C39" s="95" t="s">
        <v>556</v>
      </c>
      <c r="D39" s="295">
        <v>266552119</v>
      </c>
      <c r="E39" s="270">
        <f t="shared" si="41"/>
        <v>11108.06</v>
      </c>
      <c r="F39" s="270">
        <f t="shared" si="42"/>
        <v>0</v>
      </c>
      <c r="G39" s="270">
        <f t="shared" si="43"/>
        <v>4642.0599999999995</v>
      </c>
      <c r="H39" s="270">
        <f t="shared" si="44"/>
        <v>5000</v>
      </c>
      <c r="I39" s="270">
        <f t="shared" si="45"/>
        <v>1466</v>
      </c>
      <c r="J39" s="96">
        <v>1</v>
      </c>
      <c r="K39" s="96">
        <v>0</v>
      </c>
      <c r="L39" s="96">
        <v>1</v>
      </c>
      <c r="M39" s="96">
        <v>0</v>
      </c>
      <c r="N39" s="96">
        <v>0</v>
      </c>
      <c r="O39" s="96">
        <v>0</v>
      </c>
      <c r="P39" s="96">
        <v>0</v>
      </c>
      <c r="Q39" s="96">
        <v>0</v>
      </c>
      <c r="R39" s="96">
        <v>0</v>
      </c>
      <c r="S39" s="96">
        <v>0</v>
      </c>
      <c r="T39" s="96">
        <v>0</v>
      </c>
      <c r="U39" s="96">
        <v>0</v>
      </c>
      <c r="V39" s="96">
        <v>65</v>
      </c>
      <c r="W39" s="96">
        <v>0</v>
      </c>
      <c r="X39" s="96">
        <v>0</v>
      </c>
      <c r="Y39" s="96">
        <v>0</v>
      </c>
      <c r="Z39" s="96">
        <v>0</v>
      </c>
      <c r="AA39" s="96">
        <v>0</v>
      </c>
      <c r="AB39" s="96">
        <v>0</v>
      </c>
      <c r="AC39" s="96">
        <v>0</v>
      </c>
      <c r="AD39" s="96">
        <v>6</v>
      </c>
      <c r="AE39" s="96">
        <v>0</v>
      </c>
      <c r="AF39" s="96">
        <v>0</v>
      </c>
      <c r="AG39" s="96">
        <v>0</v>
      </c>
      <c r="AH39" s="96">
        <v>0</v>
      </c>
      <c r="AI39" s="96">
        <v>0</v>
      </c>
      <c r="AJ39" s="96">
        <v>0</v>
      </c>
      <c r="AK39" s="96">
        <v>0</v>
      </c>
      <c r="AL39" s="96">
        <v>0</v>
      </c>
      <c r="AM39" s="96">
        <v>0</v>
      </c>
      <c r="AN39" s="96">
        <v>0</v>
      </c>
      <c r="AO39" s="96">
        <v>0</v>
      </c>
      <c r="AP39" s="96">
        <v>0</v>
      </c>
      <c r="AQ39" s="96">
        <v>0</v>
      </c>
      <c r="AR39" s="96">
        <v>0</v>
      </c>
      <c r="AS39" s="96">
        <v>0</v>
      </c>
      <c r="AT39" s="96">
        <v>0</v>
      </c>
      <c r="AU39" s="96">
        <v>0</v>
      </c>
      <c r="AV39" s="96">
        <v>0</v>
      </c>
      <c r="AW39" s="96">
        <v>0</v>
      </c>
      <c r="AX39" s="96">
        <v>0</v>
      </c>
      <c r="AY39" s="96">
        <v>0</v>
      </c>
      <c r="AZ39" s="96">
        <v>0</v>
      </c>
      <c r="BA39" s="96">
        <v>0</v>
      </c>
      <c r="BB39" s="96">
        <v>0</v>
      </c>
      <c r="BC39" s="96">
        <v>5000</v>
      </c>
      <c r="BD39" s="96"/>
      <c r="BE39" s="96">
        <v>0</v>
      </c>
      <c r="BF39" s="96">
        <v>0</v>
      </c>
      <c r="BG39" s="96">
        <v>0</v>
      </c>
      <c r="BH39" s="96">
        <v>52</v>
      </c>
      <c r="BI39" s="96">
        <v>0</v>
      </c>
      <c r="BJ39" s="96">
        <v>0</v>
      </c>
      <c r="BK39" s="96">
        <v>0</v>
      </c>
      <c r="BL39" s="96">
        <v>0</v>
      </c>
      <c r="BM39" s="96">
        <v>0</v>
      </c>
      <c r="BN39" s="96">
        <v>0</v>
      </c>
      <c r="BO39" s="96">
        <v>0</v>
      </c>
      <c r="BP39" s="96">
        <v>0</v>
      </c>
      <c r="BQ39" s="96">
        <v>0</v>
      </c>
      <c r="BR39" s="96">
        <v>0</v>
      </c>
      <c r="BS39" s="96">
        <v>1</v>
      </c>
      <c r="BT39" s="96">
        <v>0</v>
      </c>
      <c r="BU39" s="96">
        <v>1</v>
      </c>
      <c r="BV39" s="96">
        <v>0</v>
      </c>
      <c r="BW39" s="96">
        <v>0</v>
      </c>
      <c r="BX39" s="96">
        <v>0</v>
      </c>
      <c r="BY39" s="96">
        <v>120</v>
      </c>
      <c r="BZ39" s="96">
        <v>0</v>
      </c>
      <c r="CA39" s="96">
        <v>0</v>
      </c>
      <c r="CB39" s="96">
        <v>0</v>
      </c>
      <c r="CC39" s="96">
        <v>0</v>
      </c>
      <c r="CD39" s="96">
        <v>0</v>
      </c>
      <c r="CE39" s="96">
        <v>0</v>
      </c>
      <c r="CF39" s="96">
        <v>0</v>
      </c>
      <c r="CG39" s="96">
        <v>0</v>
      </c>
      <c r="CH39" s="96">
        <v>0</v>
      </c>
      <c r="CI39" s="96">
        <v>0</v>
      </c>
      <c r="CJ39" s="96">
        <v>0</v>
      </c>
      <c r="CK39" s="96">
        <v>30</v>
      </c>
      <c r="CL39" s="96">
        <v>0</v>
      </c>
      <c r="CM39" s="96">
        <v>0</v>
      </c>
      <c r="CN39" s="96">
        <v>0</v>
      </c>
      <c r="CO39" s="96">
        <v>0</v>
      </c>
      <c r="CP39" s="96">
        <v>0</v>
      </c>
      <c r="CQ39" s="96">
        <v>0</v>
      </c>
      <c r="CR39" s="96">
        <v>0</v>
      </c>
      <c r="CS39" s="96">
        <v>17</v>
      </c>
      <c r="CT39" s="96">
        <v>0</v>
      </c>
      <c r="CU39" s="96">
        <v>0</v>
      </c>
      <c r="CV39" s="96">
        <v>0</v>
      </c>
      <c r="CW39" s="96">
        <v>0</v>
      </c>
      <c r="CX39" s="96">
        <v>0</v>
      </c>
      <c r="CY39" s="96">
        <v>16</v>
      </c>
      <c r="CZ39" s="96">
        <v>175</v>
      </c>
      <c r="DA39" s="96">
        <v>0</v>
      </c>
      <c r="DB39" s="96">
        <v>174</v>
      </c>
      <c r="DC39" s="96">
        <v>0</v>
      </c>
      <c r="DD39" s="96">
        <v>2600</v>
      </c>
      <c r="DE39" s="96">
        <v>0</v>
      </c>
      <c r="DF39" s="96">
        <v>0</v>
      </c>
      <c r="DG39" s="96">
        <v>0</v>
      </c>
      <c r="DH39" s="96">
        <v>0</v>
      </c>
      <c r="DI39" s="96">
        <v>0</v>
      </c>
      <c r="DJ39" s="96">
        <v>0</v>
      </c>
      <c r="DK39" s="96">
        <v>0</v>
      </c>
      <c r="DL39" s="96">
        <v>0</v>
      </c>
      <c r="DM39" s="96">
        <v>0</v>
      </c>
      <c r="DN39" s="96">
        <v>0</v>
      </c>
      <c r="DO39" s="96">
        <v>0</v>
      </c>
      <c r="DP39" s="96">
        <v>0</v>
      </c>
      <c r="DQ39" s="96">
        <v>0</v>
      </c>
      <c r="DR39" s="96">
        <v>0</v>
      </c>
      <c r="DS39" s="96">
        <v>0</v>
      </c>
      <c r="DT39" s="96">
        <v>2042.06</v>
      </c>
      <c r="DU39" s="96">
        <v>0</v>
      </c>
      <c r="DV39" s="96">
        <v>0</v>
      </c>
      <c r="DW39" s="297">
        <v>0</v>
      </c>
      <c r="DX39" s="297">
        <v>0</v>
      </c>
      <c r="DY39" s="96">
        <v>0</v>
      </c>
      <c r="DZ39" s="96">
        <v>0</v>
      </c>
      <c r="EA39" s="96">
        <v>0</v>
      </c>
      <c r="EB39" s="96">
        <v>0</v>
      </c>
      <c r="EC39" s="96">
        <v>0</v>
      </c>
      <c r="ED39" s="96">
        <v>0</v>
      </c>
      <c r="EE39" s="96">
        <v>0</v>
      </c>
      <c r="EF39" s="96">
        <v>0</v>
      </c>
      <c r="EG39" s="96">
        <v>0</v>
      </c>
      <c r="EH39" s="96">
        <v>0</v>
      </c>
      <c r="EI39" s="96">
        <v>0</v>
      </c>
      <c r="EJ39" s="96">
        <v>0</v>
      </c>
      <c r="EK39" s="96">
        <v>0</v>
      </c>
      <c r="EL39" s="96">
        <v>0</v>
      </c>
      <c r="EM39" s="96">
        <v>0</v>
      </c>
      <c r="EN39" s="96">
        <v>0</v>
      </c>
      <c r="EO39" s="96">
        <v>0</v>
      </c>
      <c r="EP39" s="96">
        <v>0</v>
      </c>
      <c r="EQ39" s="96">
        <v>0</v>
      </c>
      <c r="ER39" s="96">
        <v>0</v>
      </c>
      <c r="ES39" s="96">
        <v>0</v>
      </c>
      <c r="ET39" s="96">
        <v>0</v>
      </c>
      <c r="EU39" s="96">
        <v>0</v>
      </c>
      <c r="EV39" s="96">
        <v>1281</v>
      </c>
      <c r="EW39" s="96">
        <v>0</v>
      </c>
      <c r="EX39" s="96">
        <v>0</v>
      </c>
      <c r="EY39" s="96">
        <v>0</v>
      </c>
      <c r="EZ39" s="96">
        <v>0</v>
      </c>
      <c r="FA39" s="96">
        <v>0</v>
      </c>
      <c r="FB39" s="96">
        <v>0</v>
      </c>
      <c r="FC39" s="96">
        <v>0</v>
      </c>
      <c r="FD39" s="96">
        <v>0</v>
      </c>
      <c r="FE39" s="96">
        <v>0</v>
      </c>
      <c r="FF39" s="96">
        <v>0</v>
      </c>
      <c r="FG39" s="96">
        <v>0</v>
      </c>
      <c r="FH39" s="96">
        <v>0</v>
      </c>
      <c r="FI39" s="96">
        <v>0</v>
      </c>
      <c r="FJ39" s="96">
        <v>0</v>
      </c>
      <c r="FK39" s="96">
        <v>0</v>
      </c>
      <c r="FL39" s="96">
        <v>0</v>
      </c>
      <c r="FM39" s="96">
        <v>0</v>
      </c>
      <c r="FN39" s="96">
        <v>0</v>
      </c>
      <c r="FO39" s="96">
        <v>0</v>
      </c>
      <c r="FP39" s="96">
        <v>0</v>
      </c>
      <c r="FQ39" s="96">
        <v>0</v>
      </c>
      <c r="FR39" s="96">
        <v>0</v>
      </c>
      <c r="FS39" s="96">
        <v>0</v>
      </c>
      <c r="FT39" s="96">
        <v>0</v>
      </c>
      <c r="FU39" s="96">
        <v>0</v>
      </c>
      <c r="FV39" s="96">
        <v>0</v>
      </c>
      <c r="FW39" s="96">
        <v>0</v>
      </c>
      <c r="FX39" s="96">
        <v>0</v>
      </c>
      <c r="FY39" s="96">
        <v>0</v>
      </c>
      <c r="FZ39" s="96">
        <v>0</v>
      </c>
      <c r="GA39" s="96">
        <v>0</v>
      </c>
      <c r="GB39" s="96">
        <v>0</v>
      </c>
      <c r="GC39" s="96">
        <v>0</v>
      </c>
      <c r="GD39" s="96">
        <v>0</v>
      </c>
      <c r="GE39" s="96">
        <v>0</v>
      </c>
      <c r="GF39" s="96">
        <v>0</v>
      </c>
      <c r="GG39" s="96">
        <v>0</v>
      </c>
      <c r="GH39" s="96">
        <v>0</v>
      </c>
      <c r="GI39" s="96">
        <v>0</v>
      </c>
      <c r="GJ39" s="96">
        <v>0</v>
      </c>
      <c r="GK39" s="96">
        <v>0</v>
      </c>
      <c r="GL39" s="96">
        <v>0</v>
      </c>
      <c r="GM39" s="96">
        <v>0</v>
      </c>
      <c r="GN39" s="96">
        <v>0</v>
      </c>
      <c r="GO39" s="96">
        <v>0</v>
      </c>
      <c r="GP39" s="96">
        <v>0</v>
      </c>
      <c r="GQ39" s="96">
        <v>0</v>
      </c>
      <c r="GR39" s="96">
        <v>0</v>
      </c>
      <c r="GS39" s="96">
        <v>0</v>
      </c>
      <c r="GT39" s="96">
        <v>0</v>
      </c>
      <c r="GU39" s="96">
        <v>0</v>
      </c>
      <c r="GV39" s="96">
        <v>0</v>
      </c>
      <c r="GW39" s="96">
        <v>0</v>
      </c>
      <c r="GX39" s="96">
        <v>0</v>
      </c>
      <c r="GY39" s="96">
        <v>0</v>
      </c>
      <c r="GZ39" s="96">
        <v>0</v>
      </c>
      <c r="HA39" s="96">
        <v>0</v>
      </c>
      <c r="HB39" s="96">
        <v>0</v>
      </c>
      <c r="HC39" s="96">
        <v>0</v>
      </c>
      <c r="HD39" s="96">
        <v>0</v>
      </c>
      <c r="HE39" s="96">
        <v>0</v>
      </c>
      <c r="HF39" s="96">
        <v>0</v>
      </c>
      <c r="HG39" s="96">
        <v>0</v>
      </c>
      <c r="HH39" s="96">
        <v>0</v>
      </c>
      <c r="HI39" s="96">
        <v>0</v>
      </c>
      <c r="HJ39" s="96">
        <v>0</v>
      </c>
      <c r="HK39" s="96">
        <v>0</v>
      </c>
      <c r="HL39" s="96">
        <v>0</v>
      </c>
      <c r="HM39" s="96">
        <v>0</v>
      </c>
      <c r="HN39" s="96">
        <v>0</v>
      </c>
      <c r="HO39" s="96">
        <v>0</v>
      </c>
      <c r="HP39" s="96">
        <v>0</v>
      </c>
      <c r="HQ39" s="96">
        <v>0</v>
      </c>
      <c r="HR39" s="96">
        <v>0</v>
      </c>
      <c r="HS39" s="96">
        <v>0</v>
      </c>
      <c r="HT39" s="96">
        <v>0</v>
      </c>
      <c r="HU39" s="96">
        <v>0</v>
      </c>
      <c r="HV39" s="96">
        <v>0</v>
      </c>
      <c r="HW39" s="96">
        <v>0</v>
      </c>
      <c r="HX39" s="96">
        <v>0</v>
      </c>
      <c r="HY39" s="96">
        <v>0</v>
      </c>
      <c r="HZ39" s="96">
        <v>0</v>
      </c>
      <c r="IA39" s="96">
        <v>0</v>
      </c>
      <c r="IB39" s="96">
        <v>0</v>
      </c>
      <c r="IC39" s="96">
        <v>0</v>
      </c>
      <c r="ID39" s="96">
        <v>0</v>
      </c>
      <c r="IE39" s="96">
        <v>0</v>
      </c>
      <c r="IF39" s="96">
        <v>0</v>
      </c>
      <c r="IG39" s="96">
        <v>0</v>
      </c>
      <c r="IH39" s="96">
        <v>0</v>
      </c>
      <c r="II39" s="96">
        <v>0</v>
      </c>
      <c r="IJ39" s="96">
        <v>0</v>
      </c>
      <c r="IK39" s="96">
        <v>0</v>
      </c>
      <c r="IL39" s="96">
        <v>0</v>
      </c>
      <c r="IM39" s="96">
        <v>0</v>
      </c>
      <c r="IN39" s="96">
        <v>0</v>
      </c>
      <c r="IO39" s="96">
        <v>0</v>
      </c>
      <c r="IP39" s="96">
        <v>0</v>
      </c>
      <c r="IQ39" s="96">
        <v>0</v>
      </c>
      <c r="IR39" s="96">
        <v>0</v>
      </c>
      <c r="IS39" s="96">
        <v>0</v>
      </c>
      <c r="IT39" s="96">
        <v>0</v>
      </c>
      <c r="IU39" s="96">
        <v>0</v>
      </c>
      <c r="IV39" s="96">
        <v>0</v>
      </c>
      <c r="IW39" s="96">
        <v>0</v>
      </c>
      <c r="IX39" s="96">
        <v>0</v>
      </c>
      <c r="IY39" s="96">
        <v>0</v>
      </c>
      <c r="IZ39" s="96">
        <v>0</v>
      </c>
      <c r="JA39" s="96">
        <v>0</v>
      </c>
    </row>
    <row r="40" spans="1:261" ht="17.25" customHeight="1" x14ac:dyDescent="0.35">
      <c r="A40" s="85">
        <v>30</v>
      </c>
      <c r="B40" s="92" t="s">
        <v>527</v>
      </c>
      <c r="C40" s="95" t="s">
        <v>557</v>
      </c>
      <c r="D40" s="295">
        <v>247690809</v>
      </c>
      <c r="E40" s="270">
        <f t="shared" si="41"/>
        <v>2085</v>
      </c>
      <c r="F40" s="270">
        <f t="shared" si="42"/>
        <v>0</v>
      </c>
      <c r="G40" s="270">
        <f t="shared" si="43"/>
        <v>726</v>
      </c>
      <c r="H40" s="270">
        <f t="shared" si="44"/>
        <v>206</v>
      </c>
      <c r="I40" s="270">
        <f t="shared" si="45"/>
        <v>1153</v>
      </c>
      <c r="J40" s="96">
        <v>2</v>
      </c>
      <c r="K40" s="96">
        <v>2</v>
      </c>
      <c r="L40" s="96">
        <v>0</v>
      </c>
      <c r="M40" s="96">
        <v>0</v>
      </c>
      <c r="N40" s="96">
        <v>0</v>
      </c>
      <c r="O40" s="96">
        <v>0</v>
      </c>
      <c r="P40" s="96">
        <v>0</v>
      </c>
      <c r="Q40" s="96">
        <v>0</v>
      </c>
      <c r="R40" s="96">
        <v>0</v>
      </c>
      <c r="S40" s="96">
        <v>0</v>
      </c>
      <c r="T40" s="96">
        <v>0</v>
      </c>
      <c r="U40" s="96">
        <v>0</v>
      </c>
      <c r="V40" s="96">
        <v>0</v>
      </c>
      <c r="W40" s="96">
        <v>0</v>
      </c>
      <c r="X40" s="96">
        <v>0</v>
      </c>
      <c r="Y40" s="96">
        <v>206</v>
      </c>
      <c r="Z40" s="96">
        <v>0</v>
      </c>
      <c r="AA40" s="96">
        <v>0</v>
      </c>
      <c r="AB40" s="96">
        <v>0</v>
      </c>
      <c r="AC40" s="96">
        <v>9</v>
      </c>
      <c r="AD40" s="96">
        <v>0</v>
      </c>
      <c r="AE40" s="96">
        <v>0</v>
      </c>
      <c r="AF40" s="96">
        <v>0</v>
      </c>
      <c r="AG40" s="96">
        <v>0</v>
      </c>
      <c r="AH40" s="96">
        <v>0</v>
      </c>
      <c r="AI40" s="96">
        <v>0</v>
      </c>
      <c r="AJ40" s="96">
        <v>0</v>
      </c>
      <c r="AK40" s="96">
        <v>0</v>
      </c>
      <c r="AL40" s="96">
        <v>0</v>
      </c>
      <c r="AM40" s="96">
        <v>0</v>
      </c>
      <c r="AN40" s="96">
        <v>0</v>
      </c>
      <c r="AO40" s="96">
        <v>0</v>
      </c>
      <c r="AP40" s="96">
        <v>0</v>
      </c>
      <c r="AQ40" s="96">
        <v>0</v>
      </c>
      <c r="AR40" s="96">
        <v>0</v>
      </c>
      <c r="AS40" s="96">
        <v>0</v>
      </c>
      <c r="AT40" s="96">
        <v>0</v>
      </c>
      <c r="AU40" s="96">
        <v>0</v>
      </c>
      <c r="AV40" s="96">
        <v>0</v>
      </c>
      <c r="AW40" s="96">
        <v>0</v>
      </c>
      <c r="AX40" s="96">
        <v>0</v>
      </c>
      <c r="AY40" s="96">
        <v>0</v>
      </c>
      <c r="AZ40" s="96">
        <v>0</v>
      </c>
      <c r="BA40" s="96">
        <v>0</v>
      </c>
      <c r="BB40" s="96">
        <v>10</v>
      </c>
      <c r="BC40" s="96">
        <v>0</v>
      </c>
      <c r="BD40" s="96">
        <v>1153</v>
      </c>
      <c r="BE40" s="96">
        <v>0</v>
      </c>
      <c r="BF40" s="96">
        <v>0</v>
      </c>
      <c r="BG40" s="96">
        <v>0</v>
      </c>
      <c r="BH40" s="96">
        <v>29</v>
      </c>
      <c r="BI40" s="96">
        <v>0</v>
      </c>
      <c r="BJ40" s="96">
        <v>0</v>
      </c>
      <c r="BK40" s="96">
        <v>0</v>
      </c>
      <c r="BL40" s="96">
        <v>0</v>
      </c>
      <c r="BM40" s="96">
        <v>0</v>
      </c>
      <c r="BN40" s="96">
        <v>0</v>
      </c>
      <c r="BO40" s="96">
        <v>0</v>
      </c>
      <c r="BP40" s="96">
        <v>0</v>
      </c>
      <c r="BQ40" s="96">
        <v>0</v>
      </c>
      <c r="BR40" s="96">
        <v>0</v>
      </c>
      <c r="BS40" s="96">
        <v>0</v>
      </c>
      <c r="BT40" s="96">
        <v>0</v>
      </c>
      <c r="BU40" s="96">
        <v>0</v>
      </c>
      <c r="BV40" s="96">
        <v>0</v>
      </c>
      <c r="BW40" s="96">
        <v>0</v>
      </c>
      <c r="BX40" s="96">
        <v>0</v>
      </c>
      <c r="BY40" s="96">
        <v>0</v>
      </c>
      <c r="BZ40" s="96">
        <v>0</v>
      </c>
      <c r="CA40" s="96">
        <v>0</v>
      </c>
      <c r="CB40" s="96">
        <v>0</v>
      </c>
      <c r="CC40" s="96">
        <v>0</v>
      </c>
      <c r="CD40" s="96">
        <v>0</v>
      </c>
      <c r="CE40" s="96">
        <v>0</v>
      </c>
      <c r="CF40" s="96">
        <v>0</v>
      </c>
      <c r="CG40" s="96">
        <v>0</v>
      </c>
      <c r="CH40" s="96">
        <v>0</v>
      </c>
      <c r="CI40" s="96">
        <v>0</v>
      </c>
      <c r="CJ40" s="96">
        <v>0</v>
      </c>
      <c r="CK40" s="96">
        <v>30</v>
      </c>
      <c r="CL40" s="96">
        <v>0</v>
      </c>
      <c r="CM40" s="96">
        <v>0</v>
      </c>
      <c r="CN40" s="96">
        <v>0</v>
      </c>
      <c r="CO40" s="96">
        <v>1</v>
      </c>
      <c r="CP40" s="96">
        <v>0</v>
      </c>
      <c r="CQ40" s="96">
        <v>0</v>
      </c>
      <c r="CR40" s="96">
        <v>0</v>
      </c>
      <c r="CS40" s="96">
        <v>6</v>
      </c>
      <c r="CT40" s="96">
        <v>0</v>
      </c>
      <c r="CU40" s="96">
        <v>0</v>
      </c>
      <c r="CV40" s="96">
        <v>0</v>
      </c>
      <c r="CW40" s="96">
        <v>0</v>
      </c>
      <c r="CX40" s="96">
        <v>0</v>
      </c>
      <c r="CY40" s="96">
        <v>11</v>
      </c>
      <c r="CZ40" s="96">
        <v>17</v>
      </c>
      <c r="DA40" s="96">
        <v>0</v>
      </c>
      <c r="DB40" s="96">
        <v>15</v>
      </c>
      <c r="DC40" s="96">
        <v>0</v>
      </c>
      <c r="DD40" s="96">
        <v>526</v>
      </c>
      <c r="DE40" s="96">
        <v>0</v>
      </c>
      <c r="DF40" s="96">
        <v>0</v>
      </c>
      <c r="DG40" s="96">
        <v>0</v>
      </c>
      <c r="DH40" s="96">
        <v>0</v>
      </c>
      <c r="DI40" s="96">
        <v>0</v>
      </c>
      <c r="DJ40" s="96">
        <v>0</v>
      </c>
      <c r="DK40" s="96">
        <v>0</v>
      </c>
      <c r="DL40" s="96">
        <v>0</v>
      </c>
      <c r="DM40" s="96">
        <v>0</v>
      </c>
      <c r="DN40" s="96">
        <v>0</v>
      </c>
      <c r="DO40" s="96">
        <v>0</v>
      </c>
      <c r="DP40" s="96">
        <v>0</v>
      </c>
      <c r="DQ40" s="96">
        <v>0</v>
      </c>
      <c r="DR40" s="96">
        <v>0</v>
      </c>
      <c r="DS40" s="96">
        <v>0</v>
      </c>
      <c r="DT40" s="96">
        <v>200</v>
      </c>
      <c r="DU40" s="96">
        <v>0</v>
      </c>
      <c r="DV40" s="96">
        <v>0</v>
      </c>
      <c r="DW40" s="297">
        <v>0</v>
      </c>
      <c r="DX40" s="297">
        <v>0</v>
      </c>
      <c r="DY40" s="96">
        <v>0</v>
      </c>
      <c r="DZ40" s="96">
        <v>0</v>
      </c>
      <c r="EA40" s="96">
        <v>0</v>
      </c>
      <c r="EB40" s="96">
        <v>0</v>
      </c>
      <c r="EC40" s="96">
        <v>0</v>
      </c>
      <c r="ED40" s="96">
        <v>0</v>
      </c>
      <c r="EE40" s="96">
        <v>0</v>
      </c>
      <c r="EF40" s="96">
        <v>0</v>
      </c>
      <c r="EG40" s="96">
        <v>0</v>
      </c>
      <c r="EH40" s="96">
        <v>0</v>
      </c>
      <c r="EI40" s="96">
        <v>50</v>
      </c>
      <c r="EJ40" s="96">
        <v>0</v>
      </c>
      <c r="EK40" s="96">
        <v>4</v>
      </c>
      <c r="EL40" s="96">
        <v>0</v>
      </c>
      <c r="EM40" s="96">
        <v>0</v>
      </c>
      <c r="EN40" s="96">
        <v>0</v>
      </c>
      <c r="EO40" s="96">
        <v>0</v>
      </c>
      <c r="EP40" s="96">
        <v>0</v>
      </c>
      <c r="EQ40" s="96">
        <v>0</v>
      </c>
      <c r="ER40" s="96">
        <v>0</v>
      </c>
      <c r="ES40" s="96">
        <v>0</v>
      </c>
      <c r="ET40" s="96">
        <v>0</v>
      </c>
      <c r="EU40" s="96">
        <v>0</v>
      </c>
      <c r="EV40" s="96">
        <v>0</v>
      </c>
      <c r="EW40" s="96">
        <v>0</v>
      </c>
      <c r="EX40" s="96">
        <v>0</v>
      </c>
      <c r="EY40" s="96">
        <v>0</v>
      </c>
      <c r="EZ40" s="96">
        <v>0</v>
      </c>
      <c r="FA40" s="96">
        <v>0</v>
      </c>
      <c r="FB40" s="96">
        <v>0</v>
      </c>
      <c r="FC40" s="96">
        <v>0</v>
      </c>
      <c r="FD40" s="96">
        <v>0</v>
      </c>
      <c r="FE40" s="96">
        <v>0</v>
      </c>
      <c r="FF40" s="96">
        <v>0</v>
      </c>
      <c r="FG40" s="96">
        <v>0</v>
      </c>
      <c r="FH40" s="96">
        <v>0</v>
      </c>
      <c r="FI40" s="96">
        <v>0</v>
      </c>
      <c r="FJ40" s="96">
        <v>0</v>
      </c>
      <c r="FK40" s="96">
        <v>0</v>
      </c>
      <c r="FL40" s="96">
        <v>0</v>
      </c>
      <c r="FM40" s="96">
        <v>0</v>
      </c>
      <c r="FN40" s="96">
        <v>0</v>
      </c>
      <c r="FO40" s="96">
        <v>0</v>
      </c>
      <c r="FP40" s="96">
        <v>0</v>
      </c>
      <c r="FQ40" s="96">
        <v>0</v>
      </c>
      <c r="FR40" s="96">
        <v>0</v>
      </c>
      <c r="FS40" s="96">
        <v>0</v>
      </c>
      <c r="FT40" s="96">
        <v>0</v>
      </c>
      <c r="FU40" s="96">
        <v>0</v>
      </c>
      <c r="FV40" s="96">
        <v>0</v>
      </c>
      <c r="FW40" s="96">
        <v>0</v>
      </c>
      <c r="FX40" s="96">
        <v>0</v>
      </c>
      <c r="FY40" s="96">
        <v>0</v>
      </c>
      <c r="FZ40" s="96">
        <v>0</v>
      </c>
      <c r="GA40" s="96">
        <v>0</v>
      </c>
      <c r="GB40" s="96">
        <v>0</v>
      </c>
      <c r="GC40" s="96">
        <v>0</v>
      </c>
      <c r="GD40" s="96">
        <v>0</v>
      </c>
      <c r="GE40" s="96">
        <v>0</v>
      </c>
      <c r="GF40" s="96">
        <v>0</v>
      </c>
      <c r="GG40" s="96">
        <v>0</v>
      </c>
      <c r="GH40" s="96">
        <v>0</v>
      </c>
      <c r="GI40" s="96">
        <v>0</v>
      </c>
      <c r="GJ40" s="96">
        <v>0</v>
      </c>
      <c r="GK40" s="96">
        <v>0</v>
      </c>
      <c r="GL40" s="96">
        <v>0</v>
      </c>
      <c r="GM40" s="96">
        <v>0</v>
      </c>
      <c r="GN40" s="96">
        <v>0</v>
      </c>
      <c r="GO40" s="96">
        <v>0</v>
      </c>
      <c r="GP40" s="96">
        <v>0</v>
      </c>
      <c r="GQ40" s="96">
        <v>0</v>
      </c>
      <c r="GR40" s="96">
        <v>0</v>
      </c>
      <c r="GS40" s="96">
        <v>0</v>
      </c>
      <c r="GT40" s="96">
        <v>0</v>
      </c>
      <c r="GU40" s="96">
        <v>0</v>
      </c>
      <c r="GV40" s="96">
        <v>0</v>
      </c>
      <c r="GW40" s="96">
        <v>0</v>
      </c>
      <c r="GX40" s="96">
        <v>0</v>
      </c>
      <c r="GY40" s="96">
        <v>0</v>
      </c>
      <c r="GZ40" s="96">
        <v>0</v>
      </c>
      <c r="HA40" s="96">
        <v>0</v>
      </c>
      <c r="HB40" s="96">
        <v>0</v>
      </c>
      <c r="HC40" s="96">
        <v>0</v>
      </c>
      <c r="HD40" s="96">
        <v>0</v>
      </c>
      <c r="HE40" s="96">
        <v>0</v>
      </c>
      <c r="HF40" s="96">
        <v>0</v>
      </c>
      <c r="HG40" s="96">
        <v>0</v>
      </c>
      <c r="HH40" s="96">
        <v>0</v>
      </c>
      <c r="HI40" s="96">
        <v>0</v>
      </c>
      <c r="HJ40" s="96">
        <v>0</v>
      </c>
      <c r="HK40" s="96">
        <v>0</v>
      </c>
      <c r="HL40" s="96">
        <v>0</v>
      </c>
      <c r="HM40" s="96">
        <v>0</v>
      </c>
      <c r="HN40" s="96">
        <v>0</v>
      </c>
      <c r="HO40" s="96">
        <v>0</v>
      </c>
      <c r="HP40" s="96">
        <v>0</v>
      </c>
      <c r="HQ40" s="96">
        <v>0</v>
      </c>
      <c r="HR40" s="96">
        <v>0</v>
      </c>
      <c r="HS40" s="96">
        <v>0</v>
      </c>
      <c r="HT40" s="96">
        <v>0</v>
      </c>
      <c r="HU40" s="96">
        <v>0</v>
      </c>
      <c r="HV40" s="96">
        <v>0</v>
      </c>
      <c r="HW40" s="96">
        <v>0</v>
      </c>
      <c r="HX40" s="96">
        <v>0</v>
      </c>
      <c r="HY40" s="96">
        <v>0</v>
      </c>
      <c r="HZ40" s="96">
        <v>0</v>
      </c>
      <c r="IA40" s="96">
        <v>0</v>
      </c>
      <c r="IB40" s="96">
        <v>0</v>
      </c>
      <c r="IC40" s="96">
        <v>0</v>
      </c>
      <c r="ID40" s="96">
        <v>0</v>
      </c>
      <c r="IE40" s="96">
        <v>0</v>
      </c>
      <c r="IF40" s="96">
        <v>0</v>
      </c>
      <c r="IG40" s="96">
        <v>0</v>
      </c>
      <c r="IH40" s="96">
        <v>0</v>
      </c>
      <c r="II40" s="96">
        <v>0</v>
      </c>
      <c r="IJ40" s="96">
        <v>0</v>
      </c>
      <c r="IK40" s="96">
        <v>0</v>
      </c>
      <c r="IL40" s="96">
        <v>0</v>
      </c>
      <c r="IM40" s="96">
        <v>0</v>
      </c>
      <c r="IN40" s="96">
        <v>0</v>
      </c>
      <c r="IO40" s="96">
        <v>0</v>
      </c>
      <c r="IP40" s="96">
        <v>0</v>
      </c>
      <c r="IQ40" s="96">
        <v>0</v>
      </c>
      <c r="IR40" s="96">
        <v>0</v>
      </c>
      <c r="IS40" s="96">
        <v>0</v>
      </c>
      <c r="IT40" s="96">
        <v>0</v>
      </c>
      <c r="IU40" s="96">
        <v>0</v>
      </c>
      <c r="IV40" s="96">
        <v>0</v>
      </c>
      <c r="IW40" s="96">
        <v>0</v>
      </c>
      <c r="IX40" s="96">
        <v>0</v>
      </c>
      <c r="IY40" s="96">
        <v>0</v>
      </c>
      <c r="IZ40" s="96">
        <v>0</v>
      </c>
      <c r="JA40" s="96">
        <v>0</v>
      </c>
    </row>
    <row r="41" spans="1:261" ht="17.25" customHeight="1" x14ac:dyDescent="0.35">
      <c r="A41" s="85">
        <v>31</v>
      </c>
      <c r="B41" s="92" t="s">
        <v>527</v>
      </c>
      <c r="C41" s="95" t="s">
        <v>558</v>
      </c>
      <c r="D41" s="295">
        <v>247690650</v>
      </c>
      <c r="E41" s="270">
        <f t="shared" si="41"/>
        <v>9593.7199999999993</v>
      </c>
      <c r="F41" s="270">
        <f t="shared" si="42"/>
        <v>0</v>
      </c>
      <c r="G41" s="270">
        <f t="shared" si="43"/>
        <v>1362.72</v>
      </c>
      <c r="H41" s="270">
        <f t="shared" si="44"/>
        <v>8231</v>
      </c>
      <c r="I41" s="270">
        <f t="shared" si="45"/>
        <v>0</v>
      </c>
      <c r="J41" s="96">
        <v>2</v>
      </c>
      <c r="K41" s="96">
        <v>2</v>
      </c>
      <c r="L41" s="96">
        <v>0</v>
      </c>
      <c r="M41" s="96">
        <v>0</v>
      </c>
      <c r="N41" s="96">
        <v>0</v>
      </c>
      <c r="O41" s="96">
        <v>0</v>
      </c>
      <c r="P41" s="96">
        <v>0</v>
      </c>
      <c r="Q41" s="96">
        <v>0</v>
      </c>
      <c r="R41" s="96">
        <v>0</v>
      </c>
      <c r="S41" s="96">
        <v>0</v>
      </c>
      <c r="T41" s="96">
        <v>0</v>
      </c>
      <c r="U41" s="96">
        <v>731</v>
      </c>
      <c r="V41" s="96">
        <v>0</v>
      </c>
      <c r="W41" s="96">
        <v>0</v>
      </c>
      <c r="X41" s="96">
        <v>0</v>
      </c>
      <c r="Y41" s="96">
        <v>0</v>
      </c>
      <c r="Z41" s="96">
        <v>0</v>
      </c>
      <c r="AA41" s="96">
        <v>0</v>
      </c>
      <c r="AB41" s="96">
        <v>0</v>
      </c>
      <c r="AC41" s="96">
        <v>4</v>
      </c>
      <c r="AD41" s="96">
        <v>0</v>
      </c>
      <c r="AE41" s="96">
        <v>0</v>
      </c>
      <c r="AF41" s="96">
        <v>0</v>
      </c>
      <c r="AG41" s="96">
        <v>0</v>
      </c>
      <c r="AH41" s="96">
        <v>0</v>
      </c>
      <c r="AI41" s="96">
        <v>0</v>
      </c>
      <c r="AJ41" s="96">
        <v>0</v>
      </c>
      <c r="AK41" s="96">
        <v>0</v>
      </c>
      <c r="AL41" s="96">
        <v>0</v>
      </c>
      <c r="AM41" s="96">
        <v>0</v>
      </c>
      <c r="AN41" s="96">
        <v>0</v>
      </c>
      <c r="AO41" s="96">
        <v>0</v>
      </c>
      <c r="AP41" s="96">
        <v>0</v>
      </c>
      <c r="AQ41" s="96">
        <v>0</v>
      </c>
      <c r="AR41" s="96">
        <v>0</v>
      </c>
      <c r="AS41" s="96">
        <v>0</v>
      </c>
      <c r="AT41" s="96">
        <v>0</v>
      </c>
      <c r="AU41" s="96">
        <v>0</v>
      </c>
      <c r="AV41" s="96">
        <v>0</v>
      </c>
      <c r="AW41" s="96">
        <v>0</v>
      </c>
      <c r="AX41" s="96">
        <v>0</v>
      </c>
      <c r="AY41" s="96">
        <v>0</v>
      </c>
      <c r="AZ41" s="96">
        <v>0</v>
      </c>
      <c r="BA41" s="96">
        <v>0</v>
      </c>
      <c r="BB41" s="96">
        <v>0</v>
      </c>
      <c r="BC41" s="96">
        <v>7500</v>
      </c>
      <c r="BD41" s="96"/>
      <c r="BE41" s="96">
        <v>0</v>
      </c>
      <c r="BF41" s="96">
        <v>0</v>
      </c>
      <c r="BG41" s="96">
        <v>0</v>
      </c>
      <c r="BH41" s="96">
        <v>71</v>
      </c>
      <c r="BI41" s="96">
        <v>0</v>
      </c>
      <c r="BJ41" s="96">
        <v>0</v>
      </c>
      <c r="BK41" s="96">
        <v>0</v>
      </c>
      <c r="BL41" s="96">
        <v>0</v>
      </c>
      <c r="BM41" s="96">
        <v>0</v>
      </c>
      <c r="BN41" s="96">
        <v>0</v>
      </c>
      <c r="BO41" s="96">
        <v>0</v>
      </c>
      <c r="BP41" s="96">
        <v>0</v>
      </c>
      <c r="BQ41" s="96">
        <v>0</v>
      </c>
      <c r="BR41" s="96">
        <v>0</v>
      </c>
      <c r="BS41" s="96">
        <v>0</v>
      </c>
      <c r="BT41" s="96">
        <v>0</v>
      </c>
      <c r="BU41" s="96">
        <v>0</v>
      </c>
      <c r="BV41" s="96">
        <v>0</v>
      </c>
      <c r="BW41" s="96">
        <v>0</v>
      </c>
      <c r="BX41" s="96">
        <v>0</v>
      </c>
      <c r="BY41" s="96">
        <v>0</v>
      </c>
      <c r="BZ41" s="96">
        <v>0</v>
      </c>
      <c r="CA41" s="96">
        <v>0</v>
      </c>
      <c r="CB41" s="96">
        <v>0</v>
      </c>
      <c r="CC41" s="96">
        <v>0</v>
      </c>
      <c r="CD41" s="96">
        <v>0</v>
      </c>
      <c r="CE41" s="96">
        <v>0</v>
      </c>
      <c r="CF41" s="96">
        <v>0</v>
      </c>
      <c r="CG41" s="96">
        <v>0</v>
      </c>
      <c r="CH41" s="96">
        <v>0</v>
      </c>
      <c r="CI41" s="96">
        <v>0</v>
      </c>
      <c r="CJ41" s="96">
        <v>0</v>
      </c>
      <c r="CK41" s="96">
        <v>30</v>
      </c>
      <c r="CL41" s="96">
        <v>0</v>
      </c>
      <c r="CM41" s="96">
        <v>0</v>
      </c>
      <c r="CN41" s="96">
        <v>0</v>
      </c>
      <c r="CO41" s="96">
        <v>0</v>
      </c>
      <c r="CP41" s="96">
        <v>0</v>
      </c>
      <c r="CQ41" s="96">
        <v>0</v>
      </c>
      <c r="CR41" s="96">
        <v>0</v>
      </c>
      <c r="CS41" s="96">
        <v>6</v>
      </c>
      <c r="CT41" s="96">
        <v>0</v>
      </c>
      <c r="CU41" s="96">
        <v>0</v>
      </c>
      <c r="CV41" s="96">
        <v>0</v>
      </c>
      <c r="CW41" s="96">
        <v>0</v>
      </c>
      <c r="CX41" s="96">
        <v>0</v>
      </c>
      <c r="CY41" s="96">
        <v>14</v>
      </c>
      <c r="CZ41" s="96">
        <v>14</v>
      </c>
      <c r="DA41" s="96">
        <v>0</v>
      </c>
      <c r="DB41" s="96">
        <v>12</v>
      </c>
      <c r="DC41" s="96">
        <v>0</v>
      </c>
      <c r="DD41" s="96">
        <v>250</v>
      </c>
      <c r="DE41" s="96">
        <v>0</v>
      </c>
      <c r="DF41" s="96">
        <v>0</v>
      </c>
      <c r="DG41" s="96">
        <v>0</v>
      </c>
      <c r="DH41" s="96">
        <v>0</v>
      </c>
      <c r="DI41" s="96">
        <v>0</v>
      </c>
      <c r="DJ41" s="96">
        <v>0</v>
      </c>
      <c r="DK41" s="96">
        <v>0</v>
      </c>
      <c r="DL41" s="96">
        <v>0</v>
      </c>
      <c r="DM41" s="96">
        <v>0</v>
      </c>
      <c r="DN41" s="96">
        <v>0</v>
      </c>
      <c r="DO41" s="96">
        <v>0</v>
      </c>
      <c r="DP41" s="96">
        <v>0</v>
      </c>
      <c r="DQ41" s="96">
        <v>0</v>
      </c>
      <c r="DR41" s="96">
        <v>0</v>
      </c>
      <c r="DS41" s="96">
        <v>0</v>
      </c>
      <c r="DT41" s="96">
        <v>1112.72</v>
      </c>
      <c r="DU41" s="96">
        <v>0</v>
      </c>
      <c r="DV41" s="96">
        <v>0</v>
      </c>
      <c r="DW41" s="297">
        <v>0</v>
      </c>
      <c r="DX41" s="297">
        <v>0</v>
      </c>
      <c r="DY41" s="96">
        <v>0</v>
      </c>
      <c r="DZ41" s="96">
        <v>0</v>
      </c>
      <c r="EA41" s="96">
        <v>0</v>
      </c>
      <c r="EB41" s="96">
        <v>0</v>
      </c>
      <c r="EC41" s="96">
        <v>0</v>
      </c>
      <c r="ED41" s="96">
        <v>0</v>
      </c>
      <c r="EE41" s="96">
        <v>0</v>
      </c>
      <c r="EF41" s="96">
        <v>0</v>
      </c>
      <c r="EG41" s="96">
        <v>0</v>
      </c>
      <c r="EH41" s="96">
        <v>0</v>
      </c>
      <c r="EI41" s="96">
        <v>0</v>
      </c>
      <c r="EJ41" s="96">
        <v>0</v>
      </c>
      <c r="EK41" s="96">
        <v>0</v>
      </c>
      <c r="EL41" s="96">
        <v>0</v>
      </c>
      <c r="EM41" s="96">
        <v>0</v>
      </c>
      <c r="EN41" s="96">
        <v>0</v>
      </c>
      <c r="EO41" s="96">
        <v>0</v>
      </c>
      <c r="EP41" s="96">
        <v>0</v>
      </c>
      <c r="EQ41" s="96">
        <v>0</v>
      </c>
      <c r="ER41" s="96">
        <v>0</v>
      </c>
      <c r="ES41" s="96">
        <v>0</v>
      </c>
      <c r="ET41" s="96">
        <v>0</v>
      </c>
      <c r="EU41" s="96">
        <v>0</v>
      </c>
      <c r="EV41" s="96">
        <v>0</v>
      </c>
      <c r="EW41" s="96">
        <v>0</v>
      </c>
      <c r="EX41" s="96">
        <v>0</v>
      </c>
      <c r="EY41" s="96">
        <v>0</v>
      </c>
      <c r="EZ41" s="96">
        <v>0</v>
      </c>
      <c r="FA41" s="96">
        <v>0</v>
      </c>
      <c r="FB41" s="96">
        <v>0</v>
      </c>
      <c r="FC41" s="96">
        <v>0</v>
      </c>
      <c r="FD41" s="96">
        <v>0</v>
      </c>
      <c r="FE41" s="96">
        <v>0</v>
      </c>
      <c r="FF41" s="96">
        <v>0</v>
      </c>
      <c r="FG41" s="96">
        <v>0</v>
      </c>
      <c r="FH41" s="96">
        <v>0</v>
      </c>
      <c r="FI41" s="96">
        <v>0</v>
      </c>
      <c r="FJ41" s="96">
        <v>0</v>
      </c>
      <c r="FK41" s="96">
        <v>0</v>
      </c>
      <c r="FL41" s="96">
        <v>0</v>
      </c>
      <c r="FM41" s="96">
        <v>0</v>
      </c>
      <c r="FN41" s="96">
        <v>0</v>
      </c>
      <c r="FO41" s="96">
        <v>0</v>
      </c>
      <c r="FP41" s="96">
        <v>0</v>
      </c>
      <c r="FQ41" s="96">
        <v>0</v>
      </c>
      <c r="FR41" s="96">
        <v>0</v>
      </c>
      <c r="FS41" s="96">
        <v>0</v>
      </c>
      <c r="FT41" s="96">
        <v>0</v>
      </c>
      <c r="FU41" s="96">
        <v>0</v>
      </c>
      <c r="FV41" s="96">
        <v>0</v>
      </c>
      <c r="FW41" s="96">
        <v>0</v>
      </c>
      <c r="FX41" s="96">
        <v>0</v>
      </c>
      <c r="FY41" s="96">
        <v>0</v>
      </c>
      <c r="FZ41" s="96">
        <v>0</v>
      </c>
      <c r="GA41" s="96">
        <v>0</v>
      </c>
      <c r="GB41" s="96">
        <v>0</v>
      </c>
      <c r="GC41" s="96">
        <v>0</v>
      </c>
      <c r="GD41" s="96">
        <v>0</v>
      </c>
      <c r="GE41" s="96">
        <v>0</v>
      </c>
      <c r="GF41" s="96">
        <v>0</v>
      </c>
      <c r="GG41" s="96">
        <v>0</v>
      </c>
      <c r="GH41" s="96">
        <v>0</v>
      </c>
      <c r="GI41" s="96">
        <v>0</v>
      </c>
      <c r="GJ41" s="96">
        <v>0</v>
      </c>
      <c r="GK41" s="96">
        <v>0</v>
      </c>
      <c r="GL41" s="96">
        <v>0</v>
      </c>
      <c r="GM41" s="96">
        <v>0</v>
      </c>
      <c r="GN41" s="96">
        <v>0</v>
      </c>
      <c r="GO41" s="96">
        <v>0</v>
      </c>
      <c r="GP41" s="96">
        <v>0</v>
      </c>
      <c r="GQ41" s="96">
        <v>0</v>
      </c>
      <c r="GR41" s="96">
        <v>0</v>
      </c>
      <c r="GS41" s="96">
        <v>0</v>
      </c>
      <c r="GT41" s="96">
        <v>0</v>
      </c>
      <c r="GU41" s="96">
        <v>0</v>
      </c>
      <c r="GV41" s="96">
        <v>0</v>
      </c>
      <c r="GW41" s="96">
        <v>0</v>
      </c>
      <c r="GX41" s="96">
        <v>0</v>
      </c>
      <c r="GY41" s="96">
        <v>0</v>
      </c>
      <c r="GZ41" s="96">
        <v>0</v>
      </c>
      <c r="HA41" s="96">
        <v>0</v>
      </c>
      <c r="HB41" s="96">
        <v>0</v>
      </c>
      <c r="HC41" s="96">
        <v>0</v>
      </c>
      <c r="HD41" s="96">
        <v>0</v>
      </c>
      <c r="HE41" s="96">
        <v>0</v>
      </c>
      <c r="HF41" s="96">
        <v>0</v>
      </c>
      <c r="HG41" s="96">
        <v>0</v>
      </c>
      <c r="HH41" s="96">
        <v>0</v>
      </c>
      <c r="HI41" s="96">
        <v>0</v>
      </c>
      <c r="HJ41" s="96">
        <v>0</v>
      </c>
      <c r="HK41" s="96">
        <v>0</v>
      </c>
      <c r="HL41" s="96">
        <v>0</v>
      </c>
      <c r="HM41" s="96">
        <v>0</v>
      </c>
      <c r="HN41" s="96">
        <v>0</v>
      </c>
      <c r="HO41" s="96">
        <v>0</v>
      </c>
      <c r="HP41" s="96">
        <v>0</v>
      </c>
      <c r="HQ41" s="96">
        <v>0</v>
      </c>
      <c r="HR41" s="96">
        <v>0</v>
      </c>
      <c r="HS41" s="96">
        <v>0</v>
      </c>
      <c r="HT41" s="96">
        <v>0</v>
      </c>
      <c r="HU41" s="96">
        <v>0</v>
      </c>
      <c r="HV41" s="96">
        <v>0</v>
      </c>
      <c r="HW41" s="96">
        <v>0</v>
      </c>
      <c r="HX41" s="96">
        <v>0</v>
      </c>
      <c r="HY41" s="96">
        <v>0</v>
      </c>
      <c r="HZ41" s="96">
        <v>0</v>
      </c>
      <c r="IA41" s="96">
        <v>0</v>
      </c>
      <c r="IB41" s="96">
        <v>0</v>
      </c>
      <c r="IC41" s="96">
        <v>0</v>
      </c>
      <c r="ID41" s="96">
        <v>0</v>
      </c>
      <c r="IE41" s="96">
        <v>0</v>
      </c>
      <c r="IF41" s="96">
        <v>0</v>
      </c>
      <c r="IG41" s="96">
        <v>0</v>
      </c>
      <c r="IH41" s="96">
        <v>0</v>
      </c>
      <c r="II41" s="96">
        <v>0</v>
      </c>
      <c r="IJ41" s="96">
        <v>0</v>
      </c>
      <c r="IK41" s="96">
        <v>0</v>
      </c>
      <c r="IL41" s="96">
        <v>0</v>
      </c>
      <c r="IM41" s="96">
        <v>0</v>
      </c>
      <c r="IN41" s="96">
        <v>0</v>
      </c>
      <c r="IO41" s="96">
        <v>0</v>
      </c>
      <c r="IP41" s="96">
        <v>0</v>
      </c>
      <c r="IQ41" s="96">
        <v>0</v>
      </c>
      <c r="IR41" s="96">
        <v>0</v>
      </c>
      <c r="IS41" s="96">
        <v>0</v>
      </c>
      <c r="IT41" s="96">
        <v>0</v>
      </c>
      <c r="IU41" s="96">
        <v>0</v>
      </c>
      <c r="IV41" s="96">
        <v>0</v>
      </c>
      <c r="IW41" s="96">
        <v>0</v>
      </c>
      <c r="IX41" s="96">
        <v>0</v>
      </c>
      <c r="IY41" s="96">
        <v>0</v>
      </c>
      <c r="IZ41" s="96">
        <v>0</v>
      </c>
      <c r="JA41" s="96">
        <v>0</v>
      </c>
    </row>
    <row r="42" spans="1:261" ht="17.25" customHeight="1" x14ac:dyDescent="0.35">
      <c r="A42" s="85">
        <v>32</v>
      </c>
      <c r="B42" s="92" t="s">
        <v>527</v>
      </c>
      <c r="C42" s="95" t="s">
        <v>559</v>
      </c>
      <c r="D42" s="295">
        <v>247690821</v>
      </c>
      <c r="E42" s="270">
        <f t="shared" si="41"/>
        <v>3229.82</v>
      </c>
      <c r="F42" s="270">
        <f t="shared" si="42"/>
        <v>0</v>
      </c>
      <c r="G42" s="270">
        <f t="shared" si="43"/>
        <v>477.42</v>
      </c>
      <c r="H42" s="270">
        <f t="shared" si="44"/>
        <v>312</v>
      </c>
      <c r="I42" s="270">
        <f t="shared" si="45"/>
        <v>2440.4</v>
      </c>
      <c r="J42" s="96">
        <v>1</v>
      </c>
      <c r="K42" s="96">
        <v>1</v>
      </c>
      <c r="L42" s="96">
        <v>0</v>
      </c>
      <c r="M42" s="96">
        <v>0</v>
      </c>
      <c r="N42" s="96">
        <v>0</v>
      </c>
      <c r="O42" s="96">
        <v>0</v>
      </c>
      <c r="P42" s="96">
        <v>0</v>
      </c>
      <c r="Q42" s="96">
        <v>0</v>
      </c>
      <c r="R42" s="96">
        <v>0</v>
      </c>
      <c r="S42" s="96">
        <v>0</v>
      </c>
      <c r="T42" s="96">
        <v>0</v>
      </c>
      <c r="U42" s="96">
        <v>312</v>
      </c>
      <c r="V42" s="96">
        <v>0</v>
      </c>
      <c r="W42" s="96">
        <v>0</v>
      </c>
      <c r="X42" s="96">
        <v>0</v>
      </c>
      <c r="Y42" s="96">
        <v>0</v>
      </c>
      <c r="Z42" s="96">
        <v>0</v>
      </c>
      <c r="AA42" s="96">
        <v>0</v>
      </c>
      <c r="AB42" s="96">
        <v>0</v>
      </c>
      <c r="AC42" s="96">
        <v>8</v>
      </c>
      <c r="AD42" s="96">
        <v>0</v>
      </c>
      <c r="AE42" s="96">
        <v>0</v>
      </c>
      <c r="AF42" s="96">
        <v>0</v>
      </c>
      <c r="AG42" s="96">
        <v>0</v>
      </c>
      <c r="AH42" s="96">
        <v>0</v>
      </c>
      <c r="AI42" s="96">
        <v>0</v>
      </c>
      <c r="AJ42" s="96">
        <v>0</v>
      </c>
      <c r="AK42" s="96">
        <v>0</v>
      </c>
      <c r="AL42" s="96">
        <v>0</v>
      </c>
      <c r="AM42" s="96">
        <v>0</v>
      </c>
      <c r="AN42" s="96">
        <v>0</v>
      </c>
      <c r="AO42" s="96">
        <v>0</v>
      </c>
      <c r="AP42" s="96">
        <v>0</v>
      </c>
      <c r="AQ42" s="96">
        <v>0</v>
      </c>
      <c r="AR42" s="96">
        <v>0</v>
      </c>
      <c r="AS42" s="96">
        <v>0</v>
      </c>
      <c r="AT42" s="96">
        <v>0</v>
      </c>
      <c r="AU42" s="96">
        <v>0</v>
      </c>
      <c r="AV42" s="96">
        <v>0</v>
      </c>
      <c r="AW42" s="96">
        <v>0</v>
      </c>
      <c r="AX42" s="96">
        <v>0</v>
      </c>
      <c r="AY42" s="96">
        <v>0</v>
      </c>
      <c r="AZ42" s="96">
        <v>0</v>
      </c>
      <c r="BA42" s="96">
        <v>0</v>
      </c>
      <c r="BB42" s="96">
        <v>0</v>
      </c>
      <c r="BC42" s="96">
        <v>0</v>
      </c>
      <c r="BD42" s="96">
        <v>2430</v>
      </c>
      <c r="BE42" s="96">
        <v>0</v>
      </c>
      <c r="BF42" s="96">
        <v>0</v>
      </c>
      <c r="BG42" s="96">
        <v>0</v>
      </c>
      <c r="BH42" s="96">
        <v>51</v>
      </c>
      <c r="BI42" s="96">
        <v>0</v>
      </c>
      <c r="BJ42" s="96">
        <v>0</v>
      </c>
      <c r="BK42" s="96">
        <v>0</v>
      </c>
      <c r="BL42" s="96">
        <v>0</v>
      </c>
      <c r="BM42" s="96">
        <v>0</v>
      </c>
      <c r="BN42" s="96">
        <v>0</v>
      </c>
      <c r="BO42" s="96">
        <v>0</v>
      </c>
      <c r="BP42" s="96">
        <v>0</v>
      </c>
      <c r="BQ42" s="96">
        <v>0</v>
      </c>
      <c r="BR42" s="96">
        <v>0</v>
      </c>
      <c r="BS42" s="96">
        <v>1</v>
      </c>
      <c r="BT42" s="96">
        <v>0</v>
      </c>
      <c r="BU42" s="96">
        <v>1</v>
      </c>
      <c r="BV42" s="96">
        <v>0</v>
      </c>
      <c r="BW42" s="96">
        <v>0</v>
      </c>
      <c r="BX42" s="96">
        <v>0</v>
      </c>
      <c r="BY42" s="96">
        <v>10.4</v>
      </c>
      <c r="BZ42" s="96">
        <v>0</v>
      </c>
      <c r="CA42" s="96">
        <v>0</v>
      </c>
      <c r="CB42" s="96">
        <v>0</v>
      </c>
      <c r="CC42" s="96">
        <v>0</v>
      </c>
      <c r="CD42" s="96">
        <v>0</v>
      </c>
      <c r="CE42" s="96">
        <v>0</v>
      </c>
      <c r="CF42" s="96">
        <v>0</v>
      </c>
      <c r="CG42" s="96">
        <v>0</v>
      </c>
      <c r="CH42" s="96">
        <v>0</v>
      </c>
      <c r="CI42" s="96">
        <v>0</v>
      </c>
      <c r="CJ42" s="96">
        <v>0</v>
      </c>
      <c r="CK42" s="96">
        <v>30</v>
      </c>
      <c r="CL42" s="96">
        <v>0</v>
      </c>
      <c r="CM42" s="96">
        <v>0</v>
      </c>
      <c r="CN42" s="96">
        <v>0</v>
      </c>
      <c r="CO42" s="96">
        <v>0</v>
      </c>
      <c r="CP42" s="96">
        <v>0</v>
      </c>
      <c r="CQ42" s="96">
        <v>0</v>
      </c>
      <c r="CR42" s="96">
        <v>0</v>
      </c>
      <c r="CS42" s="96">
        <v>19</v>
      </c>
      <c r="CT42" s="96">
        <v>0</v>
      </c>
      <c r="CU42" s="96">
        <v>0</v>
      </c>
      <c r="CV42" s="96">
        <v>0</v>
      </c>
      <c r="CW42" s="96">
        <v>0</v>
      </c>
      <c r="CX42" s="96">
        <v>0</v>
      </c>
      <c r="CY42" s="96">
        <v>12</v>
      </c>
      <c r="CZ42" s="96">
        <v>0</v>
      </c>
      <c r="DA42" s="96">
        <v>0</v>
      </c>
      <c r="DB42" s="96">
        <v>0</v>
      </c>
      <c r="DC42" s="96">
        <v>0</v>
      </c>
      <c r="DD42" s="96">
        <v>0</v>
      </c>
      <c r="DE42" s="96">
        <v>0</v>
      </c>
      <c r="DF42" s="96">
        <v>0</v>
      </c>
      <c r="DG42" s="96">
        <v>0</v>
      </c>
      <c r="DH42" s="96">
        <v>0</v>
      </c>
      <c r="DI42" s="96">
        <v>0</v>
      </c>
      <c r="DJ42" s="96">
        <v>0</v>
      </c>
      <c r="DK42" s="96">
        <v>0</v>
      </c>
      <c r="DL42" s="96">
        <v>0</v>
      </c>
      <c r="DM42" s="96">
        <v>0</v>
      </c>
      <c r="DN42" s="96">
        <v>0</v>
      </c>
      <c r="DO42" s="96">
        <v>0</v>
      </c>
      <c r="DP42" s="96">
        <v>0</v>
      </c>
      <c r="DQ42" s="96">
        <v>0</v>
      </c>
      <c r="DR42" s="96">
        <v>0</v>
      </c>
      <c r="DS42" s="96">
        <v>0</v>
      </c>
      <c r="DT42" s="96">
        <v>477.42</v>
      </c>
      <c r="DU42" s="96">
        <v>0</v>
      </c>
      <c r="DV42" s="96">
        <v>0</v>
      </c>
      <c r="DW42" s="297">
        <v>0</v>
      </c>
      <c r="DX42" s="297">
        <v>0</v>
      </c>
      <c r="DY42" s="96">
        <v>0</v>
      </c>
      <c r="DZ42" s="96">
        <v>0</v>
      </c>
      <c r="EA42" s="96">
        <v>0</v>
      </c>
      <c r="EB42" s="96">
        <v>0</v>
      </c>
      <c r="EC42" s="96">
        <v>0</v>
      </c>
      <c r="ED42" s="96">
        <v>0</v>
      </c>
      <c r="EE42" s="96">
        <v>0</v>
      </c>
      <c r="EF42" s="96">
        <v>0</v>
      </c>
      <c r="EG42" s="96">
        <v>0</v>
      </c>
      <c r="EH42" s="96">
        <v>0</v>
      </c>
      <c r="EI42" s="96">
        <v>0</v>
      </c>
      <c r="EJ42" s="96">
        <v>0</v>
      </c>
      <c r="EK42" s="96">
        <v>0</v>
      </c>
      <c r="EL42" s="96">
        <v>0</v>
      </c>
      <c r="EM42" s="96">
        <v>0</v>
      </c>
      <c r="EN42" s="96">
        <v>0</v>
      </c>
      <c r="EO42" s="96">
        <v>0</v>
      </c>
      <c r="EP42" s="96">
        <v>0</v>
      </c>
      <c r="EQ42" s="96">
        <v>0</v>
      </c>
      <c r="ER42" s="96">
        <v>0</v>
      </c>
      <c r="ES42" s="96">
        <v>0</v>
      </c>
      <c r="ET42" s="96">
        <v>0</v>
      </c>
      <c r="EU42" s="96">
        <v>0</v>
      </c>
      <c r="EV42" s="96">
        <v>0</v>
      </c>
      <c r="EW42" s="96">
        <v>0</v>
      </c>
      <c r="EX42" s="96">
        <v>0</v>
      </c>
      <c r="EY42" s="96">
        <v>0</v>
      </c>
      <c r="EZ42" s="96">
        <v>0</v>
      </c>
      <c r="FA42" s="96">
        <v>0</v>
      </c>
      <c r="FB42" s="96">
        <v>0</v>
      </c>
      <c r="FC42" s="96">
        <v>0</v>
      </c>
      <c r="FD42" s="96">
        <v>0</v>
      </c>
      <c r="FE42" s="96">
        <v>0</v>
      </c>
      <c r="FF42" s="96">
        <v>0</v>
      </c>
      <c r="FG42" s="96">
        <v>0</v>
      </c>
      <c r="FH42" s="96">
        <v>0</v>
      </c>
      <c r="FI42" s="96">
        <v>0</v>
      </c>
      <c r="FJ42" s="96">
        <v>0</v>
      </c>
      <c r="FK42" s="96">
        <v>0</v>
      </c>
      <c r="FL42" s="96">
        <v>0</v>
      </c>
      <c r="FM42" s="96">
        <v>0</v>
      </c>
      <c r="FN42" s="96">
        <v>0</v>
      </c>
      <c r="FO42" s="96">
        <v>0</v>
      </c>
      <c r="FP42" s="96">
        <v>0</v>
      </c>
      <c r="FQ42" s="96">
        <v>0</v>
      </c>
      <c r="FR42" s="96">
        <v>0</v>
      </c>
      <c r="FS42" s="96">
        <v>0</v>
      </c>
      <c r="FT42" s="96">
        <v>0</v>
      </c>
      <c r="FU42" s="96">
        <v>0</v>
      </c>
      <c r="FV42" s="96">
        <v>0</v>
      </c>
      <c r="FW42" s="96">
        <v>0</v>
      </c>
      <c r="FX42" s="96">
        <v>0</v>
      </c>
      <c r="FY42" s="96">
        <v>0</v>
      </c>
      <c r="FZ42" s="96">
        <v>0</v>
      </c>
      <c r="GA42" s="96">
        <v>0</v>
      </c>
      <c r="GB42" s="96">
        <v>0</v>
      </c>
      <c r="GC42" s="96">
        <v>0</v>
      </c>
      <c r="GD42" s="96">
        <v>0</v>
      </c>
      <c r="GE42" s="96">
        <v>0</v>
      </c>
      <c r="GF42" s="96">
        <v>0</v>
      </c>
      <c r="GG42" s="96">
        <v>0</v>
      </c>
      <c r="GH42" s="96">
        <v>0</v>
      </c>
      <c r="GI42" s="96">
        <v>0</v>
      </c>
      <c r="GJ42" s="96">
        <v>0</v>
      </c>
      <c r="GK42" s="96">
        <v>0</v>
      </c>
      <c r="GL42" s="96">
        <v>0</v>
      </c>
      <c r="GM42" s="96">
        <v>0</v>
      </c>
      <c r="GN42" s="96">
        <v>0</v>
      </c>
      <c r="GO42" s="96">
        <v>0</v>
      </c>
      <c r="GP42" s="96">
        <v>0</v>
      </c>
      <c r="GQ42" s="96">
        <v>0</v>
      </c>
      <c r="GR42" s="96">
        <v>0</v>
      </c>
      <c r="GS42" s="96">
        <v>0</v>
      </c>
      <c r="GT42" s="96">
        <v>0</v>
      </c>
      <c r="GU42" s="96">
        <v>0</v>
      </c>
      <c r="GV42" s="96">
        <v>0</v>
      </c>
      <c r="GW42" s="96">
        <v>0</v>
      </c>
      <c r="GX42" s="96">
        <v>0</v>
      </c>
      <c r="GY42" s="96">
        <v>0</v>
      </c>
      <c r="GZ42" s="96">
        <v>0</v>
      </c>
      <c r="HA42" s="96">
        <v>0</v>
      </c>
      <c r="HB42" s="96">
        <v>0</v>
      </c>
      <c r="HC42" s="96">
        <v>0</v>
      </c>
      <c r="HD42" s="96">
        <v>0</v>
      </c>
      <c r="HE42" s="96">
        <v>0</v>
      </c>
      <c r="HF42" s="96">
        <v>0</v>
      </c>
      <c r="HG42" s="96">
        <v>0</v>
      </c>
      <c r="HH42" s="96">
        <v>0</v>
      </c>
      <c r="HI42" s="96">
        <v>0</v>
      </c>
      <c r="HJ42" s="96">
        <v>0</v>
      </c>
      <c r="HK42" s="96">
        <v>0</v>
      </c>
      <c r="HL42" s="96">
        <v>0</v>
      </c>
      <c r="HM42" s="96">
        <v>0</v>
      </c>
      <c r="HN42" s="96">
        <v>0</v>
      </c>
      <c r="HO42" s="96">
        <v>0</v>
      </c>
      <c r="HP42" s="96">
        <v>0</v>
      </c>
      <c r="HQ42" s="96">
        <v>0</v>
      </c>
      <c r="HR42" s="96">
        <v>0</v>
      </c>
      <c r="HS42" s="96">
        <v>0</v>
      </c>
      <c r="HT42" s="96">
        <v>0</v>
      </c>
      <c r="HU42" s="96">
        <v>0</v>
      </c>
      <c r="HV42" s="96">
        <v>0</v>
      </c>
      <c r="HW42" s="96">
        <v>0</v>
      </c>
      <c r="HX42" s="96">
        <v>0</v>
      </c>
      <c r="HY42" s="96">
        <v>0</v>
      </c>
      <c r="HZ42" s="96">
        <v>0</v>
      </c>
      <c r="IA42" s="96">
        <v>0</v>
      </c>
      <c r="IB42" s="96">
        <v>0</v>
      </c>
      <c r="IC42" s="96">
        <v>0</v>
      </c>
      <c r="ID42" s="96">
        <v>0</v>
      </c>
      <c r="IE42" s="96">
        <v>0</v>
      </c>
      <c r="IF42" s="96">
        <v>0</v>
      </c>
      <c r="IG42" s="96">
        <v>0</v>
      </c>
      <c r="IH42" s="96">
        <v>0</v>
      </c>
      <c r="II42" s="96">
        <v>0</v>
      </c>
      <c r="IJ42" s="96">
        <v>0</v>
      </c>
      <c r="IK42" s="96">
        <v>0</v>
      </c>
      <c r="IL42" s="96">
        <v>0</v>
      </c>
      <c r="IM42" s="96">
        <v>0</v>
      </c>
      <c r="IN42" s="96">
        <v>0</v>
      </c>
      <c r="IO42" s="96">
        <v>0</v>
      </c>
      <c r="IP42" s="96">
        <v>0</v>
      </c>
      <c r="IQ42" s="96">
        <v>0</v>
      </c>
      <c r="IR42" s="96">
        <v>0</v>
      </c>
      <c r="IS42" s="96">
        <v>0</v>
      </c>
      <c r="IT42" s="96">
        <v>0</v>
      </c>
      <c r="IU42" s="96">
        <v>0</v>
      </c>
      <c r="IV42" s="96">
        <v>0</v>
      </c>
      <c r="IW42" s="96">
        <v>0</v>
      </c>
      <c r="IX42" s="96">
        <v>0</v>
      </c>
      <c r="IY42" s="96">
        <v>0</v>
      </c>
      <c r="IZ42" s="96">
        <v>0</v>
      </c>
      <c r="JA42" s="96">
        <v>0</v>
      </c>
    </row>
    <row r="43" spans="1:261" ht="17.25" customHeight="1" x14ac:dyDescent="0.35">
      <c r="A43" s="85">
        <v>33</v>
      </c>
      <c r="B43" s="92" t="s">
        <v>527</v>
      </c>
      <c r="C43" s="95" t="s">
        <v>560</v>
      </c>
      <c r="D43" s="295">
        <v>247690772</v>
      </c>
      <c r="E43" s="270">
        <f t="shared" si="41"/>
        <v>3873.4700000000003</v>
      </c>
      <c r="F43" s="270">
        <f t="shared" si="42"/>
        <v>0</v>
      </c>
      <c r="G43" s="270">
        <f t="shared" si="43"/>
        <v>667.47</v>
      </c>
      <c r="H43" s="270">
        <f t="shared" si="44"/>
        <v>0</v>
      </c>
      <c r="I43" s="270">
        <f t="shared" si="45"/>
        <v>3206</v>
      </c>
      <c r="J43" s="96">
        <v>0</v>
      </c>
      <c r="K43" s="96">
        <v>0</v>
      </c>
      <c r="L43" s="96">
        <v>0</v>
      </c>
      <c r="M43" s="96">
        <v>0</v>
      </c>
      <c r="N43" s="96">
        <v>0</v>
      </c>
      <c r="O43" s="96">
        <v>0</v>
      </c>
      <c r="P43" s="96">
        <v>0</v>
      </c>
      <c r="Q43" s="96">
        <v>0</v>
      </c>
      <c r="R43" s="96">
        <v>0</v>
      </c>
      <c r="S43" s="96">
        <v>0</v>
      </c>
      <c r="T43" s="96">
        <v>0</v>
      </c>
      <c r="U43" s="96">
        <v>0</v>
      </c>
      <c r="V43" s="96">
        <v>0</v>
      </c>
      <c r="W43" s="96">
        <v>0</v>
      </c>
      <c r="X43" s="96">
        <v>0</v>
      </c>
      <c r="Y43" s="96">
        <v>0</v>
      </c>
      <c r="Z43" s="96">
        <v>0</v>
      </c>
      <c r="AA43" s="96">
        <v>0</v>
      </c>
      <c r="AB43" s="96">
        <v>0</v>
      </c>
      <c r="AC43" s="96">
        <v>0</v>
      </c>
      <c r="AD43" s="96">
        <v>0</v>
      </c>
      <c r="AE43" s="96">
        <v>0</v>
      </c>
      <c r="AF43" s="96">
        <v>0</v>
      </c>
      <c r="AG43" s="96">
        <v>0</v>
      </c>
      <c r="AH43" s="96">
        <v>0</v>
      </c>
      <c r="AI43" s="96">
        <v>0</v>
      </c>
      <c r="AJ43" s="96">
        <v>0</v>
      </c>
      <c r="AK43" s="96">
        <v>0</v>
      </c>
      <c r="AL43" s="96">
        <v>0</v>
      </c>
      <c r="AM43" s="96">
        <v>0</v>
      </c>
      <c r="AN43" s="96">
        <v>0</v>
      </c>
      <c r="AO43" s="96">
        <v>0</v>
      </c>
      <c r="AP43" s="96">
        <v>0</v>
      </c>
      <c r="AQ43" s="96">
        <v>0</v>
      </c>
      <c r="AR43" s="96">
        <v>0</v>
      </c>
      <c r="AS43" s="96">
        <v>0</v>
      </c>
      <c r="AT43" s="96">
        <v>0</v>
      </c>
      <c r="AU43" s="96">
        <v>0</v>
      </c>
      <c r="AV43" s="96">
        <v>0</v>
      </c>
      <c r="AW43" s="96">
        <v>0</v>
      </c>
      <c r="AX43" s="96">
        <v>0</v>
      </c>
      <c r="AY43" s="96">
        <v>0</v>
      </c>
      <c r="AZ43" s="96">
        <v>0</v>
      </c>
      <c r="BA43" s="96">
        <v>0</v>
      </c>
      <c r="BB43" s="96">
        <v>0</v>
      </c>
      <c r="BC43" s="96">
        <v>0</v>
      </c>
      <c r="BD43" s="96">
        <v>3153</v>
      </c>
      <c r="BE43" s="96">
        <v>0</v>
      </c>
      <c r="BF43" s="96">
        <v>0</v>
      </c>
      <c r="BG43" s="96">
        <v>0</v>
      </c>
      <c r="BH43" s="96">
        <v>30</v>
      </c>
      <c r="BI43" s="96">
        <v>0</v>
      </c>
      <c r="BJ43" s="96">
        <v>0</v>
      </c>
      <c r="BK43" s="96">
        <v>0</v>
      </c>
      <c r="BL43" s="96">
        <v>0</v>
      </c>
      <c r="BM43" s="96">
        <v>0</v>
      </c>
      <c r="BN43" s="96">
        <v>0</v>
      </c>
      <c r="BO43" s="96">
        <v>0</v>
      </c>
      <c r="BP43" s="96">
        <v>0</v>
      </c>
      <c r="BQ43" s="96">
        <v>0</v>
      </c>
      <c r="BR43" s="96">
        <v>0</v>
      </c>
      <c r="BS43" s="96">
        <v>0</v>
      </c>
      <c r="BT43" s="96">
        <v>0</v>
      </c>
      <c r="BU43" s="96">
        <v>0</v>
      </c>
      <c r="BV43" s="96">
        <v>0</v>
      </c>
      <c r="BW43" s="96">
        <v>0</v>
      </c>
      <c r="BX43" s="96">
        <v>0</v>
      </c>
      <c r="BY43" s="96">
        <v>0</v>
      </c>
      <c r="BZ43" s="96">
        <v>0</v>
      </c>
      <c r="CA43" s="96">
        <v>0</v>
      </c>
      <c r="CB43" s="96">
        <v>0</v>
      </c>
      <c r="CC43" s="96">
        <v>0</v>
      </c>
      <c r="CD43" s="96">
        <v>0</v>
      </c>
      <c r="CE43" s="96">
        <v>0</v>
      </c>
      <c r="CF43" s="96">
        <v>0</v>
      </c>
      <c r="CG43" s="96">
        <v>0</v>
      </c>
      <c r="CH43" s="96">
        <v>0</v>
      </c>
      <c r="CI43" s="96">
        <v>0</v>
      </c>
      <c r="CJ43" s="96">
        <v>0</v>
      </c>
      <c r="CK43" s="96">
        <v>30</v>
      </c>
      <c r="CL43" s="96">
        <v>0</v>
      </c>
      <c r="CM43" s="96">
        <v>0</v>
      </c>
      <c r="CN43" s="96">
        <v>0</v>
      </c>
      <c r="CO43" s="96">
        <v>0</v>
      </c>
      <c r="CP43" s="96">
        <v>0</v>
      </c>
      <c r="CQ43" s="96">
        <v>0</v>
      </c>
      <c r="CR43" s="96">
        <v>0</v>
      </c>
      <c r="CS43" s="96">
        <v>0</v>
      </c>
      <c r="CT43" s="96">
        <v>0</v>
      </c>
      <c r="CU43" s="96">
        <v>0</v>
      </c>
      <c r="CV43" s="96">
        <v>0</v>
      </c>
      <c r="CW43" s="96">
        <v>0</v>
      </c>
      <c r="CX43" s="96">
        <v>0</v>
      </c>
      <c r="CY43" s="96">
        <v>6</v>
      </c>
      <c r="CZ43" s="96">
        <v>7</v>
      </c>
      <c r="DA43" s="96">
        <v>0</v>
      </c>
      <c r="DB43" s="96">
        <v>5</v>
      </c>
      <c r="DC43" s="96">
        <v>0</v>
      </c>
      <c r="DD43" s="96">
        <v>125</v>
      </c>
      <c r="DE43" s="96">
        <v>0</v>
      </c>
      <c r="DF43" s="96">
        <v>0</v>
      </c>
      <c r="DG43" s="96">
        <v>0</v>
      </c>
      <c r="DH43" s="96">
        <v>0</v>
      </c>
      <c r="DI43" s="96">
        <v>0</v>
      </c>
      <c r="DJ43" s="96">
        <v>0</v>
      </c>
      <c r="DK43" s="96">
        <v>0</v>
      </c>
      <c r="DL43" s="96">
        <v>0</v>
      </c>
      <c r="DM43" s="96">
        <v>0</v>
      </c>
      <c r="DN43" s="96">
        <v>0</v>
      </c>
      <c r="DO43" s="96">
        <v>0</v>
      </c>
      <c r="DP43" s="96">
        <v>0</v>
      </c>
      <c r="DQ43" s="96">
        <v>0</v>
      </c>
      <c r="DR43" s="96">
        <v>0</v>
      </c>
      <c r="DS43" s="96">
        <v>0</v>
      </c>
      <c r="DT43" s="96">
        <v>542.47</v>
      </c>
      <c r="DU43" s="96">
        <v>0</v>
      </c>
      <c r="DV43" s="96">
        <v>0</v>
      </c>
      <c r="DW43" s="297">
        <v>0</v>
      </c>
      <c r="DX43" s="297">
        <v>0</v>
      </c>
      <c r="DY43" s="96">
        <v>0</v>
      </c>
      <c r="DZ43" s="96">
        <v>0</v>
      </c>
      <c r="EA43" s="96">
        <v>0</v>
      </c>
      <c r="EB43" s="96">
        <v>0</v>
      </c>
      <c r="EC43" s="96">
        <v>0</v>
      </c>
      <c r="ED43" s="96">
        <v>0</v>
      </c>
      <c r="EE43" s="96">
        <v>0</v>
      </c>
      <c r="EF43" s="96">
        <v>0</v>
      </c>
      <c r="EG43" s="96">
        <v>0</v>
      </c>
      <c r="EH43" s="96">
        <v>0</v>
      </c>
      <c r="EI43" s="96">
        <v>0</v>
      </c>
      <c r="EJ43" s="96">
        <v>0</v>
      </c>
      <c r="EK43" s="96">
        <v>0</v>
      </c>
      <c r="EL43" s="96">
        <v>0</v>
      </c>
      <c r="EM43" s="96">
        <v>0</v>
      </c>
      <c r="EN43" s="96">
        <v>0</v>
      </c>
      <c r="EO43" s="96">
        <v>0</v>
      </c>
      <c r="EP43" s="96">
        <v>0</v>
      </c>
      <c r="EQ43" s="96">
        <v>0</v>
      </c>
      <c r="ER43" s="96">
        <v>0</v>
      </c>
      <c r="ES43" s="96">
        <v>0</v>
      </c>
      <c r="ET43" s="96">
        <v>0</v>
      </c>
      <c r="EU43" s="96">
        <v>0</v>
      </c>
      <c r="EV43" s="96">
        <v>53</v>
      </c>
      <c r="EW43" s="96">
        <v>0</v>
      </c>
      <c r="EX43" s="96">
        <v>0</v>
      </c>
      <c r="EY43" s="96">
        <v>0</v>
      </c>
      <c r="EZ43" s="96">
        <v>0</v>
      </c>
      <c r="FA43" s="96">
        <v>0</v>
      </c>
      <c r="FB43" s="96">
        <v>0</v>
      </c>
      <c r="FC43" s="96">
        <v>0</v>
      </c>
      <c r="FD43" s="96">
        <v>0</v>
      </c>
      <c r="FE43" s="96">
        <v>0</v>
      </c>
      <c r="FF43" s="96">
        <v>0</v>
      </c>
      <c r="FG43" s="96">
        <v>0</v>
      </c>
      <c r="FH43" s="96">
        <v>0</v>
      </c>
      <c r="FI43" s="96">
        <v>0</v>
      </c>
      <c r="FJ43" s="96">
        <v>0</v>
      </c>
      <c r="FK43" s="96">
        <v>0</v>
      </c>
      <c r="FL43" s="96">
        <v>0</v>
      </c>
      <c r="FM43" s="96">
        <v>0</v>
      </c>
      <c r="FN43" s="96">
        <v>0</v>
      </c>
      <c r="FO43" s="96">
        <v>0</v>
      </c>
      <c r="FP43" s="96">
        <v>0</v>
      </c>
      <c r="FQ43" s="96">
        <v>0</v>
      </c>
      <c r="FR43" s="96">
        <v>0</v>
      </c>
      <c r="FS43" s="96">
        <v>0</v>
      </c>
      <c r="FT43" s="96">
        <v>0</v>
      </c>
      <c r="FU43" s="96">
        <v>0</v>
      </c>
      <c r="FV43" s="96">
        <v>0</v>
      </c>
      <c r="FW43" s="96">
        <v>0</v>
      </c>
      <c r="FX43" s="96">
        <v>0</v>
      </c>
      <c r="FY43" s="96">
        <v>0</v>
      </c>
      <c r="FZ43" s="96">
        <v>0</v>
      </c>
      <c r="GA43" s="96">
        <v>0</v>
      </c>
      <c r="GB43" s="96">
        <v>0</v>
      </c>
      <c r="GC43" s="96">
        <v>0</v>
      </c>
      <c r="GD43" s="96">
        <v>0</v>
      </c>
      <c r="GE43" s="96">
        <v>0</v>
      </c>
      <c r="GF43" s="96">
        <v>0</v>
      </c>
      <c r="GG43" s="96">
        <v>0</v>
      </c>
      <c r="GH43" s="96">
        <v>0</v>
      </c>
      <c r="GI43" s="96">
        <v>0</v>
      </c>
      <c r="GJ43" s="96">
        <v>0</v>
      </c>
      <c r="GK43" s="96">
        <v>0</v>
      </c>
      <c r="GL43" s="96">
        <v>0</v>
      </c>
      <c r="GM43" s="96">
        <v>0</v>
      </c>
      <c r="GN43" s="96">
        <v>0</v>
      </c>
      <c r="GO43" s="96">
        <v>0</v>
      </c>
      <c r="GP43" s="96">
        <v>0</v>
      </c>
      <c r="GQ43" s="96">
        <v>0</v>
      </c>
      <c r="GR43" s="96">
        <v>0</v>
      </c>
      <c r="GS43" s="96">
        <v>0</v>
      </c>
      <c r="GT43" s="96">
        <v>0</v>
      </c>
      <c r="GU43" s="96">
        <v>0</v>
      </c>
      <c r="GV43" s="96">
        <v>0</v>
      </c>
      <c r="GW43" s="96">
        <v>0</v>
      </c>
      <c r="GX43" s="96">
        <v>0</v>
      </c>
      <c r="GY43" s="96">
        <v>0</v>
      </c>
      <c r="GZ43" s="96">
        <v>0</v>
      </c>
      <c r="HA43" s="96">
        <v>0</v>
      </c>
      <c r="HB43" s="96">
        <v>0</v>
      </c>
      <c r="HC43" s="96">
        <v>0</v>
      </c>
      <c r="HD43" s="96">
        <v>0</v>
      </c>
      <c r="HE43" s="96">
        <v>0</v>
      </c>
      <c r="HF43" s="96">
        <v>0</v>
      </c>
      <c r="HG43" s="96">
        <v>0</v>
      </c>
      <c r="HH43" s="96">
        <v>0</v>
      </c>
      <c r="HI43" s="96">
        <v>0</v>
      </c>
      <c r="HJ43" s="96">
        <v>0</v>
      </c>
      <c r="HK43" s="96">
        <v>0</v>
      </c>
      <c r="HL43" s="96">
        <v>0</v>
      </c>
      <c r="HM43" s="96">
        <v>0</v>
      </c>
      <c r="HN43" s="96">
        <v>0</v>
      </c>
      <c r="HO43" s="96">
        <v>0</v>
      </c>
      <c r="HP43" s="96">
        <v>0</v>
      </c>
      <c r="HQ43" s="96">
        <v>0</v>
      </c>
      <c r="HR43" s="96">
        <v>0</v>
      </c>
      <c r="HS43" s="96">
        <v>0</v>
      </c>
      <c r="HT43" s="96">
        <v>0</v>
      </c>
      <c r="HU43" s="96">
        <v>0</v>
      </c>
      <c r="HV43" s="96">
        <v>0</v>
      </c>
      <c r="HW43" s="96">
        <v>0</v>
      </c>
      <c r="HX43" s="96">
        <v>0</v>
      </c>
      <c r="HY43" s="96">
        <v>0</v>
      </c>
      <c r="HZ43" s="96">
        <v>0</v>
      </c>
      <c r="IA43" s="96">
        <v>0</v>
      </c>
      <c r="IB43" s="96">
        <v>0</v>
      </c>
      <c r="IC43" s="96">
        <v>0</v>
      </c>
      <c r="ID43" s="96">
        <v>0</v>
      </c>
      <c r="IE43" s="96">
        <v>0</v>
      </c>
      <c r="IF43" s="96">
        <v>0</v>
      </c>
      <c r="IG43" s="96">
        <v>0</v>
      </c>
      <c r="IH43" s="96">
        <v>0</v>
      </c>
      <c r="II43" s="96">
        <v>0</v>
      </c>
      <c r="IJ43" s="96">
        <v>0</v>
      </c>
      <c r="IK43" s="96">
        <v>0</v>
      </c>
      <c r="IL43" s="96">
        <v>0</v>
      </c>
      <c r="IM43" s="96">
        <v>0</v>
      </c>
      <c r="IN43" s="96">
        <v>0</v>
      </c>
      <c r="IO43" s="96">
        <v>0</v>
      </c>
      <c r="IP43" s="96">
        <v>0</v>
      </c>
      <c r="IQ43" s="96">
        <v>0</v>
      </c>
      <c r="IR43" s="96">
        <v>0</v>
      </c>
      <c r="IS43" s="96">
        <v>0</v>
      </c>
      <c r="IT43" s="96">
        <v>0</v>
      </c>
      <c r="IU43" s="96">
        <v>0</v>
      </c>
      <c r="IV43" s="96">
        <v>0</v>
      </c>
      <c r="IW43" s="96">
        <v>0</v>
      </c>
      <c r="IX43" s="96">
        <v>0</v>
      </c>
      <c r="IY43" s="96">
        <v>0</v>
      </c>
      <c r="IZ43" s="96">
        <v>0</v>
      </c>
      <c r="JA43" s="96">
        <v>0</v>
      </c>
    </row>
    <row r="44" spans="1:261" ht="17.25" customHeight="1" x14ac:dyDescent="0.35">
      <c r="A44" s="85">
        <v>34</v>
      </c>
      <c r="B44" s="92" t="s">
        <v>527</v>
      </c>
      <c r="C44" s="95" t="s">
        <v>561</v>
      </c>
      <c r="D44" s="295">
        <v>247690645</v>
      </c>
      <c r="E44" s="270">
        <f t="shared" si="41"/>
        <v>8195.2899999999991</v>
      </c>
      <c r="F44" s="270">
        <f t="shared" si="42"/>
        <v>0</v>
      </c>
      <c r="G44" s="270">
        <f t="shared" si="43"/>
        <v>790.83</v>
      </c>
      <c r="H44" s="270">
        <f t="shared" si="44"/>
        <v>7233</v>
      </c>
      <c r="I44" s="270">
        <f t="shared" si="45"/>
        <v>171.46</v>
      </c>
      <c r="J44" s="96">
        <v>1</v>
      </c>
      <c r="K44" s="96">
        <v>1</v>
      </c>
      <c r="L44" s="96">
        <v>0</v>
      </c>
      <c r="M44" s="96">
        <v>0</v>
      </c>
      <c r="N44" s="96">
        <v>0</v>
      </c>
      <c r="O44" s="96">
        <v>0</v>
      </c>
      <c r="P44" s="96">
        <v>0</v>
      </c>
      <c r="Q44" s="96">
        <v>0</v>
      </c>
      <c r="R44" s="96">
        <v>0</v>
      </c>
      <c r="S44" s="96">
        <v>0</v>
      </c>
      <c r="T44" s="96">
        <v>0</v>
      </c>
      <c r="U44" s="96">
        <v>0</v>
      </c>
      <c r="V44" s="96">
        <v>0</v>
      </c>
      <c r="W44" s="96">
        <v>0</v>
      </c>
      <c r="X44" s="96">
        <v>0</v>
      </c>
      <c r="Y44" s="96">
        <v>0</v>
      </c>
      <c r="Z44" s="96">
        <v>0</v>
      </c>
      <c r="AA44" s="96">
        <v>0</v>
      </c>
      <c r="AB44" s="96">
        <v>0</v>
      </c>
      <c r="AC44" s="96">
        <v>0</v>
      </c>
      <c r="AD44" s="96">
        <v>0</v>
      </c>
      <c r="AE44" s="96">
        <v>0</v>
      </c>
      <c r="AF44" s="96">
        <v>0</v>
      </c>
      <c r="AG44" s="96">
        <v>0</v>
      </c>
      <c r="AH44" s="96">
        <v>0</v>
      </c>
      <c r="AI44" s="96">
        <v>0</v>
      </c>
      <c r="AJ44" s="96">
        <v>0</v>
      </c>
      <c r="AK44" s="96">
        <v>0</v>
      </c>
      <c r="AL44" s="96">
        <v>0</v>
      </c>
      <c r="AM44" s="96">
        <v>0</v>
      </c>
      <c r="AN44" s="96">
        <v>0</v>
      </c>
      <c r="AO44" s="96">
        <v>0</v>
      </c>
      <c r="AP44" s="96">
        <v>0</v>
      </c>
      <c r="AQ44" s="96">
        <v>0</v>
      </c>
      <c r="AR44" s="96">
        <v>0</v>
      </c>
      <c r="AS44" s="96">
        <v>0</v>
      </c>
      <c r="AT44" s="96">
        <v>0</v>
      </c>
      <c r="AU44" s="96">
        <v>0</v>
      </c>
      <c r="AV44" s="96">
        <v>0</v>
      </c>
      <c r="AW44" s="96">
        <v>0</v>
      </c>
      <c r="AX44" s="96">
        <v>0</v>
      </c>
      <c r="AY44" s="96">
        <v>0</v>
      </c>
      <c r="AZ44" s="96">
        <v>0</v>
      </c>
      <c r="BA44" s="96">
        <v>0</v>
      </c>
      <c r="BB44" s="96">
        <v>0</v>
      </c>
      <c r="BC44" s="96">
        <v>7233</v>
      </c>
      <c r="BD44" s="96"/>
      <c r="BE44" s="96">
        <v>0</v>
      </c>
      <c r="BF44" s="96">
        <v>0</v>
      </c>
      <c r="BG44" s="96">
        <v>0</v>
      </c>
      <c r="BH44" s="96">
        <v>0</v>
      </c>
      <c r="BI44" s="96">
        <v>0</v>
      </c>
      <c r="BJ44" s="96">
        <v>0</v>
      </c>
      <c r="BK44" s="96">
        <v>0</v>
      </c>
      <c r="BL44" s="96">
        <v>0</v>
      </c>
      <c r="BM44" s="96">
        <v>0</v>
      </c>
      <c r="BN44" s="96">
        <v>0</v>
      </c>
      <c r="BO44" s="96">
        <v>0</v>
      </c>
      <c r="BP44" s="96">
        <v>0</v>
      </c>
      <c r="BQ44" s="96">
        <v>0</v>
      </c>
      <c r="BR44" s="96">
        <v>0</v>
      </c>
      <c r="BS44" s="96">
        <v>0</v>
      </c>
      <c r="BT44" s="96">
        <v>0</v>
      </c>
      <c r="BU44" s="96">
        <v>0</v>
      </c>
      <c r="BV44" s="96">
        <v>0</v>
      </c>
      <c r="BW44" s="96">
        <v>0</v>
      </c>
      <c r="BX44" s="96">
        <v>0</v>
      </c>
      <c r="BY44" s="96">
        <v>0</v>
      </c>
      <c r="BZ44" s="96">
        <v>0</v>
      </c>
      <c r="CA44" s="96">
        <v>0</v>
      </c>
      <c r="CB44" s="96">
        <v>0</v>
      </c>
      <c r="CC44" s="96">
        <v>0</v>
      </c>
      <c r="CD44" s="96">
        <v>0</v>
      </c>
      <c r="CE44" s="96">
        <v>0</v>
      </c>
      <c r="CF44" s="96">
        <v>0</v>
      </c>
      <c r="CG44" s="96">
        <v>0</v>
      </c>
      <c r="CH44" s="96">
        <v>0</v>
      </c>
      <c r="CI44" s="96">
        <v>0</v>
      </c>
      <c r="CJ44" s="96">
        <v>0</v>
      </c>
      <c r="CK44" s="96">
        <v>30</v>
      </c>
      <c r="CL44" s="96">
        <v>0</v>
      </c>
      <c r="CM44" s="96">
        <v>0</v>
      </c>
      <c r="CN44" s="96">
        <v>0</v>
      </c>
      <c r="CO44" s="96">
        <v>0</v>
      </c>
      <c r="CP44" s="96">
        <v>0</v>
      </c>
      <c r="CQ44" s="96">
        <v>0</v>
      </c>
      <c r="CR44" s="96">
        <v>0</v>
      </c>
      <c r="CS44" s="96">
        <v>7</v>
      </c>
      <c r="CT44" s="96">
        <v>0</v>
      </c>
      <c r="CU44" s="96">
        <v>0</v>
      </c>
      <c r="CV44" s="96">
        <v>0</v>
      </c>
      <c r="CW44" s="96">
        <v>0</v>
      </c>
      <c r="CX44" s="96">
        <v>0</v>
      </c>
      <c r="CY44" s="96">
        <v>8</v>
      </c>
      <c r="CZ44" s="96">
        <v>0</v>
      </c>
      <c r="DA44" s="96">
        <v>0</v>
      </c>
      <c r="DB44" s="96">
        <v>0</v>
      </c>
      <c r="DC44" s="96">
        <v>0</v>
      </c>
      <c r="DD44" s="96">
        <v>0</v>
      </c>
      <c r="DE44" s="96">
        <v>0</v>
      </c>
      <c r="DF44" s="96">
        <v>0</v>
      </c>
      <c r="DG44" s="96">
        <v>0</v>
      </c>
      <c r="DH44" s="96">
        <v>0</v>
      </c>
      <c r="DI44" s="96">
        <v>0</v>
      </c>
      <c r="DJ44" s="96">
        <v>0</v>
      </c>
      <c r="DK44" s="96">
        <v>0</v>
      </c>
      <c r="DL44" s="96">
        <v>0</v>
      </c>
      <c r="DM44" s="96">
        <v>0</v>
      </c>
      <c r="DN44" s="96">
        <v>0</v>
      </c>
      <c r="DO44" s="96">
        <v>0</v>
      </c>
      <c r="DP44" s="96">
        <v>0</v>
      </c>
      <c r="DQ44" s="96">
        <v>0</v>
      </c>
      <c r="DR44" s="96">
        <v>0</v>
      </c>
      <c r="DS44" s="96">
        <v>0</v>
      </c>
      <c r="DT44" s="96">
        <v>790.83</v>
      </c>
      <c r="DU44" s="96">
        <v>0</v>
      </c>
      <c r="DV44" s="96">
        <v>0</v>
      </c>
      <c r="DW44" s="297">
        <v>0</v>
      </c>
      <c r="DX44" s="297">
        <v>0</v>
      </c>
      <c r="DY44" s="96">
        <v>0</v>
      </c>
      <c r="DZ44" s="96">
        <v>0</v>
      </c>
      <c r="EA44" s="96">
        <v>0</v>
      </c>
      <c r="EB44" s="96">
        <v>0</v>
      </c>
      <c r="EC44" s="96">
        <v>0</v>
      </c>
      <c r="ED44" s="96">
        <v>0</v>
      </c>
      <c r="EE44" s="96">
        <v>0</v>
      </c>
      <c r="EF44" s="96">
        <v>0</v>
      </c>
      <c r="EG44" s="96">
        <v>0</v>
      </c>
      <c r="EH44" s="96">
        <v>0</v>
      </c>
      <c r="EI44" s="96">
        <v>0</v>
      </c>
      <c r="EJ44" s="96">
        <v>0</v>
      </c>
      <c r="EK44" s="96">
        <v>0</v>
      </c>
      <c r="EL44" s="96">
        <v>0</v>
      </c>
      <c r="EM44" s="96">
        <v>0</v>
      </c>
      <c r="EN44" s="96">
        <v>0</v>
      </c>
      <c r="EO44" s="96">
        <v>0</v>
      </c>
      <c r="EP44" s="96">
        <v>0</v>
      </c>
      <c r="EQ44" s="96">
        <v>0</v>
      </c>
      <c r="ER44" s="96">
        <v>0</v>
      </c>
      <c r="ES44" s="96">
        <v>0</v>
      </c>
      <c r="ET44" s="96">
        <v>0</v>
      </c>
      <c r="EU44" s="96">
        <v>0</v>
      </c>
      <c r="EV44" s="96">
        <v>171.46</v>
      </c>
      <c r="EW44" s="96">
        <v>0</v>
      </c>
      <c r="EX44" s="96">
        <v>0</v>
      </c>
      <c r="EY44" s="96">
        <v>0</v>
      </c>
      <c r="EZ44" s="96">
        <v>0</v>
      </c>
      <c r="FA44" s="96">
        <v>0</v>
      </c>
      <c r="FB44" s="96">
        <v>0</v>
      </c>
      <c r="FC44" s="96">
        <v>0</v>
      </c>
      <c r="FD44" s="96">
        <v>0</v>
      </c>
      <c r="FE44" s="96">
        <v>0</v>
      </c>
      <c r="FF44" s="96">
        <v>0</v>
      </c>
      <c r="FG44" s="96">
        <v>0</v>
      </c>
      <c r="FH44" s="96">
        <v>0</v>
      </c>
      <c r="FI44" s="96">
        <v>0</v>
      </c>
      <c r="FJ44" s="96">
        <v>0</v>
      </c>
      <c r="FK44" s="96">
        <v>0</v>
      </c>
      <c r="FL44" s="96">
        <v>0</v>
      </c>
      <c r="FM44" s="96">
        <v>0</v>
      </c>
      <c r="FN44" s="96">
        <v>0</v>
      </c>
      <c r="FO44" s="96">
        <v>0</v>
      </c>
      <c r="FP44" s="96">
        <v>0</v>
      </c>
      <c r="FQ44" s="96">
        <v>0</v>
      </c>
      <c r="FR44" s="96">
        <v>0</v>
      </c>
      <c r="FS44" s="96">
        <v>0</v>
      </c>
      <c r="FT44" s="96">
        <v>0</v>
      </c>
      <c r="FU44" s="96">
        <v>0</v>
      </c>
      <c r="FV44" s="96">
        <v>0</v>
      </c>
      <c r="FW44" s="96">
        <v>0</v>
      </c>
      <c r="FX44" s="96">
        <v>0</v>
      </c>
      <c r="FY44" s="96">
        <v>0</v>
      </c>
      <c r="FZ44" s="96">
        <v>0</v>
      </c>
      <c r="GA44" s="96">
        <v>0</v>
      </c>
      <c r="GB44" s="96">
        <v>0</v>
      </c>
      <c r="GC44" s="96">
        <v>0</v>
      </c>
      <c r="GD44" s="96">
        <v>0</v>
      </c>
      <c r="GE44" s="96">
        <v>0</v>
      </c>
      <c r="GF44" s="96">
        <v>0</v>
      </c>
      <c r="GG44" s="96">
        <v>0</v>
      </c>
      <c r="GH44" s="96">
        <v>0</v>
      </c>
      <c r="GI44" s="96">
        <v>0</v>
      </c>
      <c r="GJ44" s="96">
        <v>0</v>
      </c>
      <c r="GK44" s="96">
        <v>0</v>
      </c>
      <c r="GL44" s="96">
        <v>0</v>
      </c>
      <c r="GM44" s="96">
        <v>0</v>
      </c>
      <c r="GN44" s="96">
        <v>0</v>
      </c>
      <c r="GO44" s="96">
        <v>0</v>
      </c>
      <c r="GP44" s="96">
        <v>0</v>
      </c>
      <c r="GQ44" s="96">
        <v>0</v>
      </c>
      <c r="GR44" s="96">
        <v>0</v>
      </c>
      <c r="GS44" s="96">
        <v>0</v>
      </c>
      <c r="GT44" s="96">
        <v>0</v>
      </c>
      <c r="GU44" s="96">
        <v>0</v>
      </c>
      <c r="GV44" s="96">
        <v>0</v>
      </c>
      <c r="GW44" s="96">
        <v>0</v>
      </c>
      <c r="GX44" s="96">
        <v>0</v>
      </c>
      <c r="GY44" s="96">
        <v>0</v>
      </c>
      <c r="GZ44" s="96">
        <v>0</v>
      </c>
      <c r="HA44" s="96">
        <v>0</v>
      </c>
      <c r="HB44" s="96">
        <v>0</v>
      </c>
      <c r="HC44" s="96">
        <v>0</v>
      </c>
      <c r="HD44" s="96">
        <v>0</v>
      </c>
      <c r="HE44" s="96">
        <v>0</v>
      </c>
      <c r="HF44" s="96">
        <v>0</v>
      </c>
      <c r="HG44" s="96">
        <v>0</v>
      </c>
      <c r="HH44" s="96">
        <v>0</v>
      </c>
      <c r="HI44" s="96">
        <v>0</v>
      </c>
      <c r="HJ44" s="96">
        <v>0</v>
      </c>
      <c r="HK44" s="96">
        <v>0</v>
      </c>
      <c r="HL44" s="96">
        <v>0</v>
      </c>
      <c r="HM44" s="96">
        <v>0</v>
      </c>
      <c r="HN44" s="96">
        <v>0</v>
      </c>
      <c r="HO44" s="96">
        <v>0</v>
      </c>
      <c r="HP44" s="96">
        <v>0</v>
      </c>
      <c r="HQ44" s="96">
        <v>0</v>
      </c>
      <c r="HR44" s="96">
        <v>0</v>
      </c>
      <c r="HS44" s="96">
        <v>0</v>
      </c>
      <c r="HT44" s="96">
        <v>0</v>
      </c>
      <c r="HU44" s="96">
        <v>0</v>
      </c>
      <c r="HV44" s="96">
        <v>0</v>
      </c>
      <c r="HW44" s="96">
        <v>0</v>
      </c>
      <c r="HX44" s="96">
        <v>0</v>
      </c>
      <c r="HY44" s="96">
        <v>0</v>
      </c>
      <c r="HZ44" s="96">
        <v>0</v>
      </c>
      <c r="IA44" s="96">
        <v>0</v>
      </c>
      <c r="IB44" s="96">
        <v>0</v>
      </c>
      <c r="IC44" s="96">
        <v>0</v>
      </c>
      <c r="ID44" s="96">
        <v>0</v>
      </c>
      <c r="IE44" s="96">
        <v>0</v>
      </c>
      <c r="IF44" s="96">
        <v>0</v>
      </c>
      <c r="IG44" s="96">
        <v>0</v>
      </c>
      <c r="IH44" s="96">
        <v>0</v>
      </c>
      <c r="II44" s="96">
        <v>0</v>
      </c>
      <c r="IJ44" s="96">
        <v>0</v>
      </c>
      <c r="IK44" s="96">
        <v>0</v>
      </c>
      <c r="IL44" s="96">
        <v>0</v>
      </c>
      <c r="IM44" s="96">
        <v>0</v>
      </c>
      <c r="IN44" s="96">
        <v>0</v>
      </c>
      <c r="IO44" s="96">
        <v>0</v>
      </c>
      <c r="IP44" s="96">
        <v>0</v>
      </c>
      <c r="IQ44" s="96">
        <v>0</v>
      </c>
      <c r="IR44" s="96">
        <v>0</v>
      </c>
      <c r="IS44" s="96">
        <v>0</v>
      </c>
      <c r="IT44" s="96">
        <v>0</v>
      </c>
      <c r="IU44" s="96">
        <v>0</v>
      </c>
      <c r="IV44" s="96">
        <v>0</v>
      </c>
      <c r="IW44" s="96">
        <v>0</v>
      </c>
      <c r="IX44" s="96">
        <v>0</v>
      </c>
      <c r="IY44" s="96">
        <v>0</v>
      </c>
      <c r="IZ44" s="96">
        <v>0</v>
      </c>
      <c r="JA44" s="96">
        <v>0</v>
      </c>
    </row>
    <row r="45" spans="1:261" ht="17.25" customHeight="1" x14ac:dyDescent="0.35">
      <c r="A45" s="85">
        <v>35</v>
      </c>
      <c r="B45" s="92" t="s">
        <v>527</v>
      </c>
      <c r="C45" s="95" t="s">
        <v>562</v>
      </c>
      <c r="D45" s="295">
        <v>247690652</v>
      </c>
      <c r="E45" s="270">
        <f t="shared" si="41"/>
        <v>8462</v>
      </c>
      <c r="F45" s="270">
        <f t="shared" si="42"/>
        <v>0</v>
      </c>
      <c r="G45" s="270">
        <f t="shared" si="43"/>
        <v>1263.4100000000001</v>
      </c>
      <c r="H45" s="270">
        <f t="shared" si="44"/>
        <v>6787.71</v>
      </c>
      <c r="I45" s="270">
        <f t="shared" si="45"/>
        <v>410.88</v>
      </c>
      <c r="J45" s="96">
        <v>1</v>
      </c>
      <c r="K45" s="96">
        <v>1</v>
      </c>
      <c r="L45" s="96">
        <v>0</v>
      </c>
      <c r="M45" s="96">
        <v>0</v>
      </c>
      <c r="N45" s="96">
        <v>0</v>
      </c>
      <c r="O45" s="96">
        <v>0</v>
      </c>
      <c r="P45" s="96">
        <v>0</v>
      </c>
      <c r="Q45" s="96">
        <v>0</v>
      </c>
      <c r="R45" s="96">
        <v>0</v>
      </c>
      <c r="S45" s="96">
        <v>0</v>
      </c>
      <c r="T45" s="96">
        <v>0</v>
      </c>
      <c r="U45" s="96">
        <v>0</v>
      </c>
      <c r="V45" s="96">
        <v>0</v>
      </c>
      <c r="W45" s="96">
        <v>0</v>
      </c>
      <c r="X45" s="96">
        <v>0</v>
      </c>
      <c r="Y45" s="96">
        <v>169.71</v>
      </c>
      <c r="Z45" s="96">
        <v>0</v>
      </c>
      <c r="AA45" s="96">
        <v>0</v>
      </c>
      <c r="AB45" s="96">
        <v>0</v>
      </c>
      <c r="AC45" s="96">
        <v>0</v>
      </c>
      <c r="AD45" s="96">
        <v>0</v>
      </c>
      <c r="AE45" s="96">
        <v>0</v>
      </c>
      <c r="AF45" s="96">
        <v>0</v>
      </c>
      <c r="AG45" s="96">
        <v>0</v>
      </c>
      <c r="AH45" s="96">
        <v>0</v>
      </c>
      <c r="AI45" s="96">
        <v>0</v>
      </c>
      <c r="AJ45" s="96">
        <v>0</v>
      </c>
      <c r="AK45" s="96">
        <v>0</v>
      </c>
      <c r="AL45" s="96">
        <v>0</v>
      </c>
      <c r="AM45" s="96">
        <v>0</v>
      </c>
      <c r="AN45" s="96">
        <v>0</v>
      </c>
      <c r="AO45" s="96">
        <v>0</v>
      </c>
      <c r="AP45" s="96">
        <v>0</v>
      </c>
      <c r="AQ45" s="96">
        <v>0</v>
      </c>
      <c r="AR45" s="96">
        <v>0</v>
      </c>
      <c r="AS45" s="96">
        <v>0</v>
      </c>
      <c r="AT45" s="96">
        <v>0</v>
      </c>
      <c r="AU45" s="96">
        <v>0</v>
      </c>
      <c r="AV45" s="96">
        <v>0</v>
      </c>
      <c r="AW45" s="96">
        <v>0</v>
      </c>
      <c r="AX45" s="96">
        <v>0</v>
      </c>
      <c r="AY45" s="96">
        <v>0</v>
      </c>
      <c r="AZ45" s="96">
        <v>0</v>
      </c>
      <c r="BA45" s="96">
        <v>0</v>
      </c>
      <c r="BB45" s="96">
        <v>0</v>
      </c>
      <c r="BC45" s="96">
        <v>6618</v>
      </c>
      <c r="BD45" s="96"/>
      <c r="BE45" s="96">
        <v>0</v>
      </c>
      <c r="BF45" s="96">
        <v>0</v>
      </c>
      <c r="BG45" s="96">
        <v>0</v>
      </c>
      <c r="BH45" s="96">
        <v>0</v>
      </c>
      <c r="BI45" s="96">
        <v>0</v>
      </c>
      <c r="BJ45" s="96">
        <v>0</v>
      </c>
      <c r="BK45" s="96">
        <v>0</v>
      </c>
      <c r="BL45" s="96">
        <v>0</v>
      </c>
      <c r="BM45" s="96">
        <v>0</v>
      </c>
      <c r="BN45" s="96">
        <v>0</v>
      </c>
      <c r="BO45" s="96">
        <v>0</v>
      </c>
      <c r="BP45" s="96">
        <v>0</v>
      </c>
      <c r="BQ45" s="96">
        <v>0</v>
      </c>
      <c r="BR45" s="96">
        <v>0</v>
      </c>
      <c r="BS45" s="96">
        <v>0</v>
      </c>
      <c r="BT45" s="96">
        <v>0</v>
      </c>
      <c r="BU45" s="96">
        <v>0</v>
      </c>
      <c r="BV45" s="96">
        <v>0</v>
      </c>
      <c r="BW45" s="96">
        <v>0</v>
      </c>
      <c r="BX45" s="96">
        <v>0</v>
      </c>
      <c r="BY45" s="96">
        <v>0</v>
      </c>
      <c r="BZ45" s="96">
        <v>0</v>
      </c>
      <c r="CA45" s="96">
        <v>0</v>
      </c>
      <c r="CB45" s="96">
        <v>0</v>
      </c>
      <c r="CC45" s="96">
        <v>0</v>
      </c>
      <c r="CD45" s="96">
        <v>0</v>
      </c>
      <c r="CE45" s="96">
        <v>0</v>
      </c>
      <c r="CF45" s="96">
        <v>0</v>
      </c>
      <c r="CG45" s="96">
        <v>0</v>
      </c>
      <c r="CH45" s="96">
        <v>0</v>
      </c>
      <c r="CI45" s="96">
        <v>0</v>
      </c>
      <c r="CJ45" s="96">
        <v>0</v>
      </c>
      <c r="CK45" s="96">
        <v>30</v>
      </c>
      <c r="CL45" s="96">
        <v>0</v>
      </c>
      <c r="CM45" s="96">
        <v>0</v>
      </c>
      <c r="CN45" s="96">
        <v>0</v>
      </c>
      <c r="CO45" s="96">
        <v>0</v>
      </c>
      <c r="CP45" s="96">
        <v>0</v>
      </c>
      <c r="CQ45" s="96">
        <v>0</v>
      </c>
      <c r="CR45" s="96">
        <v>0</v>
      </c>
      <c r="CS45" s="96">
        <v>8</v>
      </c>
      <c r="CT45" s="96">
        <v>0</v>
      </c>
      <c r="CU45" s="96">
        <v>0</v>
      </c>
      <c r="CV45" s="96">
        <v>0</v>
      </c>
      <c r="CW45" s="96">
        <v>0</v>
      </c>
      <c r="CX45" s="96">
        <v>0</v>
      </c>
      <c r="CY45" s="96">
        <v>3</v>
      </c>
      <c r="CZ45" s="96">
        <v>0</v>
      </c>
      <c r="DA45" s="96">
        <v>0</v>
      </c>
      <c r="DB45" s="96">
        <v>0</v>
      </c>
      <c r="DC45" s="96">
        <v>0</v>
      </c>
      <c r="DD45" s="96">
        <v>0</v>
      </c>
      <c r="DE45" s="96">
        <v>0</v>
      </c>
      <c r="DF45" s="96">
        <v>0</v>
      </c>
      <c r="DG45" s="96">
        <v>0</v>
      </c>
      <c r="DH45" s="96">
        <v>0</v>
      </c>
      <c r="DI45" s="96">
        <v>0</v>
      </c>
      <c r="DJ45" s="96">
        <v>0</v>
      </c>
      <c r="DK45" s="96">
        <v>0</v>
      </c>
      <c r="DL45" s="96">
        <v>0</v>
      </c>
      <c r="DM45" s="96">
        <v>0</v>
      </c>
      <c r="DN45" s="96">
        <v>0</v>
      </c>
      <c r="DO45" s="96">
        <v>0</v>
      </c>
      <c r="DP45" s="96">
        <v>0</v>
      </c>
      <c r="DQ45" s="96">
        <v>0</v>
      </c>
      <c r="DR45" s="96">
        <v>0</v>
      </c>
      <c r="DS45" s="96">
        <v>0</v>
      </c>
      <c r="DT45" s="96">
        <v>1263.4100000000001</v>
      </c>
      <c r="DU45" s="96">
        <v>0</v>
      </c>
      <c r="DV45" s="96">
        <v>0</v>
      </c>
      <c r="DW45" s="297">
        <v>0</v>
      </c>
      <c r="DX45" s="297">
        <v>0</v>
      </c>
      <c r="DY45" s="96">
        <v>0</v>
      </c>
      <c r="DZ45" s="96">
        <v>0</v>
      </c>
      <c r="EA45" s="96">
        <v>0</v>
      </c>
      <c r="EB45" s="96">
        <v>0</v>
      </c>
      <c r="EC45" s="96">
        <v>0</v>
      </c>
      <c r="ED45" s="96">
        <v>0</v>
      </c>
      <c r="EE45" s="96">
        <v>0</v>
      </c>
      <c r="EF45" s="96">
        <v>0</v>
      </c>
      <c r="EG45" s="96">
        <v>0</v>
      </c>
      <c r="EH45" s="96">
        <v>0</v>
      </c>
      <c r="EI45" s="96">
        <v>307</v>
      </c>
      <c r="EJ45" s="96">
        <v>0</v>
      </c>
      <c r="EK45" s="96">
        <v>3</v>
      </c>
      <c r="EL45" s="96">
        <v>0</v>
      </c>
      <c r="EM45" s="96">
        <v>0</v>
      </c>
      <c r="EN45" s="96">
        <v>0</v>
      </c>
      <c r="EO45" s="96">
        <v>0</v>
      </c>
      <c r="EP45" s="96">
        <v>0</v>
      </c>
      <c r="EQ45" s="96">
        <v>0</v>
      </c>
      <c r="ER45" s="96">
        <v>0</v>
      </c>
      <c r="ES45" s="96">
        <v>0</v>
      </c>
      <c r="ET45" s="96">
        <v>0</v>
      </c>
      <c r="EU45" s="96">
        <v>0</v>
      </c>
      <c r="EV45" s="96">
        <v>410.88</v>
      </c>
      <c r="EW45" s="96">
        <v>0</v>
      </c>
      <c r="EX45" s="96">
        <v>0</v>
      </c>
      <c r="EY45" s="96">
        <v>0</v>
      </c>
      <c r="EZ45" s="96">
        <v>0</v>
      </c>
      <c r="FA45" s="96">
        <v>0</v>
      </c>
      <c r="FB45" s="96">
        <v>0</v>
      </c>
      <c r="FC45" s="96">
        <v>0</v>
      </c>
      <c r="FD45" s="96">
        <v>0</v>
      </c>
      <c r="FE45" s="96">
        <v>0</v>
      </c>
      <c r="FF45" s="96">
        <v>0</v>
      </c>
      <c r="FG45" s="96">
        <v>0</v>
      </c>
      <c r="FH45" s="96">
        <v>0</v>
      </c>
      <c r="FI45" s="96">
        <v>0</v>
      </c>
      <c r="FJ45" s="96">
        <v>0</v>
      </c>
      <c r="FK45" s="96">
        <v>0</v>
      </c>
      <c r="FL45" s="96">
        <v>0</v>
      </c>
      <c r="FM45" s="96">
        <v>0</v>
      </c>
      <c r="FN45" s="96">
        <v>0</v>
      </c>
      <c r="FO45" s="96">
        <v>0</v>
      </c>
      <c r="FP45" s="96">
        <v>0</v>
      </c>
      <c r="FQ45" s="96">
        <v>0</v>
      </c>
      <c r="FR45" s="96">
        <v>0</v>
      </c>
      <c r="FS45" s="96">
        <v>0</v>
      </c>
      <c r="FT45" s="96">
        <v>0</v>
      </c>
      <c r="FU45" s="96">
        <v>0</v>
      </c>
      <c r="FV45" s="96">
        <v>0</v>
      </c>
      <c r="FW45" s="96">
        <v>0</v>
      </c>
      <c r="FX45" s="96">
        <v>0</v>
      </c>
      <c r="FY45" s="96">
        <v>0</v>
      </c>
      <c r="FZ45" s="96">
        <v>0</v>
      </c>
      <c r="GA45" s="96">
        <v>0</v>
      </c>
      <c r="GB45" s="96">
        <v>0</v>
      </c>
      <c r="GC45" s="96">
        <v>0</v>
      </c>
      <c r="GD45" s="96">
        <v>0</v>
      </c>
      <c r="GE45" s="96">
        <v>0</v>
      </c>
      <c r="GF45" s="96">
        <v>0</v>
      </c>
      <c r="GG45" s="96">
        <v>0</v>
      </c>
      <c r="GH45" s="96">
        <v>0</v>
      </c>
      <c r="GI45" s="96">
        <v>0</v>
      </c>
      <c r="GJ45" s="96">
        <v>0</v>
      </c>
      <c r="GK45" s="96">
        <v>0</v>
      </c>
      <c r="GL45" s="96">
        <v>0</v>
      </c>
      <c r="GM45" s="96">
        <v>0</v>
      </c>
      <c r="GN45" s="96">
        <v>0</v>
      </c>
      <c r="GO45" s="96">
        <v>0</v>
      </c>
      <c r="GP45" s="96">
        <v>0</v>
      </c>
      <c r="GQ45" s="96">
        <v>0</v>
      </c>
      <c r="GR45" s="96">
        <v>0</v>
      </c>
      <c r="GS45" s="96">
        <v>0</v>
      </c>
      <c r="GT45" s="96">
        <v>0</v>
      </c>
      <c r="GU45" s="96">
        <v>0</v>
      </c>
      <c r="GV45" s="96">
        <v>0</v>
      </c>
      <c r="GW45" s="96">
        <v>0</v>
      </c>
      <c r="GX45" s="96">
        <v>0</v>
      </c>
      <c r="GY45" s="96">
        <v>0</v>
      </c>
      <c r="GZ45" s="96">
        <v>0</v>
      </c>
      <c r="HA45" s="96">
        <v>0</v>
      </c>
      <c r="HB45" s="96">
        <v>0</v>
      </c>
      <c r="HC45" s="96">
        <v>0</v>
      </c>
      <c r="HD45" s="96">
        <v>0</v>
      </c>
      <c r="HE45" s="96">
        <v>0</v>
      </c>
      <c r="HF45" s="96">
        <v>0</v>
      </c>
      <c r="HG45" s="96">
        <v>0</v>
      </c>
      <c r="HH45" s="96">
        <v>0</v>
      </c>
      <c r="HI45" s="96">
        <v>0</v>
      </c>
      <c r="HJ45" s="96">
        <v>0</v>
      </c>
      <c r="HK45" s="96">
        <v>0</v>
      </c>
      <c r="HL45" s="96">
        <v>0</v>
      </c>
      <c r="HM45" s="96">
        <v>0</v>
      </c>
      <c r="HN45" s="96">
        <v>0</v>
      </c>
      <c r="HO45" s="96">
        <v>0</v>
      </c>
      <c r="HP45" s="96">
        <v>0</v>
      </c>
      <c r="HQ45" s="96">
        <v>0</v>
      </c>
      <c r="HR45" s="96">
        <v>0</v>
      </c>
      <c r="HS45" s="96">
        <v>0</v>
      </c>
      <c r="HT45" s="96">
        <v>0</v>
      </c>
      <c r="HU45" s="96">
        <v>0</v>
      </c>
      <c r="HV45" s="96">
        <v>0</v>
      </c>
      <c r="HW45" s="96">
        <v>0</v>
      </c>
      <c r="HX45" s="96">
        <v>0</v>
      </c>
      <c r="HY45" s="96">
        <v>0</v>
      </c>
      <c r="HZ45" s="96">
        <v>0</v>
      </c>
      <c r="IA45" s="96">
        <v>0</v>
      </c>
      <c r="IB45" s="96">
        <v>0</v>
      </c>
      <c r="IC45" s="96">
        <v>0</v>
      </c>
      <c r="ID45" s="96">
        <v>0</v>
      </c>
      <c r="IE45" s="96">
        <v>0</v>
      </c>
      <c r="IF45" s="96">
        <v>0</v>
      </c>
      <c r="IG45" s="96">
        <v>0</v>
      </c>
      <c r="IH45" s="96">
        <v>0</v>
      </c>
      <c r="II45" s="96">
        <v>0</v>
      </c>
      <c r="IJ45" s="96">
        <v>0</v>
      </c>
      <c r="IK45" s="96">
        <v>0</v>
      </c>
      <c r="IL45" s="96">
        <v>0</v>
      </c>
      <c r="IM45" s="96">
        <v>0</v>
      </c>
      <c r="IN45" s="96">
        <v>0</v>
      </c>
      <c r="IO45" s="96">
        <v>0</v>
      </c>
      <c r="IP45" s="96">
        <v>0</v>
      </c>
      <c r="IQ45" s="96">
        <v>0</v>
      </c>
      <c r="IR45" s="96">
        <v>0</v>
      </c>
      <c r="IS45" s="96">
        <v>0</v>
      </c>
      <c r="IT45" s="96">
        <v>0</v>
      </c>
      <c r="IU45" s="96">
        <v>0</v>
      </c>
      <c r="IV45" s="96">
        <v>0</v>
      </c>
      <c r="IW45" s="96">
        <v>0</v>
      </c>
      <c r="IX45" s="96">
        <v>0</v>
      </c>
      <c r="IY45" s="96">
        <v>0</v>
      </c>
      <c r="IZ45" s="96">
        <v>0</v>
      </c>
      <c r="JA45" s="96">
        <v>0</v>
      </c>
    </row>
    <row r="46" spans="1:261" ht="17.25" customHeight="1" x14ac:dyDescent="0.35">
      <c r="A46" s="85">
        <v>36</v>
      </c>
      <c r="B46" s="92" t="s">
        <v>527</v>
      </c>
      <c r="C46" s="95" t="s">
        <v>563</v>
      </c>
      <c r="D46" s="295">
        <v>247690646</v>
      </c>
      <c r="E46" s="270">
        <f t="shared" si="41"/>
        <v>5165.25</v>
      </c>
      <c r="F46" s="270">
        <f t="shared" si="42"/>
        <v>0</v>
      </c>
      <c r="G46" s="270">
        <f t="shared" si="43"/>
        <v>848.25</v>
      </c>
      <c r="H46" s="270">
        <f t="shared" si="44"/>
        <v>473</v>
      </c>
      <c r="I46" s="270">
        <f t="shared" si="45"/>
        <v>3844</v>
      </c>
      <c r="J46" s="96">
        <v>1</v>
      </c>
      <c r="K46" s="96">
        <v>1</v>
      </c>
      <c r="L46" s="96">
        <v>0</v>
      </c>
      <c r="M46" s="96">
        <v>0</v>
      </c>
      <c r="N46" s="96">
        <v>0</v>
      </c>
      <c r="O46" s="96">
        <v>0</v>
      </c>
      <c r="P46" s="96">
        <v>0</v>
      </c>
      <c r="Q46" s="96">
        <v>0</v>
      </c>
      <c r="R46" s="96">
        <v>0</v>
      </c>
      <c r="S46" s="96">
        <v>0</v>
      </c>
      <c r="T46" s="96">
        <v>0</v>
      </c>
      <c r="U46" s="96">
        <v>473</v>
      </c>
      <c r="V46" s="96">
        <v>0</v>
      </c>
      <c r="W46" s="96">
        <v>0</v>
      </c>
      <c r="X46" s="96">
        <v>0</v>
      </c>
      <c r="Y46" s="96">
        <v>0</v>
      </c>
      <c r="Z46" s="96">
        <v>0</v>
      </c>
      <c r="AA46" s="96">
        <v>0</v>
      </c>
      <c r="AB46" s="96">
        <v>0</v>
      </c>
      <c r="AC46" s="96">
        <v>0</v>
      </c>
      <c r="AD46" s="96">
        <v>0</v>
      </c>
      <c r="AE46" s="96">
        <v>0</v>
      </c>
      <c r="AF46" s="96">
        <v>0</v>
      </c>
      <c r="AG46" s="96">
        <v>0</v>
      </c>
      <c r="AH46" s="96">
        <v>0</v>
      </c>
      <c r="AI46" s="96">
        <v>0</v>
      </c>
      <c r="AJ46" s="96">
        <v>0</v>
      </c>
      <c r="AK46" s="96">
        <v>0</v>
      </c>
      <c r="AL46" s="96">
        <v>0</v>
      </c>
      <c r="AM46" s="96">
        <v>0</v>
      </c>
      <c r="AN46" s="96">
        <v>0</v>
      </c>
      <c r="AO46" s="96">
        <v>0</v>
      </c>
      <c r="AP46" s="96">
        <v>0</v>
      </c>
      <c r="AQ46" s="96">
        <v>0</v>
      </c>
      <c r="AR46" s="96">
        <v>0</v>
      </c>
      <c r="AS46" s="96">
        <v>0</v>
      </c>
      <c r="AT46" s="96">
        <v>0</v>
      </c>
      <c r="AU46" s="96">
        <v>0</v>
      </c>
      <c r="AV46" s="96">
        <v>0</v>
      </c>
      <c r="AW46" s="96">
        <v>0</v>
      </c>
      <c r="AX46" s="96">
        <v>0</v>
      </c>
      <c r="AY46" s="96">
        <v>0</v>
      </c>
      <c r="AZ46" s="96">
        <v>0</v>
      </c>
      <c r="BA46" s="96">
        <v>0</v>
      </c>
      <c r="BB46" s="96">
        <v>0</v>
      </c>
      <c r="BC46" s="96">
        <v>0</v>
      </c>
      <c r="BD46" s="96">
        <v>3844</v>
      </c>
      <c r="BE46" s="96">
        <v>0</v>
      </c>
      <c r="BF46" s="96">
        <v>0</v>
      </c>
      <c r="BG46" s="96">
        <v>0</v>
      </c>
      <c r="BH46" s="96">
        <v>0</v>
      </c>
      <c r="BI46" s="96">
        <v>0</v>
      </c>
      <c r="BJ46" s="96">
        <v>0</v>
      </c>
      <c r="BK46" s="96">
        <v>0</v>
      </c>
      <c r="BL46" s="96">
        <v>0</v>
      </c>
      <c r="BM46" s="96">
        <v>0</v>
      </c>
      <c r="BN46" s="96">
        <v>0</v>
      </c>
      <c r="BO46" s="96">
        <v>0</v>
      </c>
      <c r="BP46" s="96">
        <v>0</v>
      </c>
      <c r="BQ46" s="96">
        <v>0</v>
      </c>
      <c r="BR46" s="96">
        <v>0</v>
      </c>
      <c r="BS46" s="96">
        <v>0</v>
      </c>
      <c r="BT46" s="96">
        <v>0</v>
      </c>
      <c r="BU46" s="96">
        <v>0</v>
      </c>
      <c r="BV46" s="96">
        <v>0</v>
      </c>
      <c r="BW46" s="96">
        <v>0</v>
      </c>
      <c r="BX46" s="96">
        <v>0</v>
      </c>
      <c r="BY46" s="96">
        <v>0</v>
      </c>
      <c r="BZ46" s="96">
        <v>0</v>
      </c>
      <c r="CA46" s="96">
        <v>0</v>
      </c>
      <c r="CB46" s="96">
        <v>0</v>
      </c>
      <c r="CC46" s="96">
        <v>0</v>
      </c>
      <c r="CD46" s="96">
        <v>0</v>
      </c>
      <c r="CE46" s="96">
        <v>0</v>
      </c>
      <c r="CF46" s="96">
        <v>0</v>
      </c>
      <c r="CG46" s="96">
        <v>0</v>
      </c>
      <c r="CH46" s="96">
        <v>0</v>
      </c>
      <c r="CI46" s="96">
        <v>0</v>
      </c>
      <c r="CJ46" s="96">
        <v>0</v>
      </c>
      <c r="CK46" s="96">
        <v>30</v>
      </c>
      <c r="CL46" s="96">
        <v>0</v>
      </c>
      <c r="CM46" s="96">
        <v>0</v>
      </c>
      <c r="CN46" s="96">
        <v>0</v>
      </c>
      <c r="CO46" s="96">
        <v>1</v>
      </c>
      <c r="CP46" s="96">
        <v>0</v>
      </c>
      <c r="CQ46" s="96">
        <v>0</v>
      </c>
      <c r="CR46" s="96">
        <v>0</v>
      </c>
      <c r="CS46" s="96">
        <v>5</v>
      </c>
      <c r="CT46" s="96">
        <v>0</v>
      </c>
      <c r="CU46" s="96">
        <v>0</v>
      </c>
      <c r="CV46" s="96">
        <v>0</v>
      </c>
      <c r="CW46" s="96">
        <v>0</v>
      </c>
      <c r="CX46" s="96">
        <v>0</v>
      </c>
      <c r="CY46" s="96">
        <v>5</v>
      </c>
      <c r="CZ46" s="96">
        <v>0</v>
      </c>
      <c r="DA46" s="96">
        <v>0</v>
      </c>
      <c r="DB46" s="96">
        <v>0</v>
      </c>
      <c r="DC46" s="96">
        <v>0</v>
      </c>
      <c r="DD46" s="96">
        <v>0</v>
      </c>
      <c r="DE46" s="96">
        <v>0</v>
      </c>
      <c r="DF46" s="96">
        <v>0</v>
      </c>
      <c r="DG46" s="96">
        <v>0</v>
      </c>
      <c r="DH46" s="96">
        <v>0</v>
      </c>
      <c r="DI46" s="96">
        <v>0</v>
      </c>
      <c r="DJ46" s="96">
        <v>0</v>
      </c>
      <c r="DK46" s="96">
        <v>0</v>
      </c>
      <c r="DL46" s="96">
        <v>0</v>
      </c>
      <c r="DM46" s="96">
        <v>0</v>
      </c>
      <c r="DN46" s="96">
        <v>0</v>
      </c>
      <c r="DO46" s="96">
        <v>0</v>
      </c>
      <c r="DP46" s="96">
        <v>0</v>
      </c>
      <c r="DQ46" s="96">
        <v>0</v>
      </c>
      <c r="DR46" s="96">
        <v>0</v>
      </c>
      <c r="DS46" s="96">
        <v>0</v>
      </c>
      <c r="DT46" s="96">
        <v>848.25</v>
      </c>
      <c r="DU46" s="96">
        <v>0</v>
      </c>
      <c r="DV46" s="96">
        <v>0</v>
      </c>
      <c r="DW46" s="297">
        <v>0</v>
      </c>
      <c r="DX46" s="297">
        <v>0</v>
      </c>
      <c r="DY46" s="96">
        <v>0</v>
      </c>
      <c r="DZ46" s="96">
        <v>0</v>
      </c>
      <c r="EA46" s="96">
        <v>0</v>
      </c>
      <c r="EB46" s="96">
        <v>0</v>
      </c>
      <c r="EC46" s="96">
        <v>0</v>
      </c>
      <c r="ED46" s="96">
        <v>0</v>
      </c>
      <c r="EE46" s="96">
        <v>0</v>
      </c>
      <c r="EF46" s="96">
        <v>0</v>
      </c>
      <c r="EG46" s="96">
        <v>0</v>
      </c>
      <c r="EH46" s="96">
        <v>0</v>
      </c>
      <c r="EI46" s="96">
        <v>0</v>
      </c>
      <c r="EJ46" s="96">
        <v>0</v>
      </c>
      <c r="EK46" s="96">
        <v>0</v>
      </c>
      <c r="EL46" s="96">
        <v>0</v>
      </c>
      <c r="EM46" s="96">
        <v>0</v>
      </c>
      <c r="EN46" s="96">
        <v>0</v>
      </c>
      <c r="EO46" s="96">
        <v>0</v>
      </c>
      <c r="EP46" s="96">
        <v>0</v>
      </c>
      <c r="EQ46" s="96">
        <v>0</v>
      </c>
      <c r="ER46" s="96">
        <v>0</v>
      </c>
      <c r="ES46" s="96">
        <v>0</v>
      </c>
      <c r="ET46" s="96">
        <v>0</v>
      </c>
      <c r="EU46" s="96">
        <v>0</v>
      </c>
      <c r="EV46" s="96">
        <v>0</v>
      </c>
      <c r="EW46" s="96">
        <v>0</v>
      </c>
      <c r="EX46" s="96">
        <v>0</v>
      </c>
      <c r="EY46" s="96">
        <v>0</v>
      </c>
      <c r="EZ46" s="96">
        <v>0</v>
      </c>
      <c r="FA46" s="96">
        <v>0</v>
      </c>
      <c r="FB46" s="96">
        <v>0</v>
      </c>
      <c r="FC46" s="96">
        <v>0</v>
      </c>
      <c r="FD46" s="96">
        <v>0</v>
      </c>
      <c r="FE46" s="96">
        <v>0</v>
      </c>
      <c r="FF46" s="96">
        <v>0</v>
      </c>
      <c r="FG46" s="96">
        <v>0</v>
      </c>
      <c r="FH46" s="96">
        <v>0</v>
      </c>
      <c r="FI46" s="96">
        <v>0</v>
      </c>
      <c r="FJ46" s="96">
        <v>0</v>
      </c>
      <c r="FK46" s="96">
        <v>0</v>
      </c>
      <c r="FL46" s="96">
        <v>0</v>
      </c>
      <c r="FM46" s="96">
        <v>0</v>
      </c>
      <c r="FN46" s="96">
        <v>0</v>
      </c>
      <c r="FO46" s="96">
        <v>0</v>
      </c>
      <c r="FP46" s="96">
        <v>0</v>
      </c>
      <c r="FQ46" s="96">
        <v>0</v>
      </c>
      <c r="FR46" s="96">
        <v>0</v>
      </c>
      <c r="FS46" s="96">
        <v>0</v>
      </c>
      <c r="FT46" s="96">
        <v>0</v>
      </c>
      <c r="FU46" s="96">
        <v>0</v>
      </c>
      <c r="FV46" s="96">
        <v>0</v>
      </c>
      <c r="FW46" s="96">
        <v>0</v>
      </c>
      <c r="FX46" s="96">
        <v>0</v>
      </c>
      <c r="FY46" s="96">
        <v>0</v>
      </c>
      <c r="FZ46" s="96">
        <v>0</v>
      </c>
      <c r="GA46" s="96">
        <v>0</v>
      </c>
      <c r="GB46" s="96">
        <v>0</v>
      </c>
      <c r="GC46" s="96">
        <v>0</v>
      </c>
      <c r="GD46" s="96">
        <v>0</v>
      </c>
      <c r="GE46" s="96">
        <v>0</v>
      </c>
      <c r="GF46" s="96">
        <v>0</v>
      </c>
      <c r="GG46" s="96">
        <v>0</v>
      </c>
      <c r="GH46" s="96">
        <v>0</v>
      </c>
      <c r="GI46" s="96">
        <v>0</v>
      </c>
      <c r="GJ46" s="96">
        <v>0</v>
      </c>
      <c r="GK46" s="96">
        <v>0</v>
      </c>
      <c r="GL46" s="96">
        <v>0</v>
      </c>
      <c r="GM46" s="96">
        <v>0</v>
      </c>
      <c r="GN46" s="96">
        <v>0</v>
      </c>
      <c r="GO46" s="96">
        <v>0</v>
      </c>
      <c r="GP46" s="96">
        <v>0</v>
      </c>
      <c r="GQ46" s="96">
        <v>0</v>
      </c>
      <c r="GR46" s="96">
        <v>0</v>
      </c>
      <c r="GS46" s="96">
        <v>0</v>
      </c>
      <c r="GT46" s="96">
        <v>0</v>
      </c>
      <c r="GU46" s="96">
        <v>0</v>
      </c>
      <c r="GV46" s="96">
        <v>0</v>
      </c>
      <c r="GW46" s="96">
        <v>0</v>
      </c>
      <c r="GX46" s="96">
        <v>0</v>
      </c>
      <c r="GY46" s="96">
        <v>0</v>
      </c>
      <c r="GZ46" s="96">
        <v>0</v>
      </c>
      <c r="HA46" s="96">
        <v>0</v>
      </c>
      <c r="HB46" s="96">
        <v>0</v>
      </c>
      <c r="HC46" s="96">
        <v>0</v>
      </c>
      <c r="HD46" s="96">
        <v>0</v>
      </c>
      <c r="HE46" s="96">
        <v>0</v>
      </c>
      <c r="HF46" s="96">
        <v>0</v>
      </c>
      <c r="HG46" s="96">
        <v>0</v>
      </c>
      <c r="HH46" s="96">
        <v>0</v>
      </c>
      <c r="HI46" s="96">
        <v>0</v>
      </c>
      <c r="HJ46" s="96">
        <v>0</v>
      </c>
      <c r="HK46" s="96">
        <v>0</v>
      </c>
      <c r="HL46" s="96">
        <v>0</v>
      </c>
      <c r="HM46" s="96">
        <v>0</v>
      </c>
      <c r="HN46" s="96">
        <v>0</v>
      </c>
      <c r="HO46" s="96">
        <v>0</v>
      </c>
      <c r="HP46" s="96">
        <v>0</v>
      </c>
      <c r="HQ46" s="96">
        <v>0</v>
      </c>
      <c r="HR46" s="96">
        <v>0</v>
      </c>
      <c r="HS46" s="96">
        <v>0</v>
      </c>
      <c r="HT46" s="96">
        <v>0</v>
      </c>
      <c r="HU46" s="96">
        <v>0</v>
      </c>
      <c r="HV46" s="96">
        <v>0</v>
      </c>
      <c r="HW46" s="96">
        <v>0</v>
      </c>
      <c r="HX46" s="96">
        <v>0</v>
      </c>
      <c r="HY46" s="96">
        <v>0</v>
      </c>
      <c r="HZ46" s="96">
        <v>0</v>
      </c>
      <c r="IA46" s="96">
        <v>0</v>
      </c>
      <c r="IB46" s="96">
        <v>0</v>
      </c>
      <c r="IC46" s="96">
        <v>0</v>
      </c>
      <c r="ID46" s="96">
        <v>0</v>
      </c>
      <c r="IE46" s="96">
        <v>0</v>
      </c>
      <c r="IF46" s="96">
        <v>0</v>
      </c>
      <c r="IG46" s="96">
        <v>0</v>
      </c>
      <c r="IH46" s="96">
        <v>0</v>
      </c>
      <c r="II46" s="96">
        <v>0</v>
      </c>
      <c r="IJ46" s="96">
        <v>0</v>
      </c>
      <c r="IK46" s="96">
        <v>0</v>
      </c>
      <c r="IL46" s="96">
        <v>0</v>
      </c>
      <c r="IM46" s="96">
        <v>0</v>
      </c>
      <c r="IN46" s="96">
        <v>0</v>
      </c>
      <c r="IO46" s="96">
        <v>0</v>
      </c>
      <c r="IP46" s="96">
        <v>0</v>
      </c>
      <c r="IQ46" s="96">
        <v>0</v>
      </c>
      <c r="IR46" s="96">
        <v>0</v>
      </c>
      <c r="IS46" s="96">
        <v>0</v>
      </c>
      <c r="IT46" s="96">
        <v>0</v>
      </c>
      <c r="IU46" s="96">
        <v>0</v>
      </c>
      <c r="IV46" s="96">
        <v>0</v>
      </c>
      <c r="IW46" s="96">
        <v>0</v>
      </c>
      <c r="IX46" s="96">
        <v>0</v>
      </c>
      <c r="IY46" s="96">
        <v>0</v>
      </c>
      <c r="IZ46" s="96">
        <v>0</v>
      </c>
      <c r="JA46" s="96">
        <v>0</v>
      </c>
    </row>
    <row r="47" spans="1:261" ht="17.25" customHeight="1" x14ac:dyDescent="0.35">
      <c r="A47" s="85">
        <v>37</v>
      </c>
      <c r="B47" s="92" t="s">
        <v>527</v>
      </c>
      <c r="C47" s="95" t="s">
        <v>564</v>
      </c>
      <c r="D47" s="295">
        <v>247690817</v>
      </c>
      <c r="E47" s="270">
        <f t="shared" si="41"/>
        <v>3518.3700000000003</v>
      </c>
      <c r="F47" s="270">
        <f t="shared" si="42"/>
        <v>0</v>
      </c>
      <c r="G47" s="270">
        <f t="shared" si="43"/>
        <v>262.66000000000003</v>
      </c>
      <c r="H47" s="270">
        <f t="shared" si="44"/>
        <v>115.2</v>
      </c>
      <c r="I47" s="270">
        <f t="shared" si="45"/>
        <v>3140.51</v>
      </c>
      <c r="J47" s="96">
        <v>0</v>
      </c>
      <c r="K47" s="96">
        <v>0</v>
      </c>
      <c r="L47" s="96">
        <v>0</v>
      </c>
      <c r="M47" s="96">
        <v>0</v>
      </c>
      <c r="N47" s="96">
        <v>0</v>
      </c>
      <c r="O47" s="96">
        <v>0</v>
      </c>
      <c r="P47" s="96">
        <v>0</v>
      </c>
      <c r="Q47" s="96">
        <v>0</v>
      </c>
      <c r="R47" s="96">
        <v>0</v>
      </c>
      <c r="S47" s="96">
        <v>0</v>
      </c>
      <c r="T47" s="96">
        <v>0</v>
      </c>
      <c r="U47" s="96">
        <v>0</v>
      </c>
      <c r="V47" s="96">
        <v>0</v>
      </c>
      <c r="W47" s="96">
        <v>0</v>
      </c>
      <c r="X47" s="96">
        <v>0</v>
      </c>
      <c r="Y47" s="96">
        <v>0</v>
      </c>
      <c r="Z47" s="96">
        <v>0</v>
      </c>
      <c r="AA47" s="96">
        <v>0</v>
      </c>
      <c r="AB47" s="96">
        <v>0</v>
      </c>
      <c r="AC47" s="96">
        <v>0</v>
      </c>
      <c r="AD47" s="96">
        <v>0</v>
      </c>
      <c r="AE47" s="96">
        <v>1</v>
      </c>
      <c r="AF47" s="96">
        <v>0</v>
      </c>
      <c r="AG47" s="96">
        <v>0</v>
      </c>
      <c r="AH47" s="96">
        <v>0</v>
      </c>
      <c r="AI47" s="96">
        <v>0</v>
      </c>
      <c r="AJ47" s="96">
        <v>0</v>
      </c>
      <c r="AK47" s="96">
        <v>0</v>
      </c>
      <c r="AL47" s="96">
        <v>0</v>
      </c>
      <c r="AM47" s="96">
        <v>0</v>
      </c>
      <c r="AN47" s="96">
        <v>0</v>
      </c>
      <c r="AO47" s="96">
        <v>0</v>
      </c>
      <c r="AP47" s="96">
        <v>0</v>
      </c>
      <c r="AQ47" s="96">
        <v>115.2</v>
      </c>
      <c r="AR47" s="96">
        <v>0</v>
      </c>
      <c r="AS47" s="96">
        <v>0</v>
      </c>
      <c r="AT47" s="96">
        <v>0</v>
      </c>
      <c r="AU47" s="96">
        <v>0</v>
      </c>
      <c r="AV47" s="96">
        <v>0</v>
      </c>
      <c r="AW47" s="96">
        <v>0</v>
      </c>
      <c r="AX47" s="96">
        <v>0</v>
      </c>
      <c r="AY47" s="96">
        <v>0</v>
      </c>
      <c r="AZ47" s="96">
        <v>0</v>
      </c>
      <c r="BA47" s="96">
        <v>0</v>
      </c>
      <c r="BB47" s="96">
        <v>0</v>
      </c>
      <c r="BC47" s="96">
        <v>0</v>
      </c>
      <c r="BD47" s="96">
        <v>3074</v>
      </c>
      <c r="BE47" s="96">
        <v>0</v>
      </c>
      <c r="BF47" s="96">
        <v>0</v>
      </c>
      <c r="BG47" s="96">
        <v>0</v>
      </c>
      <c r="BH47" s="96">
        <v>0</v>
      </c>
      <c r="BI47" s="96">
        <v>0</v>
      </c>
      <c r="BJ47" s="96">
        <v>0</v>
      </c>
      <c r="BK47" s="96">
        <v>0</v>
      </c>
      <c r="BL47" s="96">
        <v>0</v>
      </c>
      <c r="BM47" s="96">
        <v>0</v>
      </c>
      <c r="BN47" s="96">
        <v>0</v>
      </c>
      <c r="BO47" s="96">
        <v>0</v>
      </c>
      <c r="BP47" s="96">
        <v>0</v>
      </c>
      <c r="BQ47" s="96">
        <v>0</v>
      </c>
      <c r="BR47" s="96">
        <v>0</v>
      </c>
      <c r="BS47" s="96">
        <v>1</v>
      </c>
      <c r="BT47" s="96">
        <v>0</v>
      </c>
      <c r="BU47" s="96">
        <v>1</v>
      </c>
      <c r="BV47" s="96">
        <v>0</v>
      </c>
      <c r="BW47" s="96">
        <v>0</v>
      </c>
      <c r="BX47" s="96">
        <v>0</v>
      </c>
      <c r="BY47" s="96">
        <v>15</v>
      </c>
      <c r="BZ47" s="96">
        <v>0</v>
      </c>
      <c r="CA47" s="96">
        <v>0</v>
      </c>
      <c r="CB47" s="96">
        <v>0</v>
      </c>
      <c r="CC47" s="96">
        <v>0</v>
      </c>
      <c r="CD47" s="96">
        <v>0</v>
      </c>
      <c r="CE47" s="96">
        <v>0</v>
      </c>
      <c r="CF47" s="96">
        <v>0</v>
      </c>
      <c r="CG47" s="96">
        <v>0</v>
      </c>
      <c r="CH47" s="96">
        <v>0</v>
      </c>
      <c r="CI47" s="96">
        <v>0</v>
      </c>
      <c r="CJ47" s="96">
        <v>0</v>
      </c>
      <c r="CK47" s="96">
        <v>30</v>
      </c>
      <c r="CL47" s="96">
        <v>0</v>
      </c>
      <c r="CM47" s="96">
        <v>0</v>
      </c>
      <c r="CN47" s="96">
        <v>0</v>
      </c>
      <c r="CO47" s="96">
        <v>0</v>
      </c>
      <c r="CP47" s="96">
        <v>0</v>
      </c>
      <c r="CQ47" s="96">
        <v>0</v>
      </c>
      <c r="CR47" s="96">
        <v>0</v>
      </c>
      <c r="CS47" s="96">
        <v>1</v>
      </c>
      <c r="CT47" s="96">
        <v>0</v>
      </c>
      <c r="CU47" s="96">
        <v>0</v>
      </c>
      <c r="CV47" s="96">
        <v>0</v>
      </c>
      <c r="CW47" s="96">
        <v>0</v>
      </c>
      <c r="CX47" s="96">
        <v>0</v>
      </c>
      <c r="CY47" s="96">
        <v>2</v>
      </c>
      <c r="CZ47" s="96">
        <v>0</v>
      </c>
      <c r="DA47" s="96">
        <v>0</v>
      </c>
      <c r="DB47" s="96">
        <v>0</v>
      </c>
      <c r="DC47" s="96">
        <v>0</v>
      </c>
      <c r="DD47" s="96">
        <v>0</v>
      </c>
      <c r="DE47" s="96">
        <v>0</v>
      </c>
      <c r="DF47" s="96">
        <v>0</v>
      </c>
      <c r="DG47" s="96">
        <v>0</v>
      </c>
      <c r="DH47" s="96">
        <v>0</v>
      </c>
      <c r="DI47" s="96">
        <v>0</v>
      </c>
      <c r="DJ47" s="96">
        <v>0</v>
      </c>
      <c r="DK47" s="96">
        <v>0</v>
      </c>
      <c r="DL47" s="96">
        <v>0</v>
      </c>
      <c r="DM47" s="96">
        <v>0</v>
      </c>
      <c r="DN47" s="96">
        <v>0</v>
      </c>
      <c r="DO47" s="96">
        <v>0</v>
      </c>
      <c r="DP47" s="96">
        <v>0</v>
      </c>
      <c r="DQ47" s="96">
        <v>0</v>
      </c>
      <c r="DR47" s="96">
        <v>0</v>
      </c>
      <c r="DS47" s="96">
        <v>0</v>
      </c>
      <c r="DT47" s="96">
        <v>262.66000000000003</v>
      </c>
      <c r="DU47" s="96">
        <v>0</v>
      </c>
      <c r="DV47" s="96">
        <v>0</v>
      </c>
      <c r="DW47" s="96">
        <v>0</v>
      </c>
      <c r="DX47" s="96">
        <v>0</v>
      </c>
      <c r="DY47" s="96">
        <v>0</v>
      </c>
      <c r="DZ47" s="96">
        <v>0</v>
      </c>
      <c r="EA47" s="96">
        <v>0</v>
      </c>
      <c r="EB47" s="96">
        <v>0</v>
      </c>
      <c r="EC47" s="96">
        <v>0</v>
      </c>
      <c r="ED47" s="96">
        <v>0</v>
      </c>
      <c r="EE47" s="96">
        <v>0</v>
      </c>
      <c r="EF47" s="96">
        <v>0</v>
      </c>
      <c r="EG47" s="96">
        <v>0</v>
      </c>
      <c r="EH47" s="96">
        <v>0</v>
      </c>
      <c r="EI47" s="96">
        <v>0</v>
      </c>
      <c r="EJ47" s="96">
        <v>0</v>
      </c>
      <c r="EK47" s="96">
        <v>0</v>
      </c>
      <c r="EL47" s="96">
        <v>0</v>
      </c>
      <c r="EM47" s="96">
        <v>0</v>
      </c>
      <c r="EN47" s="96">
        <v>0</v>
      </c>
      <c r="EO47" s="96">
        <v>0</v>
      </c>
      <c r="EP47" s="96">
        <v>0</v>
      </c>
      <c r="EQ47" s="96">
        <v>0</v>
      </c>
      <c r="ER47" s="96">
        <v>0</v>
      </c>
      <c r="ES47" s="96">
        <v>0</v>
      </c>
      <c r="ET47" s="96">
        <v>0</v>
      </c>
      <c r="EU47" s="96">
        <v>0</v>
      </c>
      <c r="EV47" s="96">
        <v>51.51</v>
      </c>
      <c r="EW47" s="96">
        <v>0</v>
      </c>
      <c r="EX47" s="96">
        <v>0</v>
      </c>
      <c r="EY47" s="96">
        <v>0</v>
      </c>
      <c r="EZ47" s="96">
        <v>0</v>
      </c>
      <c r="FA47" s="96">
        <v>0</v>
      </c>
      <c r="FB47" s="96">
        <v>0</v>
      </c>
      <c r="FC47" s="96">
        <v>0</v>
      </c>
      <c r="FD47" s="96">
        <v>0</v>
      </c>
      <c r="FE47" s="96">
        <v>0</v>
      </c>
      <c r="FF47" s="96">
        <v>0</v>
      </c>
      <c r="FG47" s="96">
        <v>0</v>
      </c>
      <c r="FH47" s="96">
        <v>0</v>
      </c>
      <c r="FI47" s="96">
        <v>0</v>
      </c>
      <c r="FJ47" s="96">
        <v>0</v>
      </c>
      <c r="FK47" s="96">
        <v>0</v>
      </c>
      <c r="FL47" s="96">
        <v>0</v>
      </c>
      <c r="FM47" s="96">
        <v>0</v>
      </c>
      <c r="FN47" s="96">
        <v>0</v>
      </c>
      <c r="FO47" s="96">
        <v>0</v>
      </c>
      <c r="FP47" s="96">
        <v>0</v>
      </c>
      <c r="FQ47" s="96">
        <v>0</v>
      </c>
      <c r="FR47" s="96">
        <v>0</v>
      </c>
      <c r="FS47" s="96">
        <v>0</v>
      </c>
      <c r="FT47" s="96">
        <v>0</v>
      </c>
      <c r="FU47" s="96">
        <v>0</v>
      </c>
      <c r="FV47" s="96">
        <v>0</v>
      </c>
      <c r="FW47" s="96">
        <v>0</v>
      </c>
      <c r="FX47" s="96">
        <v>0</v>
      </c>
      <c r="FY47" s="96">
        <v>0</v>
      </c>
      <c r="FZ47" s="96">
        <v>0</v>
      </c>
      <c r="GA47" s="96">
        <v>0</v>
      </c>
      <c r="GB47" s="96">
        <v>0</v>
      </c>
      <c r="GC47" s="96">
        <v>0</v>
      </c>
      <c r="GD47" s="96">
        <v>0</v>
      </c>
      <c r="GE47" s="96">
        <v>0</v>
      </c>
      <c r="GF47" s="96">
        <v>0</v>
      </c>
      <c r="GG47" s="96">
        <v>0</v>
      </c>
      <c r="GH47" s="96">
        <v>0</v>
      </c>
      <c r="GI47" s="96">
        <v>0</v>
      </c>
      <c r="GJ47" s="96">
        <v>0</v>
      </c>
      <c r="GK47" s="96">
        <v>0</v>
      </c>
      <c r="GL47" s="96">
        <v>0</v>
      </c>
      <c r="GM47" s="96">
        <v>0</v>
      </c>
      <c r="GN47" s="96">
        <v>0</v>
      </c>
      <c r="GO47" s="96">
        <v>0</v>
      </c>
      <c r="GP47" s="96">
        <v>0</v>
      </c>
      <c r="GQ47" s="96">
        <v>0</v>
      </c>
      <c r="GR47" s="96">
        <v>0</v>
      </c>
      <c r="GS47" s="96">
        <v>0</v>
      </c>
      <c r="GT47" s="96">
        <v>0</v>
      </c>
      <c r="GU47" s="96">
        <v>0</v>
      </c>
      <c r="GV47" s="96">
        <v>0</v>
      </c>
      <c r="GW47" s="96">
        <v>0</v>
      </c>
      <c r="GX47" s="96">
        <v>0</v>
      </c>
      <c r="GY47" s="96">
        <v>0</v>
      </c>
      <c r="GZ47" s="96">
        <v>0</v>
      </c>
      <c r="HA47" s="96">
        <v>0</v>
      </c>
      <c r="HB47" s="96">
        <v>0</v>
      </c>
      <c r="HC47" s="96">
        <v>0</v>
      </c>
      <c r="HD47" s="96">
        <v>0</v>
      </c>
      <c r="HE47" s="96">
        <v>0</v>
      </c>
      <c r="HF47" s="96">
        <v>0</v>
      </c>
      <c r="HG47" s="96">
        <v>0</v>
      </c>
      <c r="HH47" s="96">
        <v>0</v>
      </c>
      <c r="HI47" s="96">
        <v>0</v>
      </c>
      <c r="HJ47" s="96">
        <v>0</v>
      </c>
      <c r="HK47" s="96">
        <v>0</v>
      </c>
      <c r="HL47" s="96">
        <v>0</v>
      </c>
      <c r="HM47" s="96">
        <v>0</v>
      </c>
      <c r="HN47" s="96">
        <v>0</v>
      </c>
      <c r="HO47" s="96">
        <v>0</v>
      </c>
      <c r="HP47" s="96">
        <v>0</v>
      </c>
      <c r="HQ47" s="96">
        <v>0</v>
      </c>
      <c r="HR47" s="96">
        <v>0</v>
      </c>
      <c r="HS47" s="96">
        <v>0</v>
      </c>
      <c r="HT47" s="96">
        <v>0</v>
      </c>
      <c r="HU47" s="96">
        <v>0</v>
      </c>
      <c r="HV47" s="96">
        <v>0</v>
      </c>
      <c r="HW47" s="96">
        <v>0</v>
      </c>
      <c r="HX47" s="96">
        <v>0</v>
      </c>
      <c r="HY47" s="96">
        <v>0</v>
      </c>
      <c r="HZ47" s="96">
        <v>0</v>
      </c>
      <c r="IA47" s="96">
        <v>0</v>
      </c>
      <c r="IB47" s="96">
        <v>0</v>
      </c>
      <c r="IC47" s="96">
        <v>0</v>
      </c>
      <c r="ID47" s="96">
        <v>0</v>
      </c>
      <c r="IE47" s="96">
        <v>0</v>
      </c>
      <c r="IF47" s="96">
        <v>0</v>
      </c>
      <c r="IG47" s="96">
        <v>0</v>
      </c>
      <c r="IH47" s="96">
        <v>0</v>
      </c>
      <c r="II47" s="96">
        <v>0</v>
      </c>
      <c r="IJ47" s="96">
        <v>0</v>
      </c>
      <c r="IK47" s="96">
        <v>0</v>
      </c>
      <c r="IL47" s="96">
        <v>0</v>
      </c>
      <c r="IM47" s="96">
        <v>0</v>
      </c>
      <c r="IN47" s="96">
        <v>0</v>
      </c>
      <c r="IO47" s="96">
        <v>0</v>
      </c>
      <c r="IP47" s="96">
        <v>0</v>
      </c>
      <c r="IQ47" s="96">
        <v>0</v>
      </c>
      <c r="IR47" s="96">
        <v>0</v>
      </c>
      <c r="IS47" s="96">
        <v>0</v>
      </c>
      <c r="IT47" s="96">
        <v>0</v>
      </c>
      <c r="IU47" s="96">
        <v>0</v>
      </c>
      <c r="IV47" s="96">
        <v>0</v>
      </c>
      <c r="IW47" s="96">
        <v>0</v>
      </c>
      <c r="IX47" s="96">
        <v>0</v>
      </c>
      <c r="IY47" s="96">
        <v>0</v>
      </c>
      <c r="IZ47" s="96">
        <v>0</v>
      </c>
      <c r="JA47" s="96">
        <v>0</v>
      </c>
    </row>
    <row r="48" spans="1:261" ht="17.25" customHeight="1" x14ac:dyDescent="0.35">
      <c r="A48" s="85">
        <v>38</v>
      </c>
      <c r="B48" s="92" t="s">
        <v>527</v>
      </c>
      <c r="C48" s="95" t="s">
        <v>565</v>
      </c>
      <c r="D48" s="295">
        <v>247690818</v>
      </c>
      <c r="E48" s="270">
        <f t="shared" si="41"/>
        <v>10586.48</v>
      </c>
      <c r="F48" s="270">
        <f t="shared" si="42"/>
        <v>0</v>
      </c>
      <c r="G48" s="270">
        <f t="shared" si="43"/>
        <v>1412.98</v>
      </c>
      <c r="H48" s="270">
        <f t="shared" si="44"/>
        <v>8304.5499999999993</v>
      </c>
      <c r="I48" s="270">
        <f t="shared" si="45"/>
        <v>868.95</v>
      </c>
      <c r="J48" s="96">
        <v>2</v>
      </c>
      <c r="K48" s="96">
        <v>2</v>
      </c>
      <c r="L48" s="96">
        <v>0</v>
      </c>
      <c r="M48" s="96">
        <v>0</v>
      </c>
      <c r="N48" s="96">
        <v>0</v>
      </c>
      <c r="O48" s="96">
        <v>0</v>
      </c>
      <c r="P48" s="96">
        <v>0</v>
      </c>
      <c r="Q48" s="96">
        <v>0</v>
      </c>
      <c r="R48" s="96">
        <v>0</v>
      </c>
      <c r="S48" s="96">
        <v>0</v>
      </c>
      <c r="T48" s="96">
        <v>0</v>
      </c>
      <c r="U48" s="96">
        <v>316.55</v>
      </c>
      <c r="V48" s="96">
        <v>0</v>
      </c>
      <c r="W48" s="96">
        <v>0</v>
      </c>
      <c r="X48" s="96">
        <v>0</v>
      </c>
      <c r="Y48" s="96">
        <v>0</v>
      </c>
      <c r="Z48" s="96">
        <v>0</v>
      </c>
      <c r="AA48" s="96">
        <v>0</v>
      </c>
      <c r="AB48" s="96">
        <v>0</v>
      </c>
      <c r="AC48" s="96">
        <v>5</v>
      </c>
      <c r="AD48" s="96">
        <v>0</v>
      </c>
      <c r="AE48" s="96">
        <v>0</v>
      </c>
      <c r="AF48" s="96">
        <v>0</v>
      </c>
      <c r="AG48" s="96">
        <v>0</v>
      </c>
      <c r="AH48" s="96">
        <v>0</v>
      </c>
      <c r="AI48" s="96">
        <v>0</v>
      </c>
      <c r="AJ48" s="96">
        <v>0</v>
      </c>
      <c r="AK48" s="96">
        <v>0</v>
      </c>
      <c r="AL48" s="96">
        <v>0</v>
      </c>
      <c r="AM48" s="96">
        <v>0</v>
      </c>
      <c r="AN48" s="96">
        <v>0</v>
      </c>
      <c r="AO48" s="96">
        <v>0</v>
      </c>
      <c r="AP48" s="96">
        <v>0</v>
      </c>
      <c r="AQ48" s="96">
        <v>0</v>
      </c>
      <c r="AR48" s="96">
        <v>0</v>
      </c>
      <c r="AS48" s="96">
        <v>0</v>
      </c>
      <c r="AT48" s="96">
        <v>0</v>
      </c>
      <c r="AU48" s="96">
        <v>0</v>
      </c>
      <c r="AV48" s="96">
        <v>0</v>
      </c>
      <c r="AW48" s="96">
        <v>0</v>
      </c>
      <c r="AX48" s="96">
        <v>0</v>
      </c>
      <c r="AY48" s="96">
        <v>0</v>
      </c>
      <c r="AZ48" s="96">
        <v>0</v>
      </c>
      <c r="BA48" s="96">
        <v>0</v>
      </c>
      <c r="BB48" s="96">
        <v>0</v>
      </c>
      <c r="BC48" s="96">
        <v>7988</v>
      </c>
      <c r="BD48" s="96"/>
      <c r="BE48" s="96">
        <v>0</v>
      </c>
      <c r="BF48" s="96">
        <v>0</v>
      </c>
      <c r="BG48" s="96">
        <v>0</v>
      </c>
      <c r="BH48" s="96">
        <v>0</v>
      </c>
      <c r="BI48" s="96">
        <v>0</v>
      </c>
      <c r="BJ48" s="96">
        <v>0</v>
      </c>
      <c r="BK48" s="96">
        <v>0</v>
      </c>
      <c r="BL48" s="96">
        <v>0</v>
      </c>
      <c r="BM48" s="96">
        <v>0</v>
      </c>
      <c r="BN48" s="96">
        <v>0</v>
      </c>
      <c r="BO48" s="96">
        <v>0</v>
      </c>
      <c r="BP48" s="96">
        <v>0</v>
      </c>
      <c r="BQ48" s="96">
        <v>0</v>
      </c>
      <c r="BR48" s="96">
        <v>0</v>
      </c>
      <c r="BS48" s="96">
        <v>1</v>
      </c>
      <c r="BT48" s="96">
        <v>0</v>
      </c>
      <c r="BU48" s="96">
        <v>1</v>
      </c>
      <c r="BV48" s="96">
        <v>0</v>
      </c>
      <c r="BW48" s="96">
        <v>0</v>
      </c>
      <c r="BX48" s="96">
        <v>0</v>
      </c>
      <c r="BY48" s="96">
        <v>20</v>
      </c>
      <c r="BZ48" s="96">
        <v>0</v>
      </c>
      <c r="CA48" s="96">
        <v>0</v>
      </c>
      <c r="CB48" s="96">
        <v>0</v>
      </c>
      <c r="CC48" s="96">
        <v>0</v>
      </c>
      <c r="CD48" s="96">
        <v>0</v>
      </c>
      <c r="CE48" s="96">
        <v>0</v>
      </c>
      <c r="CF48" s="96">
        <v>0</v>
      </c>
      <c r="CG48" s="96">
        <v>0</v>
      </c>
      <c r="CH48" s="96">
        <v>0</v>
      </c>
      <c r="CI48" s="96">
        <v>0</v>
      </c>
      <c r="CJ48" s="96">
        <v>0</v>
      </c>
      <c r="CK48" s="96">
        <v>30</v>
      </c>
      <c r="CL48" s="96">
        <v>0</v>
      </c>
      <c r="CM48" s="96">
        <v>0</v>
      </c>
      <c r="CN48" s="96">
        <v>0</v>
      </c>
      <c r="CO48" s="96">
        <v>1</v>
      </c>
      <c r="CP48" s="96">
        <v>0</v>
      </c>
      <c r="CQ48" s="96">
        <v>0</v>
      </c>
      <c r="CR48" s="96">
        <v>0</v>
      </c>
      <c r="CS48" s="96">
        <v>11</v>
      </c>
      <c r="CT48" s="96">
        <v>0</v>
      </c>
      <c r="CU48" s="96">
        <v>0</v>
      </c>
      <c r="CV48" s="96">
        <v>0</v>
      </c>
      <c r="CW48" s="96">
        <v>0</v>
      </c>
      <c r="CX48" s="96">
        <v>0</v>
      </c>
      <c r="CY48" s="96">
        <v>11</v>
      </c>
      <c r="CZ48" s="96">
        <v>31</v>
      </c>
      <c r="DA48" s="96">
        <v>0</v>
      </c>
      <c r="DB48" s="96">
        <v>29</v>
      </c>
      <c r="DC48" s="96">
        <v>0</v>
      </c>
      <c r="DD48" s="96">
        <v>467</v>
      </c>
      <c r="DE48" s="96">
        <v>0</v>
      </c>
      <c r="DF48" s="96">
        <v>0</v>
      </c>
      <c r="DG48" s="96">
        <v>0</v>
      </c>
      <c r="DH48" s="96">
        <v>0</v>
      </c>
      <c r="DI48" s="96">
        <v>0</v>
      </c>
      <c r="DJ48" s="96">
        <v>0</v>
      </c>
      <c r="DK48" s="96">
        <v>0</v>
      </c>
      <c r="DL48" s="96">
        <v>0</v>
      </c>
      <c r="DM48" s="96">
        <v>0</v>
      </c>
      <c r="DN48" s="96">
        <v>0</v>
      </c>
      <c r="DO48" s="96">
        <v>0</v>
      </c>
      <c r="DP48" s="96">
        <v>0</v>
      </c>
      <c r="DQ48" s="96">
        <v>0</v>
      </c>
      <c r="DR48" s="96">
        <v>0</v>
      </c>
      <c r="DS48" s="96">
        <v>0</v>
      </c>
      <c r="DT48" s="96">
        <v>945.98</v>
      </c>
      <c r="DU48" s="96">
        <v>0</v>
      </c>
      <c r="DV48" s="96">
        <v>0</v>
      </c>
      <c r="DW48" s="297">
        <v>0</v>
      </c>
      <c r="DX48" s="297">
        <v>0</v>
      </c>
      <c r="DY48" s="96">
        <v>0</v>
      </c>
      <c r="DZ48" s="96">
        <v>0</v>
      </c>
      <c r="EA48" s="96">
        <v>0</v>
      </c>
      <c r="EB48" s="96">
        <v>0</v>
      </c>
      <c r="EC48" s="96">
        <v>0</v>
      </c>
      <c r="ED48" s="96">
        <v>0</v>
      </c>
      <c r="EE48" s="96">
        <v>0</v>
      </c>
      <c r="EF48" s="96">
        <v>0</v>
      </c>
      <c r="EG48" s="96">
        <v>0</v>
      </c>
      <c r="EH48" s="96">
        <v>0</v>
      </c>
      <c r="EI48" s="96">
        <v>0</v>
      </c>
      <c r="EJ48" s="96">
        <v>0</v>
      </c>
      <c r="EK48" s="96">
        <v>0</v>
      </c>
      <c r="EL48" s="96">
        <v>0</v>
      </c>
      <c r="EM48" s="96">
        <v>0</v>
      </c>
      <c r="EN48" s="96">
        <v>0</v>
      </c>
      <c r="EO48" s="96">
        <v>0</v>
      </c>
      <c r="EP48" s="96">
        <v>0</v>
      </c>
      <c r="EQ48" s="96">
        <v>0</v>
      </c>
      <c r="ER48" s="96">
        <v>0</v>
      </c>
      <c r="ES48" s="96">
        <v>0</v>
      </c>
      <c r="ET48" s="96">
        <v>0</v>
      </c>
      <c r="EU48" s="96">
        <v>0</v>
      </c>
      <c r="EV48" s="96">
        <v>848.95</v>
      </c>
      <c r="EW48" s="96">
        <v>0</v>
      </c>
      <c r="EX48" s="96">
        <v>0</v>
      </c>
      <c r="EY48" s="96">
        <v>0</v>
      </c>
      <c r="EZ48" s="96">
        <v>0</v>
      </c>
      <c r="FA48" s="96">
        <v>0</v>
      </c>
      <c r="FB48" s="96">
        <v>0</v>
      </c>
      <c r="FC48" s="96">
        <v>0</v>
      </c>
      <c r="FD48" s="96">
        <v>0</v>
      </c>
      <c r="FE48" s="96">
        <v>0</v>
      </c>
      <c r="FF48" s="96">
        <v>0</v>
      </c>
      <c r="FG48" s="96">
        <v>0</v>
      </c>
      <c r="FH48" s="96">
        <v>0</v>
      </c>
      <c r="FI48" s="96">
        <v>0</v>
      </c>
      <c r="FJ48" s="96">
        <v>0</v>
      </c>
      <c r="FK48" s="96">
        <v>0</v>
      </c>
      <c r="FL48" s="96">
        <v>0</v>
      </c>
      <c r="FM48" s="96">
        <v>0</v>
      </c>
      <c r="FN48" s="96">
        <v>0</v>
      </c>
      <c r="FO48" s="96">
        <v>0</v>
      </c>
      <c r="FP48" s="96">
        <v>0</v>
      </c>
      <c r="FQ48" s="96">
        <v>0</v>
      </c>
      <c r="FR48" s="96">
        <v>0</v>
      </c>
      <c r="FS48" s="96">
        <v>0</v>
      </c>
      <c r="FT48" s="96">
        <v>0</v>
      </c>
      <c r="FU48" s="96">
        <v>0</v>
      </c>
      <c r="FV48" s="96">
        <v>0</v>
      </c>
      <c r="FW48" s="96">
        <v>0</v>
      </c>
      <c r="FX48" s="96">
        <v>0</v>
      </c>
      <c r="FY48" s="96">
        <v>0</v>
      </c>
      <c r="FZ48" s="96">
        <v>0</v>
      </c>
      <c r="GA48" s="96">
        <v>0</v>
      </c>
      <c r="GB48" s="96">
        <v>0</v>
      </c>
      <c r="GC48" s="96">
        <v>0</v>
      </c>
      <c r="GD48" s="96">
        <v>0</v>
      </c>
      <c r="GE48" s="96">
        <v>0</v>
      </c>
      <c r="GF48" s="96">
        <v>0</v>
      </c>
      <c r="GG48" s="96">
        <v>0</v>
      </c>
      <c r="GH48" s="96">
        <v>0</v>
      </c>
      <c r="GI48" s="96">
        <v>0</v>
      </c>
      <c r="GJ48" s="96">
        <v>0</v>
      </c>
      <c r="GK48" s="96">
        <v>0</v>
      </c>
      <c r="GL48" s="96">
        <v>0</v>
      </c>
      <c r="GM48" s="96">
        <v>0</v>
      </c>
      <c r="GN48" s="96">
        <v>0</v>
      </c>
      <c r="GO48" s="96">
        <v>0</v>
      </c>
      <c r="GP48" s="96">
        <v>0</v>
      </c>
      <c r="GQ48" s="96">
        <v>0</v>
      </c>
      <c r="GR48" s="96">
        <v>0</v>
      </c>
      <c r="GS48" s="96">
        <v>0</v>
      </c>
      <c r="GT48" s="96">
        <v>0</v>
      </c>
      <c r="GU48" s="96">
        <v>0</v>
      </c>
      <c r="GV48" s="96">
        <v>0</v>
      </c>
      <c r="GW48" s="96">
        <v>0</v>
      </c>
      <c r="GX48" s="96">
        <v>0</v>
      </c>
      <c r="GY48" s="96">
        <v>0</v>
      </c>
      <c r="GZ48" s="96">
        <v>0</v>
      </c>
      <c r="HA48" s="96">
        <v>0</v>
      </c>
      <c r="HB48" s="96">
        <v>0</v>
      </c>
      <c r="HC48" s="96">
        <v>0</v>
      </c>
      <c r="HD48" s="96">
        <v>0</v>
      </c>
      <c r="HE48" s="96">
        <v>0</v>
      </c>
      <c r="HF48" s="96">
        <v>0</v>
      </c>
      <c r="HG48" s="96">
        <v>0</v>
      </c>
      <c r="HH48" s="96">
        <v>0</v>
      </c>
      <c r="HI48" s="96">
        <v>0</v>
      </c>
      <c r="HJ48" s="96">
        <v>0</v>
      </c>
      <c r="HK48" s="96">
        <v>0</v>
      </c>
      <c r="HL48" s="96">
        <v>0</v>
      </c>
      <c r="HM48" s="96">
        <v>0</v>
      </c>
      <c r="HN48" s="96">
        <v>0</v>
      </c>
      <c r="HO48" s="96">
        <v>0</v>
      </c>
      <c r="HP48" s="96">
        <v>0</v>
      </c>
      <c r="HQ48" s="96">
        <v>0</v>
      </c>
      <c r="HR48" s="96">
        <v>0</v>
      </c>
      <c r="HS48" s="96">
        <v>0</v>
      </c>
      <c r="HT48" s="96">
        <v>0</v>
      </c>
      <c r="HU48" s="96">
        <v>0</v>
      </c>
      <c r="HV48" s="96">
        <v>0</v>
      </c>
      <c r="HW48" s="96">
        <v>0</v>
      </c>
      <c r="HX48" s="96">
        <v>0</v>
      </c>
      <c r="HY48" s="96">
        <v>0</v>
      </c>
      <c r="HZ48" s="96">
        <v>0</v>
      </c>
      <c r="IA48" s="96">
        <v>0</v>
      </c>
      <c r="IB48" s="96">
        <v>0</v>
      </c>
      <c r="IC48" s="96">
        <v>0</v>
      </c>
      <c r="ID48" s="96">
        <v>0</v>
      </c>
      <c r="IE48" s="96">
        <v>0</v>
      </c>
      <c r="IF48" s="96">
        <v>0</v>
      </c>
      <c r="IG48" s="96">
        <v>0</v>
      </c>
      <c r="IH48" s="96">
        <v>0</v>
      </c>
      <c r="II48" s="96">
        <v>0</v>
      </c>
      <c r="IJ48" s="96">
        <v>0</v>
      </c>
      <c r="IK48" s="96">
        <v>0</v>
      </c>
      <c r="IL48" s="96">
        <v>0</v>
      </c>
      <c r="IM48" s="96">
        <v>0</v>
      </c>
      <c r="IN48" s="96">
        <v>0</v>
      </c>
      <c r="IO48" s="96">
        <v>0</v>
      </c>
      <c r="IP48" s="96">
        <v>0</v>
      </c>
      <c r="IQ48" s="96">
        <v>0</v>
      </c>
      <c r="IR48" s="96">
        <v>0</v>
      </c>
      <c r="IS48" s="96">
        <v>0</v>
      </c>
      <c r="IT48" s="96">
        <v>0</v>
      </c>
      <c r="IU48" s="96">
        <v>0</v>
      </c>
      <c r="IV48" s="96">
        <v>0</v>
      </c>
      <c r="IW48" s="96">
        <v>0</v>
      </c>
      <c r="IX48" s="96">
        <v>0</v>
      </c>
      <c r="IY48" s="96">
        <v>0</v>
      </c>
      <c r="IZ48" s="96">
        <v>0</v>
      </c>
      <c r="JA48" s="96">
        <v>0</v>
      </c>
    </row>
    <row r="49" spans="1:261" ht="17.25" customHeight="1" x14ac:dyDescent="0.35">
      <c r="A49" s="85">
        <v>39</v>
      </c>
      <c r="B49" s="92" t="s">
        <v>527</v>
      </c>
      <c r="C49" s="95" t="s">
        <v>566</v>
      </c>
      <c r="D49" s="295">
        <v>247690819</v>
      </c>
      <c r="E49" s="270">
        <f t="shared" si="41"/>
        <v>8381.48</v>
      </c>
      <c r="F49" s="270">
        <f t="shared" si="42"/>
        <v>0</v>
      </c>
      <c r="G49" s="270">
        <f t="shared" si="43"/>
        <v>1454.31</v>
      </c>
      <c r="H49" s="270">
        <f t="shared" si="44"/>
        <v>6491.32</v>
      </c>
      <c r="I49" s="270">
        <f t="shared" si="45"/>
        <v>435.85</v>
      </c>
      <c r="J49" s="96">
        <v>1</v>
      </c>
      <c r="K49" s="96">
        <v>1</v>
      </c>
      <c r="L49" s="96">
        <v>0</v>
      </c>
      <c r="M49" s="96">
        <v>0</v>
      </c>
      <c r="N49" s="96">
        <v>0</v>
      </c>
      <c r="O49" s="96">
        <v>0</v>
      </c>
      <c r="P49" s="96">
        <v>0</v>
      </c>
      <c r="Q49" s="96">
        <v>0</v>
      </c>
      <c r="R49" s="96">
        <v>0</v>
      </c>
      <c r="S49" s="96">
        <v>0</v>
      </c>
      <c r="T49" s="96">
        <v>0</v>
      </c>
      <c r="U49" s="96">
        <v>0</v>
      </c>
      <c r="V49" s="96">
        <v>0</v>
      </c>
      <c r="W49" s="96">
        <v>0</v>
      </c>
      <c r="X49" s="96">
        <v>0</v>
      </c>
      <c r="Y49" s="96">
        <v>157.32</v>
      </c>
      <c r="Z49" s="96">
        <v>0</v>
      </c>
      <c r="AA49" s="96">
        <v>0</v>
      </c>
      <c r="AB49" s="96">
        <v>0</v>
      </c>
      <c r="AC49" s="96">
        <v>5</v>
      </c>
      <c r="AD49" s="96">
        <v>0</v>
      </c>
      <c r="AE49" s="96">
        <v>0</v>
      </c>
      <c r="AF49" s="96">
        <v>0</v>
      </c>
      <c r="AG49" s="96">
        <v>0</v>
      </c>
      <c r="AH49" s="96">
        <v>0</v>
      </c>
      <c r="AI49" s="96">
        <v>0</v>
      </c>
      <c r="AJ49" s="96">
        <v>0</v>
      </c>
      <c r="AK49" s="96">
        <v>0</v>
      </c>
      <c r="AL49" s="96">
        <v>0</v>
      </c>
      <c r="AM49" s="96">
        <v>0</v>
      </c>
      <c r="AN49" s="96">
        <v>0</v>
      </c>
      <c r="AO49" s="96">
        <v>0</v>
      </c>
      <c r="AP49" s="96">
        <v>0</v>
      </c>
      <c r="AQ49" s="96">
        <v>0</v>
      </c>
      <c r="AR49" s="96">
        <v>0</v>
      </c>
      <c r="AS49" s="96">
        <v>0</v>
      </c>
      <c r="AT49" s="96">
        <v>0</v>
      </c>
      <c r="AU49" s="96">
        <v>0</v>
      </c>
      <c r="AV49" s="96">
        <v>0</v>
      </c>
      <c r="AW49" s="96">
        <v>0</v>
      </c>
      <c r="AX49" s="96">
        <v>0</v>
      </c>
      <c r="AY49" s="96">
        <v>0</v>
      </c>
      <c r="AZ49" s="96">
        <v>0</v>
      </c>
      <c r="BA49" s="96">
        <v>3</v>
      </c>
      <c r="BB49" s="96">
        <v>0</v>
      </c>
      <c r="BC49" s="96">
        <v>6334</v>
      </c>
      <c r="BD49" s="96"/>
      <c r="BE49" s="96">
        <v>0</v>
      </c>
      <c r="BF49" s="96">
        <v>0</v>
      </c>
      <c r="BG49" s="96">
        <v>0</v>
      </c>
      <c r="BH49" s="96">
        <v>200</v>
      </c>
      <c r="BI49" s="96">
        <v>0</v>
      </c>
      <c r="BJ49" s="96">
        <v>0</v>
      </c>
      <c r="BK49" s="96">
        <v>0</v>
      </c>
      <c r="BL49" s="96">
        <v>0</v>
      </c>
      <c r="BM49" s="96">
        <v>0</v>
      </c>
      <c r="BN49" s="96">
        <v>0</v>
      </c>
      <c r="BO49" s="96">
        <v>0</v>
      </c>
      <c r="BP49" s="96">
        <v>0</v>
      </c>
      <c r="BQ49" s="96">
        <v>0</v>
      </c>
      <c r="BR49" s="96">
        <v>0</v>
      </c>
      <c r="BS49" s="96">
        <v>0</v>
      </c>
      <c r="BT49" s="96">
        <v>0</v>
      </c>
      <c r="BU49" s="96">
        <v>0</v>
      </c>
      <c r="BV49" s="96">
        <v>0</v>
      </c>
      <c r="BW49" s="96">
        <v>0</v>
      </c>
      <c r="BX49" s="96">
        <v>0</v>
      </c>
      <c r="BY49" s="96">
        <v>0</v>
      </c>
      <c r="BZ49" s="96">
        <v>0</v>
      </c>
      <c r="CA49" s="96">
        <v>0</v>
      </c>
      <c r="CB49" s="96">
        <v>0</v>
      </c>
      <c r="CC49" s="96">
        <v>0</v>
      </c>
      <c r="CD49" s="96">
        <v>0</v>
      </c>
      <c r="CE49" s="96">
        <v>0</v>
      </c>
      <c r="CF49" s="96">
        <v>0</v>
      </c>
      <c r="CG49" s="96">
        <v>0</v>
      </c>
      <c r="CH49" s="96">
        <v>0</v>
      </c>
      <c r="CI49" s="96">
        <v>0</v>
      </c>
      <c r="CJ49" s="96">
        <v>0</v>
      </c>
      <c r="CK49" s="96">
        <v>30</v>
      </c>
      <c r="CL49" s="96">
        <v>0</v>
      </c>
      <c r="CM49" s="96">
        <v>0</v>
      </c>
      <c r="CN49" s="96">
        <v>0</v>
      </c>
      <c r="CO49" s="96">
        <v>1</v>
      </c>
      <c r="CP49" s="96">
        <v>0</v>
      </c>
      <c r="CQ49" s="96">
        <v>0</v>
      </c>
      <c r="CR49" s="96">
        <v>0</v>
      </c>
      <c r="CS49" s="96">
        <v>15</v>
      </c>
      <c r="CT49" s="96">
        <v>0</v>
      </c>
      <c r="CU49" s="96">
        <v>0</v>
      </c>
      <c r="CV49" s="96">
        <v>0</v>
      </c>
      <c r="CW49" s="96">
        <v>0</v>
      </c>
      <c r="CX49" s="96">
        <v>0</v>
      </c>
      <c r="CY49" s="96">
        <v>11</v>
      </c>
      <c r="CZ49" s="96">
        <v>36</v>
      </c>
      <c r="DA49" s="96">
        <v>0</v>
      </c>
      <c r="DB49" s="96">
        <v>34</v>
      </c>
      <c r="DC49" s="96">
        <v>0</v>
      </c>
      <c r="DD49" s="96">
        <v>615</v>
      </c>
      <c r="DE49" s="96">
        <v>0</v>
      </c>
      <c r="DF49" s="96">
        <v>0</v>
      </c>
      <c r="DG49" s="96">
        <v>0</v>
      </c>
      <c r="DH49" s="96">
        <v>0</v>
      </c>
      <c r="DI49" s="96">
        <v>0</v>
      </c>
      <c r="DJ49" s="96">
        <v>0</v>
      </c>
      <c r="DK49" s="96">
        <v>0</v>
      </c>
      <c r="DL49" s="96">
        <v>0</v>
      </c>
      <c r="DM49" s="96">
        <v>0</v>
      </c>
      <c r="DN49" s="96">
        <v>0</v>
      </c>
      <c r="DO49" s="96">
        <v>0</v>
      </c>
      <c r="DP49" s="96">
        <v>0</v>
      </c>
      <c r="DQ49" s="96">
        <v>0</v>
      </c>
      <c r="DR49" s="96">
        <v>0</v>
      </c>
      <c r="DS49" s="96">
        <v>0</v>
      </c>
      <c r="DT49" s="96">
        <v>839.31</v>
      </c>
      <c r="DU49" s="96">
        <v>0</v>
      </c>
      <c r="DV49" s="96">
        <v>0</v>
      </c>
      <c r="DW49" s="297">
        <v>0</v>
      </c>
      <c r="DX49" s="297">
        <v>0</v>
      </c>
      <c r="DY49" s="96">
        <v>0</v>
      </c>
      <c r="DZ49" s="96">
        <v>0</v>
      </c>
      <c r="EA49" s="96">
        <v>0</v>
      </c>
      <c r="EB49" s="96">
        <v>0</v>
      </c>
      <c r="EC49" s="96">
        <v>0</v>
      </c>
      <c r="ED49" s="96">
        <v>0</v>
      </c>
      <c r="EE49" s="96">
        <v>0</v>
      </c>
      <c r="EF49" s="96">
        <v>0</v>
      </c>
      <c r="EG49" s="96">
        <v>0</v>
      </c>
      <c r="EH49" s="96">
        <v>0</v>
      </c>
      <c r="EI49" s="96">
        <v>0</v>
      </c>
      <c r="EJ49" s="96">
        <v>0</v>
      </c>
      <c r="EK49" s="96">
        <v>0</v>
      </c>
      <c r="EL49" s="96">
        <v>0</v>
      </c>
      <c r="EM49" s="96">
        <v>0</v>
      </c>
      <c r="EN49" s="96">
        <v>0</v>
      </c>
      <c r="EO49" s="96">
        <v>0</v>
      </c>
      <c r="EP49" s="96">
        <v>0</v>
      </c>
      <c r="EQ49" s="96">
        <v>0</v>
      </c>
      <c r="ER49" s="96">
        <v>0</v>
      </c>
      <c r="ES49" s="96">
        <v>0</v>
      </c>
      <c r="ET49" s="96">
        <v>0</v>
      </c>
      <c r="EU49" s="96">
        <v>0</v>
      </c>
      <c r="EV49" s="96">
        <v>435.85</v>
      </c>
      <c r="EW49" s="96">
        <v>0</v>
      </c>
      <c r="EX49" s="96">
        <v>0</v>
      </c>
      <c r="EY49" s="96">
        <v>0</v>
      </c>
      <c r="EZ49" s="96">
        <v>0</v>
      </c>
      <c r="FA49" s="96">
        <v>0</v>
      </c>
      <c r="FB49" s="96">
        <v>0</v>
      </c>
      <c r="FC49" s="96">
        <v>0</v>
      </c>
      <c r="FD49" s="96">
        <v>0</v>
      </c>
      <c r="FE49" s="96">
        <v>0</v>
      </c>
      <c r="FF49" s="96">
        <v>0</v>
      </c>
      <c r="FG49" s="96">
        <v>0</v>
      </c>
      <c r="FH49" s="96">
        <v>0</v>
      </c>
      <c r="FI49" s="96">
        <v>0</v>
      </c>
      <c r="FJ49" s="96">
        <v>0</v>
      </c>
      <c r="FK49" s="96">
        <v>0</v>
      </c>
      <c r="FL49" s="96">
        <v>0</v>
      </c>
      <c r="FM49" s="96">
        <v>0</v>
      </c>
      <c r="FN49" s="96">
        <v>0</v>
      </c>
      <c r="FO49" s="96">
        <v>0</v>
      </c>
      <c r="FP49" s="96">
        <v>0</v>
      </c>
      <c r="FQ49" s="96">
        <v>0</v>
      </c>
      <c r="FR49" s="96">
        <v>0</v>
      </c>
      <c r="FS49" s="96">
        <v>0</v>
      </c>
      <c r="FT49" s="96">
        <v>0</v>
      </c>
      <c r="FU49" s="96">
        <v>0</v>
      </c>
      <c r="FV49" s="96">
        <v>0</v>
      </c>
      <c r="FW49" s="96">
        <v>0</v>
      </c>
      <c r="FX49" s="96">
        <v>0</v>
      </c>
      <c r="FY49" s="96">
        <v>0</v>
      </c>
      <c r="FZ49" s="96">
        <v>0</v>
      </c>
      <c r="GA49" s="96">
        <v>0</v>
      </c>
      <c r="GB49" s="96">
        <v>0</v>
      </c>
      <c r="GC49" s="96">
        <v>0</v>
      </c>
      <c r="GD49" s="96">
        <v>0</v>
      </c>
      <c r="GE49" s="96">
        <v>0</v>
      </c>
      <c r="GF49" s="96">
        <v>0</v>
      </c>
      <c r="GG49" s="96">
        <v>0</v>
      </c>
      <c r="GH49" s="96">
        <v>0</v>
      </c>
      <c r="GI49" s="96">
        <v>0</v>
      </c>
      <c r="GJ49" s="96">
        <v>0</v>
      </c>
      <c r="GK49" s="96">
        <v>0</v>
      </c>
      <c r="GL49" s="96">
        <v>0</v>
      </c>
      <c r="GM49" s="96">
        <v>0</v>
      </c>
      <c r="GN49" s="96">
        <v>0</v>
      </c>
      <c r="GO49" s="96">
        <v>0</v>
      </c>
      <c r="GP49" s="96">
        <v>0</v>
      </c>
      <c r="GQ49" s="96">
        <v>0</v>
      </c>
      <c r="GR49" s="96">
        <v>0</v>
      </c>
      <c r="GS49" s="96">
        <v>0</v>
      </c>
      <c r="GT49" s="96">
        <v>0</v>
      </c>
      <c r="GU49" s="96">
        <v>0</v>
      </c>
      <c r="GV49" s="96">
        <v>0</v>
      </c>
      <c r="GW49" s="96">
        <v>0</v>
      </c>
      <c r="GX49" s="96">
        <v>0</v>
      </c>
      <c r="GY49" s="96">
        <v>0</v>
      </c>
      <c r="GZ49" s="96">
        <v>0</v>
      </c>
      <c r="HA49" s="96">
        <v>0</v>
      </c>
      <c r="HB49" s="96">
        <v>0</v>
      </c>
      <c r="HC49" s="96">
        <v>0</v>
      </c>
      <c r="HD49" s="96">
        <v>0</v>
      </c>
      <c r="HE49" s="96">
        <v>0</v>
      </c>
      <c r="HF49" s="96">
        <v>0</v>
      </c>
      <c r="HG49" s="96">
        <v>0</v>
      </c>
      <c r="HH49" s="96">
        <v>0</v>
      </c>
      <c r="HI49" s="96">
        <v>0</v>
      </c>
      <c r="HJ49" s="96">
        <v>0</v>
      </c>
      <c r="HK49" s="96">
        <v>0</v>
      </c>
      <c r="HL49" s="96">
        <v>0</v>
      </c>
      <c r="HM49" s="96">
        <v>0</v>
      </c>
      <c r="HN49" s="96">
        <v>0</v>
      </c>
      <c r="HO49" s="96">
        <v>0</v>
      </c>
      <c r="HP49" s="96">
        <v>0</v>
      </c>
      <c r="HQ49" s="96">
        <v>0</v>
      </c>
      <c r="HR49" s="96">
        <v>0</v>
      </c>
      <c r="HS49" s="96">
        <v>0</v>
      </c>
      <c r="HT49" s="96">
        <v>0</v>
      </c>
      <c r="HU49" s="96">
        <v>0</v>
      </c>
      <c r="HV49" s="96">
        <v>0</v>
      </c>
      <c r="HW49" s="96">
        <v>0</v>
      </c>
      <c r="HX49" s="96">
        <v>0</v>
      </c>
      <c r="HY49" s="96">
        <v>0</v>
      </c>
      <c r="HZ49" s="96">
        <v>0</v>
      </c>
      <c r="IA49" s="96">
        <v>0</v>
      </c>
      <c r="IB49" s="96">
        <v>0</v>
      </c>
      <c r="IC49" s="96">
        <v>0</v>
      </c>
      <c r="ID49" s="96">
        <v>0</v>
      </c>
      <c r="IE49" s="96">
        <v>0</v>
      </c>
      <c r="IF49" s="96">
        <v>0</v>
      </c>
      <c r="IG49" s="96">
        <v>0</v>
      </c>
      <c r="IH49" s="96">
        <v>0</v>
      </c>
      <c r="II49" s="96">
        <v>0</v>
      </c>
      <c r="IJ49" s="96">
        <v>0</v>
      </c>
      <c r="IK49" s="96">
        <v>0</v>
      </c>
      <c r="IL49" s="96">
        <v>0</v>
      </c>
      <c r="IM49" s="96">
        <v>0</v>
      </c>
      <c r="IN49" s="96">
        <v>0</v>
      </c>
      <c r="IO49" s="96">
        <v>0</v>
      </c>
      <c r="IP49" s="96">
        <v>0</v>
      </c>
      <c r="IQ49" s="96">
        <v>0</v>
      </c>
      <c r="IR49" s="96">
        <v>0</v>
      </c>
      <c r="IS49" s="96">
        <v>0</v>
      </c>
      <c r="IT49" s="96">
        <v>0</v>
      </c>
      <c r="IU49" s="96">
        <v>0</v>
      </c>
      <c r="IV49" s="96">
        <v>0</v>
      </c>
      <c r="IW49" s="96">
        <v>0</v>
      </c>
      <c r="IX49" s="96">
        <v>0</v>
      </c>
      <c r="IY49" s="96">
        <v>0</v>
      </c>
      <c r="IZ49" s="96">
        <v>0</v>
      </c>
      <c r="JA49" s="96">
        <v>0</v>
      </c>
    </row>
    <row r="50" spans="1:261" ht="17.25" customHeight="1" x14ac:dyDescent="0.35">
      <c r="A50" s="85">
        <v>40</v>
      </c>
      <c r="B50" s="92" t="s">
        <v>527</v>
      </c>
      <c r="C50" s="95" t="s">
        <v>567</v>
      </c>
      <c r="D50" s="295">
        <v>247690813</v>
      </c>
      <c r="E50" s="270">
        <f t="shared" si="41"/>
        <v>6517.43</v>
      </c>
      <c r="F50" s="270">
        <f t="shared" si="42"/>
        <v>0</v>
      </c>
      <c r="G50" s="270">
        <f t="shared" si="43"/>
        <v>1674.46</v>
      </c>
      <c r="H50" s="270">
        <f t="shared" si="44"/>
        <v>4298</v>
      </c>
      <c r="I50" s="270">
        <f t="shared" si="45"/>
        <v>544.97</v>
      </c>
      <c r="J50" s="96">
        <v>2</v>
      </c>
      <c r="K50" s="96">
        <v>2</v>
      </c>
      <c r="L50" s="96">
        <v>0</v>
      </c>
      <c r="M50" s="96">
        <v>0</v>
      </c>
      <c r="N50" s="96">
        <v>0</v>
      </c>
      <c r="O50" s="96">
        <v>0</v>
      </c>
      <c r="P50" s="96">
        <v>0</v>
      </c>
      <c r="Q50" s="96">
        <v>0</v>
      </c>
      <c r="R50" s="96">
        <v>0</v>
      </c>
      <c r="S50" s="96">
        <v>0</v>
      </c>
      <c r="T50" s="96">
        <v>0</v>
      </c>
      <c r="U50" s="96">
        <v>0</v>
      </c>
      <c r="V50" s="96">
        <v>0</v>
      </c>
      <c r="W50" s="96">
        <v>0</v>
      </c>
      <c r="X50" s="96">
        <v>0</v>
      </c>
      <c r="Y50" s="96">
        <v>200</v>
      </c>
      <c r="Z50" s="96">
        <v>0</v>
      </c>
      <c r="AA50" s="96">
        <v>0</v>
      </c>
      <c r="AB50" s="96">
        <v>0</v>
      </c>
      <c r="AC50" s="96">
        <v>10</v>
      </c>
      <c r="AD50" s="96">
        <v>0</v>
      </c>
      <c r="AE50" s="96">
        <v>0</v>
      </c>
      <c r="AF50" s="96">
        <v>0</v>
      </c>
      <c r="AG50" s="96">
        <v>0</v>
      </c>
      <c r="AH50" s="96">
        <v>0</v>
      </c>
      <c r="AI50" s="96">
        <v>0</v>
      </c>
      <c r="AJ50" s="96">
        <v>0</v>
      </c>
      <c r="AK50" s="96">
        <v>0</v>
      </c>
      <c r="AL50" s="96">
        <v>0</v>
      </c>
      <c r="AM50" s="96">
        <v>0</v>
      </c>
      <c r="AN50" s="96">
        <v>0</v>
      </c>
      <c r="AO50" s="96">
        <v>0</v>
      </c>
      <c r="AP50" s="96">
        <v>0</v>
      </c>
      <c r="AQ50" s="96">
        <v>0</v>
      </c>
      <c r="AR50" s="96">
        <v>0</v>
      </c>
      <c r="AS50" s="96">
        <v>0</v>
      </c>
      <c r="AT50" s="96">
        <v>0</v>
      </c>
      <c r="AU50" s="96">
        <v>0</v>
      </c>
      <c r="AV50" s="96">
        <v>0</v>
      </c>
      <c r="AW50" s="96">
        <v>0</v>
      </c>
      <c r="AX50" s="96">
        <v>0</v>
      </c>
      <c r="AY50" s="96">
        <v>0</v>
      </c>
      <c r="AZ50" s="96">
        <v>0</v>
      </c>
      <c r="BA50" s="96">
        <v>0</v>
      </c>
      <c r="BB50" s="96">
        <v>0</v>
      </c>
      <c r="BC50" s="96">
        <v>4098</v>
      </c>
      <c r="BD50" s="96"/>
      <c r="BE50" s="96">
        <v>0</v>
      </c>
      <c r="BF50" s="96">
        <v>0</v>
      </c>
      <c r="BG50" s="96">
        <v>0</v>
      </c>
      <c r="BH50" s="96">
        <v>58</v>
      </c>
      <c r="BI50" s="96">
        <v>0</v>
      </c>
      <c r="BJ50" s="96">
        <v>0</v>
      </c>
      <c r="BK50" s="96">
        <v>0</v>
      </c>
      <c r="BL50" s="96">
        <v>0</v>
      </c>
      <c r="BM50" s="96">
        <v>0</v>
      </c>
      <c r="BN50" s="96">
        <v>0</v>
      </c>
      <c r="BO50" s="96">
        <v>0</v>
      </c>
      <c r="BP50" s="96">
        <v>0</v>
      </c>
      <c r="BQ50" s="96">
        <v>0</v>
      </c>
      <c r="BR50" s="96">
        <v>0</v>
      </c>
      <c r="BS50" s="96">
        <v>1</v>
      </c>
      <c r="BT50" s="96">
        <v>0</v>
      </c>
      <c r="BU50" s="96">
        <v>1</v>
      </c>
      <c r="BV50" s="96">
        <v>0</v>
      </c>
      <c r="BW50" s="96">
        <v>0</v>
      </c>
      <c r="BX50" s="96">
        <v>0</v>
      </c>
      <c r="BY50" s="96">
        <v>15</v>
      </c>
      <c r="BZ50" s="96">
        <v>0</v>
      </c>
      <c r="CA50" s="96">
        <v>0</v>
      </c>
      <c r="CB50" s="96">
        <v>0</v>
      </c>
      <c r="CC50" s="96">
        <v>0</v>
      </c>
      <c r="CD50" s="96">
        <v>0</v>
      </c>
      <c r="CE50" s="96">
        <v>0</v>
      </c>
      <c r="CF50" s="96">
        <v>0</v>
      </c>
      <c r="CG50" s="96">
        <v>0</v>
      </c>
      <c r="CH50" s="96">
        <v>0</v>
      </c>
      <c r="CI50" s="96">
        <v>0</v>
      </c>
      <c r="CJ50" s="96">
        <v>0</v>
      </c>
      <c r="CK50" s="96">
        <v>30</v>
      </c>
      <c r="CL50" s="96">
        <v>0</v>
      </c>
      <c r="CM50" s="96">
        <v>0</v>
      </c>
      <c r="CN50" s="96">
        <v>0</v>
      </c>
      <c r="CO50" s="96">
        <v>1</v>
      </c>
      <c r="CP50" s="96">
        <v>0</v>
      </c>
      <c r="CQ50" s="96">
        <v>0</v>
      </c>
      <c r="CR50" s="96">
        <v>0</v>
      </c>
      <c r="CS50" s="96">
        <v>8</v>
      </c>
      <c r="CT50" s="96">
        <v>0</v>
      </c>
      <c r="CU50" s="96">
        <v>0</v>
      </c>
      <c r="CV50" s="96">
        <v>0</v>
      </c>
      <c r="CW50" s="96">
        <v>0</v>
      </c>
      <c r="CX50" s="96">
        <v>0</v>
      </c>
      <c r="CY50" s="96">
        <v>7</v>
      </c>
      <c r="CZ50" s="96">
        <v>40</v>
      </c>
      <c r="DA50" s="96">
        <v>0</v>
      </c>
      <c r="DB50" s="96">
        <v>38</v>
      </c>
      <c r="DC50" s="96">
        <v>0</v>
      </c>
      <c r="DD50" s="96">
        <v>680</v>
      </c>
      <c r="DE50" s="96">
        <v>0</v>
      </c>
      <c r="DF50" s="96">
        <v>0</v>
      </c>
      <c r="DG50" s="96">
        <v>0</v>
      </c>
      <c r="DH50" s="96">
        <v>0</v>
      </c>
      <c r="DI50" s="96">
        <v>0</v>
      </c>
      <c r="DJ50" s="96">
        <v>0</v>
      </c>
      <c r="DK50" s="96">
        <v>0</v>
      </c>
      <c r="DL50" s="96">
        <v>0</v>
      </c>
      <c r="DM50" s="96">
        <v>0</v>
      </c>
      <c r="DN50" s="96">
        <v>0</v>
      </c>
      <c r="DO50" s="96">
        <v>0</v>
      </c>
      <c r="DP50" s="96">
        <v>0</v>
      </c>
      <c r="DQ50" s="96">
        <v>0</v>
      </c>
      <c r="DR50" s="96">
        <v>0</v>
      </c>
      <c r="DS50" s="96">
        <v>0</v>
      </c>
      <c r="DT50" s="96">
        <v>994.46</v>
      </c>
      <c r="DU50" s="96">
        <v>0</v>
      </c>
      <c r="DV50" s="96">
        <v>0</v>
      </c>
      <c r="DW50" s="297">
        <v>0</v>
      </c>
      <c r="DX50" s="297">
        <v>0</v>
      </c>
      <c r="DY50" s="96">
        <v>0</v>
      </c>
      <c r="DZ50" s="96">
        <v>0</v>
      </c>
      <c r="EA50" s="96">
        <v>0</v>
      </c>
      <c r="EB50" s="96">
        <v>0</v>
      </c>
      <c r="EC50" s="96">
        <v>0</v>
      </c>
      <c r="ED50" s="96">
        <v>0</v>
      </c>
      <c r="EE50" s="96">
        <v>0</v>
      </c>
      <c r="EF50" s="96">
        <v>0</v>
      </c>
      <c r="EG50" s="96">
        <v>0</v>
      </c>
      <c r="EH50" s="96">
        <v>0</v>
      </c>
      <c r="EI50" s="96">
        <v>0</v>
      </c>
      <c r="EJ50" s="96">
        <v>0</v>
      </c>
      <c r="EK50" s="96">
        <v>0</v>
      </c>
      <c r="EL50" s="96">
        <v>0</v>
      </c>
      <c r="EM50" s="96">
        <v>0</v>
      </c>
      <c r="EN50" s="96">
        <v>0</v>
      </c>
      <c r="EO50" s="96">
        <v>0</v>
      </c>
      <c r="EP50" s="96">
        <v>0</v>
      </c>
      <c r="EQ50" s="96">
        <v>0</v>
      </c>
      <c r="ER50" s="96">
        <v>0</v>
      </c>
      <c r="ES50" s="96">
        <v>0</v>
      </c>
      <c r="ET50" s="96">
        <v>0</v>
      </c>
      <c r="EU50" s="96">
        <v>0</v>
      </c>
      <c r="EV50" s="96">
        <v>529.97</v>
      </c>
      <c r="EW50" s="96">
        <v>0</v>
      </c>
      <c r="EX50" s="96">
        <v>0</v>
      </c>
      <c r="EY50" s="96">
        <v>0</v>
      </c>
      <c r="EZ50" s="96">
        <v>0</v>
      </c>
      <c r="FA50" s="96">
        <v>0</v>
      </c>
      <c r="FB50" s="96">
        <v>0</v>
      </c>
      <c r="FC50" s="96">
        <v>0</v>
      </c>
      <c r="FD50" s="96">
        <v>0</v>
      </c>
      <c r="FE50" s="96">
        <v>0</v>
      </c>
      <c r="FF50" s="96">
        <v>0</v>
      </c>
      <c r="FG50" s="96">
        <v>0</v>
      </c>
      <c r="FH50" s="96">
        <v>0</v>
      </c>
      <c r="FI50" s="96">
        <v>0</v>
      </c>
      <c r="FJ50" s="96">
        <v>0</v>
      </c>
      <c r="FK50" s="96">
        <v>0</v>
      </c>
      <c r="FL50" s="96">
        <v>0</v>
      </c>
      <c r="FM50" s="96">
        <v>0</v>
      </c>
      <c r="FN50" s="96">
        <v>0</v>
      </c>
      <c r="FO50" s="96">
        <v>0</v>
      </c>
      <c r="FP50" s="96">
        <v>0</v>
      </c>
      <c r="FQ50" s="96">
        <v>0</v>
      </c>
      <c r="FR50" s="96">
        <v>0</v>
      </c>
      <c r="FS50" s="96">
        <v>0</v>
      </c>
      <c r="FT50" s="96">
        <v>0</v>
      </c>
      <c r="FU50" s="96">
        <v>0</v>
      </c>
      <c r="FV50" s="96">
        <v>0</v>
      </c>
      <c r="FW50" s="96">
        <v>0</v>
      </c>
      <c r="FX50" s="96">
        <v>0</v>
      </c>
      <c r="FY50" s="96">
        <v>0</v>
      </c>
      <c r="FZ50" s="96">
        <v>0</v>
      </c>
      <c r="GA50" s="96">
        <v>0</v>
      </c>
      <c r="GB50" s="96">
        <v>0</v>
      </c>
      <c r="GC50" s="96">
        <v>0</v>
      </c>
      <c r="GD50" s="96">
        <v>0</v>
      </c>
      <c r="GE50" s="96">
        <v>0</v>
      </c>
      <c r="GF50" s="96">
        <v>0</v>
      </c>
      <c r="GG50" s="96">
        <v>0</v>
      </c>
      <c r="GH50" s="96">
        <v>0</v>
      </c>
      <c r="GI50" s="96">
        <v>0</v>
      </c>
      <c r="GJ50" s="96">
        <v>0</v>
      </c>
      <c r="GK50" s="96">
        <v>0</v>
      </c>
      <c r="GL50" s="96">
        <v>0</v>
      </c>
      <c r="GM50" s="96">
        <v>0</v>
      </c>
      <c r="GN50" s="96">
        <v>0</v>
      </c>
      <c r="GO50" s="96">
        <v>0</v>
      </c>
      <c r="GP50" s="96">
        <v>0</v>
      </c>
      <c r="GQ50" s="96">
        <v>0</v>
      </c>
      <c r="GR50" s="96">
        <v>0</v>
      </c>
      <c r="GS50" s="96">
        <v>0</v>
      </c>
      <c r="GT50" s="96">
        <v>0</v>
      </c>
      <c r="GU50" s="96">
        <v>0</v>
      </c>
      <c r="GV50" s="96">
        <v>0</v>
      </c>
      <c r="GW50" s="96">
        <v>0</v>
      </c>
      <c r="GX50" s="96">
        <v>0</v>
      </c>
      <c r="GY50" s="96">
        <v>0</v>
      </c>
      <c r="GZ50" s="96">
        <v>0</v>
      </c>
      <c r="HA50" s="96">
        <v>0</v>
      </c>
      <c r="HB50" s="96">
        <v>0</v>
      </c>
      <c r="HC50" s="96">
        <v>0</v>
      </c>
      <c r="HD50" s="96">
        <v>0</v>
      </c>
      <c r="HE50" s="96">
        <v>0</v>
      </c>
      <c r="HF50" s="96">
        <v>0</v>
      </c>
      <c r="HG50" s="96">
        <v>0</v>
      </c>
      <c r="HH50" s="96">
        <v>0</v>
      </c>
      <c r="HI50" s="96">
        <v>0</v>
      </c>
      <c r="HJ50" s="96">
        <v>0</v>
      </c>
      <c r="HK50" s="96">
        <v>0</v>
      </c>
      <c r="HL50" s="96">
        <v>0</v>
      </c>
      <c r="HM50" s="96">
        <v>0</v>
      </c>
      <c r="HN50" s="96">
        <v>0</v>
      </c>
      <c r="HO50" s="96">
        <v>0</v>
      </c>
      <c r="HP50" s="96">
        <v>0</v>
      </c>
      <c r="HQ50" s="96">
        <v>0</v>
      </c>
      <c r="HR50" s="96">
        <v>0</v>
      </c>
      <c r="HS50" s="96">
        <v>0</v>
      </c>
      <c r="HT50" s="96">
        <v>0</v>
      </c>
      <c r="HU50" s="96">
        <v>0</v>
      </c>
      <c r="HV50" s="96">
        <v>0</v>
      </c>
      <c r="HW50" s="96">
        <v>0</v>
      </c>
      <c r="HX50" s="96">
        <v>0</v>
      </c>
      <c r="HY50" s="96">
        <v>0</v>
      </c>
      <c r="HZ50" s="96">
        <v>0</v>
      </c>
      <c r="IA50" s="96">
        <v>0</v>
      </c>
      <c r="IB50" s="96">
        <v>0</v>
      </c>
      <c r="IC50" s="96">
        <v>0</v>
      </c>
      <c r="ID50" s="96">
        <v>0</v>
      </c>
      <c r="IE50" s="96">
        <v>0</v>
      </c>
      <c r="IF50" s="96">
        <v>0</v>
      </c>
      <c r="IG50" s="96">
        <v>0</v>
      </c>
      <c r="IH50" s="96">
        <v>0</v>
      </c>
      <c r="II50" s="96">
        <v>0</v>
      </c>
      <c r="IJ50" s="96">
        <v>0</v>
      </c>
      <c r="IK50" s="96">
        <v>0</v>
      </c>
      <c r="IL50" s="96">
        <v>0</v>
      </c>
      <c r="IM50" s="96">
        <v>0</v>
      </c>
      <c r="IN50" s="96">
        <v>0</v>
      </c>
      <c r="IO50" s="96">
        <v>0</v>
      </c>
      <c r="IP50" s="96">
        <v>0</v>
      </c>
      <c r="IQ50" s="96">
        <v>0</v>
      </c>
      <c r="IR50" s="96">
        <v>0</v>
      </c>
      <c r="IS50" s="96">
        <v>0</v>
      </c>
      <c r="IT50" s="96">
        <v>0</v>
      </c>
      <c r="IU50" s="96">
        <v>0</v>
      </c>
      <c r="IV50" s="96">
        <v>0</v>
      </c>
      <c r="IW50" s="96">
        <v>0</v>
      </c>
      <c r="IX50" s="96">
        <v>0</v>
      </c>
      <c r="IY50" s="96">
        <v>0</v>
      </c>
      <c r="IZ50" s="96">
        <v>0</v>
      </c>
      <c r="JA50" s="96">
        <v>0</v>
      </c>
    </row>
    <row r="51" spans="1:261" ht="17.25" customHeight="1" x14ac:dyDescent="0.35">
      <c r="A51" s="85">
        <v>41</v>
      </c>
      <c r="B51" s="92" t="s">
        <v>527</v>
      </c>
      <c r="C51" s="95" t="s">
        <v>568</v>
      </c>
      <c r="D51" s="295">
        <v>247690814</v>
      </c>
      <c r="E51" s="270">
        <f t="shared" si="41"/>
        <v>7814.23</v>
      </c>
      <c r="F51" s="270">
        <f t="shared" si="42"/>
        <v>0</v>
      </c>
      <c r="G51" s="270">
        <f t="shared" si="43"/>
        <v>1554.23</v>
      </c>
      <c r="H51" s="270">
        <f t="shared" si="44"/>
        <v>6260</v>
      </c>
      <c r="I51" s="270">
        <f t="shared" si="45"/>
        <v>0</v>
      </c>
      <c r="J51" s="96">
        <v>0</v>
      </c>
      <c r="K51" s="96">
        <v>0</v>
      </c>
      <c r="L51" s="96">
        <v>0</v>
      </c>
      <c r="M51" s="96">
        <v>0</v>
      </c>
      <c r="N51" s="96">
        <v>0</v>
      </c>
      <c r="O51" s="96">
        <v>0</v>
      </c>
      <c r="P51" s="96">
        <v>0</v>
      </c>
      <c r="Q51" s="96">
        <v>0</v>
      </c>
      <c r="R51" s="96">
        <v>0</v>
      </c>
      <c r="S51" s="96">
        <v>0</v>
      </c>
      <c r="T51" s="96">
        <v>0</v>
      </c>
      <c r="U51" s="96">
        <v>0</v>
      </c>
      <c r="V51" s="96">
        <v>0</v>
      </c>
      <c r="W51" s="96">
        <v>0</v>
      </c>
      <c r="X51" s="96">
        <v>0</v>
      </c>
      <c r="Y51" s="96">
        <v>0</v>
      </c>
      <c r="Z51" s="96">
        <v>0</v>
      </c>
      <c r="AA51" s="96">
        <v>0</v>
      </c>
      <c r="AB51" s="96">
        <v>0</v>
      </c>
      <c r="AC51" s="96">
        <v>0</v>
      </c>
      <c r="AD51" s="96">
        <v>0</v>
      </c>
      <c r="AE51" s="96">
        <v>0</v>
      </c>
      <c r="AF51" s="96">
        <v>0</v>
      </c>
      <c r="AG51" s="96">
        <v>0</v>
      </c>
      <c r="AH51" s="96">
        <v>0</v>
      </c>
      <c r="AI51" s="96">
        <v>0</v>
      </c>
      <c r="AJ51" s="96">
        <v>0</v>
      </c>
      <c r="AK51" s="96">
        <v>0</v>
      </c>
      <c r="AL51" s="96">
        <v>0</v>
      </c>
      <c r="AM51" s="96">
        <v>0</v>
      </c>
      <c r="AN51" s="96">
        <v>0</v>
      </c>
      <c r="AO51" s="96">
        <v>0</v>
      </c>
      <c r="AP51" s="96">
        <v>0</v>
      </c>
      <c r="AQ51" s="96">
        <v>0</v>
      </c>
      <c r="AR51" s="96">
        <v>0</v>
      </c>
      <c r="AS51" s="96">
        <v>0</v>
      </c>
      <c r="AT51" s="96">
        <v>0</v>
      </c>
      <c r="AU51" s="96">
        <v>0</v>
      </c>
      <c r="AV51" s="96">
        <v>0</v>
      </c>
      <c r="AW51" s="96">
        <v>0</v>
      </c>
      <c r="AX51" s="96">
        <v>0</v>
      </c>
      <c r="AY51" s="96">
        <v>0</v>
      </c>
      <c r="AZ51" s="96">
        <v>0</v>
      </c>
      <c r="BA51" s="96">
        <v>0</v>
      </c>
      <c r="BB51" s="96">
        <v>0</v>
      </c>
      <c r="BC51" s="96">
        <v>6260</v>
      </c>
      <c r="BD51" s="96"/>
      <c r="BE51" s="96">
        <v>0</v>
      </c>
      <c r="BF51" s="96">
        <v>0</v>
      </c>
      <c r="BG51" s="96">
        <v>0</v>
      </c>
      <c r="BH51" s="96">
        <v>58</v>
      </c>
      <c r="BI51" s="96">
        <v>0</v>
      </c>
      <c r="BJ51" s="96">
        <v>0</v>
      </c>
      <c r="BK51" s="96">
        <v>0</v>
      </c>
      <c r="BL51" s="96">
        <v>0</v>
      </c>
      <c r="BM51" s="96">
        <v>0</v>
      </c>
      <c r="BN51" s="96">
        <v>0</v>
      </c>
      <c r="BO51" s="96">
        <v>0</v>
      </c>
      <c r="BP51" s="96">
        <v>0</v>
      </c>
      <c r="BQ51" s="96">
        <v>0</v>
      </c>
      <c r="BR51" s="96">
        <v>125</v>
      </c>
      <c r="BS51" s="96">
        <v>0</v>
      </c>
      <c r="BT51" s="96">
        <v>0</v>
      </c>
      <c r="BU51" s="96">
        <v>0</v>
      </c>
      <c r="BV51" s="96">
        <v>0</v>
      </c>
      <c r="BW51" s="96">
        <v>0</v>
      </c>
      <c r="BX51" s="96">
        <v>0</v>
      </c>
      <c r="BY51" s="96">
        <v>0</v>
      </c>
      <c r="BZ51" s="96">
        <v>0</v>
      </c>
      <c r="CA51" s="96">
        <v>0</v>
      </c>
      <c r="CB51" s="96">
        <v>0</v>
      </c>
      <c r="CC51" s="96">
        <v>0</v>
      </c>
      <c r="CD51" s="96">
        <v>0</v>
      </c>
      <c r="CE51" s="96">
        <v>0</v>
      </c>
      <c r="CF51" s="96">
        <v>0</v>
      </c>
      <c r="CG51" s="96">
        <v>0</v>
      </c>
      <c r="CH51" s="96">
        <v>0</v>
      </c>
      <c r="CI51" s="96">
        <v>0</v>
      </c>
      <c r="CJ51" s="96">
        <v>0</v>
      </c>
      <c r="CK51" s="96">
        <v>30</v>
      </c>
      <c r="CL51" s="96">
        <v>0</v>
      </c>
      <c r="CM51" s="96">
        <v>0</v>
      </c>
      <c r="CN51" s="96">
        <v>0</v>
      </c>
      <c r="CO51" s="96">
        <v>0</v>
      </c>
      <c r="CP51" s="96">
        <v>0</v>
      </c>
      <c r="CQ51" s="96">
        <v>0</v>
      </c>
      <c r="CR51" s="96">
        <v>0</v>
      </c>
      <c r="CS51" s="96">
        <v>0</v>
      </c>
      <c r="CT51" s="96">
        <v>0</v>
      </c>
      <c r="CU51" s="96">
        <v>0</v>
      </c>
      <c r="CV51" s="96">
        <v>0</v>
      </c>
      <c r="CW51" s="96">
        <v>0</v>
      </c>
      <c r="CX51" s="96">
        <v>0</v>
      </c>
      <c r="CY51" s="96">
        <v>8</v>
      </c>
      <c r="CZ51" s="96">
        <v>26</v>
      </c>
      <c r="DA51" s="96">
        <v>0</v>
      </c>
      <c r="DB51" s="96">
        <v>23</v>
      </c>
      <c r="DC51" s="96">
        <v>0</v>
      </c>
      <c r="DD51" s="96">
        <v>473</v>
      </c>
      <c r="DE51" s="96">
        <v>0</v>
      </c>
      <c r="DF51" s="96">
        <v>0</v>
      </c>
      <c r="DG51" s="96">
        <v>0</v>
      </c>
      <c r="DH51" s="96">
        <v>0</v>
      </c>
      <c r="DI51" s="96">
        <v>0</v>
      </c>
      <c r="DJ51" s="96">
        <v>0</v>
      </c>
      <c r="DK51" s="96">
        <v>0</v>
      </c>
      <c r="DL51" s="96">
        <v>0</v>
      </c>
      <c r="DM51" s="96">
        <v>0</v>
      </c>
      <c r="DN51" s="96">
        <v>0</v>
      </c>
      <c r="DO51" s="96">
        <v>0</v>
      </c>
      <c r="DP51" s="96">
        <v>0</v>
      </c>
      <c r="DQ51" s="96">
        <v>0</v>
      </c>
      <c r="DR51" s="96">
        <v>0</v>
      </c>
      <c r="DS51" s="96">
        <v>0</v>
      </c>
      <c r="DT51" s="96">
        <v>1081.23</v>
      </c>
      <c r="DU51" s="96">
        <v>0</v>
      </c>
      <c r="DV51" s="96">
        <v>0</v>
      </c>
      <c r="DW51" s="297">
        <v>0</v>
      </c>
      <c r="DX51" s="297">
        <v>0</v>
      </c>
      <c r="DY51" s="96">
        <v>0</v>
      </c>
      <c r="DZ51" s="96">
        <v>0</v>
      </c>
      <c r="EA51" s="96">
        <v>0</v>
      </c>
      <c r="EB51" s="96">
        <v>0</v>
      </c>
      <c r="EC51" s="96">
        <v>0</v>
      </c>
      <c r="ED51" s="96">
        <v>0</v>
      </c>
      <c r="EE51" s="96">
        <v>0</v>
      </c>
      <c r="EF51" s="96">
        <v>0</v>
      </c>
      <c r="EG51" s="96">
        <v>0</v>
      </c>
      <c r="EH51" s="96">
        <v>0</v>
      </c>
      <c r="EI51" s="96">
        <v>0</v>
      </c>
      <c r="EJ51" s="96">
        <v>0</v>
      </c>
      <c r="EK51" s="96">
        <v>0</v>
      </c>
      <c r="EL51" s="96">
        <v>0</v>
      </c>
      <c r="EM51" s="96">
        <v>0</v>
      </c>
      <c r="EN51" s="96">
        <v>0</v>
      </c>
      <c r="EO51" s="96">
        <v>0</v>
      </c>
      <c r="EP51" s="96">
        <v>0</v>
      </c>
      <c r="EQ51" s="96">
        <v>0</v>
      </c>
      <c r="ER51" s="96">
        <v>0</v>
      </c>
      <c r="ES51" s="96">
        <v>0</v>
      </c>
      <c r="ET51" s="96">
        <v>0</v>
      </c>
      <c r="EU51" s="96">
        <v>0</v>
      </c>
      <c r="EV51" s="96">
        <v>0</v>
      </c>
      <c r="EW51" s="96">
        <v>0</v>
      </c>
      <c r="EX51" s="96">
        <v>0</v>
      </c>
      <c r="EY51" s="96">
        <v>0</v>
      </c>
      <c r="EZ51" s="96">
        <v>0</v>
      </c>
      <c r="FA51" s="96">
        <v>0</v>
      </c>
      <c r="FB51" s="96">
        <v>0</v>
      </c>
      <c r="FC51" s="96">
        <v>0</v>
      </c>
      <c r="FD51" s="96">
        <v>0</v>
      </c>
      <c r="FE51" s="96">
        <v>0</v>
      </c>
      <c r="FF51" s="96">
        <v>0</v>
      </c>
      <c r="FG51" s="96">
        <v>0</v>
      </c>
      <c r="FH51" s="96">
        <v>0</v>
      </c>
      <c r="FI51" s="96">
        <v>0</v>
      </c>
      <c r="FJ51" s="96">
        <v>0</v>
      </c>
      <c r="FK51" s="96">
        <v>0</v>
      </c>
      <c r="FL51" s="96">
        <v>0</v>
      </c>
      <c r="FM51" s="96">
        <v>0</v>
      </c>
      <c r="FN51" s="96">
        <v>0</v>
      </c>
      <c r="FO51" s="96">
        <v>0</v>
      </c>
      <c r="FP51" s="96">
        <v>0</v>
      </c>
      <c r="FQ51" s="96">
        <v>0</v>
      </c>
      <c r="FR51" s="96">
        <v>0</v>
      </c>
      <c r="FS51" s="96">
        <v>0</v>
      </c>
      <c r="FT51" s="96">
        <v>0</v>
      </c>
      <c r="FU51" s="96">
        <v>0</v>
      </c>
      <c r="FV51" s="96">
        <v>0</v>
      </c>
      <c r="FW51" s="96">
        <v>0</v>
      </c>
      <c r="FX51" s="96">
        <v>0</v>
      </c>
      <c r="FY51" s="96">
        <v>0</v>
      </c>
      <c r="FZ51" s="96">
        <v>0</v>
      </c>
      <c r="GA51" s="96">
        <v>0</v>
      </c>
      <c r="GB51" s="96">
        <v>0</v>
      </c>
      <c r="GC51" s="96">
        <v>0</v>
      </c>
      <c r="GD51" s="96">
        <v>0</v>
      </c>
      <c r="GE51" s="96">
        <v>0</v>
      </c>
      <c r="GF51" s="96">
        <v>0</v>
      </c>
      <c r="GG51" s="96">
        <v>0</v>
      </c>
      <c r="GH51" s="96">
        <v>0</v>
      </c>
      <c r="GI51" s="96">
        <v>0</v>
      </c>
      <c r="GJ51" s="96">
        <v>0</v>
      </c>
      <c r="GK51" s="96">
        <v>0</v>
      </c>
      <c r="GL51" s="96">
        <v>0</v>
      </c>
      <c r="GM51" s="96">
        <v>0</v>
      </c>
      <c r="GN51" s="96">
        <v>0</v>
      </c>
      <c r="GO51" s="96">
        <v>0</v>
      </c>
      <c r="GP51" s="96">
        <v>0</v>
      </c>
      <c r="GQ51" s="96">
        <v>0</v>
      </c>
      <c r="GR51" s="96">
        <v>0</v>
      </c>
      <c r="GS51" s="96">
        <v>0</v>
      </c>
      <c r="GT51" s="96">
        <v>0</v>
      </c>
      <c r="GU51" s="96">
        <v>0</v>
      </c>
      <c r="GV51" s="96">
        <v>0</v>
      </c>
      <c r="GW51" s="96">
        <v>0</v>
      </c>
      <c r="GX51" s="96">
        <v>0</v>
      </c>
      <c r="GY51" s="96">
        <v>0</v>
      </c>
      <c r="GZ51" s="96">
        <v>0</v>
      </c>
      <c r="HA51" s="96">
        <v>0</v>
      </c>
      <c r="HB51" s="96">
        <v>0</v>
      </c>
      <c r="HC51" s="96">
        <v>0</v>
      </c>
      <c r="HD51" s="96">
        <v>0</v>
      </c>
      <c r="HE51" s="96">
        <v>0</v>
      </c>
      <c r="HF51" s="96">
        <v>0</v>
      </c>
      <c r="HG51" s="96">
        <v>0</v>
      </c>
      <c r="HH51" s="96">
        <v>0</v>
      </c>
      <c r="HI51" s="96">
        <v>0</v>
      </c>
      <c r="HJ51" s="96">
        <v>0</v>
      </c>
      <c r="HK51" s="96">
        <v>0</v>
      </c>
      <c r="HL51" s="96">
        <v>0</v>
      </c>
      <c r="HM51" s="96">
        <v>0</v>
      </c>
      <c r="HN51" s="96">
        <v>0</v>
      </c>
      <c r="HO51" s="96">
        <v>0</v>
      </c>
      <c r="HP51" s="96">
        <v>0</v>
      </c>
      <c r="HQ51" s="96">
        <v>0</v>
      </c>
      <c r="HR51" s="96">
        <v>0</v>
      </c>
      <c r="HS51" s="96">
        <v>0</v>
      </c>
      <c r="HT51" s="96">
        <v>0</v>
      </c>
      <c r="HU51" s="96">
        <v>0</v>
      </c>
      <c r="HV51" s="96">
        <v>0</v>
      </c>
      <c r="HW51" s="96">
        <v>0</v>
      </c>
      <c r="HX51" s="96">
        <v>0</v>
      </c>
      <c r="HY51" s="96">
        <v>0</v>
      </c>
      <c r="HZ51" s="96">
        <v>0</v>
      </c>
      <c r="IA51" s="96">
        <v>0</v>
      </c>
      <c r="IB51" s="96">
        <v>0</v>
      </c>
      <c r="IC51" s="96">
        <v>0</v>
      </c>
      <c r="ID51" s="96">
        <v>0</v>
      </c>
      <c r="IE51" s="96">
        <v>0</v>
      </c>
      <c r="IF51" s="96">
        <v>0</v>
      </c>
      <c r="IG51" s="96">
        <v>0</v>
      </c>
      <c r="IH51" s="96">
        <v>0</v>
      </c>
      <c r="II51" s="96">
        <v>0</v>
      </c>
      <c r="IJ51" s="96">
        <v>0</v>
      </c>
      <c r="IK51" s="96">
        <v>0</v>
      </c>
      <c r="IL51" s="96">
        <v>0</v>
      </c>
      <c r="IM51" s="96">
        <v>0</v>
      </c>
      <c r="IN51" s="96">
        <v>0</v>
      </c>
      <c r="IO51" s="96">
        <v>0</v>
      </c>
      <c r="IP51" s="96">
        <v>0</v>
      </c>
      <c r="IQ51" s="96">
        <v>0</v>
      </c>
      <c r="IR51" s="96">
        <v>0</v>
      </c>
      <c r="IS51" s="96">
        <v>0</v>
      </c>
      <c r="IT51" s="96">
        <v>0</v>
      </c>
      <c r="IU51" s="96">
        <v>0</v>
      </c>
      <c r="IV51" s="96">
        <v>0</v>
      </c>
      <c r="IW51" s="96">
        <v>0</v>
      </c>
      <c r="IX51" s="96">
        <v>0</v>
      </c>
      <c r="IY51" s="96">
        <v>0</v>
      </c>
      <c r="IZ51" s="96">
        <v>0</v>
      </c>
      <c r="JA51" s="96">
        <v>0</v>
      </c>
    </row>
    <row r="52" spans="1:261" ht="17.25" customHeight="1" x14ac:dyDescent="0.35">
      <c r="A52" s="85">
        <v>42</v>
      </c>
      <c r="B52" s="92" t="s">
        <v>527</v>
      </c>
      <c r="C52" s="95" t="s">
        <v>569</v>
      </c>
      <c r="D52" s="295">
        <v>247690810</v>
      </c>
      <c r="E52" s="270">
        <f t="shared" si="41"/>
        <v>6801.87</v>
      </c>
      <c r="F52" s="270">
        <f t="shared" si="42"/>
        <v>0</v>
      </c>
      <c r="G52" s="270">
        <f t="shared" si="43"/>
        <v>1826.76</v>
      </c>
      <c r="H52" s="270">
        <f t="shared" si="44"/>
        <v>594.52</v>
      </c>
      <c r="I52" s="270">
        <f t="shared" si="45"/>
        <v>4380.59</v>
      </c>
      <c r="J52" s="96">
        <v>1</v>
      </c>
      <c r="K52" s="96">
        <v>1</v>
      </c>
      <c r="L52" s="96">
        <v>0</v>
      </c>
      <c r="M52" s="96">
        <v>0</v>
      </c>
      <c r="N52" s="96">
        <v>0</v>
      </c>
      <c r="O52" s="96">
        <v>0</v>
      </c>
      <c r="P52" s="96">
        <v>0</v>
      </c>
      <c r="Q52" s="96">
        <v>0</v>
      </c>
      <c r="R52" s="96">
        <v>0</v>
      </c>
      <c r="S52" s="96">
        <v>0</v>
      </c>
      <c r="T52" s="96">
        <v>0</v>
      </c>
      <c r="U52" s="96">
        <v>0</v>
      </c>
      <c r="V52" s="96">
        <v>0</v>
      </c>
      <c r="W52" s="96">
        <v>0</v>
      </c>
      <c r="X52" s="96">
        <v>0</v>
      </c>
      <c r="Y52" s="96">
        <v>280.89</v>
      </c>
      <c r="Z52" s="96">
        <v>0</v>
      </c>
      <c r="AA52" s="96">
        <v>0</v>
      </c>
      <c r="AB52" s="96">
        <v>0</v>
      </c>
      <c r="AC52" s="96">
        <v>0</v>
      </c>
      <c r="AD52" s="96">
        <v>0</v>
      </c>
      <c r="AE52" s="96">
        <v>2</v>
      </c>
      <c r="AF52" s="96">
        <v>0</v>
      </c>
      <c r="AG52" s="96">
        <v>0</v>
      </c>
      <c r="AH52" s="96">
        <v>0</v>
      </c>
      <c r="AI52" s="96">
        <v>0</v>
      </c>
      <c r="AJ52" s="96">
        <v>0</v>
      </c>
      <c r="AK52" s="96">
        <v>0</v>
      </c>
      <c r="AL52" s="96">
        <v>0</v>
      </c>
      <c r="AM52" s="96">
        <v>0</v>
      </c>
      <c r="AN52" s="96">
        <v>0</v>
      </c>
      <c r="AO52" s="96">
        <v>313.63</v>
      </c>
      <c r="AP52" s="96">
        <v>0</v>
      </c>
      <c r="AQ52" s="96">
        <v>0</v>
      </c>
      <c r="AR52" s="96">
        <v>0</v>
      </c>
      <c r="AS52" s="96">
        <v>0</v>
      </c>
      <c r="AT52" s="96">
        <v>0</v>
      </c>
      <c r="AU52" s="96">
        <v>0</v>
      </c>
      <c r="AV52" s="96">
        <v>0</v>
      </c>
      <c r="AW52" s="96">
        <v>0</v>
      </c>
      <c r="AX52" s="96">
        <v>0</v>
      </c>
      <c r="AY52" s="96">
        <v>0</v>
      </c>
      <c r="AZ52" s="96">
        <v>0</v>
      </c>
      <c r="BA52" s="96">
        <v>0</v>
      </c>
      <c r="BB52" s="96">
        <v>0</v>
      </c>
      <c r="BC52" s="96">
        <v>0</v>
      </c>
      <c r="BD52" s="96">
        <v>3944</v>
      </c>
      <c r="BE52" s="96">
        <v>0</v>
      </c>
      <c r="BF52" s="96">
        <v>0</v>
      </c>
      <c r="BG52" s="96">
        <v>0</v>
      </c>
      <c r="BH52" s="96">
        <v>58</v>
      </c>
      <c r="BI52" s="96">
        <v>0</v>
      </c>
      <c r="BJ52" s="96">
        <v>0</v>
      </c>
      <c r="BK52" s="96">
        <v>0</v>
      </c>
      <c r="BL52" s="96">
        <v>0</v>
      </c>
      <c r="BM52" s="96">
        <v>0</v>
      </c>
      <c r="BN52" s="96">
        <v>0</v>
      </c>
      <c r="BO52" s="96">
        <v>0</v>
      </c>
      <c r="BP52" s="96">
        <v>0</v>
      </c>
      <c r="BQ52" s="96">
        <v>0</v>
      </c>
      <c r="BR52" s="96">
        <v>0</v>
      </c>
      <c r="BS52" s="96">
        <v>0</v>
      </c>
      <c r="BT52" s="96">
        <v>0</v>
      </c>
      <c r="BU52" s="96">
        <v>0</v>
      </c>
      <c r="BV52" s="96">
        <v>0</v>
      </c>
      <c r="BW52" s="96">
        <v>0</v>
      </c>
      <c r="BX52" s="96">
        <v>0</v>
      </c>
      <c r="BY52" s="96">
        <v>0</v>
      </c>
      <c r="BZ52" s="96">
        <v>0</v>
      </c>
      <c r="CA52" s="96">
        <v>0</v>
      </c>
      <c r="CB52" s="96">
        <v>0</v>
      </c>
      <c r="CC52" s="96">
        <v>0</v>
      </c>
      <c r="CD52" s="96">
        <v>0</v>
      </c>
      <c r="CE52" s="96">
        <v>0</v>
      </c>
      <c r="CF52" s="96">
        <v>0</v>
      </c>
      <c r="CG52" s="96">
        <v>0</v>
      </c>
      <c r="CH52" s="96">
        <v>0</v>
      </c>
      <c r="CI52" s="96">
        <v>0</v>
      </c>
      <c r="CJ52" s="96">
        <v>0</v>
      </c>
      <c r="CK52" s="96">
        <v>30</v>
      </c>
      <c r="CL52" s="96">
        <v>0</v>
      </c>
      <c r="CM52" s="96">
        <v>0</v>
      </c>
      <c r="CN52" s="96">
        <v>0</v>
      </c>
      <c r="CO52" s="96">
        <v>0</v>
      </c>
      <c r="CP52" s="96">
        <v>0</v>
      </c>
      <c r="CQ52" s="96">
        <v>0</v>
      </c>
      <c r="CR52" s="96">
        <v>0</v>
      </c>
      <c r="CS52" s="96">
        <v>2</v>
      </c>
      <c r="CT52" s="96">
        <v>0</v>
      </c>
      <c r="CU52" s="96">
        <v>0</v>
      </c>
      <c r="CV52" s="96">
        <v>0</v>
      </c>
      <c r="CW52" s="96">
        <v>0</v>
      </c>
      <c r="CX52" s="96">
        <v>0</v>
      </c>
      <c r="CY52" s="96">
        <v>4</v>
      </c>
      <c r="CZ52" s="96">
        <v>83</v>
      </c>
      <c r="DA52" s="96">
        <v>0</v>
      </c>
      <c r="DB52" s="96">
        <v>81</v>
      </c>
      <c r="DC52" s="96">
        <v>0</v>
      </c>
      <c r="DD52" s="96">
        <v>1224</v>
      </c>
      <c r="DE52" s="96">
        <v>0</v>
      </c>
      <c r="DF52" s="96">
        <v>0</v>
      </c>
      <c r="DG52" s="96">
        <v>0</v>
      </c>
      <c r="DH52" s="96">
        <v>0</v>
      </c>
      <c r="DI52" s="96">
        <v>0</v>
      </c>
      <c r="DJ52" s="96">
        <v>0</v>
      </c>
      <c r="DK52" s="96">
        <v>0</v>
      </c>
      <c r="DL52" s="96">
        <v>0</v>
      </c>
      <c r="DM52" s="96">
        <v>0</v>
      </c>
      <c r="DN52" s="96">
        <v>0</v>
      </c>
      <c r="DO52" s="96">
        <v>0</v>
      </c>
      <c r="DP52" s="96">
        <v>0</v>
      </c>
      <c r="DQ52" s="96">
        <v>0</v>
      </c>
      <c r="DR52" s="96">
        <v>0</v>
      </c>
      <c r="DS52" s="96">
        <v>0</v>
      </c>
      <c r="DT52" s="96">
        <v>602.76</v>
      </c>
      <c r="DU52" s="96">
        <v>0</v>
      </c>
      <c r="DV52" s="96">
        <v>0</v>
      </c>
      <c r="DW52" s="297">
        <v>0</v>
      </c>
      <c r="DX52" s="297">
        <v>0</v>
      </c>
      <c r="DY52" s="96">
        <v>0</v>
      </c>
      <c r="DZ52" s="96">
        <v>0</v>
      </c>
      <c r="EA52" s="96">
        <v>0</v>
      </c>
      <c r="EB52" s="96">
        <v>0</v>
      </c>
      <c r="EC52" s="96">
        <v>0</v>
      </c>
      <c r="ED52" s="96">
        <v>0</v>
      </c>
      <c r="EE52" s="96">
        <v>0</v>
      </c>
      <c r="EF52" s="96">
        <v>0</v>
      </c>
      <c r="EG52" s="96">
        <v>0</v>
      </c>
      <c r="EH52" s="96">
        <v>0</v>
      </c>
      <c r="EI52" s="96">
        <v>0</v>
      </c>
      <c r="EJ52" s="96">
        <v>0</v>
      </c>
      <c r="EK52" s="96">
        <v>0</v>
      </c>
      <c r="EL52" s="96">
        <v>0</v>
      </c>
      <c r="EM52" s="96">
        <v>0</v>
      </c>
      <c r="EN52" s="96">
        <v>0</v>
      </c>
      <c r="EO52" s="96">
        <v>0</v>
      </c>
      <c r="EP52" s="96">
        <v>0</v>
      </c>
      <c r="EQ52" s="96">
        <v>0</v>
      </c>
      <c r="ER52" s="96">
        <v>0</v>
      </c>
      <c r="ES52" s="96">
        <v>0</v>
      </c>
      <c r="ET52" s="96">
        <v>0</v>
      </c>
      <c r="EU52" s="96">
        <v>0</v>
      </c>
      <c r="EV52" s="96">
        <v>436.59</v>
      </c>
      <c r="EW52" s="96">
        <v>0</v>
      </c>
      <c r="EX52" s="96">
        <v>0</v>
      </c>
      <c r="EY52" s="96">
        <v>0</v>
      </c>
      <c r="EZ52" s="96">
        <v>0</v>
      </c>
      <c r="FA52" s="96">
        <v>0</v>
      </c>
      <c r="FB52" s="96">
        <v>0</v>
      </c>
      <c r="FC52" s="96">
        <v>0</v>
      </c>
      <c r="FD52" s="96">
        <v>0</v>
      </c>
      <c r="FE52" s="96">
        <v>0</v>
      </c>
      <c r="FF52" s="96">
        <v>0</v>
      </c>
      <c r="FG52" s="96">
        <v>0</v>
      </c>
      <c r="FH52" s="96">
        <v>0</v>
      </c>
      <c r="FI52" s="96">
        <v>0</v>
      </c>
      <c r="FJ52" s="96">
        <v>0</v>
      </c>
      <c r="FK52" s="96">
        <v>0</v>
      </c>
      <c r="FL52" s="96">
        <v>0</v>
      </c>
      <c r="FM52" s="96">
        <v>0</v>
      </c>
      <c r="FN52" s="96">
        <v>0</v>
      </c>
      <c r="FO52" s="96">
        <v>0</v>
      </c>
      <c r="FP52" s="96">
        <v>0</v>
      </c>
      <c r="FQ52" s="96">
        <v>0</v>
      </c>
      <c r="FR52" s="96">
        <v>0</v>
      </c>
      <c r="FS52" s="96">
        <v>0</v>
      </c>
      <c r="FT52" s="96">
        <v>0</v>
      </c>
      <c r="FU52" s="96">
        <v>0</v>
      </c>
      <c r="FV52" s="96">
        <v>0</v>
      </c>
      <c r="FW52" s="96">
        <v>0</v>
      </c>
      <c r="FX52" s="96">
        <v>0</v>
      </c>
      <c r="FY52" s="96">
        <v>0</v>
      </c>
      <c r="FZ52" s="96">
        <v>0</v>
      </c>
      <c r="GA52" s="96">
        <v>0</v>
      </c>
      <c r="GB52" s="96">
        <v>0</v>
      </c>
      <c r="GC52" s="96">
        <v>0</v>
      </c>
      <c r="GD52" s="96">
        <v>0</v>
      </c>
      <c r="GE52" s="96">
        <v>0</v>
      </c>
      <c r="GF52" s="96">
        <v>0</v>
      </c>
      <c r="GG52" s="96">
        <v>0</v>
      </c>
      <c r="GH52" s="96">
        <v>0</v>
      </c>
      <c r="GI52" s="96">
        <v>0</v>
      </c>
      <c r="GJ52" s="96">
        <v>0</v>
      </c>
      <c r="GK52" s="96">
        <v>0</v>
      </c>
      <c r="GL52" s="96">
        <v>0</v>
      </c>
      <c r="GM52" s="96">
        <v>0</v>
      </c>
      <c r="GN52" s="96">
        <v>0</v>
      </c>
      <c r="GO52" s="96">
        <v>0</v>
      </c>
      <c r="GP52" s="96">
        <v>0</v>
      </c>
      <c r="GQ52" s="96">
        <v>0</v>
      </c>
      <c r="GR52" s="96">
        <v>0</v>
      </c>
      <c r="GS52" s="96">
        <v>0</v>
      </c>
      <c r="GT52" s="96">
        <v>0</v>
      </c>
      <c r="GU52" s="96">
        <v>0</v>
      </c>
      <c r="GV52" s="96">
        <v>0</v>
      </c>
      <c r="GW52" s="96">
        <v>0</v>
      </c>
      <c r="GX52" s="96">
        <v>0</v>
      </c>
      <c r="GY52" s="96">
        <v>0</v>
      </c>
      <c r="GZ52" s="96">
        <v>0</v>
      </c>
      <c r="HA52" s="96">
        <v>0</v>
      </c>
      <c r="HB52" s="96">
        <v>0</v>
      </c>
      <c r="HC52" s="96">
        <v>0</v>
      </c>
      <c r="HD52" s="96">
        <v>0</v>
      </c>
      <c r="HE52" s="96">
        <v>0</v>
      </c>
      <c r="HF52" s="96">
        <v>0</v>
      </c>
      <c r="HG52" s="96">
        <v>0</v>
      </c>
      <c r="HH52" s="96">
        <v>0</v>
      </c>
      <c r="HI52" s="96">
        <v>0</v>
      </c>
      <c r="HJ52" s="96">
        <v>0</v>
      </c>
      <c r="HK52" s="96">
        <v>0</v>
      </c>
      <c r="HL52" s="96">
        <v>0</v>
      </c>
      <c r="HM52" s="96">
        <v>0</v>
      </c>
      <c r="HN52" s="96">
        <v>0</v>
      </c>
      <c r="HO52" s="96">
        <v>0</v>
      </c>
      <c r="HP52" s="96">
        <v>0</v>
      </c>
      <c r="HQ52" s="96">
        <v>0</v>
      </c>
      <c r="HR52" s="96">
        <v>0</v>
      </c>
      <c r="HS52" s="96">
        <v>0</v>
      </c>
      <c r="HT52" s="96">
        <v>0</v>
      </c>
      <c r="HU52" s="96">
        <v>0</v>
      </c>
      <c r="HV52" s="96">
        <v>0</v>
      </c>
      <c r="HW52" s="96">
        <v>0</v>
      </c>
      <c r="HX52" s="96">
        <v>0</v>
      </c>
      <c r="HY52" s="96">
        <v>0</v>
      </c>
      <c r="HZ52" s="96">
        <v>0</v>
      </c>
      <c r="IA52" s="96">
        <v>0</v>
      </c>
      <c r="IB52" s="96">
        <v>0</v>
      </c>
      <c r="IC52" s="96">
        <v>0</v>
      </c>
      <c r="ID52" s="96">
        <v>0</v>
      </c>
      <c r="IE52" s="96">
        <v>0</v>
      </c>
      <c r="IF52" s="96">
        <v>0</v>
      </c>
      <c r="IG52" s="96">
        <v>0</v>
      </c>
      <c r="IH52" s="96">
        <v>0</v>
      </c>
      <c r="II52" s="96">
        <v>0</v>
      </c>
      <c r="IJ52" s="96">
        <v>0</v>
      </c>
      <c r="IK52" s="96">
        <v>0</v>
      </c>
      <c r="IL52" s="96">
        <v>0</v>
      </c>
      <c r="IM52" s="96">
        <v>0</v>
      </c>
      <c r="IN52" s="96">
        <v>0</v>
      </c>
      <c r="IO52" s="96">
        <v>0</v>
      </c>
      <c r="IP52" s="96">
        <v>0</v>
      </c>
      <c r="IQ52" s="96">
        <v>0</v>
      </c>
      <c r="IR52" s="96">
        <v>0</v>
      </c>
      <c r="IS52" s="96">
        <v>0</v>
      </c>
      <c r="IT52" s="96">
        <v>0</v>
      </c>
      <c r="IU52" s="96">
        <v>0</v>
      </c>
      <c r="IV52" s="96">
        <v>0</v>
      </c>
      <c r="IW52" s="96">
        <v>0</v>
      </c>
      <c r="IX52" s="96">
        <v>0</v>
      </c>
      <c r="IY52" s="96">
        <v>0</v>
      </c>
      <c r="IZ52" s="96">
        <v>0</v>
      </c>
      <c r="JA52" s="96">
        <v>0</v>
      </c>
    </row>
    <row r="53" spans="1:261" ht="17.25" customHeight="1" x14ac:dyDescent="0.35">
      <c r="A53" s="85">
        <v>43</v>
      </c>
      <c r="B53" s="92" t="s">
        <v>527</v>
      </c>
      <c r="C53" s="95" t="s">
        <v>570</v>
      </c>
      <c r="D53" s="295">
        <v>247690648</v>
      </c>
      <c r="E53" s="270">
        <f t="shared" si="41"/>
        <v>8101.05</v>
      </c>
      <c r="F53" s="270">
        <f t="shared" si="42"/>
        <v>0</v>
      </c>
      <c r="G53" s="270">
        <f t="shared" si="43"/>
        <v>1254.22</v>
      </c>
      <c r="H53" s="270">
        <f t="shared" si="44"/>
        <v>6381.7</v>
      </c>
      <c r="I53" s="270">
        <f t="shared" si="45"/>
        <v>465.13</v>
      </c>
      <c r="J53" s="96">
        <v>1</v>
      </c>
      <c r="K53" s="96">
        <v>1</v>
      </c>
      <c r="L53" s="96">
        <v>0</v>
      </c>
      <c r="M53" s="96">
        <v>0</v>
      </c>
      <c r="N53" s="96">
        <v>0</v>
      </c>
      <c r="O53" s="96">
        <v>0</v>
      </c>
      <c r="P53" s="96">
        <v>0</v>
      </c>
      <c r="Q53" s="96">
        <v>0</v>
      </c>
      <c r="R53" s="96">
        <v>0</v>
      </c>
      <c r="S53" s="96">
        <v>0</v>
      </c>
      <c r="T53" s="96">
        <v>0</v>
      </c>
      <c r="U53" s="96">
        <v>306.7</v>
      </c>
      <c r="V53" s="96">
        <v>0</v>
      </c>
      <c r="W53" s="96">
        <v>0</v>
      </c>
      <c r="X53" s="96">
        <v>0</v>
      </c>
      <c r="Y53" s="96">
        <v>0</v>
      </c>
      <c r="Z53" s="96">
        <v>0</v>
      </c>
      <c r="AA53" s="96">
        <v>0</v>
      </c>
      <c r="AB53" s="96">
        <v>0</v>
      </c>
      <c r="AC53" s="96">
        <v>7</v>
      </c>
      <c r="AD53" s="96">
        <v>0</v>
      </c>
      <c r="AE53" s="96">
        <v>0</v>
      </c>
      <c r="AF53" s="96">
        <v>0</v>
      </c>
      <c r="AG53" s="96">
        <v>0</v>
      </c>
      <c r="AH53" s="96">
        <v>0</v>
      </c>
      <c r="AI53" s="96">
        <v>0</v>
      </c>
      <c r="AJ53" s="96">
        <v>0</v>
      </c>
      <c r="AK53" s="96">
        <v>0</v>
      </c>
      <c r="AL53" s="96">
        <v>0</v>
      </c>
      <c r="AM53" s="96">
        <v>0</v>
      </c>
      <c r="AN53" s="96">
        <v>0</v>
      </c>
      <c r="AO53" s="96">
        <v>0</v>
      </c>
      <c r="AP53" s="96">
        <v>0</v>
      </c>
      <c r="AQ53" s="96">
        <v>0</v>
      </c>
      <c r="AR53" s="96">
        <v>0</v>
      </c>
      <c r="AS53" s="96">
        <v>0</v>
      </c>
      <c r="AT53" s="96">
        <v>0</v>
      </c>
      <c r="AU53" s="96">
        <v>0</v>
      </c>
      <c r="AV53" s="96">
        <v>0</v>
      </c>
      <c r="AW53" s="96">
        <v>0</v>
      </c>
      <c r="AX53" s="96">
        <v>0</v>
      </c>
      <c r="AY53" s="96">
        <v>0</v>
      </c>
      <c r="AZ53" s="96">
        <v>0</v>
      </c>
      <c r="BA53" s="96">
        <v>0</v>
      </c>
      <c r="BB53" s="96">
        <v>0</v>
      </c>
      <c r="BC53" s="96">
        <v>6075</v>
      </c>
      <c r="BD53" s="96"/>
      <c r="BE53" s="96">
        <v>0</v>
      </c>
      <c r="BF53" s="96">
        <v>0</v>
      </c>
      <c r="BG53" s="96">
        <v>0</v>
      </c>
      <c r="BH53" s="96">
        <v>316</v>
      </c>
      <c r="BI53" s="96">
        <v>0</v>
      </c>
      <c r="BJ53" s="96">
        <v>0</v>
      </c>
      <c r="BK53" s="96">
        <v>0</v>
      </c>
      <c r="BL53" s="96">
        <v>0</v>
      </c>
      <c r="BM53" s="96">
        <v>0</v>
      </c>
      <c r="BN53" s="96">
        <v>0</v>
      </c>
      <c r="BO53" s="96">
        <v>0</v>
      </c>
      <c r="BP53" s="96">
        <v>0</v>
      </c>
      <c r="BQ53" s="96">
        <v>0</v>
      </c>
      <c r="BR53" s="96">
        <v>0</v>
      </c>
      <c r="BS53" s="96">
        <v>1</v>
      </c>
      <c r="BT53" s="96">
        <v>0</v>
      </c>
      <c r="BU53" s="96">
        <v>1</v>
      </c>
      <c r="BV53" s="96">
        <v>0</v>
      </c>
      <c r="BW53" s="96">
        <v>0</v>
      </c>
      <c r="BX53" s="96">
        <v>0</v>
      </c>
      <c r="BY53" s="96">
        <v>42</v>
      </c>
      <c r="BZ53" s="96">
        <v>0</v>
      </c>
      <c r="CA53" s="96">
        <v>0</v>
      </c>
      <c r="CB53" s="96">
        <v>0</v>
      </c>
      <c r="CC53" s="96">
        <v>0</v>
      </c>
      <c r="CD53" s="96">
        <v>0</v>
      </c>
      <c r="CE53" s="96">
        <v>0</v>
      </c>
      <c r="CF53" s="96">
        <v>0</v>
      </c>
      <c r="CG53" s="96">
        <v>0</v>
      </c>
      <c r="CH53" s="96">
        <v>0</v>
      </c>
      <c r="CI53" s="96">
        <v>0</v>
      </c>
      <c r="CJ53" s="96">
        <v>0</v>
      </c>
      <c r="CK53" s="96">
        <v>30</v>
      </c>
      <c r="CL53" s="96">
        <v>0</v>
      </c>
      <c r="CM53" s="96">
        <v>0</v>
      </c>
      <c r="CN53" s="96">
        <v>0</v>
      </c>
      <c r="CO53" s="96">
        <v>0</v>
      </c>
      <c r="CP53" s="96">
        <v>0</v>
      </c>
      <c r="CQ53" s="96">
        <v>0</v>
      </c>
      <c r="CR53" s="96">
        <v>0</v>
      </c>
      <c r="CS53" s="96">
        <v>18</v>
      </c>
      <c r="CT53" s="96">
        <v>0</v>
      </c>
      <c r="CU53" s="96">
        <v>0</v>
      </c>
      <c r="CV53" s="96">
        <v>0</v>
      </c>
      <c r="CW53" s="96">
        <v>0</v>
      </c>
      <c r="CX53" s="96">
        <v>0</v>
      </c>
      <c r="CY53" s="96">
        <v>12</v>
      </c>
      <c r="CZ53" s="96">
        <v>24</v>
      </c>
      <c r="DA53" s="96">
        <v>0</v>
      </c>
      <c r="DB53" s="96">
        <v>22</v>
      </c>
      <c r="DC53" s="96">
        <v>0</v>
      </c>
      <c r="DD53" s="96">
        <v>368</v>
      </c>
      <c r="DE53" s="96">
        <v>0</v>
      </c>
      <c r="DF53" s="96">
        <v>0</v>
      </c>
      <c r="DG53" s="96">
        <v>0</v>
      </c>
      <c r="DH53" s="96">
        <v>0</v>
      </c>
      <c r="DI53" s="96">
        <v>0</v>
      </c>
      <c r="DJ53" s="96">
        <v>0</v>
      </c>
      <c r="DK53" s="96">
        <v>0</v>
      </c>
      <c r="DL53" s="96">
        <v>0</v>
      </c>
      <c r="DM53" s="96">
        <v>0</v>
      </c>
      <c r="DN53" s="96">
        <v>0</v>
      </c>
      <c r="DO53" s="96">
        <v>0</v>
      </c>
      <c r="DP53" s="96">
        <v>0</v>
      </c>
      <c r="DQ53" s="96">
        <v>0</v>
      </c>
      <c r="DR53" s="96">
        <v>0</v>
      </c>
      <c r="DS53" s="96">
        <v>0</v>
      </c>
      <c r="DT53" s="96">
        <v>886.22</v>
      </c>
      <c r="DU53" s="96">
        <v>0</v>
      </c>
      <c r="DV53" s="96">
        <v>0</v>
      </c>
      <c r="DW53" s="297">
        <v>0</v>
      </c>
      <c r="DX53" s="297">
        <v>0</v>
      </c>
      <c r="DY53" s="96">
        <v>0</v>
      </c>
      <c r="DZ53" s="96">
        <v>0</v>
      </c>
      <c r="EA53" s="96">
        <v>0</v>
      </c>
      <c r="EB53" s="96">
        <v>0</v>
      </c>
      <c r="EC53" s="96">
        <v>0</v>
      </c>
      <c r="ED53" s="96">
        <v>0</v>
      </c>
      <c r="EE53" s="96">
        <v>0</v>
      </c>
      <c r="EF53" s="96">
        <v>0</v>
      </c>
      <c r="EG53" s="96">
        <v>0</v>
      </c>
      <c r="EH53" s="96">
        <v>0</v>
      </c>
      <c r="EI53" s="96">
        <v>0</v>
      </c>
      <c r="EJ53" s="96">
        <v>0</v>
      </c>
      <c r="EK53" s="96">
        <v>0</v>
      </c>
      <c r="EL53" s="96">
        <v>0</v>
      </c>
      <c r="EM53" s="96">
        <v>0</v>
      </c>
      <c r="EN53" s="96">
        <v>0</v>
      </c>
      <c r="EO53" s="96">
        <v>0</v>
      </c>
      <c r="EP53" s="96">
        <v>0</v>
      </c>
      <c r="EQ53" s="96">
        <v>0</v>
      </c>
      <c r="ER53" s="96">
        <v>0</v>
      </c>
      <c r="ES53" s="96">
        <v>0</v>
      </c>
      <c r="ET53" s="96">
        <v>0</v>
      </c>
      <c r="EU53" s="96">
        <v>0</v>
      </c>
      <c r="EV53" s="96">
        <v>423.13</v>
      </c>
      <c r="EW53" s="96">
        <v>0</v>
      </c>
      <c r="EX53" s="96">
        <v>0</v>
      </c>
      <c r="EY53" s="96">
        <v>0</v>
      </c>
      <c r="EZ53" s="96">
        <v>0</v>
      </c>
      <c r="FA53" s="96">
        <v>0</v>
      </c>
      <c r="FB53" s="96">
        <v>0</v>
      </c>
      <c r="FC53" s="96">
        <v>0</v>
      </c>
      <c r="FD53" s="96">
        <v>0</v>
      </c>
      <c r="FE53" s="96">
        <v>0</v>
      </c>
      <c r="FF53" s="96">
        <v>0</v>
      </c>
      <c r="FG53" s="96">
        <v>0</v>
      </c>
      <c r="FH53" s="96">
        <v>0</v>
      </c>
      <c r="FI53" s="96">
        <v>0</v>
      </c>
      <c r="FJ53" s="96">
        <v>0</v>
      </c>
      <c r="FK53" s="96">
        <v>0</v>
      </c>
      <c r="FL53" s="96">
        <v>0</v>
      </c>
      <c r="FM53" s="96">
        <v>0</v>
      </c>
      <c r="FN53" s="96">
        <v>0</v>
      </c>
      <c r="FO53" s="96">
        <v>0</v>
      </c>
      <c r="FP53" s="96">
        <v>0</v>
      </c>
      <c r="FQ53" s="96">
        <v>0</v>
      </c>
      <c r="FR53" s="96">
        <v>0</v>
      </c>
      <c r="FS53" s="96">
        <v>0</v>
      </c>
      <c r="FT53" s="96">
        <v>0</v>
      </c>
      <c r="FU53" s="96">
        <v>0</v>
      </c>
      <c r="FV53" s="96">
        <v>0</v>
      </c>
      <c r="FW53" s="96">
        <v>0</v>
      </c>
      <c r="FX53" s="96">
        <v>0</v>
      </c>
      <c r="FY53" s="96">
        <v>0</v>
      </c>
      <c r="FZ53" s="96">
        <v>0</v>
      </c>
      <c r="GA53" s="96">
        <v>0</v>
      </c>
      <c r="GB53" s="96">
        <v>0</v>
      </c>
      <c r="GC53" s="96">
        <v>0</v>
      </c>
      <c r="GD53" s="96">
        <v>0</v>
      </c>
      <c r="GE53" s="96">
        <v>0</v>
      </c>
      <c r="GF53" s="96">
        <v>0</v>
      </c>
      <c r="GG53" s="96">
        <v>0</v>
      </c>
      <c r="GH53" s="96">
        <v>0</v>
      </c>
      <c r="GI53" s="96">
        <v>0</v>
      </c>
      <c r="GJ53" s="96">
        <v>0</v>
      </c>
      <c r="GK53" s="96">
        <v>0</v>
      </c>
      <c r="GL53" s="96">
        <v>0</v>
      </c>
      <c r="GM53" s="96">
        <v>0</v>
      </c>
      <c r="GN53" s="96">
        <v>0</v>
      </c>
      <c r="GO53" s="96">
        <v>0</v>
      </c>
      <c r="GP53" s="96">
        <v>0</v>
      </c>
      <c r="GQ53" s="96">
        <v>0</v>
      </c>
      <c r="GR53" s="96">
        <v>0</v>
      </c>
      <c r="GS53" s="96">
        <v>0</v>
      </c>
      <c r="GT53" s="96">
        <v>0</v>
      </c>
      <c r="GU53" s="96">
        <v>0</v>
      </c>
      <c r="GV53" s="96">
        <v>0</v>
      </c>
      <c r="GW53" s="96">
        <v>0</v>
      </c>
      <c r="GX53" s="96">
        <v>0</v>
      </c>
      <c r="GY53" s="96">
        <v>0</v>
      </c>
      <c r="GZ53" s="96">
        <v>0</v>
      </c>
      <c r="HA53" s="96">
        <v>0</v>
      </c>
      <c r="HB53" s="96">
        <v>0</v>
      </c>
      <c r="HC53" s="96">
        <v>0</v>
      </c>
      <c r="HD53" s="96">
        <v>0</v>
      </c>
      <c r="HE53" s="96">
        <v>0</v>
      </c>
      <c r="HF53" s="96">
        <v>0</v>
      </c>
      <c r="HG53" s="96">
        <v>0</v>
      </c>
      <c r="HH53" s="96">
        <v>0</v>
      </c>
      <c r="HI53" s="96">
        <v>0</v>
      </c>
      <c r="HJ53" s="96">
        <v>0</v>
      </c>
      <c r="HK53" s="96">
        <v>0</v>
      </c>
      <c r="HL53" s="96">
        <v>0</v>
      </c>
      <c r="HM53" s="96">
        <v>0</v>
      </c>
      <c r="HN53" s="96">
        <v>0</v>
      </c>
      <c r="HO53" s="96">
        <v>0</v>
      </c>
      <c r="HP53" s="96">
        <v>0</v>
      </c>
      <c r="HQ53" s="96">
        <v>0</v>
      </c>
      <c r="HR53" s="96">
        <v>0</v>
      </c>
      <c r="HS53" s="96">
        <v>0</v>
      </c>
      <c r="HT53" s="96">
        <v>0</v>
      </c>
      <c r="HU53" s="96">
        <v>0</v>
      </c>
      <c r="HV53" s="96">
        <v>0</v>
      </c>
      <c r="HW53" s="96">
        <v>0</v>
      </c>
      <c r="HX53" s="96">
        <v>0</v>
      </c>
      <c r="HY53" s="96">
        <v>0</v>
      </c>
      <c r="HZ53" s="96">
        <v>0</v>
      </c>
      <c r="IA53" s="96">
        <v>0</v>
      </c>
      <c r="IB53" s="96">
        <v>0</v>
      </c>
      <c r="IC53" s="96">
        <v>0</v>
      </c>
      <c r="ID53" s="96">
        <v>0</v>
      </c>
      <c r="IE53" s="96">
        <v>0</v>
      </c>
      <c r="IF53" s="96">
        <v>0</v>
      </c>
      <c r="IG53" s="96">
        <v>0</v>
      </c>
      <c r="IH53" s="96">
        <v>0</v>
      </c>
      <c r="II53" s="96">
        <v>0</v>
      </c>
      <c r="IJ53" s="96">
        <v>0</v>
      </c>
      <c r="IK53" s="96">
        <v>0</v>
      </c>
      <c r="IL53" s="96">
        <v>0</v>
      </c>
      <c r="IM53" s="96">
        <v>0</v>
      </c>
      <c r="IN53" s="96">
        <v>0</v>
      </c>
      <c r="IO53" s="96">
        <v>0</v>
      </c>
      <c r="IP53" s="96">
        <v>0</v>
      </c>
      <c r="IQ53" s="96">
        <v>0</v>
      </c>
      <c r="IR53" s="96">
        <v>0</v>
      </c>
      <c r="IS53" s="96">
        <v>0</v>
      </c>
      <c r="IT53" s="96">
        <v>0</v>
      </c>
      <c r="IU53" s="96">
        <v>0</v>
      </c>
      <c r="IV53" s="96">
        <v>0</v>
      </c>
      <c r="IW53" s="96">
        <v>0</v>
      </c>
      <c r="IX53" s="96">
        <v>0</v>
      </c>
      <c r="IY53" s="96">
        <v>0</v>
      </c>
      <c r="IZ53" s="96">
        <v>0</v>
      </c>
      <c r="JA53" s="96">
        <v>0</v>
      </c>
    </row>
    <row r="54" spans="1:261" ht="17.25" customHeight="1" x14ac:dyDescent="0.35">
      <c r="A54" s="85">
        <v>44</v>
      </c>
      <c r="B54" s="92" t="s">
        <v>527</v>
      </c>
      <c r="C54" s="95" t="s">
        <v>571</v>
      </c>
      <c r="D54" s="295">
        <v>247690808</v>
      </c>
      <c r="E54" s="270">
        <f t="shared" si="41"/>
        <v>4905.18</v>
      </c>
      <c r="F54" s="270">
        <f t="shared" si="42"/>
        <v>0</v>
      </c>
      <c r="G54" s="270">
        <f t="shared" si="43"/>
        <v>1741.01</v>
      </c>
      <c r="H54" s="270">
        <f t="shared" si="44"/>
        <v>2848.17</v>
      </c>
      <c r="I54" s="270">
        <f t="shared" si="45"/>
        <v>316</v>
      </c>
      <c r="J54" s="96">
        <v>1</v>
      </c>
      <c r="K54" s="96">
        <v>1</v>
      </c>
      <c r="L54" s="96">
        <v>0</v>
      </c>
      <c r="M54" s="96">
        <v>0</v>
      </c>
      <c r="N54" s="96">
        <v>0</v>
      </c>
      <c r="O54" s="96">
        <v>0</v>
      </c>
      <c r="P54" s="96">
        <v>0</v>
      </c>
      <c r="Q54" s="96">
        <v>0</v>
      </c>
      <c r="R54" s="96">
        <v>0</v>
      </c>
      <c r="S54" s="96">
        <v>0</v>
      </c>
      <c r="T54" s="96">
        <v>0</v>
      </c>
      <c r="U54" s="96">
        <v>0</v>
      </c>
      <c r="V54" s="96">
        <v>0</v>
      </c>
      <c r="W54" s="96">
        <v>0</v>
      </c>
      <c r="X54" s="96">
        <v>0</v>
      </c>
      <c r="Y54" s="96">
        <v>162.16999999999999</v>
      </c>
      <c r="Z54" s="96">
        <v>0</v>
      </c>
      <c r="AA54" s="96">
        <v>0</v>
      </c>
      <c r="AB54" s="96">
        <v>0</v>
      </c>
      <c r="AC54" s="96">
        <v>2</v>
      </c>
      <c r="AD54" s="96">
        <v>0</v>
      </c>
      <c r="AE54" s="96">
        <v>0</v>
      </c>
      <c r="AF54" s="96">
        <v>0</v>
      </c>
      <c r="AG54" s="96">
        <v>0</v>
      </c>
      <c r="AH54" s="96">
        <v>0</v>
      </c>
      <c r="AI54" s="96">
        <v>0</v>
      </c>
      <c r="AJ54" s="96">
        <v>0</v>
      </c>
      <c r="AK54" s="96">
        <v>0</v>
      </c>
      <c r="AL54" s="96">
        <v>0</v>
      </c>
      <c r="AM54" s="96">
        <v>0</v>
      </c>
      <c r="AN54" s="96">
        <v>0</v>
      </c>
      <c r="AO54" s="96">
        <v>0</v>
      </c>
      <c r="AP54" s="96">
        <v>0</v>
      </c>
      <c r="AQ54" s="96">
        <v>0</v>
      </c>
      <c r="AR54" s="96">
        <v>0</v>
      </c>
      <c r="AS54" s="96">
        <v>0</v>
      </c>
      <c r="AT54" s="96">
        <v>0</v>
      </c>
      <c r="AU54" s="96">
        <v>0</v>
      </c>
      <c r="AV54" s="96">
        <v>0</v>
      </c>
      <c r="AW54" s="96">
        <v>0</v>
      </c>
      <c r="AX54" s="96">
        <v>0</v>
      </c>
      <c r="AY54" s="96">
        <v>0</v>
      </c>
      <c r="AZ54" s="96">
        <v>0</v>
      </c>
      <c r="BA54" s="96">
        <v>7</v>
      </c>
      <c r="BB54" s="96">
        <v>0</v>
      </c>
      <c r="BC54" s="96">
        <v>2686</v>
      </c>
      <c r="BD54" s="96"/>
      <c r="BE54" s="96">
        <v>0</v>
      </c>
      <c r="BF54" s="96">
        <v>0</v>
      </c>
      <c r="BG54" s="96">
        <v>0</v>
      </c>
      <c r="BH54" s="96">
        <v>25</v>
      </c>
      <c r="BI54" s="96">
        <v>0</v>
      </c>
      <c r="BJ54" s="96">
        <v>0</v>
      </c>
      <c r="BK54" s="96">
        <v>0</v>
      </c>
      <c r="BL54" s="96">
        <v>0</v>
      </c>
      <c r="BM54" s="96">
        <v>0</v>
      </c>
      <c r="BN54" s="96">
        <v>0</v>
      </c>
      <c r="BO54" s="96">
        <v>0</v>
      </c>
      <c r="BP54" s="96">
        <v>0</v>
      </c>
      <c r="BQ54" s="96">
        <v>0</v>
      </c>
      <c r="BR54" s="96">
        <v>0</v>
      </c>
      <c r="BS54" s="96">
        <v>0</v>
      </c>
      <c r="BT54" s="96">
        <v>0</v>
      </c>
      <c r="BU54" s="96">
        <v>0</v>
      </c>
      <c r="BV54" s="96">
        <v>0</v>
      </c>
      <c r="BW54" s="96">
        <v>0</v>
      </c>
      <c r="BX54" s="96">
        <v>0</v>
      </c>
      <c r="BY54" s="96">
        <v>0</v>
      </c>
      <c r="BZ54" s="96">
        <v>0</v>
      </c>
      <c r="CA54" s="96">
        <v>0</v>
      </c>
      <c r="CB54" s="96">
        <v>0</v>
      </c>
      <c r="CC54" s="96">
        <v>0</v>
      </c>
      <c r="CD54" s="96">
        <v>0</v>
      </c>
      <c r="CE54" s="96">
        <v>0</v>
      </c>
      <c r="CF54" s="96">
        <v>0</v>
      </c>
      <c r="CG54" s="96">
        <v>0</v>
      </c>
      <c r="CH54" s="96">
        <v>0</v>
      </c>
      <c r="CI54" s="96">
        <v>0</v>
      </c>
      <c r="CJ54" s="96">
        <v>0</v>
      </c>
      <c r="CK54" s="96">
        <v>30</v>
      </c>
      <c r="CL54" s="96">
        <v>0</v>
      </c>
      <c r="CM54" s="96">
        <v>0</v>
      </c>
      <c r="CN54" s="96">
        <v>0</v>
      </c>
      <c r="CO54" s="96">
        <v>1</v>
      </c>
      <c r="CP54" s="96">
        <v>0</v>
      </c>
      <c r="CQ54" s="96">
        <v>0</v>
      </c>
      <c r="CR54" s="96">
        <v>0</v>
      </c>
      <c r="CS54" s="96">
        <v>1</v>
      </c>
      <c r="CT54" s="96">
        <v>0</v>
      </c>
      <c r="CU54" s="96">
        <v>0</v>
      </c>
      <c r="CV54" s="96">
        <v>0</v>
      </c>
      <c r="CW54" s="96">
        <v>0</v>
      </c>
      <c r="CX54" s="96">
        <v>0</v>
      </c>
      <c r="CY54" s="96">
        <v>3</v>
      </c>
      <c r="CZ54" s="96">
        <v>50</v>
      </c>
      <c r="DA54" s="96">
        <v>0</v>
      </c>
      <c r="DB54" s="96">
        <v>48</v>
      </c>
      <c r="DC54" s="96">
        <v>0</v>
      </c>
      <c r="DD54" s="96">
        <v>830</v>
      </c>
      <c r="DE54" s="96">
        <v>0</v>
      </c>
      <c r="DF54" s="96">
        <v>0</v>
      </c>
      <c r="DG54" s="96">
        <v>0</v>
      </c>
      <c r="DH54" s="96">
        <v>0</v>
      </c>
      <c r="DI54" s="96">
        <v>0</v>
      </c>
      <c r="DJ54" s="96">
        <v>0</v>
      </c>
      <c r="DK54" s="96">
        <v>0</v>
      </c>
      <c r="DL54" s="96">
        <v>0</v>
      </c>
      <c r="DM54" s="96">
        <v>0</v>
      </c>
      <c r="DN54" s="96">
        <v>0</v>
      </c>
      <c r="DO54" s="96">
        <v>0</v>
      </c>
      <c r="DP54" s="96">
        <v>0</v>
      </c>
      <c r="DQ54" s="96">
        <v>0</v>
      </c>
      <c r="DR54" s="96">
        <v>0</v>
      </c>
      <c r="DS54" s="96">
        <v>0</v>
      </c>
      <c r="DT54" s="96">
        <v>911.01</v>
      </c>
      <c r="DU54" s="96">
        <v>0</v>
      </c>
      <c r="DV54" s="96">
        <v>0</v>
      </c>
      <c r="DW54" s="297">
        <v>0</v>
      </c>
      <c r="DX54" s="297">
        <v>0</v>
      </c>
      <c r="DY54" s="96">
        <v>0</v>
      </c>
      <c r="DZ54" s="96">
        <v>0</v>
      </c>
      <c r="EA54" s="96">
        <v>0</v>
      </c>
      <c r="EB54" s="96">
        <v>0</v>
      </c>
      <c r="EC54" s="96">
        <v>0</v>
      </c>
      <c r="ED54" s="96">
        <v>0</v>
      </c>
      <c r="EE54" s="96">
        <v>0</v>
      </c>
      <c r="EF54" s="96">
        <v>0</v>
      </c>
      <c r="EG54" s="96">
        <v>0</v>
      </c>
      <c r="EH54" s="96">
        <v>0</v>
      </c>
      <c r="EI54" s="96">
        <v>0</v>
      </c>
      <c r="EJ54" s="96">
        <v>0</v>
      </c>
      <c r="EK54" s="96">
        <v>0</v>
      </c>
      <c r="EL54" s="96">
        <v>0</v>
      </c>
      <c r="EM54" s="96">
        <v>0</v>
      </c>
      <c r="EN54" s="96">
        <v>0</v>
      </c>
      <c r="EO54" s="96">
        <v>0</v>
      </c>
      <c r="EP54" s="96">
        <v>0</v>
      </c>
      <c r="EQ54" s="96">
        <v>0</v>
      </c>
      <c r="ER54" s="96">
        <v>0</v>
      </c>
      <c r="ES54" s="96">
        <v>0</v>
      </c>
      <c r="ET54" s="96">
        <v>0</v>
      </c>
      <c r="EU54" s="96">
        <v>0</v>
      </c>
      <c r="EV54" s="96">
        <v>316</v>
      </c>
      <c r="EW54" s="96">
        <v>0</v>
      </c>
      <c r="EX54" s="96">
        <v>0</v>
      </c>
      <c r="EY54" s="96">
        <v>0</v>
      </c>
      <c r="EZ54" s="96">
        <v>0</v>
      </c>
      <c r="FA54" s="96">
        <v>0</v>
      </c>
      <c r="FB54" s="96">
        <v>0</v>
      </c>
      <c r="FC54" s="96">
        <v>0</v>
      </c>
      <c r="FD54" s="96">
        <v>0</v>
      </c>
      <c r="FE54" s="96">
        <v>0</v>
      </c>
      <c r="FF54" s="96">
        <v>0</v>
      </c>
      <c r="FG54" s="96">
        <v>0</v>
      </c>
      <c r="FH54" s="96">
        <v>0</v>
      </c>
      <c r="FI54" s="96">
        <v>0</v>
      </c>
      <c r="FJ54" s="96">
        <v>0</v>
      </c>
      <c r="FK54" s="96">
        <v>0</v>
      </c>
      <c r="FL54" s="96">
        <v>0</v>
      </c>
      <c r="FM54" s="96">
        <v>0</v>
      </c>
      <c r="FN54" s="96">
        <v>0</v>
      </c>
      <c r="FO54" s="96">
        <v>0</v>
      </c>
      <c r="FP54" s="96">
        <v>0</v>
      </c>
      <c r="FQ54" s="96">
        <v>0</v>
      </c>
      <c r="FR54" s="96">
        <v>0</v>
      </c>
      <c r="FS54" s="96">
        <v>0</v>
      </c>
      <c r="FT54" s="96">
        <v>0</v>
      </c>
      <c r="FU54" s="96">
        <v>0</v>
      </c>
      <c r="FV54" s="96">
        <v>0</v>
      </c>
      <c r="FW54" s="96">
        <v>0</v>
      </c>
      <c r="FX54" s="96">
        <v>0</v>
      </c>
      <c r="FY54" s="96">
        <v>0</v>
      </c>
      <c r="FZ54" s="96">
        <v>0</v>
      </c>
      <c r="GA54" s="96">
        <v>0</v>
      </c>
      <c r="GB54" s="96">
        <v>0</v>
      </c>
      <c r="GC54" s="96">
        <v>0</v>
      </c>
      <c r="GD54" s="96">
        <v>0</v>
      </c>
      <c r="GE54" s="96">
        <v>0</v>
      </c>
      <c r="GF54" s="96">
        <v>0</v>
      </c>
      <c r="GG54" s="96">
        <v>0</v>
      </c>
      <c r="GH54" s="96">
        <v>0</v>
      </c>
      <c r="GI54" s="96">
        <v>0</v>
      </c>
      <c r="GJ54" s="96">
        <v>0</v>
      </c>
      <c r="GK54" s="96">
        <v>0</v>
      </c>
      <c r="GL54" s="96">
        <v>0</v>
      </c>
      <c r="GM54" s="96">
        <v>0</v>
      </c>
      <c r="GN54" s="96">
        <v>0</v>
      </c>
      <c r="GO54" s="96">
        <v>0</v>
      </c>
      <c r="GP54" s="96">
        <v>0</v>
      </c>
      <c r="GQ54" s="96">
        <v>0</v>
      </c>
      <c r="GR54" s="96">
        <v>0</v>
      </c>
      <c r="GS54" s="96">
        <v>0</v>
      </c>
      <c r="GT54" s="96">
        <v>0</v>
      </c>
      <c r="GU54" s="96">
        <v>0</v>
      </c>
      <c r="GV54" s="96">
        <v>0</v>
      </c>
      <c r="GW54" s="96">
        <v>0</v>
      </c>
      <c r="GX54" s="96">
        <v>0</v>
      </c>
      <c r="GY54" s="96">
        <v>0</v>
      </c>
      <c r="GZ54" s="96">
        <v>0</v>
      </c>
      <c r="HA54" s="96">
        <v>0</v>
      </c>
      <c r="HB54" s="96">
        <v>0</v>
      </c>
      <c r="HC54" s="96">
        <v>0</v>
      </c>
      <c r="HD54" s="96">
        <v>0</v>
      </c>
      <c r="HE54" s="96">
        <v>0</v>
      </c>
      <c r="HF54" s="96">
        <v>0</v>
      </c>
      <c r="HG54" s="96">
        <v>0</v>
      </c>
      <c r="HH54" s="96">
        <v>0</v>
      </c>
      <c r="HI54" s="96">
        <v>0</v>
      </c>
      <c r="HJ54" s="96">
        <v>0</v>
      </c>
      <c r="HK54" s="96">
        <v>0</v>
      </c>
      <c r="HL54" s="96">
        <v>0</v>
      </c>
      <c r="HM54" s="96">
        <v>0</v>
      </c>
      <c r="HN54" s="96">
        <v>0</v>
      </c>
      <c r="HO54" s="96">
        <v>0</v>
      </c>
      <c r="HP54" s="96">
        <v>0</v>
      </c>
      <c r="HQ54" s="96">
        <v>0</v>
      </c>
      <c r="HR54" s="96">
        <v>0</v>
      </c>
      <c r="HS54" s="96">
        <v>0</v>
      </c>
      <c r="HT54" s="96">
        <v>0</v>
      </c>
      <c r="HU54" s="96">
        <v>0</v>
      </c>
      <c r="HV54" s="96">
        <v>0</v>
      </c>
      <c r="HW54" s="96">
        <v>0</v>
      </c>
      <c r="HX54" s="96">
        <v>0</v>
      </c>
      <c r="HY54" s="96">
        <v>0</v>
      </c>
      <c r="HZ54" s="96">
        <v>0</v>
      </c>
      <c r="IA54" s="96">
        <v>0</v>
      </c>
      <c r="IB54" s="96">
        <v>0</v>
      </c>
      <c r="IC54" s="96">
        <v>0</v>
      </c>
      <c r="ID54" s="96">
        <v>0</v>
      </c>
      <c r="IE54" s="96">
        <v>0</v>
      </c>
      <c r="IF54" s="96">
        <v>0</v>
      </c>
      <c r="IG54" s="96">
        <v>0</v>
      </c>
      <c r="IH54" s="96">
        <v>0</v>
      </c>
      <c r="II54" s="96">
        <v>0</v>
      </c>
      <c r="IJ54" s="96">
        <v>0</v>
      </c>
      <c r="IK54" s="96">
        <v>0</v>
      </c>
      <c r="IL54" s="96">
        <v>0</v>
      </c>
      <c r="IM54" s="96">
        <v>0</v>
      </c>
      <c r="IN54" s="96">
        <v>0</v>
      </c>
      <c r="IO54" s="96">
        <v>0</v>
      </c>
      <c r="IP54" s="96">
        <v>0</v>
      </c>
      <c r="IQ54" s="96">
        <v>0</v>
      </c>
      <c r="IR54" s="96">
        <v>0</v>
      </c>
      <c r="IS54" s="96">
        <v>0</v>
      </c>
      <c r="IT54" s="96">
        <v>0</v>
      </c>
      <c r="IU54" s="96">
        <v>0</v>
      </c>
      <c r="IV54" s="96">
        <v>0</v>
      </c>
      <c r="IW54" s="96">
        <v>0</v>
      </c>
      <c r="IX54" s="96">
        <v>0</v>
      </c>
      <c r="IY54" s="96">
        <v>0</v>
      </c>
      <c r="IZ54" s="96">
        <v>0</v>
      </c>
      <c r="JA54" s="96">
        <v>0</v>
      </c>
    </row>
    <row r="55" spans="1:261" ht="17.25" customHeight="1" x14ac:dyDescent="0.35">
      <c r="A55" s="85">
        <v>45</v>
      </c>
      <c r="B55" s="92" t="s">
        <v>527</v>
      </c>
      <c r="C55" s="95" t="s">
        <v>572</v>
      </c>
      <c r="D55" s="295">
        <v>247690668</v>
      </c>
      <c r="E55" s="270">
        <f t="shared" si="41"/>
        <v>7022.26</v>
      </c>
      <c r="F55" s="270">
        <f t="shared" si="42"/>
        <v>0</v>
      </c>
      <c r="G55" s="270">
        <f t="shared" si="43"/>
        <v>504.26</v>
      </c>
      <c r="H55" s="270">
        <f t="shared" si="44"/>
        <v>6518</v>
      </c>
      <c r="I55" s="270">
        <f t="shared" si="45"/>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96">
        <v>0</v>
      </c>
      <c r="AC55" s="96">
        <v>0</v>
      </c>
      <c r="AD55" s="96">
        <v>0</v>
      </c>
      <c r="AE55" s="96">
        <v>1</v>
      </c>
      <c r="AF55" s="96">
        <v>0</v>
      </c>
      <c r="AG55" s="96">
        <v>0</v>
      </c>
      <c r="AH55" s="96">
        <v>0</v>
      </c>
      <c r="AI55" s="96">
        <v>0</v>
      </c>
      <c r="AJ55" s="96">
        <v>0</v>
      </c>
      <c r="AK55" s="96">
        <v>0</v>
      </c>
      <c r="AL55" s="96">
        <v>0</v>
      </c>
      <c r="AM55" s="96">
        <v>0</v>
      </c>
      <c r="AN55" s="96">
        <v>0</v>
      </c>
      <c r="AO55" s="96">
        <v>0</v>
      </c>
      <c r="AP55" s="96">
        <v>0</v>
      </c>
      <c r="AQ55" s="96">
        <v>10</v>
      </c>
      <c r="AR55" s="96">
        <v>0</v>
      </c>
      <c r="AS55" s="96">
        <v>0</v>
      </c>
      <c r="AT55" s="96">
        <v>0</v>
      </c>
      <c r="AU55" s="96">
        <v>0</v>
      </c>
      <c r="AV55" s="96">
        <v>0</v>
      </c>
      <c r="AW55" s="96">
        <v>0</v>
      </c>
      <c r="AX55" s="96">
        <v>0</v>
      </c>
      <c r="AY55" s="96">
        <v>0</v>
      </c>
      <c r="AZ55" s="96">
        <v>0</v>
      </c>
      <c r="BA55" s="96">
        <v>0</v>
      </c>
      <c r="BB55" s="96">
        <v>0</v>
      </c>
      <c r="BC55" s="96">
        <v>6508</v>
      </c>
      <c r="BD55" s="96"/>
      <c r="BE55" s="96">
        <v>0</v>
      </c>
      <c r="BF55" s="96">
        <v>0</v>
      </c>
      <c r="BG55" s="96">
        <v>0</v>
      </c>
      <c r="BH55" s="96">
        <v>0</v>
      </c>
      <c r="BI55" s="96">
        <v>0</v>
      </c>
      <c r="BJ55" s="96">
        <v>0</v>
      </c>
      <c r="BK55" s="96">
        <v>0</v>
      </c>
      <c r="BL55" s="96">
        <v>0</v>
      </c>
      <c r="BM55" s="96">
        <v>0</v>
      </c>
      <c r="BN55" s="96">
        <v>0</v>
      </c>
      <c r="BO55" s="96">
        <v>0</v>
      </c>
      <c r="BP55" s="96">
        <v>0</v>
      </c>
      <c r="BQ55" s="96">
        <v>0</v>
      </c>
      <c r="BR55" s="96">
        <v>0</v>
      </c>
      <c r="BS55" s="96">
        <v>0</v>
      </c>
      <c r="BT55" s="96">
        <v>0</v>
      </c>
      <c r="BU55" s="96">
        <v>0</v>
      </c>
      <c r="BV55" s="96">
        <v>0</v>
      </c>
      <c r="BW55" s="96">
        <v>0</v>
      </c>
      <c r="BX55" s="96">
        <v>0</v>
      </c>
      <c r="BY55" s="96">
        <v>0</v>
      </c>
      <c r="BZ55" s="96">
        <v>0</v>
      </c>
      <c r="CA55" s="96">
        <v>0</v>
      </c>
      <c r="CB55" s="96">
        <v>0</v>
      </c>
      <c r="CC55" s="96">
        <v>0</v>
      </c>
      <c r="CD55" s="96">
        <v>0</v>
      </c>
      <c r="CE55" s="96">
        <v>0</v>
      </c>
      <c r="CF55" s="96">
        <v>0</v>
      </c>
      <c r="CG55" s="96">
        <v>0</v>
      </c>
      <c r="CH55" s="96">
        <v>0</v>
      </c>
      <c r="CI55" s="96">
        <v>0</v>
      </c>
      <c r="CJ55" s="96">
        <v>0</v>
      </c>
      <c r="CK55" s="96">
        <v>30</v>
      </c>
      <c r="CL55" s="96">
        <v>0</v>
      </c>
      <c r="CM55" s="96">
        <v>0</v>
      </c>
      <c r="CN55" s="96">
        <v>0</v>
      </c>
      <c r="CO55" s="96">
        <v>0</v>
      </c>
      <c r="CP55" s="96">
        <v>0</v>
      </c>
      <c r="CQ55" s="96">
        <v>0</v>
      </c>
      <c r="CR55" s="96">
        <v>0</v>
      </c>
      <c r="CS55" s="96">
        <v>8</v>
      </c>
      <c r="CT55" s="96">
        <v>0</v>
      </c>
      <c r="CU55" s="96">
        <v>0</v>
      </c>
      <c r="CV55" s="96">
        <v>0</v>
      </c>
      <c r="CW55" s="96">
        <v>0</v>
      </c>
      <c r="CX55" s="96">
        <v>0</v>
      </c>
      <c r="CY55" s="96">
        <v>9</v>
      </c>
      <c r="CZ55" s="96">
        <v>0</v>
      </c>
      <c r="DA55" s="96">
        <v>0</v>
      </c>
      <c r="DB55" s="96">
        <v>0</v>
      </c>
      <c r="DC55" s="96">
        <v>0</v>
      </c>
      <c r="DD55" s="96">
        <v>0</v>
      </c>
      <c r="DE55" s="96">
        <v>0</v>
      </c>
      <c r="DF55" s="96">
        <v>0</v>
      </c>
      <c r="DG55" s="96">
        <v>0</v>
      </c>
      <c r="DH55" s="96">
        <v>0</v>
      </c>
      <c r="DI55" s="96">
        <v>0</v>
      </c>
      <c r="DJ55" s="96">
        <v>0</v>
      </c>
      <c r="DK55" s="96">
        <v>0</v>
      </c>
      <c r="DL55" s="96">
        <v>0</v>
      </c>
      <c r="DM55" s="96">
        <v>0</v>
      </c>
      <c r="DN55" s="96">
        <v>0</v>
      </c>
      <c r="DO55" s="96">
        <v>0</v>
      </c>
      <c r="DP55" s="96">
        <v>0</v>
      </c>
      <c r="DQ55" s="96">
        <v>0</v>
      </c>
      <c r="DR55" s="96">
        <v>0</v>
      </c>
      <c r="DS55" s="96">
        <v>0</v>
      </c>
      <c r="DT55" s="96">
        <v>504.26</v>
      </c>
      <c r="DU55" s="96">
        <v>0</v>
      </c>
      <c r="DV55" s="96">
        <v>0</v>
      </c>
      <c r="DW55" s="297">
        <v>0</v>
      </c>
      <c r="DX55" s="297">
        <v>0</v>
      </c>
      <c r="DY55" s="96">
        <v>0</v>
      </c>
      <c r="DZ55" s="96">
        <v>0</v>
      </c>
      <c r="EA55" s="96">
        <v>0</v>
      </c>
      <c r="EB55" s="96">
        <v>0</v>
      </c>
      <c r="EC55" s="96">
        <v>0</v>
      </c>
      <c r="ED55" s="96">
        <v>0</v>
      </c>
      <c r="EE55" s="96">
        <v>0</v>
      </c>
      <c r="EF55" s="96">
        <v>0</v>
      </c>
      <c r="EG55" s="96">
        <v>0</v>
      </c>
      <c r="EH55" s="96">
        <v>0</v>
      </c>
      <c r="EI55" s="96">
        <v>0</v>
      </c>
      <c r="EJ55" s="96">
        <v>0</v>
      </c>
      <c r="EK55" s="96">
        <v>0</v>
      </c>
      <c r="EL55" s="96">
        <v>0</v>
      </c>
      <c r="EM55" s="96">
        <v>0</v>
      </c>
      <c r="EN55" s="96">
        <v>0</v>
      </c>
      <c r="EO55" s="96">
        <v>0</v>
      </c>
      <c r="EP55" s="96">
        <v>0</v>
      </c>
      <c r="EQ55" s="96">
        <v>0</v>
      </c>
      <c r="ER55" s="96">
        <v>0</v>
      </c>
      <c r="ES55" s="96">
        <v>0</v>
      </c>
      <c r="ET55" s="96">
        <v>0</v>
      </c>
      <c r="EU55" s="96">
        <v>0</v>
      </c>
      <c r="EV55" s="96">
        <v>0</v>
      </c>
      <c r="EW55" s="96">
        <v>0</v>
      </c>
      <c r="EX55" s="96">
        <v>0</v>
      </c>
      <c r="EY55" s="96">
        <v>0</v>
      </c>
      <c r="EZ55" s="96">
        <v>0</v>
      </c>
      <c r="FA55" s="96">
        <v>0</v>
      </c>
      <c r="FB55" s="96">
        <v>0</v>
      </c>
      <c r="FC55" s="96">
        <v>0</v>
      </c>
      <c r="FD55" s="96">
        <v>0</v>
      </c>
      <c r="FE55" s="96">
        <v>0</v>
      </c>
      <c r="FF55" s="96">
        <v>0</v>
      </c>
      <c r="FG55" s="96">
        <v>0</v>
      </c>
      <c r="FH55" s="96">
        <v>0</v>
      </c>
      <c r="FI55" s="96">
        <v>0</v>
      </c>
      <c r="FJ55" s="96">
        <v>0</v>
      </c>
      <c r="FK55" s="96">
        <v>0</v>
      </c>
      <c r="FL55" s="96">
        <v>0</v>
      </c>
      <c r="FM55" s="96">
        <v>0</v>
      </c>
      <c r="FN55" s="96">
        <v>0</v>
      </c>
      <c r="FO55" s="96">
        <v>0</v>
      </c>
      <c r="FP55" s="96">
        <v>0</v>
      </c>
      <c r="FQ55" s="96">
        <v>0</v>
      </c>
      <c r="FR55" s="96">
        <v>0</v>
      </c>
      <c r="FS55" s="96">
        <v>0</v>
      </c>
      <c r="FT55" s="96">
        <v>0</v>
      </c>
      <c r="FU55" s="96">
        <v>0</v>
      </c>
      <c r="FV55" s="96">
        <v>0</v>
      </c>
      <c r="FW55" s="96">
        <v>0</v>
      </c>
      <c r="FX55" s="96">
        <v>0</v>
      </c>
      <c r="FY55" s="96">
        <v>0</v>
      </c>
      <c r="FZ55" s="96">
        <v>0</v>
      </c>
      <c r="GA55" s="96">
        <v>0</v>
      </c>
      <c r="GB55" s="96">
        <v>0</v>
      </c>
      <c r="GC55" s="96">
        <v>0</v>
      </c>
      <c r="GD55" s="96">
        <v>0</v>
      </c>
      <c r="GE55" s="96">
        <v>0</v>
      </c>
      <c r="GF55" s="96">
        <v>0</v>
      </c>
      <c r="GG55" s="96">
        <v>0</v>
      </c>
      <c r="GH55" s="96">
        <v>0</v>
      </c>
      <c r="GI55" s="96">
        <v>0</v>
      </c>
      <c r="GJ55" s="96">
        <v>0</v>
      </c>
      <c r="GK55" s="96">
        <v>0</v>
      </c>
      <c r="GL55" s="96">
        <v>0</v>
      </c>
      <c r="GM55" s="96">
        <v>0</v>
      </c>
      <c r="GN55" s="96">
        <v>0</v>
      </c>
      <c r="GO55" s="96">
        <v>0</v>
      </c>
      <c r="GP55" s="96">
        <v>0</v>
      </c>
      <c r="GQ55" s="96">
        <v>0</v>
      </c>
      <c r="GR55" s="96">
        <v>0</v>
      </c>
      <c r="GS55" s="96">
        <v>0</v>
      </c>
      <c r="GT55" s="96">
        <v>0</v>
      </c>
      <c r="GU55" s="96">
        <v>0</v>
      </c>
      <c r="GV55" s="96">
        <v>0</v>
      </c>
      <c r="GW55" s="96">
        <v>0</v>
      </c>
      <c r="GX55" s="96">
        <v>0</v>
      </c>
      <c r="GY55" s="96">
        <v>0</v>
      </c>
      <c r="GZ55" s="96">
        <v>0</v>
      </c>
      <c r="HA55" s="96">
        <v>0</v>
      </c>
      <c r="HB55" s="96">
        <v>0</v>
      </c>
      <c r="HC55" s="96">
        <v>0</v>
      </c>
      <c r="HD55" s="96">
        <v>0</v>
      </c>
      <c r="HE55" s="96">
        <v>0</v>
      </c>
      <c r="HF55" s="96">
        <v>0</v>
      </c>
      <c r="HG55" s="96">
        <v>0</v>
      </c>
      <c r="HH55" s="96">
        <v>0</v>
      </c>
      <c r="HI55" s="96">
        <v>0</v>
      </c>
      <c r="HJ55" s="96">
        <v>0</v>
      </c>
      <c r="HK55" s="96">
        <v>0</v>
      </c>
      <c r="HL55" s="96">
        <v>0</v>
      </c>
      <c r="HM55" s="96">
        <v>0</v>
      </c>
      <c r="HN55" s="96">
        <v>0</v>
      </c>
      <c r="HO55" s="96">
        <v>0</v>
      </c>
      <c r="HP55" s="96">
        <v>0</v>
      </c>
      <c r="HQ55" s="96">
        <v>0</v>
      </c>
      <c r="HR55" s="96">
        <v>0</v>
      </c>
      <c r="HS55" s="96">
        <v>0</v>
      </c>
      <c r="HT55" s="96">
        <v>0</v>
      </c>
      <c r="HU55" s="96">
        <v>0</v>
      </c>
      <c r="HV55" s="96">
        <v>0</v>
      </c>
      <c r="HW55" s="96">
        <v>0</v>
      </c>
      <c r="HX55" s="96">
        <v>0</v>
      </c>
      <c r="HY55" s="96">
        <v>0</v>
      </c>
      <c r="HZ55" s="96">
        <v>0</v>
      </c>
      <c r="IA55" s="96">
        <v>0</v>
      </c>
      <c r="IB55" s="96">
        <v>0</v>
      </c>
      <c r="IC55" s="96">
        <v>0</v>
      </c>
      <c r="ID55" s="96">
        <v>0</v>
      </c>
      <c r="IE55" s="96">
        <v>0</v>
      </c>
      <c r="IF55" s="96">
        <v>0</v>
      </c>
      <c r="IG55" s="96">
        <v>0</v>
      </c>
      <c r="IH55" s="96">
        <v>0</v>
      </c>
      <c r="II55" s="96">
        <v>0</v>
      </c>
      <c r="IJ55" s="96">
        <v>0</v>
      </c>
      <c r="IK55" s="96">
        <v>0</v>
      </c>
      <c r="IL55" s="96">
        <v>0</v>
      </c>
      <c r="IM55" s="96">
        <v>0</v>
      </c>
      <c r="IN55" s="96">
        <v>0</v>
      </c>
      <c r="IO55" s="96">
        <v>0</v>
      </c>
      <c r="IP55" s="96">
        <v>0</v>
      </c>
      <c r="IQ55" s="96">
        <v>0</v>
      </c>
      <c r="IR55" s="96">
        <v>0</v>
      </c>
      <c r="IS55" s="96">
        <v>0</v>
      </c>
      <c r="IT55" s="96">
        <v>0</v>
      </c>
      <c r="IU55" s="96">
        <v>0</v>
      </c>
      <c r="IV55" s="96">
        <v>0</v>
      </c>
      <c r="IW55" s="96">
        <v>0</v>
      </c>
      <c r="IX55" s="96">
        <v>0</v>
      </c>
      <c r="IY55" s="96">
        <v>0</v>
      </c>
      <c r="IZ55" s="96">
        <v>0</v>
      </c>
      <c r="JA55" s="96">
        <v>0</v>
      </c>
    </row>
    <row r="56" spans="1:261" ht="17.25" customHeight="1" x14ac:dyDescent="0.35">
      <c r="A56" s="85">
        <v>46</v>
      </c>
      <c r="B56" s="92" t="s">
        <v>527</v>
      </c>
      <c r="C56" s="95" t="s">
        <v>573</v>
      </c>
      <c r="D56" s="295">
        <v>247690726</v>
      </c>
      <c r="E56" s="270">
        <f t="shared" si="41"/>
        <v>5913.04</v>
      </c>
      <c r="F56" s="270">
        <f t="shared" si="42"/>
        <v>0</v>
      </c>
      <c r="G56" s="270">
        <f t="shared" si="43"/>
        <v>2285.75</v>
      </c>
      <c r="H56" s="270">
        <f t="shared" si="44"/>
        <v>3169.08</v>
      </c>
      <c r="I56" s="270">
        <f t="shared" si="45"/>
        <v>458.21</v>
      </c>
      <c r="J56" s="96">
        <v>3</v>
      </c>
      <c r="K56" s="96">
        <v>3</v>
      </c>
      <c r="L56" s="96">
        <v>0</v>
      </c>
      <c r="M56" s="96">
        <v>0</v>
      </c>
      <c r="N56" s="96">
        <v>0</v>
      </c>
      <c r="O56" s="96">
        <v>0</v>
      </c>
      <c r="P56" s="96">
        <v>0</v>
      </c>
      <c r="Q56" s="96">
        <v>0</v>
      </c>
      <c r="R56" s="96">
        <v>0</v>
      </c>
      <c r="S56" s="96">
        <v>0</v>
      </c>
      <c r="T56" s="96">
        <v>0</v>
      </c>
      <c r="U56" s="96">
        <v>390</v>
      </c>
      <c r="V56" s="96">
        <v>0</v>
      </c>
      <c r="W56" s="96">
        <v>0</v>
      </c>
      <c r="X56" s="96">
        <v>0</v>
      </c>
      <c r="Y56" s="96">
        <v>305.08</v>
      </c>
      <c r="Z56" s="96">
        <v>0</v>
      </c>
      <c r="AA56" s="96">
        <v>0</v>
      </c>
      <c r="AB56" s="96">
        <v>0</v>
      </c>
      <c r="AC56" s="96">
        <v>10</v>
      </c>
      <c r="AD56" s="96">
        <v>0</v>
      </c>
      <c r="AE56" s="96">
        <v>2</v>
      </c>
      <c r="AF56" s="96">
        <v>0</v>
      </c>
      <c r="AG56" s="96">
        <v>0</v>
      </c>
      <c r="AH56" s="96">
        <v>0</v>
      </c>
      <c r="AI56" s="96">
        <v>0</v>
      </c>
      <c r="AJ56" s="96">
        <v>0</v>
      </c>
      <c r="AK56" s="96">
        <v>0</v>
      </c>
      <c r="AL56" s="96">
        <v>0</v>
      </c>
      <c r="AM56" s="96">
        <v>0</v>
      </c>
      <c r="AN56" s="96">
        <v>0</v>
      </c>
      <c r="AO56" s="96">
        <v>0</v>
      </c>
      <c r="AP56" s="96">
        <v>0</v>
      </c>
      <c r="AQ56" s="96">
        <v>252</v>
      </c>
      <c r="AR56" s="96">
        <v>0</v>
      </c>
      <c r="AS56" s="96">
        <v>0</v>
      </c>
      <c r="AT56" s="96">
        <v>0</v>
      </c>
      <c r="AU56" s="96">
        <v>0</v>
      </c>
      <c r="AV56" s="96">
        <v>0</v>
      </c>
      <c r="AW56" s="96">
        <v>0</v>
      </c>
      <c r="AX56" s="96">
        <v>0</v>
      </c>
      <c r="AY56" s="96">
        <v>0</v>
      </c>
      <c r="AZ56" s="96">
        <v>0</v>
      </c>
      <c r="BA56" s="96">
        <v>0</v>
      </c>
      <c r="BB56" s="96">
        <v>0</v>
      </c>
      <c r="BC56" s="96">
        <v>2222</v>
      </c>
      <c r="BD56" s="96"/>
      <c r="BE56" s="96">
        <v>0</v>
      </c>
      <c r="BF56" s="96">
        <v>0</v>
      </c>
      <c r="BG56" s="96">
        <v>0</v>
      </c>
      <c r="BH56" s="96">
        <v>46</v>
      </c>
      <c r="BI56" s="96">
        <v>0</v>
      </c>
      <c r="BJ56" s="96">
        <v>0</v>
      </c>
      <c r="BK56" s="96">
        <v>0</v>
      </c>
      <c r="BL56" s="96">
        <v>0</v>
      </c>
      <c r="BM56" s="96">
        <v>0</v>
      </c>
      <c r="BN56" s="96">
        <v>0</v>
      </c>
      <c r="BO56" s="96">
        <v>0</v>
      </c>
      <c r="BP56" s="96">
        <v>0</v>
      </c>
      <c r="BQ56" s="96">
        <v>0</v>
      </c>
      <c r="BR56" s="96">
        <v>0</v>
      </c>
      <c r="BS56" s="96">
        <v>1</v>
      </c>
      <c r="BT56" s="96">
        <v>0</v>
      </c>
      <c r="BU56" s="96">
        <v>1</v>
      </c>
      <c r="BV56" s="96">
        <v>0</v>
      </c>
      <c r="BW56" s="96">
        <v>0</v>
      </c>
      <c r="BX56" s="96">
        <v>0</v>
      </c>
      <c r="BY56" s="96">
        <v>38</v>
      </c>
      <c r="BZ56" s="96">
        <v>0</v>
      </c>
      <c r="CA56" s="96">
        <v>0</v>
      </c>
      <c r="CB56" s="96">
        <v>0</v>
      </c>
      <c r="CC56" s="96">
        <v>0</v>
      </c>
      <c r="CD56" s="96">
        <v>0</v>
      </c>
      <c r="CE56" s="96">
        <v>0</v>
      </c>
      <c r="CF56" s="96">
        <v>0</v>
      </c>
      <c r="CG56" s="96">
        <v>0</v>
      </c>
      <c r="CH56" s="96">
        <v>0</v>
      </c>
      <c r="CI56" s="96">
        <v>0</v>
      </c>
      <c r="CJ56" s="96">
        <v>0</v>
      </c>
      <c r="CK56" s="96">
        <v>30</v>
      </c>
      <c r="CL56" s="96">
        <v>0</v>
      </c>
      <c r="CM56" s="96">
        <v>0</v>
      </c>
      <c r="CN56" s="96">
        <v>0</v>
      </c>
      <c r="CO56" s="96">
        <v>0</v>
      </c>
      <c r="CP56" s="96">
        <v>0</v>
      </c>
      <c r="CQ56" s="96">
        <v>0</v>
      </c>
      <c r="CR56" s="96">
        <v>0</v>
      </c>
      <c r="CS56" s="96">
        <v>18</v>
      </c>
      <c r="CT56" s="96">
        <v>0</v>
      </c>
      <c r="CU56" s="96">
        <v>0</v>
      </c>
      <c r="CV56" s="96">
        <v>0</v>
      </c>
      <c r="CW56" s="96">
        <v>0</v>
      </c>
      <c r="CX56" s="96">
        <v>0</v>
      </c>
      <c r="CY56" s="96">
        <v>17</v>
      </c>
      <c r="CZ56" s="96">
        <v>35</v>
      </c>
      <c r="DA56" s="96">
        <v>0</v>
      </c>
      <c r="DB56" s="96">
        <v>34</v>
      </c>
      <c r="DC56" s="96">
        <v>0</v>
      </c>
      <c r="DD56" s="96">
        <v>510</v>
      </c>
      <c r="DE56" s="96">
        <v>0</v>
      </c>
      <c r="DF56" s="96">
        <v>0</v>
      </c>
      <c r="DG56" s="96">
        <v>0</v>
      </c>
      <c r="DH56" s="96">
        <v>0</v>
      </c>
      <c r="DI56" s="96">
        <v>0</v>
      </c>
      <c r="DJ56" s="96">
        <v>0</v>
      </c>
      <c r="DK56" s="96">
        <v>0</v>
      </c>
      <c r="DL56" s="96">
        <v>0</v>
      </c>
      <c r="DM56" s="96">
        <v>0</v>
      </c>
      <c r="DN56" s="96">
        <v>0</v>
      </c>
      <c r="DO56" s="96">
        <v>0</v>
      </c>
      <c r="DP56" s="96">
        <v>0</v>
      </c>
      <c r="DQ56" s="96">
        <v>0</v>
      </c>
      <c r="DR56" s="96">
        <v>0</v>
      </c>
      <c r="DS56" s="96">
        <v>0</v>
      </c>
      <c r="DT56" s="96">
        <v>1775.75</v>
      </c>
      <c r="DU56" s="96">
        <v>0</v>
      </c>
      <c r="DV56" s="96">
        <v>0</v>
      </c>
      <c r="DW56" s="297">
        <v>0</v>
      </c>
      <c r="DX56" s="297">
        <v>0</v>
      </c>
      <c r="DY56" s="96">
        <v>0</v>
      </c>
      <c r="DZ56" s="96">
        <v>0</v>
      </c>
      <c r="EA56" s="96">
        <v>0</v>
      </c>
      <c r="EB56" s="96">
        <v>0</v>
      </c>
      <c r="EC56" s="96">
        <v>0</v>
      </c>
      <c r="ED56" s="96">
        <v>0</v>
      </c>
      <c r="EE56" s="96">
        <v>0</v>
      </c>
      <c r="EF56" s="96">
        <v>0</v>
      </c>
      <c r="EG56" s="96">
        <v>0</v>
      </c>
      <c r="EH56" s="96">
        <v>0</v>
      </c>
      <c r="EI56" s="96">
        <v>0</v>
      </c>
      <c r="EJ56" s="96">
        <v>0</v>
      </c>
      <c r="EK56" s="96">
        <v>0</v>
      </c>
      <c r="EL56" s="96">
        <v>0</v>
      </c>
      <c r="EM56" s="96">
        <v>0</v>
      </c>
      <c r="EN56" s="96">
        <v>0</v>
      </c>
      <c r="EO56" s="96">
        <v>0</v>
      </c>
      <c r="EP56" s="96">
        <v>0</v>
      </c>
      <c r="EQ56" s="96">
        <v>0</v>
      </c>
      <c r="ER56" s="96">
        <v>0</v>
      </c>
      <c r="ES56" s="96">
        <v>0</v>
      </c>
      <c r="ET56" s="96">
        <v>0</v>
      </c>
      <c r="EU56" s="96">
        <v>0</v>
      </c>
      <c r="EV56" s="96">
        <v>420.21</v>
      </c>
      <c r="EW56" s="96">
        <v>0</v>
      </c>
      <c r="EX56" s="96">
        <v>0</v>
      </c>
      <c r="EY56" s="96">
        <v>0</v>
      </c>
      <c r="EZ56" s="96">
        <v>0</v>
      </c>
      <c r="FA56" s="96">
        <v>0</v>
      </c>
      <c r="FB56" s="96">
        <v>0</v>
      </c>
      <c r="FC56" s="96">
        <v>0</v>
      </c>
      <c r="FD56" s="96">
        <v>0</v>
      </c>
      <c r="FE56" s="96">
        <v>0</v>
      </c>
      <c r="FF56" s="96">
        <v>0</v>
      </c>
      <c r="FG56" s="96">
        <v>0</v>
      </c>
      <c r="FH56" s="96">
        <v>0</v>
      </c>
      <c r="FI56" s="96">
        <v>0</v>
      </c>
      <c r="FJ56" s="96">
        <v>0</v>
      </c>
      <c r="FK56" s="96">
        <v>0</v>
      </c>
      <c r="FL56" s="96">
        <v>0</v>
      </c>
      <c r="FM56" s="96">
        <v>0</v>
      </c>
      <c r="FN56" s="96">
        <v>0</v>
      </c>
      <c r="FO56" s="96">
        <v>0</v>
      </c>
      <c r="FP56" s="96">
        <v>0</v>
      </c>
      <c r="FQ56" s="96">
        <v>0</v>
      </c>
      <c r="FR56" s="96">
        <v>0</v>
      </c>
      <c r="FS56" s="96">
        <v>0</v>
      </c>
      <c r="FT56" s="96">
        <v>0</v>
      </c>
      <c r="FU56" s="96">
        <v>0</v>
      </c>
      <c r="FV56" s="96">
        <v>0</v>
      </c>
      <c r="FW56" s="96">
        <v>0</v>
      </c>
      <c r="FX56" s="96">
        <v>0</v>
      </c>
      <c r="FY56" s="96">
        <v>0</v>
      </c>
      <c r="FZ56" s="96">
        <v>0</v>
      </c>
      <c r="GA56" s="96">
        <v>0</v>
      </c>
      <c r="GB56" s="96">
        <v>0</v>
      </c>
      <c r="GC56" s="96">
        <v>0</v>
      </c>
      <c r="GD56" s="96">
        <v>0</v>
      </c>
      <c r="GE56" s="96">
        <v>0</v>
      </c>
      <c r="GF56" s="96">
        <v>0</v>
      </c>
      <c r="GG56" s="96">
        <v>0</v>
      </c>
      <c r="GH56" s="96">
        <v>0</v>
      </c>
      <c r="GI56" s="96">
        <v>0</v>
      </c>
      <c r="GJ56" s="96">
        <v>0</v>
      </c>
      <c r="GK56" s="96">
        <v>0</v>
      </c>
      <c r="GL56" s="96">
        <v>0</v>
      </c>
      <c r="GM56" s="96">
        <v>0</v>
      </c>
      <c r="GN56" s="96">
        <v>0</v>
      </c>
      <c r="GO56" s="96">
        <v>0</v>
      </c>
      <c r="GP56" s="96">
        <v>0</v>
      </c>
      <c r="GQ56" s="96">
        <v>0</v>
      </c>
      <c r="GR56" s="96">
        <v>0</v>
      </c>
      <c r="GS56" s="96">
        <v>0</v>
      </c>
      <c r="GT56" s="96">
        <v>0</v>
      </c>
      <c r="GU56" s="96">
        <v>0</v>
      </c>
      <c r="GV56" s="96">
        <v>0</v>
      </c>
      <c r="GW56" s="96">
        <v>0</v>
      </c>
      <c r="GX56" s="96">
        <v>0</v>
      </c>
      <c r="GY56" s="96">
        <v>0</v>
      </c>
      <c r="GZ56" s="96">
        <v>0</v>
      </c>
      <c r="HA56" s="96">
        <v>0</v>
      </c>
      <c r="HB56" s="96">
        <v>0</v>
      </c>
      <c r="HC56" s="96">
        <v>0</v>
      </c>
      <c r="HD56" s="96">
        <v>0</v>
      </c>
      <c r="HE56" s="96">
        <v>0</v>
      </c>
      <c r="HF56" s="96">
        <v>0</v>
      </c>
      <c r="HG56" s="96">
        <v>0</v>
      </c>
      <c r="HH56" s="96">
        <v>0</v>
      </c>
      <c r="HI56" s="96">
        <v>0</v>
      </c>
      <c r="HJ56" s="96">
        <v>0</v>
      </c>
      <c r="HK56" s="96">
        <v>0</v>
      </c>
      <c r="HL56" s="96">
        <v>0</v>
      </c>
      <c r="HM56" s="96">
        <v>0</v>
      </c>
      <c r="HN56" s="96">
        <v>0</v>
      </c>
      <c r="HO56" s="96">
        <v>0</v>
      </c>
      <c r="HP56" s="96">
        <v>0</v>
      </c>
      <c r="HQ56" s="96">
        <v>0</v>
      </c>
      <c r="HR56" s="96">
        <v>0</v>
      </c>
      <c r="HS56" s="96">
        <v>0</v>
      </c>
      <c r="HT56" s="96">
        <v>0</v>
      </c>
      <c r="HU56" s="96">
        <v>0</v>
      </c>
      <c r="HV56" s="96">
        <v>0</v>
      </c>
      <c r="HW56" s="96">
        <v>0</v>
      </c>
      <c r="HX56" s="96">
        <v>0</v>
      </c>
      <c r="HY56" s="96">
        <v>0</v>
      </c>
      <c r="HZ56" s="96">
        <v>0</v>
      </c>
      <c r="IA56" s="96">
        <v>0</v>
      </c>
      <c r="IB56" s="96">
        <v>0</v>
      </c>
      <c r="IC56" s="96">
        <v>0</v>
      </c>
      <c r="ID56" s="96">
        <v>0</v>
      </c>
      <c r="IE56" s="96">
        <v>0</v>
      </c>
      <c r="IF56" s="96">
        <v>0</v>
      </c>
      <c r="IG56" s="96">
        <v>0</v>
      </c>
      <c r="IH56" s="96">
        <v>0</v>
      </c>
      <c r="II56" s="96">
        <v>0</v>
      </c>
      <c r="IJ56" s="96">
        <v>0</v>
      </c>
      <c r="IK56" s="96">
        <v>0</v>
      </c>
      <c r="IL56" s="96">
        <v>0</v>
      </c>
      <c r="IM56" s="96">
        <v>0</v>
      </c>
      <c r="IN56" s="96">
        <v>0</v>
      </c>
      <c r="IO56" s="96">
        <v>0</v>
      </c>
      <c r="IP56" s="96">
        <v>0</v>
      </c>
      <c r="IQ56" s="96">
        <v>0</v>
      </c>
      <c r="IR56" s="96">
        <v>0</v>
      </c>
      <c r="IS56" s="96">
        <v>0</v>
      </c>
      <c r="IT56" s="96">
        <v>0</v>
      </c>
      <c r="IU56" s="96">
        <v>0</v>
      </c>
      <c r="IV56" s="96">
        <v>0</v>
      </c>
      <c r="IW56" s="96">
        <v>0</v>
      </c>
      <c r="IX56" s="96">
        <v>0</v>
      </c>
      <c r="IY56" s="96">
        <v>0</v>
      </c>
      <c r="IZ56" s="96">
        <v>0</v>
      </c>
      <c r="JA56" s="96">
        <v>0</v>
      </c>
    </row>
    <row r="57" spans="1:261" ht="17.25" customHeight="1" x14ac:dyDescent="0.35">
      <c r="A57" s="85">
        <v>47</v>
      </c>
      <c r="B57" s="92" t="s">
        <v>527</v>
      </c>
      <c r="C57" s="95" t="s">
        <v>574</v>
      </c>
      <c r="D57" s="295">
        <v>247690807</v>
      </c>
      <c r="E57" s="270">
        <f t="shared" si="41"/>
        <v>7978.0099999999993</v>
      </c>
      <c r="F57" s="270">
        <f t="shared" si="42"/>
        <v>0</v>
      </c>
      <c r="G57" s="270">
        <f t="shared" si="43"/>
        <v>2221.6099999999997</v>
      </c>
      <c r="H57" s="270">
        <f t="shared" si="44"/>
        <v>5442</v>
      </c>
      <c r="I57" s="270">
        <f t="shared" si="45"/>
        <v>314.39999999999998</v>
      </c>
      <c r="J57" s="96">
        <v>3</v>
      </c>
      <c r="K57" s="96">
        <v>3</v>
      </c>
      <c r="L57" s="96">
        <v>0</v>
      </c>
      <c r="M57" s="96">
        <v>0</v>
      </c>
      <c r="N57" s="96">
        <v>0</v>
      </c>
      <c r="O57" s="96">
        <v>0</v>
      </c>
      <c r="P57" s="96">
        <v>0</v>
      </c>
      <c r="Q57" s="96">
        <v>0</v>
      </c>
      <c r="R57" s="96">
        <v>0</v>
      </c>
      <c r="S57" s="96">
        <v>0</v>
      </c>
      <c r="T57" s="96">
        <v>0</v>
      </c>
      <c r="U57" s="96">
        <v>151</v>
      </c>
      <c r="V57" s="96">
        <v>0</v>
      </c>
      <c r="W57" s="96">
        <v>170</v>
      </c>
      <c r="X57" s="96">
        <v>0</v>
      </c>
      <c r="Y57" s="96">
        <v>0</v>
      </c>
      <c r="Z57" s="96">
        <v>0</v>
      </c>
      <c r="AA57" s="96">
        <v>0</v>
      </c>
      <c r="AB57" s="96">
        <v>0</v>
      </c>
      <c r="AC57" s="96">
        <v>13</v>
      </c>
      <c r="AD57" s="96">
        <v>0</v>
      </c>
      <c r="AE57" s="96">
        <v>0</v>
      </c>
      <c r="AF57" s="96">
        <v>0</v>
      </c>
      <c r="AG57" s="96">
        <v>0</v>
      </c>
      <c r="AH57" s="96">
        <v>0</v>
      </c>
      <c r="AI57" s="96">
        <v>0</v>
      </c>
      <c r="AJ57" s="96">
        <v>0</v>
      </c>
      <c r="AK57" s="96">
        <v>0</v>
      </c>
      <c r="AL57" s="96">
        <v>0</v>
      </c>
      <c r="AM57" s="96">
        <v>0</v>
      </c>
      <c r="AN57" s="96">
        <v>0</v>
      </c>
      <c r="AO57" s="96">
        <v>0</v>
      </c>
      <c r="AP57" s="96">
        <v>0</v>
      </c>
      <c r="AQ57" s="96">
        <v>0</v>
      </c>
      <c r="AR57" s="96">
        <v>0</v>
      </c>
      <c r="AS57" s="96">
        <v>0</v>
      </c>
      <c r="AT57" s="96">
        <v>0</v>
      </c>
      <c r="AU57" s="96">
        <v>0</v>
      </c>
      <c r="AV57" s="96">
        <v>0</v>
      </c>
      <c r="AW57" s="96">
        <v>0</v>
      </c>
      <c r="AX57" s="96">
        <v>0</v>
      </c>
      <c r="AY57" s="96">
        <v>0</v>
      </c>
      <c r="AZ57" s="96">
        <v>0</v>
      </c>
      <c r="BA57" s="96">
        <v>2</v>
      </c>
      <c r="BB57" s="96">
        <v>0</v>
      </c>
      <c r="BC57" s="96">
        <v>5121</v>
      </c>
      <c r="BD57" s="96"/>
      <c r="BE57" s="96">
        <v>0</v>
      </c>
      <c r="BF57" s="96">
        <v>0</v>
      </c>
      <c r="BG57" s="96">
        <v>0</v>
      </c>
      <c r="BH57" s="96">
        <v>38</v>
      </c>
      <c r="BI57" s="96">
        <v>0</v>
      </c>
      <c r="BJ57" s="96">
        <v>0</v>
      </c>
      <c r="BK57" s="96">
        <v>0</v>
      </c>
      <c r="BL57" s="96">
        <v>0</v>
      </c>
      <c r="BM57" s="96">
        <v>0</v>
      </c>
      <c r="BN57" s="96">
        <v>0</v>
      </c>
      <c r="BO57" s="96">
        <v>0</v>
      </c>
      <c r="BP57" s="96">
        <v>0</v>
      </c>
      <c r="BQ57" s="96">
        <v>0</v>
      </c>
      <c r="BR57" s="96">
        <v>0</v>
      </c>
      <c r="BS57" s="96">
        <v>1</v>
      </c>
      <c r="BT57" s="96">
        <v>0</v>
      </c>
      <c r="BU57" s="96">
        <v>1</v>
      </c>
      <c r="BV57" s="96">
        <v>0</v>
      </c>
      <c r="BW57" s="96">
        <v>0</v>
      </c>
      <c r="BX57" s="96">
        <v>0</v>
      </c>
      <c r="BY57" s="96">
        <v>9</v>
      </c>
      <c r="BZ57" s="96">
        <v>0</v>
      </c>
      <c r="CA57" s="96">
        <v>0</v>
      </c>
      <c r="CB57" s="96">
        <v>0</v>
      </c>
      <c r="CC57" s="96">
        <v>0</v>
      </c>
      <c r="CD57" s="96">
        <v>0</v>
      </c>
      <c r="CE57" s="96">
        <v>0</v>
      </c>
      <c r="CF57" s="96">
        <v>0</v>
      </c>
      <c r="CG57" s="96">
        <v>0</v>
      </c>
      <c r="CH57" s="96">
        <v>0</v>
      </c>
      <c r="CI57" s="96">
        <v>0</v>
      </c>
      <c r="CJ57" s="96">
        <v>0</v>
      </c>
      <c r="CK57" s="96">
        <v>30</v>
      </c>
      <c r="CL57" s="96">
        <v>0</v>
      </c>
      <c r="CM57" s="96">
        <v>0</v>
      </c>
      <c r="CN57" s="96">
        <v>0</v>
      </c>
      <c r="CO57" s="96">
        <v>0</v>
      </c>
      <c r="CP57" s="96">
        <v>0</v>
      </c>
      <c r="CQ57" s="96">
        <v>0</v>
      </c>
      <c r="CR57" s="96">
        <v>0</v>
      </c>
      <c r="CS57" s="96">
        <v>6</v>
      </c>
      <c r="CT57" s="96">
        <v>0</v>
      </c>
      <c r="CU57" s="96">
        <v>0</v>
      </c>
      <c r="CV57" s="96">
        <v>0</v>
      </c>
      <c r="CW57" s="96">
        <v>0</v>
      </c>
      <c r="CX57" s="96">
        <v>0</v>
      </c>
      <c r="CY57" s="96">
        <v>11</v>
      </c>
      <c r="CZ57" s="96">
        <v>57</v>
      </c>
      <c r="DA57" s="96">
        <v>0</v>
      </c>
      <c r="DB57" s="96">
        <v>55</v>
      </c>
      <c r="DC57" s="96">
        <v>0</v>
      </c>
      <c r="DD57" s="96">
        <v>933</v>
      </c>
      <c r="DE57" s="96">
        <v>0</v>
      </c>
      <c r="DF57" s="96">
        <v>0</v>
      </c>
      <c r="DG57" s="96">
        <v>0</v>
      </c>
      <c r="DH57" s="96">
        <v>0</v>
      </c>
      <c r="DI57" s="96">
        <v>0</v>
      </c>
      <c r="DJ57" s="96">
        <v>0</v>
      </c>
      <c r="DK57" s="96">
        <v>0</v>
      </c>
      <c r="DL57" s="96">
        <v>0</v>
      </c>
      <c r="DM57" s="96">
        <v>0</v>
      </c>
      <c r="DN57" s="96">
        <v>0</v>
      </c>
      <c r="DO57" s="96">
        <v>0</v>
      </c>
      <c r="DP57" s="96">
        <v>0</v>
      </c>
      <c r="DQ57" s="96">
        <v>0</v>
      </c>
      <c r="DR57" s="96">
        <v>0</v>
      </c>
      <c r="DS57" s="96">
        <v>0</v>
      </c>
      <c r="DT57" s="96">
        <v>1288.6099999999999</v>
      </c>
      <c r="DU57" s="96">
        <v>0</v>
      </c>
      <c r="DV57" s="96">
        <v>0</v>
      </c>
      <c r="DW57" s="297">
        <v>0</v>
      </c>
      <c r="DX57" s="297">
        <v>0</v>
      </c>
      <c r="DY57" s="96">
        <v>0</v>
      </c>
      <c r="DZ57" s="96">
        <v>0</v>
      </c>
      <c r="EA57" s="96">
        <v>0</v>
      </c>
      <c r="EB57" s="96">
        <v>0</v>
      </c>
      <c r="EC57" s="96">
        <v>0</v>
      </c>
      <c r="ED57" s="96">
        <v>0</v>
      </c>
      <c r="EE57" s="96">
        <v>0</v>
      </c>
      <c r="EF57" s="96">
        <v>0</v>
      </c>
      <c r="EG57" s="96">
        <v>0</v>
      </c>
      <c r="EH57" s="96">
        <v>0</v>
      </c>
      <c r="EI57" s="96">
        <v>0</v>
      </c>
      <c r="EJ57" s="96">
        <v>0</v>
      </c>
      <c r="EK57" s="96">
        <v>0</v>
      </c>
      <c r="EL57" s="96">
        <v>0</v>
      </c>
      <c r="EM57" s="96">
        <v>0</v>
      </c>
      <c r="EN57" s="96">
        <v>0</v>
      </c>
      <c r="EO57" s="96">
        <v>0</v>
      </c>
      <c r="EP57" s="96">
        <v>0</v>
      </c>
      <c r="EQ57" s="96">
        <v>0</v>
      </c>
      <c r="ER57" s="96">
        <v>0</v>
      </c>
      <c r="ES57" s="96">
        <v>0</v>
      </c>
      <c r="ET57" s="96">
        <v>0</v>
      </c>
      <c r="EU57" s="96">
        <v>0</v>
      </c>
      <c r="EV57" s="96">
        <v>305.39999999999998</v>
      </c>
      <c r="EW57" s="96">
        <v>0</v>
      </c>
      <c r="EX57" s="96">
        <v>0</v>
      </c>
      <c r="EY57" s="96">
        <v>0</v>
      </c>
      <c r="EZ57" s="96">
        <v>0</v>
      </c>
      <c r="FA57" s="96">
        <v>0</v>
      </c>
      <c r="FB57" s="96">
        <v>0</v>
      </c>
      <c r="FC57" s="96">
        <v>0</v>
      </c>
      <c r="FD57" s="96">
        <v>0</v>
      </c>
      <c r="FE57" s="96">
        <v>0</v>
      </c>
      <c r="FF57" s="96">
        <v>0</v>
      </c>
      <c r="FG57" s="96">
        <v>0</v>
      </c>
      <c r="FH57" s="96">
        <v>0</v>
      </c>
      <c r="FI57" s="96">
        <v>0</v>
      </c>
      <c r="FJ57" s="96">
        <v>0</v>
      </c>
      <c r="FK57" s="96">
        <v>0</v>
      </c>
      <c r="FL57" s="96">
        <v>0</v>
      </c>
      <c r="FM57" s="96">
        <v>0</v>
      </c>
      <c r="FN57" s="96">
        <v>0</v>
      </c>
      <c r="FO57" s="96">
        <v>0</v>
      </c>
      <c r="FP57" s="96">
        <v>0</v>
      </c>
      <c r="FQ57" s="96">
        <v>0</v>
      </c>
      <c r="FR57" s="96">
        <v>0</v>
      </c>
      <c r="FS57" s="96">
        <v>0</v>
      </c>
      <c r="FT57" s="96">
        <v>0</v>
      </c>
      <c r="FU57" s="96">
        <v>0</v>
      </c>
      <c r="FV57" s="96">
        <v>0</v>
      </c>
      <c r="FW57" s="96">
        <v>0</v>
      </c>
      <c r="FX57" s="96">
        <v>0</v>
      </c>
      <c r="FY57" s="96">
        <v>0</v>
      </c>
      <c r="FZ57" s="96">
        <v>0</v>
      </c>
      <c r="GA57" s="96">
        <v>0</v>
      </c>
      <c r="GB57" s="96">
        <v>0</v>
      </c>
      <c r="GC57" s="96">
        <v>0</v>
      </c>
      <c r="GD57" s="96">
        <v>0</v>
      </c>
      <c r="GE57" s="96">
        <v>0</v>
      </c>
      <c r="GF57" s="96">
        <v>0</v>
      </c>
      <c r="GG57" s="96">
        <v>0</v>
      </c>
      <c r="GH57" s="96">
        <v>0</v>
      </c>
      <c r="GI57" s="96">
        <v>0</v>
      </c>
      <c r="GJ57" s="96">
        <v>0</v>
      </c>
      <c r="GK57" s="96">
        <v>0</v>
      </c>
      <c r="GL57" s="96">
        <v>0</v>
      </c>
      <c r="GM57" s="96">
        <v>0</v>
      </c>
      <c r="GN57" s="96">
        <v>0</v>
      </c>
      <c r="GO57" s="96">
        <v>0</v>
      </c>
      <c r="GP57" s="96">
        <v>0</v>
      </c>
      <c r="GQ57" s="96">
        <v>0</v>
      </c>
      <c r="GR57" s="96">
        <v>0</v>
      </c>
      <c r="GS57" s="96">
        <v>0</v>
      </c>
      <c r="GT57" s="96">
        <v>0</v>
      </c>
      <c r="GU57" s="96">
        <v>0</v>
      </c>
      <c r="GV57" s="96">
        <v>0</v>
      </c>
      <c r="GW57" s="96">
        <v>0</v>
      </c>
      <c r="GX57" s="96">
        <v>0</v>
      </c>
      <c r="GY57" s="96">
        <v>0</v>
      </c>
      <c r="GZ57" s="96">
        <v>0</v>
      </c>
      <c r="HA57" s="96">
        <v>0</v>
      </c>
      <c r="HB57" s="96">
        <v>0</v>
      </c>
      <c r="HC57" s="96">
        <v>0</v>
      </c>
      <c r="HD57" s="96">
        <v>0</v>
      </c>
      <c r="HE57" s="96">
        <v>0</v>
      </c>
      <c r="HF57" s="96">
        <v>0</v>
      </c>
      <c r="HG57" s="96">
        <v>0</v>
      </c>
      <c r="HH57" s="96">
        <v>0</v>
      </c>
      <c r="HI57" s="96">
        <v>0</v>
      </c>
      <c r="HJ57" s="96">
        <v>0</v>
      </c>
      <c r="HK57" s="96">
        <v>0</v>
      </c>
      <c r="HL57" s="96">
        <v>0</v>
      </c>
      <c r="HM57" s="96">
        <v>0</v>
      </c>
      <c r="HN57" s="96">
        <v>0</v>
      </c>
      <c r="HO57" s="96">
        <v>0</v>
      </c>
      <c r="HP57" s="96">
        <v>0</v>
      </c>
      <c r="HQ57" s="96">
        <v>0</v>
      </c>
      <c r="HR57" s="96">
        <v>0</v>
      </c>
      <c r="HS57" s="96">
        <v>0</v>
      </c>
      <c r="HT57" s="96">
        <v>0</v>
      </c>
      <c r="HU57" s="96">
        <v>0</v>
      </c>
      <c r="HV57" s="96">
        <v>0</v>
      </c>
      <c r="HW57" s="96">
        <v>0</v>
      </c>
      <c r="HX57" s="96">
        <v>0</v>
      </c>
      <c r="HY57" s="96">
        <v>0</v>
      </c>
      <c r="HZ57" s="96">
        <v>0</v>
      </c>
      <c r="IA57" s="96">
        <v>0</v>
      </c>
      <c r="IB57" s="96">
        <v>0</v>
      </c>
      <c r="IC57" s="96">
        <v>0</v>
      </c>
      <c r="ID57" s="96">
        <v>0</v>
      </c>
      <c r="IE57" s="96">
        <v>0</v>
      </c>
      <c r="IF57" s="96">
        <v>0</v>
      </c>
      <c r="IG57" s="96">
        <v>0</v>
      </c>
      <c r="IH57" s="96">
        <v>0</v>
      </c>
      <c r="II57" s="96">
        <v>0</v>
      </c>
      <c r="IJ57" s="96">
        <v>0</v>
      </c>
      <c r="IK57" s="96">
        <v>0</v>
      </c>
      <c r="IL57" s="96">
        <v>0</v>
      </c>
      <c r="IM57" s="96">
        <v>0</v>
      </c>
      <c r="IN57" s="96">
        <v>0</v>
      </c>
      <c r="IO57" s="96">
        <v>0</v>
      </c>
      <c r="IP57" s="96">
        <v>0</v>
      </c>
      <c r="IQ57" s="96">
        <v>0</v>
      </c>
      <c r="IR57" s="96">
        <v>0</v>
      </c>
      <c r="IS57" s="96">
        <v>0</v>
      </c>
      <c r="IT57" s="96">
        <v>0</v>
      </c>
      <c r="IU57" s="96">
        <v>0</v>
      </c>
      <c r="IV57" s="96">
        <v>0</v>
      </c>
      <c r="IW57" s="96">
        <v>0</v>
      </c>
      <c r="IX57" s="96">
        <v>0</v>
      </c>
      <c r="IY57" s="96">
        <v>0</v>
      </c>
      <c r="IZ57" s="96">
        <v>0</v>
      </c>
      <c r="JA57" s="96">
        <v>0</v>
      </c>
    </row>
    <row r="58" spans="1:261" ht="17.25" customHeight="1" x14ac:dyDescent="0.35">
      <c r="A58" s="85">
        <v>48</v>
      </c>
      <c r="B58" s="92" t="s">
        <v>527</v>
      </c>
      <c r="C58" s="95" t="s">
        <v>575</v>
      </c>
      <c r="D58" s="295">
        <v>247690778</v>
      </c>
      <c r="E58" s="270">
        <f t="shared" si="41"/>
        <v>6500.05</v>
      </c>
      <c r="F58" s="270">
        <f t="shared" si="42"/>
        <v>0</v>
      </c>
      <c r="G58" s="270">
        <f t="shared" si="43"/>
        <v>2027</v>
      </c>
      <c r="H58" s="270">
        <f t="shared" si="44"/>
        <v>4458.05</v>
      </c>
      <c r="I58" s="270">
        <f t="shared" si="45"/>
        <v>15</v>
      </c>
      <c r="J58" s="96">
        <v>1</v>
      </c>
      <c r="K58" s="96">
        <v>1</v>
      </c>
      <c r="L58" s="96">
        <v>0</v>
      </c>
      <c r="M58" s="96">
        <v>0</v>
      </c>
      <c r="N58" s="96">
        <v>0</v>
      </c>
      <c r="O58" s="96">
        <v>0</v>
      </c>
      <c r="P58" s="96">
        <v>0</v>
      </c>
      <c r="Q58" s="96">
        <v>0</v>
      </c>
      <c r="R58" s="96">
        <v>0</v>
      </c>
      <c r="S58" s="96">
        <v>0</v>
      </c>
      <c r="T58" s="96">
        <v>0</v>
      </c>
      <c r="U58" s="96">
        <v>0</v>
      </c>
      <c r="V58" s="96">
        <v>0</v>
      </c>
      <c r="W58" s="96">
        <v>258.05</v>
      </c>
      <c r="X58" s="96">
        <v>0</v>
      </c>
      <c r="Y58" s="96">
        <v>0</v>
      </c>
      <c r="Z58" s="96">
        <v>0</v>
      </c>
      <c r="AA58" s="96">
        <v>0</v>
      </c>
      <c r="AB58" s="96">
        <v>0</v>
      </c>
      <c r="AC58" s="96">
        <v>9</v>
      </c>
      <c r="AD58" s="96">
        <v>0</v>
      </c>
      <c r="AE58" s="96">
        <v>0</v>
      </c>
      <c r="AF58" s="96">
        <v>0</v>
      </c>
      <c r="AG58" s="96">
        <v>0</v>
      </c>
      <c r="AH58" s="96">
        <v>0</v>
      </c>
      <c r="AI58" s="96">
        <v>0</v>
      </c>
      <c r="AJ58" s="96">
        <v>0</v>
      </c>
      <c r="AK58" s="96">
        <v>0</v>
      </c>
      <c r="AL58" s="96">
        <v>0</v>
      </c>
      <c r="AM58" s="96">
        <v>0</v>
      </c>
      <c r="AN58" s="96">
        <v>0</v>
      </c>
      <c r="AO58" s="96">
        <v>0</v>
      </c>
      <c r="AP58" s="96">
        <v>0</v>
      </c>
      <c r="AQ58" s="96">
        <v>0</v>
      </c>
      <c r="AR58" s="96">
        <v>0</v>
      </c>
      <c r="AS58" s="96">
        <v>0</v>
      </c>
      <c r="AT58" s="96">
        <v>0</v>
      </c>
      <c r="AU58" s="96">
        <v>0</v>
      </c>
      <c r="AV58" s="96">
        <v>0</v>
      </c>
      <c r="AW58" s="96">
        <v>0</v>
      </c>
      <c r="AX58" s="96">
        <v>0</v>
      </c>
      <c r="AY58" s="96">
        <v>0</v>
      </c>
      <c r="AZ58" s="96">
        <v>0</v>
      </c>
      <c r="BA58" s="96">
        <v>5</v>
      </c>
      <c r="BB58" s="96">
        <v>0</v>
      </c>
      <c r="BC58" s="96">
        <v>4200</v>
      </c>
      <c r="BD58" s="96"/>
      <c r="BE58" s="96">
        <v>0</v>
      </c>
      <c r="BF58" s="96">
        <v>0</v>
      </c>
      <c r="BG58" s="96">
        <v>0</v>
      </c>
      <c r="BH58" s="96">
        <v>65</v>
      </c>
      <c r="BI58" s="96">
        <v>0</v>
      </c>
      <c r="BJ58" s="96">
        <v>0</v>
      </c>
      <c r="BK58" s="96">
        <v>0</v>
      </c>
      <c r="BL58" s="96">
        <v>0</v>
      </c>
      <c r="BM58" s="96">
        <v>0</v>
      </c>
      <c r="BN58" s="96">
        <v>0</v>
      </c>
      <c r="BO58" s="96">
        <v>0</v>
      </c>
      <c r="BP58" s="96">
        <v>0</v>
      </c>
      <c r="BQ58" s="96">
        <v>0</v>
      </c>
      <c r="BR58" s="96">
        <v>0</v>
      </c>
      <c r="BS58" s="96">
        <v>1</v>
      </c>
      <c r="BT58" s="96">
        <v>0</v>
      </c>
      <c r="BU58" s="96">
        <v>1</v>
      </c>
      <c r="BV58" s="96">
        <v>0</v>
      </c>
      <c r="BW58" s="96">
        <v>0</v>
      </c>
      <c r="BX58" s="96">
        <v>0</v>
      </c>
      <c r="BY58" s="96">
        <v>15</v>
      </c>
      <c r="BZ58" s="96">
        <v>0</v>
      </c>
      <c r="CA58" s="96">
        <v>0</v>
      </c>
      <c r="CB58" s="96">
        <v>0</v>
      </c>
      <c r="CC58" s="96">
        <v>0</v>
      </c>
      <c r="CD58" s="96">
        <v>0</v>
      </c>
      <c r="CE58" s="96">
        <v>0</v>
      </c>
      <c r="CF58" s="96">
        <v>0</v>
      </c>
      <c r="CG58" s="96">
        <v>0</v>
      </c>
      <c r="CH58" s="96">
        <v>0</v>
      </c>
      <c r="CI58" s="96">
        <v>0</v>
      </c>
      <c r="CJ58" s="96">
        <v>0</v>
      </c>
      <c r="CK58" s="96">
        <v>30</v>
      </c>
      <c r="CL58" s="96">
        <v>0</v>
      </c>
      <c r="CM58" s="96">
        <v>0</v>
      </c>
      <c r="CN58" s="96">
        <v>0</v>
      </c>
      <c r="CO58" s="96">
        <v>1</v>
      </c>
      <c r="CP58" s="96">
        <v>0</v>
      </c>
      <c r="CQ58" s="96">
        <v>0</v>
      </c>
      <c r="CR58" s="96">
        <v>0</v>
      </c>
      <c r="CS58" s="96">
        <v>7</v>
      </c>
      <c r="CT58" s="96">
        <v>0</v>
      </c>
      <c r="CU58" s="96">
        <v>0</v>
      </c>
      <c r="CV58" s="96">
        <v>0</v>
      </c>
      <c r="CW58" s="96">
        <v>0</v>
      </c>
      <c r="CX58" s="96">
        <v>0</v>
      </c>
      <c r="CY58" s="96">
        <v>8</v>
      </c>
      <c r="CZ58" s="96">
        <v>52</v>
      </c>
      <c r="DA58" s="96">
        <v>0</v>
      </c>
      <c r="DB58" s="96">
        <v>50</v>
      </c>
      <c r="DC58" s="96">
        <v>0</v>
      </c>
      <c r="DD58" s="96">
        <v>1027</v>
      </c>
      <c r="DE58" s="96">
        <v>0</v>
      </c>
      <c r="DF58" s="96">
        <v>0</v>
      </c>
      <c r="DG58" s="96">
        <v>0</v>
      </c>
      <c r="DH58" s="96">
        <v>0</v>
      </c>
      <c r="DI58" s="96">
        <v>0</v>
      </c>
      <c r="DJ58" s="96">
        <v>0</v>
      </c>
      <c r="DK58" s="96">
        <v>0</v>
      </c>
      <c r="DL58" s="96">
        <v>0</v>
      </c>
      <c r="DM58" s="96">
        <v>0</v>
      </c>
      <c r="DN58" s="96">
        <v>0</v>
      </c>
      <c r="DO58" s="96">
        <v>0</v>
      </c>
      <c r="DP58" s="96">
        <v>0</v>
      </c>
      <c r="DQ58" s="96">
        <v>0</v>
      </c>
      <c r="DR58" s="96">
        <v>0</v>
      </c>
      <c r="DS58" s="96">
        <v>0</v>
      </c>
      <c r="DT58" s="96">
        <v>1000</v>
      </c>
      <c r="DU58" s="96">
        <v>0</v>
      </c>
      <c r="DV58" s="96">
        <v>0</v>
      </c>
      <c r="DW58" s="297">
        <v>0</v>
      </c>
      <c r="DX58" s="297">
        <v>0</v>
      </c>
      <c r="DY58" s="96">
        <v>0</v>
      </c>
      <c r="DZ58" s="96">
        <v>0</v>
      </c>
      <c r="EA58" s="96">
        <v>0</v>
      </c>
      <c r="EB58" s="96">
        <v>0</v>
      </c>
      <c r="EC58" s="96">
        <v>0</v>
      </c>
      <c r="ED58" s="96">
        <v>0</v>
      </c>
      <c r="EE58" s="96">
        <v>0</v>
      </c>
      <c r="EF58" s="96">
        <v>0</v>
      </c>
      <c r="EG58" s="96">
        <v>0</v>
      </c>
      <c r="EH58" s="96">
        <v>0</v>
      </c>
      <c r="EI58" s="96">
        <v>350</v>
      </c>
      <c r="EJ58" s="96">
        <v>0</v>
      </c>
      <c r="EK58" s="96">
        <v>3</v>
      </c>
      <c r="EL58" s="96">
        <v>0</v>
      </c>
      <c r="EM58" s="96">
        <v>0</v>
      </c>
      <c r="EN58" s="96">
        <v>0</v>
      </c>
      <c r="EO58" s="96">
        <v>0</v>
      </c>
      <c r="EP58" s="96">
        <v>0</v>
      </c>
      <c r="EQ58" s="96">
        <v>0</v>
      </c>
      <c r="ER58" s="96">
        <v>0</v>
      </c>
      <c r="ES58" s="96">
        <v>0</v>
      </c>
      <c r="ET58" s="96">
        <v>0</v>
      </c>
      <c r="EU58" s="96">
        <v>0</v>
      </c>
      <c r="EV58" s="96">
        <v>0</v>
      </c>
      <c r="EW58" s="96">
        <v>0</v>
      </c>
      <c r="EX58" s="96">
        <v>0</v>
      </c>
      <c r="EY58" s="96">
        <v>0</v>
      </c>
      <c r="EZ58" s="96">
        <v>0</v>
      </c>
      <c r="FA58" s="96">
        <v>0</v>
      </c>
      <c r="FB58" s="96">
        <v>0</v>
      </c>
      <c r="FC58" s="96">
        <v>0</v>
      </c>
      <c r="FD58" s="96">
        <v>0</v>
      </c>
      <c r="FE58" s="96">
        <v>0</v>
      </c>
      <c r="FF58" s="96">
        <v>0</v>
      </c>
      <c r="FG58" s="96">
        <v>0</v>
      </c>
      <c r="FH58" s="96">
        <v>0</v>
      </c>
      <c r="FI58" s="96">
        <v>0</v>
      </c>
      <c r="FJ58" s="96">
        <v>0</v>
      </c>
      <c r="FK58" s="96">
        <v>0</v>
      </c>
      <c r="FL58" s="96">
        <v>0</v>
      </c>
      <c r="FM58" s="96">
        <v>0</v>
      </c>
      <c r="FN58" s="96">
        <v>0</v>
      </c>
      <c r="FO58" s="96">
        <v>0</v>
      </c>
      <c r="FP58" s="96">
        <v>0</v>
      </c>
      <c r="FQ58" s="96">
        <v>0</v>
      </c>
      <c r="FR58" s="96">
        <v>0</v>
      </c>
      <c r="FS58" s="96">
        <v>0</v>
      </c>
      <c r="FT58" s="96">
        <v>0</v>
      </c>
      <c r="FU58" s="96">
        <v>0</v>
      </c>
      <c r="FV58" s="96">
        <v>0</v>
      </c>
      <c r="FW58" s="96">
        <v>0</v>
      </c>
      <c r="FX58" s="96">
        <v>0</v>
      </c>
      <c r="FY58" s="96">
        <v>0</v>
      </c>
      <c r="FZ58" s="96">
        <v>0</v>
      </c>
      <c r="GA58" s="96">
        <v>0</v>
      </c>
      <c r="GB58" s="96">
        <v>0</v>
      </c>
      <c r="GC58" s="96">
        <v>0</v>
      </c>
      <c r="GD58" s="96">
        <v>0</v>
      </c>
      <c r="GE58" s="96">
        <v>0</v>
      </c>
      <c r="GF58" s="96">
        <v>0</v>
      </c>
      <c r="GG58" s="96">
        <v>0</v>
      </c>
      <c r="GH58" s="96">
        <v>0</v>
      </c>
      <c r="GI58" s="96">
        <v>0</v>
      </c>
      <c r="GJ58" s="96">
        <v>0</v>
      </c>
      <c r="GK58" s="96">
        <v>0</v>
      </c>
      <c r="GL58" s="96">
        <v>0</v>
      </c>
      <c r="GM58" s="96">
        <v>0</v>
      </c>
      <c r="GN58" s="96">
        <v>0</v>
      </c>
      <c r="GO58" s="96">
        <v>0</v>
      </c>
      <c r="GP58" s="96">
        <v>0</v>
      </c>
      <c r="GQ58" s="96">
        <v>0</v>
      </c>
      <c r="GR58" s="96">
        <v>0</v>
      </c>
      <c r="GS58" s="96">
        <v>0</v>
      </c>
      <c r="GT58" s="96">
        <v>0</v>
      </c>
      <c r="GU58" s="96">
        <v>0</v>
      </c>
      <c r="GV58" s="96">
        <v>0</v>
      </c>
      <c r="GW58" s="96">
        <v>0</v>
      </c>
      <c r="GX58" s="96">
        <v>0</v>
      </c>
      <c r="GY58" s="96">
        <v>0</v>
      </c>
      <c r="GZ58" s="96">
        <v>0</v>
      </c>
      <c r="HA58" s="96">
        <v>0</v>
      </c>
      <c r="HB58" s="96">
        <v>0</v>
      </c>
      <c r="HC58" s="96">
        <v>0</v>
      </c>
      <c r="HD58" s="96">
        <v>0</v>
      </c>
      <c r="HE58" s="96">
        <v>0</v>
      </c>
      <c r="HF58" s="96">
        <v>0</v>
      </c>
      <c r="HG58" s="96">
        <v>0</v>
      </c>
      <c r="HH58" s="96">
        <v>0</v>
      </c>
      <c r="HI58" s="96">
        <v>0</v>
      </c>
      <c r="HJ58" s="96">
        <v>0</v>
      </c>
      <c r="HK58" s="96">
        <v>0</v>
      </c>
      <c r="HL58" s="96">
        <v>0</v>
      </c>
      <c r="HM58" s="96">
        <v>0</v>
      </c>
      <c r="HN58" s="96">
        <v>0</v>
      </c>
      <c r="HO58" s="96">
        <v>0</v>
      </c>
      <c r="HP58" s="96">
        <v>0</v>
      </c>
      <c r="HQ58" s="96">
        <v>0</v>
      </c>
      <c r="HR58" s="96">
        <v>0</v>
      </c>
      <c r="HS58" s="96">
        <v>0</v>
      </c>
      <c r="HT58" s="96">
        <v>0</v>
      </c>
      <c r="HU58" s="96">
        <v>0</v>
      </c>
      <c r="HV58" s="96">
        <v>0</v>
      </c>
      <c r="HW58" s="96">
        <v>0</v>
      </c>
      <c r="HX58" s="96">
        <v>0</v>
      </c>
      <c r="HY58" s="96">
        <v>0</v>
      </c>
      <c r="HZ58" s="96">
        <v>0</v>
      </c>
      <c r="IA58" s="96">
        <v>0</v>
      </c>
      <c r="IB58" s="96">
        <v>0</v>
      </c>
      <c r="IC58" s="96">
        <v>0</v>
      </c>
      <c r="ID58" s="96">
        <v>0</v>
      </c>
      <c r="IE58" s="96">
        <v>0</v>
      </c>
      <c r="IF58" s="96">
        <v>0</v>
      </c>
      <c r="IG58" s="96">
        <v>0</v>
      </c>
      <c r="IH58" s="96">
        <v>0</v>
      </c>
      <c r="II58" s="96">
        <v>0</v>
      </c>
      <c r="IJ58" s="96">
        <v>0</v>
      </c>
      <c r="IK58" s="96">
        <v>0</v>
      </c>
      <c r="IL58" s="96">
        <v>0</v>
      </c>
      <c r="IM58" s="96">
        <v>0</v>
      </c>
      <c r="IN58" s="96">
        <v>0</v>
      </c>
      <c r="IO58" s="96">
        <v>0</v>
      </c>
      <c r="IP58" s="96">
        <v>0</v>
      </c>
      <c r="IQ58" s="96">
        <v>0</v>
      </c>
      <c r="IR58" s="96">
        <v>0</v>
      </c>
      <c r="IS58" s="96">
        <v>0</v>
      </c>
      <c r="IT58" s="96">
        <v>0</v>
      </c>
      <c r="IU58" s="96">
        <v>0</v>
      </c>
      <c r="IV58" s="96">
        <v>0</v>
      </c>
      <c r="IW58" s="96">
        <v>0</v>
      </c>
      <c r="IX58" s="96">
        <v>0</v>
      </c>
      <c r="IY58" s="96">
        <v>0</v>
      </c>
      <c r="IZ58" s="96">
        <v>0</v>
      </c>
      <c r="JA58" s="96">
        <v>0</v>
      </c>
    </row>
    <row r="59" spans="1:261" ht="17.25" customHeight="1" x14ac:dyDescent="0.35">
      <c r="A59" s="85">
        <v>49</v>
      </c>
      <c r="B59" s="92" t="s">
        <v>527</v>
      </c>
      <c r="C59" s="95" t="s">
        <v>576</v>
      </c>
      <c r="D59" s="295">
        <v>247690680</v>
      </c>
      <c r="E59" s="270">
        <f t="shared" si="41"/>
        <v>11190</v>
      </c>
      <c r="F59" s="270">
        <f t="shared" si="42"/>
        <v>0</v>
      </c>
      <c r="G59" s="270">
        <f t="shared" si="43"/>
        <v>625</v>
      </c>
      <c r="H59" s="270">
        <f t="shared" si="44"/>
        <v>10550</v>
      </c>
      <c r="I59" s="270">
        <f t="shared" si="45"/>
        <v>15</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v>0</v>
      </c>
      <c r="AA59" s="96">
        <v>0</v>
      </c>
      <c r="AB59" s="96">
        <v>0</v>
      </c>
      <c r="AC59" s="96">
        <v>0</v>
      </c>
      <c r="AD59" s="96">
        <v>0</v>
      </c>
      <c r="AE59" s="96">
        <v>0</v>
      </c>
      <c r="AF59" s="96">
        <v>0</v>
      </c>
      <c r="AG59" s="96">
        <v>0</v>
      </c>
      <c r="AH59" s="96">
        <v>0</v>
      </c>
      <c r="AI59" s="96">
        <v>0</v>
      </c>
      <c r="AJ59" s="96">
        <v>0</v>
      </c>
      <c r="AK59" s="96">
        <v>0</v>
      </c>
      <c r="AL59" s="96">
        <v>0</v>
      </c>
      <c r="AM59" s="96">
        <v>0</v>
      </c>
      <c r="AN59" s="96">
        <v>0</v>
      </c>
      <c r="AO59" s="96">
        <v>0</v>
      </c>
      <c r="AP59" s="96">
        <v>0</v>
      </c>
      <c r="AQ59" s="96">
        <v>0</v>
      </c>
      <c r="AR59" s="96">
        <v>0</v>
      </c>
      <c r="AS59" s="96">
        <v>0</v>
      </c>
      <c r="AT59" s="96">
        <v>0</v>
      </c>
      <c r="AU59" s="96">
        <v>0</v>
      </c>
      <c r="AV59" s="96">
        <v>0</v>
      </c>
      <c r="AW59" s="96">
        <v>0</v>
      </c>
      <c r="AX59" s="96">
        <v>0</v>
      </c>
      <c r="AY59" s="96">
        <v>0</v>
      </c>
      <c r="AZ59" s="96">
        <v>0</v>
      </c>
      <c r="BA59" s="96">
        <v>0</v>
      </c>
      <c r="BB59" s="96">
        <v>0</v>
      </c>
      <c r="BC59" s="96">
        <v>10550</v>
      </c>
      <c r="BD59" s="96"/>
      <c r="BE59" s="96">
        <v>0</v>
      </c>
      <c r="BF59" s="96">
        <v>0</v>
      </c>
      <c r="BG59" s="96">
        <v>0</v>
      </c>
      <c r="BH59" s="96">
        <v>137</v>
      </c>
      <c r="BI59" s="96">
        <v>0</v>
      </c>
      <c r="BJ59" s="96">
        <v>0</v>
      </c>
      <c r="BK59" s="96">
        <v>0</v>
      </c>
      <c r="BL59" s="96">
        <v>0</v>
      </c>
      <c r="BM59" s="96">
        <v>0</v>
      </c>
      <c r="BN59" s="96">
        <v>0</v>
      </c>
      <c r="BO59" s="96">
        <v>0</v>
      </c>
      <c r="BP59" s="96">
        <v>0</v>
      </c>
      <c r="BQ59" s="96">
        <v>0</v>
      </c>
      <c r="BR59" s="96">
        <v>0</v>
      </c>
      <c r="BS59" s="96">
        <v>1</v>
      </c>
      <c r="BT59" s="96">
        <v>0</v>
      </c>
      <c r="BU59" s="96">
        <v>1</v>
      </c>
      <c r="BV59" s="96">
        <v>0</v>
      </c>
      <c r="BW59" s="96">
        <v>0</v>
      </c>
      <c r="BX59" s="96">
        <v>0</v>
      </c>
      <c r="BY59" s="96">
        <v>15</v>
      </c>
      <c r="BZ59" s="96">
        <v>0</v>
      </c>
      <c r="CA59" s="96">
        <v>0</v>
      </c>
      <c r="CB59" s="96">
        <v>0</v>
      </c>
      <c r="CC59" s="96">
        <v>0</v>
      </c>
      <c r="CD59" s="96">
        <v>0</v>
      </c>
      <c r="CE59" s="96">
        <v>0</v>
      </c>
      <c r="CF59" s="96">
        <v>0</v>
      </c>
      <c r="CG59" s="96">
        <v>0</v>
      </c>
      <c r="CH59" s="96">
        <v>0</v>
      </c>
      <c r="CI59" s="96">
        <v>0</v>
      </c>
      <c r="CJ59" s="96">
        <v>0</v>
      </c>
      <c r="CK59" s="96">
        <v>30</v>
      </c>
      <c r="CL59" s="96">
        <v>0</v>
      </c>
      <c r="CM59" s="96">
        <v>0</v>
      </c>
      <c r="CN59" s="96">
        <v>0</v>
      </c>
      <c r="CO59" s="96">
        <v>0</v>
      </c>
      <c r="CP59" s="96">
        <v>0</v>
      </c>
      <c r="CQ59" s="96">
        <v>0</v>
      </c>
      <c r="CR59" s="96">
        <v>0</v>
      </c>
      <c r="CS59" s="96">
        <v>1</v>
      </c>
      <c r="CT59" s="96">
        <v>0</v>
      </c>
      <c r="CU59" s="96">
        <v>0</v>
      </c>
      <c r="CV59" s="96">
        <v>0</v>
      </c>
      <c r="CW59" s="96">
        <v>0</v>
      </c>
      <c r="CX59" s="96">
        <v>0</v>
      </c>
      <c r="CY59" s="96">
        <v>5</v>
      </c>
      <c r="CZ59" s="96">
        <v>0</v>
      </c>
      <c r="DA59" s="96">
        <v>0</v>
      </c>
      <c r="DB59" s="96">
        <v>0</v>
      </c>
      <c r="DC59" s="96">
        <v>0</v>
      </c>
      <c r="DD59" s="96">
        <v>0</v>
      </c>
      <c r="DE59" s="96">
        <v>0</v>
      </c>
      <c r="DF59" s="96">
        <v>0</v>
      </c>
      <c r="DG59" s="96">
        <v>0</v>
      </c>
      <c r="DH59" s="96">
        <v>0</v>
      </c>
      <c r="DI59" s="96">
        <v>0</v>
      </c>
      <c r="DJ59" s="96">
        <v>0</v>
      </c>
      <c r="DK59" s="96">
        <v>0</v>
      </c>
      <c r="DL59" s="96">
        <v>0</v>
      </c>
      <c r="DM59" s="96">
        <v>0</v>
      </c>
      <c r="DN59" s="96">
        <v>0</v>
      </c>
      <c r="DO59" s="96">
        <v>0</v>
      </c>
      <c r="DP59" s="96">
        <v>0</v>
      </c>
      <c r="DQ59" s="96">
        <v>0</v>
      </c>
      <c r="DR59" s="96">
        <v>0</v>
      </c>
      <c r="DS59" s="96">
        <v>0</v>
      </c>
      <c r="DT59" s="96">
        <v>625</v>
      </c>
      <c r="DU59" s="96">
        <v>0</v>
      </c>
      <c r="DV59" s="96">
        <v>0</v>
      </c>
      <c r="DW59" s="297">
        <v>0</v>
      </c>
      <c r="DX59" s="297">
        <v>0</v>
      </c>
      <c r="DY59" s="96">
        <v>0</v>
      </c>
      <c r="DZ59" s="96">
        <v>0</v>
      </c>
      <c r="EA59" s="96">
        <v>0</v>
      </c>
      <c r="EB59" s="96">
        <v>0</v>
      </c>
      <c r="EC59" s="96">
        <v>0</v>
      </c>
      <c r="ED59" s="96">
        <v>0</v>
      </c>
      <c r="EE59" s="96">
        <v>0</v>
      </c>
      <c r="EF59" s="96">
        <v>0</v>
      </c>
      <c r="EG59" s="96">
        <v>0</v>
      </c>
      <c r="EH59" s="96">
        <v>0</v>
      </c>
      <c r="EI59" s="96">
        <v>210</v>
      </c>
      <c r="EJ59" s="96">
        <v>0</v>
      </c>
      <c r="EK59" s="96">
        <v>3</v>
      </c>
      <c r="EL59" s="96">
        <v>0</v>
      </c>
      <c r="EM59" s="96">
        <v>0</v>
      </c>
      <c r="EN59" s="96">
        <v>0</v>
      </c>
      <c r="EO59" s="96">
        <v>0</v>
      </c>
      <c r="EP59" s="96">
        <v>0</v>
      </c>
      <c r="EQ59" s="96">
        <v>0</v>
      </c>
      <c r="ER59" s="96">
        <v>0</v>
      </c>
      <c r="ES59" s="96">
        <v>0</v>
      </c>
      <c r="ET59" s="96">
        <v>0</v>
      </c>
      <c r="EU59" s="96">
        <v>0</v>
      </c>
      <c r="EV59" s="96">
        <v>0</v>
      </c>
      <c r="EW59" s="96">
        <v>0</v>
      </c>
      <c r="EX59" s="96">
        <v>0</v>
      </c>
      <c r="EY59" s="96">
        <v>0</v>
      </c>
      <c r="EZ59" s="96">
        <v>0</v>
      </c>
      <c r="FA59" s="96">
        <v>0</v>
      </c>
      <c r="FB59" s="96">
        <v>0</v>
      </c>
      <c r="FC59" s="96">
        <v>0</v>
      </c>
      <c r="FD59" s="96">
        <v>0</v>
      </c>
      <c r="FE59" s="96">
        <v>0</v>
      </c>
      <c r="FF59" s="96">
        <v>0</v>
      </c>
      <c r="FG59" s="96">
        <v>0</v>
      </c>
      <c r="FH59" s="96">
        <v>0</v>
      </c>
      <c r="FI59" s="96">
        <v>0</v>
      </c>
      <c r="FJ59" s="96">
        <v>0</v>
      </c>
      <c r="FK59" s="96">
        <v>0</v>
      </c>
      <c r="FL59" s="96">
        <v>0</v>
      </c>
      <c r="FM59" s="96">
        <v>0</v>
      </c>
      <c r="FN59" s="96">
        <v>0</v>
      </c>
      <c r="FO59" s="96">
        <v>0</v>
      </c>
      <c r="FP59" s="96">
        <v>0</v>
      </c>
      <c r="FQ59" s="96">
        <v>0</v>
      </c>
      <c r="FR59" s="96">
        <v>0</v>
      </c>
      <c r="FS59" s="96">
        <v>0</v>
      </c>
      <c r="FT59" s="96">
        <v>0</v>
      </c>
      <c r="FU59" s="96">
        <v>0</v>
      </c>
      <c r="FV59" s="96">
        <v>0</v>
      </c>
      <c r="FW59" s="96">
        <v>0</v>
      </c>
      <c r="FX59" s="96">
        <v>0</v>
      </c>
      <c r="FY59" s="96">
        <v>0</v>
      </c>
      <c r="FZ59" s="96">
        <v>0</v>
      </c>
      <c r="GA59" s="96">
        <v>0</v>
      </c>
      <c r="GB59" s="96">
        <v>0</v>
      </c>
      <c r="GC59" s="96">
        <v>0</v>
      </c>
      <c r="GD59" s="96">
        <v>0</v>
      </c>
      <c r="GE59" s="96">
        <v>0</v>
      </c>
      <c r="GF59" s="96">
        <v>0</v>
      </c>
      <c r="GG59" s="96">
        <v>0</v>
      </c>
      <c r="GH59" s="96">
        <v>0</v>
      </c>
      <c r="GI59" s="96">
        <v>0</v>
      </c>
      <c r="GJ59" s="96">
        <v>0</v>
      </c>
      <c r="GK59" s="96">
        <v>0</v>
      </c>
      <c r="GL59" s="96">
        <v>0</v>
      </c>
      <c r="GM59" s="96">
        <v>0</v>
      </c>
      <c r="GN59" s="96">
        <v>0</v>
      </c>
      <c r="GO59" s="96">
        <v>0</v>
      </c>
      <c r="GP59" s="96">
        <v>0</v>
      </c>
      <c r="GQ59" s="96">
        <v>0</v>
      </c>
      <c r="GR59" s="96">
        <v>0</v>
      </c>
      <c r="GS59" s="96">
        <v>0</v>
      </c>
      <c r="GT59" s="96">
        <v>0</v>
      </c>
      <c r="GU59" s="96">
        <v>0</v>
      </c>
      <c r="GV59" s="96">
        <v>0</v>
      </c>
      <c r="GW59" s="96">
        <v>0</v>
      </c>
      <c r="GX59" s="96">
        <v>0</v>
      </c>
      <c r="GY59" s="96">
        <v>0</v>
      </c>
      <c r="GZ59" s="96">
        <v>0</v>
      </c>
      <c r="HA59" s="96">
        <v>0</v>
      </c>
      <c r="HB59" s="96">
        <v>0</v>
      </c>
      <c r="HC59" s="96">
        <v>0</v>
      </c>
      <c r="HD59" s="96">
        <v>0</v>
      </c>
      <c r="HE59" s="96">
        <v>0</v>
      </c>
      <c r="HF59" s="96">
        <v>0</v>
      </c>
      <c r="HG59" s="96">
        <v>0</v>
      </c>
      <c r="HH59" s="96">
        <v>0</v>
      </c>
      <c r="HI59" s="96">
        <v>0</v>
      </c>
      <c r="HJ59" s="96">
        <v>0</v>
      </c>
      <c r="HK59" s="96">
        <v>0</v>
      </c>
      <c r="HL59" s="96">
        <v>0</v>
      </c>
      <c r="HM59" s="96">
        <v>0</v>
      </c>
      <c r="HN59" s="96">
        <v>0</v>
      </c>
      <c r="HO59" s="96">
        <v>0</v>
      </c>
      <c r="HP59" s="96">
        <v>0</v>
      </c>
      <c r="HQ59" s="96">
        <v>0</v>
      </c>
      <c r="HR59" s="96">
        <v>0</v>
      </c>
      <c r="HS59" s="96">
        <v>0</v>
      </c>
      <c r="HT59" s="96">
        <v>0</v>
      </c>
      <c r="HU59" s="96">
        <v>0</v>
      </c>
      <c r="HV59" s="96">
        <v>0</v>
      </c>
      <c r="HW59" s="96">
        <v>0</v>
      </c>
      <c r="HX59" s="96">
        <v>0</v>
      </c>
      <c r="HY59" s="96">
        <v>0</v>
      </c>
      <c r="HZ59" s="96">
        <v>0</v>
      </c>
      <c r="IA59" s="96">
        <v>0</v>
      </c>
      <c r="IB59" s="96">
        <v>0</v>
      </c>
      <c r="IC59" s="96">
        <v>0</v>
      </c>
      <c r="ID59" s="96">
        <v>0</v>
      </c>
      <c r="IE59" s="96">
        <v>0</v>
      </c>
      <c r="IF59" s="96">
        <v>0</v>
      </c>
      <c r="IG59" s="96">
        <v>0</v>
      </c>
      <c r="IH59" s="96">
        <v>0</v>
      </c>
      <c r="II59" s="96">
        <v>0</v>
      </c>
      <c r="IJ59" s="96">
        <v>0</v>
      </c>
      <c r="IK59" s="96">
        <v>0</v>
      </c>
      <c r="IL59" s="96">
        <v>0</v>
      </c>
      <c r="IM59" s="96">
        <v>0</v>
      </c>
      <c r="IN59" s="96">
        <v>0</v>
      </c>
      <c r="IO59" s="96">
        <v>0</v>
      </c>
      <c r="IP59" s="96">
        <v>0</v>
      </c>
      <c r="IQ59" s="96">
        <v>0</v>
      </c>
      <c r="IR59" s="96">
        <v>0</v>
      </c>
      <c r="IS59" s="96">
        <v>0</v>
      </c>
      <c r="IT59" s="96">
        <v>0</v>
      </c>
      <c r="IU59" s="96">
        <v>0</v>
      </c>
      <c r="IV59" s="96">
        <v>0</v>
      </c>
      <c r="IW59" s="96">
        <v>0</v>
      </c>
      <c r="IX59" s="96">
        <v>0</v>
      </c>
      <c r="IY59" s="96">
        <v>0</v>
      </c>
      <c r="IZ59" s="96">
        <v>0</v>
      </c>
      <c r="JA59" s="96">
        <v>0</v>
      </c>
    </row>
    <row r="60" spans="1:261" ht="17.25" customHeight="1" x14ac:dyDescent="0.35">
      <c r="A60" s="85">
        <v>50</v>
      </c>
      <c r="B60" s="92" t="s">
        <v>527</v>
      </c>
      <c r="C60" s="95" t="s">
        <v>577</v>
      </c>
      <c r="D60" s="295">
        <v>247690788</v>
      </c>
      <c r="E60" s="270">
        <f t="shared" si="41"/>
        <v>5939.98</v>
      </c>
      <c r="F60" s="270">
        <f t="shared" si="42"/>
        <v>0</v>
      </c>
      <c r="G60" s="270">
        <f t="shared" si="43"/>
        <v>3980.98</v>
      </c>
      <c r="H60" s="270">
        <f t="shared" si="44"/>
        <v>0</v>
      </c>
      <c r="I60" s="270">
        <f t="shared" si="45"/>
        <v>1959</v>
      </c>
      <c r="J60" s="96">
        <v>2</v>
      </c>
      <c r="K60" s="96">
        <v>0</v>
      </c>
      <c r="L60" s="96">
        <v>2</v>
      </c>
      <c r="M60" s="96">
        <v>0</v>
      </c>
      <c r="N60" s="96">
        <v>0</v>
      </c>
      <c r="O60" s="96">
        <v>0</v>
      </c>
      <c r="P60" s="96">
        <v>0</v>
      </c>
      <c r="Q60" s="96">
        <v>0</v>
      </c>
      <c r="R60" s="96">
        <v>0</v>
      </c>
      <c r="S60" s="96">
        <v>0</v>
      </c>
      <c r="T60" s="96">
        <v>0</v>
      </c>
      <c r="U60" s="96">
        <v>0</v>
      </c>
      <c r="V60" s="96">
        <v>335</v>
      </c>
      <c r="W60" s="96">
        <v>0</v>
      </c>
      <c r="X60" s="96">
        <v>0</v>
      </c>
      <c r="Y60" s="96">
        <v>0</v>
      </c>
      <c r="Z60" s="96">
        <v>0</v>
      </c>
      <c r="AA60" s="96">
        <v>0</v>
      </c>
      <c r="AB60" s="96">
        <v>0</v>
      </c>
      <c r="AC60" s="96">
        <v>0</v>
      </c>
      <c r="AD60" s="96">
        <v>0</v>
      </c>
      <c r="AE60" s="96">
        <v>0</v>
      </c>
      <c r="AF60" s="96">
        <v>1</v>
      </c>
      <c r="AG60" s="96">
        <v>0</v>
      </c>
      <c r="AH60" s="96">
        <v>0</v>
      </c>
      <c r="AI60" s="96">
        <v>0</v>
      </c>
      <c r="AJ60" s="96">
        <v>0</v>
      </c>
      <c r="AK60" s="96">
        <v>0</v>
      </c>
      <c r="AL60" s="96">
        <v>0</v>
      </c>
      <c r="AM60" s="96">
        <v>0</v>
      </c>
      <c r="AN60" s="96">
        <v>0</v>
      </c>
      <c r="AO60" s="96">
        <v>0</v>
      </c>
      <c r="AP60" s="96">
        <v>0</v>
      </c>
      <c r="AQ60" s="96">
        <v>0</v>
      </c>
      <c r="AR60" s="96">
        <v>124</v>
      </c>
      <c r="AS60" s="96">
        <v>0</v>
      </c>
      <c r="AT60" s="96">
        <v>0</v>
      </c>
      <c r="AU60" s="96">
        <v>0</v>
      </c>
      <c r="AV60" s="96">
        <v>0</v>
      </c>
      <c r="AW60" s="96">
        <v>0</v>
      </c>
      <c r="AX60" s="96">
        <v>0</v>
      </c>
      <c r="AY60" s="96">
        <v>0</v>
      </c>
      <c r="AZ60" s="96">
        <v>0</v>
      </c>
      <c r="BA60" s="96">
        <v>0</v>
      </c>
      <c r="BB60" s="96">
        <v>0</v>
      </c>
      <c r="BC60" s="96">
        <v>0</v>
      </c>
      <c r="BD60" s="96">
        <v>0</v>
      </c>
      <c r="BE60" s="96">
        <v>0</v>
      </c>
      <c r="BF60" s="96">
        <v>0</v>
      </c>
      <c r="BG60" s="96">
        <v>0</v>
      </c>
      <c r="BH60" s="96">
        <v>21</v>
      </c>
      <c r="BI60" s="96">
        <v>0</v>
      </c>
      <c r="BJ60" s="96">
        <v>0</v>
      </c>
      <c r="BK60" s="96">
        <v>0</v>
      </c>
      <c r="BL60" s="96">
        <v>0</v>
      </c>
      <c r="BM60" s="96">
        <v>0</v>
      </c>
      <c r="BN60" s="96">
        <v>0</v>
      </c>
      <c r="BO60" s="96">
        <v>0</v>
      </c>
      <c r="BP60" s="96">
        <v>0</v>
      </c>
      <c r="BQ60" s="96">
        <v>0</v>
      </c>
      <c r="BR60" s="96">
        <v>150</v>
      </c>
      <c r="BS60" s="96">
        <v>1</v>
      </c>
      <c r="BT60" s="96">
        <v>0</v>
      </c>
      <c r="BU60" s="96">
        <v>1</v>
      </c>
      <c r="BV60" s="96">
        <v>0</v>
      </c>
      <c r="BW60" s="96">
        <v>0</v>
      </c>
      <c r="BX60" s="96">
        <v>0</v>
      </c>
      <c r="BY60" s="96">
        <v>100</v>
      </c>
      <c r="BZ60" s="96">
        <v>0</v>
      </c>
      <c r="CA60" s="96">
        <v>0</v>
      </c>
      <c r="CB60" s="96">
        <v>0</v>
      </c>
      <c r="CC60" s="96">
        <v>0</v>
      </c>
      <c r="CD60" s="96">
        <v>0</v>
      </c>
      <c r="CE60" s="96">
        <v>0</v>
      </c>
      <c r="CF60" s="96">
        <v>0</v>
      </c>
      <c r="CG60" s="96">
        <v>0</v>
      </c>
      <c r="CH60" s="96">
        <v>0</v>
      </c>
      <c r="CI60" s="96">
        <v>0</v>
      </c>
      <c r="CJ60" s="96">
        <v>0</v>
      </c>
      <c r="CK60" s="96">
        <v>30</v>
      </c>
      <c r="CL60" s="96">
        <v>0</v>
      </c>
      <c r="CM60" s="96">
        <v>0</v>
      </c>
      <c r="CN60" s="96">
        <v>0</v>
      </c>
      <c r="CO60" s="96">
        <v>1</v>
      </c>
      <c r="CP60" s="96">
        <v>0</v>
      </c>
      <c r="CQ60" s="96">
        <v>0</v>
      </c>
      <c r="CR60" s="96">
        <v>0</v>
      </c>
      <c r="CS60" s="96">
        <v>1</v>
      </c>
      <c r="CT60" s="96">
        <v>0</v>
      </c>
      <c r="CU60" s="96">
        <v>0</v>
      </c>
      <c r="CV60" s="96">
        <v>0</v>
      </c>
      <c r="CW60" s="96">
        <v>0</v>
      </c>
      <c r="CX60" s="96">
        <v>0</v>
      </c>
      <c r="CY60" s="96">
        <v>10</v>
      </c>
      <c r="CZ60" s="96">
        <v>130</v>
      </c>
      <c r="DA60" s="96">
        <v>0</v>
      </c>
      <c r="DB60" s="96">
        <v>128</v>
      </c>
      <c r="DC60" s="96">
        <v>0</v>
      </c>
      <c r="DD60" s="96">
        <v>2145</v>
      </c>
      <c r="DE60" s="96">
        <v>0</v>
      </c>
      <c r="DF60" s="96">
        <v>0</v>
      </c>
      <c r="DG60" s="96">
        <v>0</v>
      </c>
      <c r="DH60" s="96">
        <v>0</v>
      </c>
      <c r="DI60" s="96">
        <v>0</v>
      </c>
      <c r="DJ60" s="96">
        <v>0</v>
      </c>
      <c r="DK60" s="96">
        <v>0</v>
      </c>
      <c r="DL60" s="96">
        <v>0</v>
      </c>
      <c r="DM60" s="96">
        <v>0</v>
      </c>
      <c r="DN60" s="96">
        <v>0</v>
      </c>
      <c r="DO60" s="96">
        <v>0</v>
      </c>
      <c r="DP60" s="96">
        <v>0</v>
      </c>
      <c r="DQ60" s="96">
        <v>0</v>
      </c>
      <c r="DR60" s="96">
        <v>0</v>
      </c>
      <c r="DS60" s="96">
        <v>0</v>
      </c>
      <c r="DT60" s="96">
        <v>1835.98</v>
      </c>
      <c r="DU60" s="96">
        <v>0</v>
      </c>
      <c r="DV60" s="96">
        <v>0</v>
      </c>
      <c r="DW60" s="297">
        <v>0</v>
      </c>
      <c r="DX60" s="297">
        <v>0</v>
      </c>
      <c r="DY60" s="96">
        <v>0</v>
      </c>
      <c r="DZ60" s="96">
        <v>0</v>
      </c>
      <c r="EA60" s="96">
        <v>0</v>
      </c>
      <c r="EB60" s="96">
        <v>0</v>
      </c>
      <c r="EC60" s="96">
        <v>0</v>
      </c>
      <c r="ED60" s="96">
        <v>0</v>
      </c>
      <c r="EE60" s="96">
        <v>0</v>
      </c>
      <c r="EF60" s="96">
        <v>0</v>
      </c>
      <c r="EG60" s="96">
        <v>0</v>
      </c>
      <c r="EH60" s="96">
        <v>0</v>
      </c>
      <c r="EI60" s="96">
        <v>0</v>
      </c>
      <c r="EJ60" s="96">
        <v>0</v>
      </c>
      <c r="EK60" s="96">
        <v>0</v>
      </c>
      <c r="EL60" s="96">
        <v>0</v>
      </c>
      <c r="EM60" s="96">
        <v>0</v>
      </c>
      <c r="EN60" s="96">
        <v>0</v>
      </c>
      <c r="EO60" s="96">
        <v>0</v>
      </c>
      <c r="EP60" s="96">
        <v>0</v>
      </c>
      <c r="EQ60" s="96">
        <v>0</v>
      </c>
      <c r="ER60" s="96">
        <v>0</v>
      </c>
      <c r="ES60" s="96">
        <v>0</v>
      </c>
      <c r="ET60" s="96">
        <v>0</v>
      </c>
      <c r="EU60" s="96">
        <v>0</v>
      </c>
      <c r="EV60" s="96">
        <v>1400</v>
      </c>
      <c r="EW60" s="96">
        <v>0</v>
      </c>
      <c r="EX60" s="96">
        <v>0</v>
      </c>
      <c r="EY60" s="96">
        <v>0</v>
      </c>
      <c r="EZ60" s="96">
        <v>0</v>
      </c>
      <c r="FA60" s="96">
        <v>0</v>
      </c>
      <c r="FB60" s="96">
        <v>0</v>
      </c>
      <c r="FC60" s="96">
        <v>0</v>
      </c>
      <c r="FD60" s="96">
        <v>0</v>
      </c>
      <c r="FE60" s="96">
        <v>0</v>
      </c>
      <c r="FF60" s="96">
        <v>0</v>
      </c>
      <c r="FG60" s="96">
        <v>0</v>
      </c>
      <c r="FH60" s="96">
        <v>0</v>
      </c>
      <c r="FI60" s="96">
        <v>0</v>
      </c>
      <c r="FJ60" s="96">
        <v>0</v>
      </c>
      <c r="FK60" s="96">
        <v>0</v>
      </c>
      <c r="FL60" s="96">
        <v>0</v>
      </c>
      <c r="FM60" s="96">
        <v>0</v>
      </c>
      <c r="FN60" s="96">
        <v>0</v>
      </c>
      <c r="FO60" s="96">
        <v>0</v>
      </c>
      <c r="FP60" s="96">
        <v>0</v>
      </c>
      <c r="FQ60" s="96">
        <v>0</v>
      </c>
      <c r="FR60" s="96">
        <v>0</v>
      </c>
      <c r="FS60" s="96">
        <v>0</v>
      </c>
      <c r="FT60" s="96">
        <v>0</v>
      </c>
      <c r="FU60" s="96">
        <v>0</v>
      </c>
      <c r="FV60" s="96">
        <v>0</v>
      </c>
      <c r="FW60" s="96">
        <v>0</v>
      </c>
      <c r="FX60" s="96">
        <v>0</v>
      </c>
      <c r="FY60" s="96">
        <v>0</v>
      </c>
      <c r="FZ60" s="96">
        <v>0</v>
      </c>
      <c r="GA60" s="96">
        <v>0</v>
      </c>
      <c r="GB60" s="96">
        <v>0</v>
      </c>
      <c r="GC60" s="96">
        <v>0</v>
      </c>
      <c r="GD60" s="96">
        <v>0</v>
      </c>
      <c r="GE60" s="96">
        <v>0</v>
      </c>
      <c r="GF60" s="96">
        <v>0</v>
      </c>
      <c r="GG60" s="96">
        <v>0</v>
      </c>
      <c r="GH60" s="96">
        <v>0</v>
      </c>
      <c r="GI60" s="96">
        <v>300</v>
      </c>
      <c r="GJ60" s="96">
        <v>0</v>
      </c>
      <c r="GK60" s="96">
        <v>4.7</v>
      </c>
      <c r="GL60" s="96">
        <v>0</v>
      </c>
      <c r="GM60" s="96">
        <v>0</v>
      </c>
      <c r="GN60" s="96">
        <v>0</v>
      </c>
      <c r="GO60" s="96">
        <v>0</v>
      </c>
      <c r="GP60" s="96">
        <v>0</v>
      </c>
      <c r="GQ60" s="96">
        <v>0</v>
      </c>
      <c r="GR60" s="96">
        <v>0</v>
      </c>
      <c r="GS60" s="96">
        <v>0</v>
      </c>
      <c r="GT60" s="96">
        <v>0</v>
      </c>
      <c r="GU60" s="96">
        <v>0</v>
      </c>
      <c r="GV60" s="96">
        <v>0</v>
      </c>
      <c r="GW60" s="96">
        <v>0</v>
      </c>
      <c r="GX60" s="96">
        <v>0</v>
      </c>
      <c r="GY60" s="96">
        <v>0</v>
      </c>
      <c r="GZ60" s="96">
        <v>0</v>
      </c>
      <c r="HA60" s="96">
        <v>0</v>
      </c>
      <c r="HB60" s="96">
        <v>0</v>
      </c>
      <c r="HC60" s="96">
        <v>0</v>
      </c>
      <c r="HD60" s="96">
        <v>0</v>
      </c>
      <c r="HE60" s="96">
        <v>0</v>
      </c>
      <c r="HF60" s="96">
        <v>0</v>
      </c>
      <c r="HG60" s="96">
        <v>0</v>
      </c>
      <c r="HH60" s="96">
        <v>0</v>
      </c>
      <c r="HI60" s="96">
        <v>0</v>
      </c>
      <c r="HJ60" s="96">
        <v>0</v>
      </c>
      <c r="HK60" s="96">
        <v>0</v>
      </c>
      <c r="HL60" s="96">
        <v>0</v>
      </c>
      <c r="HM60" s="96">
        <v>0</v>
      </c>
      <c r="HN60" s="96">
        <v>0</v>
      </c>
      <c r="HO60" s="96">
        <v>0</v>
      </c>
      <c r="HP60" s="96">
        <v>0</v>
      </c>
      <c r="HQ60" s="96">
        <v>0</v>
      </c>
      <c r="HR60" s="96">
        <v>0</v>
      </c>
      <c r="HS60" s="96">
        <v>0</v>
      </c>
      <c r="HT60" s="96">
        <v>0</v>
      </c>
      <c r="HU60" s="96">
        <v>0</v>
      </c>
      <c r="HV60" s="96">
        <v>0</v>
      </c>
      <c r="HW60" s="96">
        <v>0</v>
      </c>
      <c r="HX60" s="96">
        <v>0</v>
      </c>
      <c r="HY60" s="96">
        <v>0</v>
      </c>
      <c r="HZ60" s="96">
        <v>0</v>
      </c>
      <c r="IA60" s="96">
        <v>0</v>
      </c>
      <c r="IB60" s="96">
        <v>0</v>
      </c>
      <c r="IC60" s="96">
        <v>0</v>
      </c>
      <c r="ID60" s="96">
        <v>0</v>
      </c>
      <c r="IE60" s="96">
        <v>0</v>
      </c>
      <c r="IF60" s="96">
        <v>0</v>
      </c>
      <c r="IG60" s="96">
        <v>0</v>
      </c>
      <c r="IH60" s="96">
        <v>0</v>
      </c>
      <c r="II60" s="96">
        <v>0</v>
      </c>
      <c r="IJ60" s="96">
        <v>0</v>
      </c>
      <c r="IK60" s="96">
        <v>0</v>
      </c>
      <c r="IL60" s="96">
        <v>0</v>
      </c>
      <c r="IM60" s="96">
        <v>0</v>
      </c>
      <c r="IN60" s="96">
        <v>0</v>
      </c>
      <c r="IO60" s="96">
        <v>0</v>
      </c>
      <c r="IP60" s="96">
        <v>0</v>
      </c>
      <c r="IQ60" s="96">
        <v>0</v>
      </c>
      <c r="IR60" s="96">
        <v>0</v>
      </c>
      <c r="IS60" s="96">
        <v>0</v>
      </c>
      <c r="IT60" s="96">
        <v>0</v>
      </c>
      <c r="IU60" s="96">
        <v>0</v>
      </c>
      <c r="IV60" s="96">
        <v>0</v>
      </c>
      <c r="IW60" s="96">
        <v>0</v>
      </c>
      <c r="IX60" s="96">
        <v>0</v>
      </c>
      <c r="IY60" s="96">
        <v>0</v>
      </c>
      <c r="IZ60" s="96">
        <v>0</v>
      </c>
      <c r="JA60" s="96">
        <v>0</v>
      </c>
    </row>
    <row r="61" spans="1:261" ht="17.25" customHeight="1" x14ac:dyDescent="0.35">
      <c r="A61" s="85">
        <v>51</v>
      </c>
      <c r="B61" s="92" t="s">
        <v>527</v>
      </c>
      <c r="C61" s="95" t="s">
        <v>578</v>
      </c>
      <c r="D61" s="295">
        <v>247690790</v>
      </c>
      <c r="E61" s="270">
        <f t="shared" si="41"/>
        <v>3352.3199999999997</v>
      </c>
      <c r="F61" s="270">
        <f t="shared" si="42"/>
        <v>0</v>
      </c>
      <c r="G61" s="270">
        <f t="shared" si="43"/>
        <v>1404.8899999999999</v>
      </c>
      <c r="H61" s="270">
        <f t="shared" si="44"/>
        <v>0</v>
      </c>
      <c r="I61" s="270">
        <f t="shared" si="45"/>
        <v>1947.4299999999998</v>
      </c>
      <c r="J61" s="96">
        <v>0</v>
      </c>
      <c r="K61" s="96">
        <v>0</v>
      </c>
      <c r="L61" s="96">
        <v>0</v>
      </c>
      <c r="M61" s="96">
        <v>0</v>
      </c>
      <c r="N61" s="96">
        <v>0</v>
      </c>
      <c r="O61" s="96">
        <v>0</v>
      </c>
      <c r="P61" s="96">
        <v>0</v>
      </c>
      <c r="Q61" s="96">
        <v>0</v>
      </c>
      <c r="R61" s="96">
        <v>0</v>
      </c>
      <c r="S61" s="96">
        <v>0</v>
      </c>
      <c r="T61" s="96">
        <v>0</v>
      </c>
      <c r="U61" s="96">
        <v>0</v>
      </c>
      <c r="V61" s="96">
        <v>0</v>
      </c>
      <c r="W61" s="96">
        <v>0</v>
      </c>
      <c r="X61" s="96">
        <v>0</v>
      </c>
      <c r="Y61" s="96">
        <v>0</v>
      </c>
      <c r="Z61" s="96">
        <v>0</v>
      </c>
      <c r="AA61" s="96">
        <v>0</v>
      </c>
      <c r="AB61" s="96">
        <v>0</v>
      </c>
      <c r="AC61" s="96">
        <v>0</v>
      </c>
      <c r="AD61" s="96">
        <v>0</v>
      </c>
      <c r="AE61" s="96">
        <v>0</v>
      </c>
      <c r="AF61" s="96">
        <v>0</v>
      </c>
      <c r="AG61" s="96">
        <v>0</v>
      </c>
      <c r="AH61" s="96">
        <v>0</v>
      </c>
      <c r="AI61" s="96">
        <v>0</v>
      </c>
      <c r="AJ61" s="96">
        <v>0</v>
      </c>
      <c r="AK61" s="96">
        <v>0</v>
      </c>
      <c r="AL61" s="96">
        <v>0</v>
      </c>
      <c r="AM61" s="96">
        <v>0</v>
      </c>
      <c r="AN61" s="96">
        <v>0</v>
      </c>
      <c r="AO61" s="96">
        <v>0</v>
      </c>
      <c r="AP61" s="96">
        <v>0</v>
      </c>
      <c r="AQ61" s="96">
        <v>0</v>
      </c>
      <c r="AR61" s="96">
        <v>0</v>
      </c>
      <c r="AS61" s="96">
        <v>0</v>
      </c>
      <c r="AT61" s="96">
        <v>0</v>
      </c>
      <c r="AU61" s="96">
        <v>0</v>
      </c>
      <c r="AV61" s="96">
        <v>0</v>
      </c>
      <c r="AW61" s="96">
        <v>0</v>
      </c>
      <c r="AX61" s="96">
        <v>0</v>
      </c>
      <c r="AY61" s="96">
        <v>0</v>
      </c>
      <c r="AZ61" s="96">
        <v>0</v>
      </c>
      <c r="BA61" s="96">
        <v>0</v>
      </c>
      <c r="BB61" s="96">
        <v>0</v>
      </c>
      <c r="BC61" s="96">
        <v>0</v>
      </c>
      <c r="BD61" s="96">
        <v>1000</v>
      </c>
      <c r="BE61" s="96">
        <v>0</v>
      </c>
      <c r="BF61" s="96">
        <v>0</v>
      </c>
      <c r="BG61" s="96">
        <v>0</v>
      </c>
      <c r="BH61" s="96">
        <v>23</v>
      </c>
      <c r="BI61" s="96">
        <v>0</v>
      </c>
      <c r="BJ61" s="96">
        <v>0</v>
      </c>
      <c r="BK61" s="96">
        <v>0</v>
      </c>
      <c r="BL61" s="96">
        <v>0</v>
      </c>
      <c r="BM61" s="96">
        <v>0</v>
      </c>
      <c r="BN61" s="96">
        <v>0</v>
      </c>
      <c r="BO61" s="96">
        <v>0</v>
      </c>
      <c r="BP61" s="96">
        <v>0</v>
      </c>
      <c r="BQ61" s="96">
        <v>0</v>
      </c>
      <c r="BR61" s="96">
        <v>0</v>
      </c>
      <c r="BS61" s="96">
        <v>1</v>
      </c>
      <c r="BT61" s="96">
        <v>0</v>
      </c>
      <c r="BU61" s="96">
        <v>1</v>
      </c>
      <c r="BV61" s="96">
        <v>0</v>
      </c>
      <c r="BW61" s="96">
        <v>0</v>
      </c>
      <c r="BX61" s="96">
        <v>0</v>
      </c>
      <c r="BY61" s="96">
        <v>15</v>
      </c>
      <c r="BZ61" s="96">
        <v>0</v>
      </c>
      <c r="CA61" s="96">
        <v>0</v>
      </c>
      <c r="CB61" s="96">
        <v>0</v>
      </c>
      <c r="CC61" s="96">
        <v>0</v>
      </c>
      <c r="CD61" s="96">
        <v>0</v>
      </c>
      <c r="CE61" s="96">
        <v>0</v>
      </c>
      <c r="CF61" s="96">
        <v>0</v>
      </c>
      <c r="CG61" s="96">
        <v>0</v>
      </c>
      <c r="CH61" s="96">
        <v>0</v>
      </c>
      <c r="CI61" s="96">
        <v>0</v>
      </c>
      <c r="CJ61" s="96">
        <v>0</v>
      </c>
      <c r="CK61" s="96">
        <v>30</v>
      </c>
      <c r="CL61" s="96">
        <v>0</v>
      </c>
      <c r="CM61" s="96">
        <v>0</v>
      </c>
      <c r="CN61" s="96">
        <v>0</v>
      </c>
      <c r="CO61" s="96">
        <v>0</v>
      </c>
      <c r="CP61" s="96">
        <v>0</v>
      </c>
      <c r="CQ61" s="96">
        <v>0</v>
      </c>
      <c r="CR61" s="96">
        <v>0</v>
      </c>
      <c r="CS61" s="96">
        <v>0</v>
      </c>
      <c r="CT61" s="96">
        <v>0</v>
      </c>
      <c r="CU61" s="96">
        <v>0</v>
      </c>
      <c r="CV61" s="96">
        <v>0</v>
      </c>
      <c r="CW61" s="96">
        <v>0</v>
      </c>
      <c r="CX61" s="96">
        <v>0</v>
      </c>
      <c r="CY61" s="96">
        <v>6</v>
      </c>
      <c r="CZ61" s="96">
        <v>23</v>
      </c>
      <c r="DA61" s="96">
        <v>0</v>
      </c>
      <c r="DB61" s="96">
        <v>21</v>
      </c>
      <c r="DC61" s="96">
        <v>0</v>
      </c>
      <c r="DD61" s="96">
        <v>452</v>
      </c>
      <c r="DE61" s="96">
        <v>0</v>
      </c>
      <c r="DF61" s="96">
        <v>0</v>
      </c>
      <c r="DG61" s="96">
        <v>0</v>
      </c>
      <c r="DH61" s="96">
        <v>0</v>
      </c>
      <c r="DI61" s="96">
        <v>0</v>
      </c>
      <c r="DJ61" s="96">
        <v>0</v>
      </c>
      <c r="DK61" s="96">
        <v>0</v>
      </c>
      <c r="DL61" s="96">
        <v>0</v>
      </c>
      <c r="DM61" s="96">
        <v>0</v>
      </c>
      <c r="DN61" s="96">
        <v>0</v>
      </c>
      <c r="DO61" s="96">
        <v>0</v>
      </c>
      <c r="DP61" s="96">
        <v>0</v>
      </c>
      <c r="DQ61" s="96">
        <v>0</v>
      </c>
      <c r="DR61" s="96">
        <v>0</v>
      </c>
      <c r="DS61" s="96">
        <v>0</v>
      </c>
      <c r="DT61" s="96">
        <v>952.89</v>
      </c>
      <c r="DU61" s="96">
        <v>0</v>
      </c>
      <c r="DV61" s="96">
        <v>0</v>
      </c>
      <c r="DW61" s="297">
        <v>0</v>
      </c>
      <c r="DX61" s="297">
        <v>0</v>
      </c>
      <c r="DY61" s="96">
        <v>0</v>
      </c>
      <c r="DZ61" s="96">
        <v>0</v>
      </c>
      <c r="EA61" s="96">
        <v>0</v>
      </c>
      <c r="EB61" s="96">
        <v>0</v>
      </c>
      <c r="EC61" s="96">
        <v>0</v>
      </c>
      <c r="ED61" s="96">
        <v>0</v>
      </c>
      <c r="EE61" s="96">
        <v>0</v>
      </c>
      <c r="EF61" s="96">
        <v>0</v>
      </c>
      <c r="EG61" s="96">
        <v>0</v>
      </c>
      <c r="EH61" s="96">
        <v>0</v>
      </c>
      <c r="EI61" s="96">
        <v>0</v>
      </c>
      <c r="EJ61" s="96">
        <v>0</v>
      </c>
      <c r="EK61" s="96">
        <v>0</v>
      </c>
      <c r="EL61" s="96">
        <v>0</v>
      </c>
      <c r="EM61" s="96">
        <v>0</v>
      </c>
      <c r="EN61" s="96">
        <v>0</v>
      </c>
      <c r="EO61" s="96">
        <v>0</v>
      </c>
      <c r="EP61" s="96">
        <v>0</v>
      </c>
      <c r="EQ61" s="96">
        <v>0</v>
      </c>
      <c r="ER61" s="96">
        <v>0</v>
      </c>
      <c r="ES61" s="96">
        <v>0</v>
      </c>
      <c r="ET61" s="96">
        <v>0</v>
      </c>
      <c r="EU61" s="96">
        <v>0</v>
      </c>
      <c r="EV61" s="96">
        <v>932.43</v>
      </c>
      <c r="EW61" s="96">
        <v>0</v>
      </c>
      <c r="EX61" s="96">
        <v>0</v>
      </c>
      <c r="EY61" s="96">
        <v>0</v>
      </c>
      <c r="EZ61" s="96">
        <v>0</v>
      </c>
      <c r="FA61" s="96">
        <v>0</v>
      </c>
      <c r="FB61" s="96">
        <v>0</v>
      </c>
      <c r="FC61" s="96">
        <v>0</v>
      </c>
      <c r="FD61" s="96">
        <v>0</v>
      </c>
      <c r="FE61" s="96">
        <v>0</v>
      </c>
      <c r="FF61" s="96">
        <v>0</v>
      </c>
      <c r="FG61" s="96">
        <v>0</v>
      </c>
      <c r="FH61" s="96">
        <v>0</v>
      </c>
      <c r="FI61" s="96">
        <v>0</v>
      </c>
      <c r="FJ61" s="96">
        <v>0</v>
      </c>
      <c r="FK61" s="96">
        <v>0</v>
      </c>
      <c r="FL61" s="96">
        <v>0</v>
      </c>
      <c r="FM61" s="96">
        <v>0</v>
      </c>
      <c r="FN61" s="96">
        <v>0</v>
      </c>
      <c r="FO61" s="96">
        <v>0</v>
      </c>
      <c r="FP61" s="96">
        <v>0</v>
      </c>
      <c r="FQ61" s="96">
        <v>0</v>
      </c>
      <c r="FR61" s="96">
        <v>0</v>
      </c>
      <c r="FS61" s="96">
        <v>0</v>
      </c>
      <c r="FT61" s="96">
        <v>0</v>
      </c>
      <c r="FU61" s="96">
        <v>0</v>
      </c>
      <c r="FV61" s="96">
        <v>0</v>
      </c>
      <c r="FW61" s="96">
        <v>0</v>
      </c>
      <c r="FX61" s="96">
        <v>0</v>
      </c>
      <c r="FY61" s="96">
        <v>0</v>
      </c>
      <c r="FZ61" s="96">
        <v>0</v>
      </c>
      <c r="GA61" s="96">
        <v>0</v>
      </c>
      <c r="GB61" s="96">
        <v>0</v>
      </c>
      <c r="GC61" s="96">
        <v>0</v>
      </c>
      <c r="GD61" s="96">
        <v>0</v>
      </c>
      <c r="GE61" s="96">
        <v>0</v>
      </c>
      <c r="GF61" s="96">
        <v>0</v>
      </c>
      <c r="GG61" s="96">
        <v>0</v>
      </c>
      <c r="GH61" s="96">
        <v>0</v>
      </c>
      <c r="GI61" s="96">
        <v>0</v>
      </c>
      <c r="GJ61" s="96">
        <v>0</v>
      </c>
      <c r="GK61" s="96">
        <v>0</v>
      </c>
      <c r="GL61" s="96">
        <v>0</v>
      </c>
      <c r="GM61" s="96">
        <v>0</v>
      </c>
      <c r="GN61" s="96">
        <v>0</v>
      </c>
      <c r="GO61" s="96">
        <v>0</v>
      </c>
      <c r="GP61" s="96">
        <v>0</v>
      </c>
      <c r="GQ61" s="96">
        <v>0</v>
      </c>
      <c r="GR61" s="96">
        <v>0</v>
      </c>
      <c r="GS61" s="96">
        <v>0</v>
      </c>
      <c r="GT61" s="96">
        <v>0</v>
      </c>
      <c r="GU61" s="96">
        <v>0</v>
      </c>
      <c r="GV61" s="96">
        <v>0</v>
      </c>
      <c r="GW61" s="96">
        <v>0</v>
      </c>
      <c r="GX61" s="96">
        <v>0</v>
      </c>
      <c r="GY61" s="96">
        <v>0</v>
      </c>
      <c r="GZ61" s="96">
        <v>0</v>
      </c>
      <c r="HA61" s="96">
        <v>0</v>
      </c>
      <c r="HB61" s="96">
        <v>0</v>
      </c>
      <c r="HC61" s="96">
        <v>0</v>
      </c>
      <c r="HD61" s="96">
        <v>0</v>
      </c>
      <c r="HE61" s="96">
        <v>0</v>
      </c>
      <c r="HF61" s="96">
        <v>0</v>
      </c>
      <c r="HG61" s="96">
        <v>0</v>
      </c>
      <c r="HH61" s="96">
        <v>0</v>
      </c>
      <c r="HI61" s="96">
        <v>0</v>
      </c>
      <c r="HJ61" s="96">
        <v>0</v>
      </c>
      <c r="HK61" s="96">
        <v>0</v>
      </c>
      <c r="HL61" s="96">
        <v>0</v>
      </c>
      <c r="HM61" s="96">
        <v>0</v>
      </c>
      <c r="HN61" s="96">
        <v>0</v>
      </c>
      <c r="HO61" s="96">
        <v>0</v>
      </c>
      <c r="HP61" s="96">
        <v>0</v>
      </c>
      <c r="HQ61" s="96">
        <v>0</v>
      </c>
      <c r="HR61" s="96">
        <v>0</v>
      </c>
      <c r="HS61" s="96">
        <v>0</v>
      </c>
      <c r="HT61" s="96">
        <v>0</v>
      </c>
      <c r="HU61" s="96">
        <v>0</v>
      </c>
      <c r="HV61" s="96">
        <v>0</v>
      </c>
      <c r="HW61" s="96">
        <v>0</v>
      </c>
      <c r="HX61" s="96">
        <v>0</v>
      </c>
      <c r="HY61" s="96">
        <v>0</v>
      </c>
      <c r="HZ61" s="96">
        <v>0</v>
      </c>
      <c r="IA61" s="96">
        <v>0</v>
      </c>
      <c r="IB61" s="96">
        <v>0</v>
      </c>
      <c r="IC61" s="96">
        <v>0</v>
      </c>
      <c r="ID61" s="96">
        <v>0</v>
      </c>
      <c r="IE61" s="96">
        <v>0</v>
      </c>
      <c r="IF61" s="96">
        <v>0</v>
      </c>
      <c r="IG61" s="96">
        <v>0</v>
      </c>
      <c r="IH61" s="96">
        <v>0</v>
      </c>
      <c r="II61" s="96">
        <v>0</v>
      </c>
      <c r="IJ61" s="96">
        <v>0</v>
      </c>
      <c r="IK61" s="96">
        <v>0</v>
      </c>
      <c r="IL61" s="96">
        <v>0</v>
      </c>
      <c r="IM61" s="96">
        <v>0</v>
      </c>
      <c r="IN61" s="96">
        <v>0</v>
      </c>
      <c r="IO61" s="96">
        <v>0</v>
      </c>
      <c r="IP61" s="96">
        <v>0</v>
      </c>
      <c r="IQ61" s="96">
        <v>0</v>
      </c>
      <c r="IR61" s="96">
        <v>0</v>
      </c>
      <c r="IS61" s="96">
        <v>0</v>
      </c>
      <c r="IT61" s="96">
        <v>0</v>
      </c>
      <c r="IU61" s="96">
        <v>0</v>
      </c>
      <c r="IV61" s="96">
        <v>0</v>
      </c>
      <c r="IW61" s="96">
        <v>0</v>
      </c>
      <c r="IX61" s="96">
        <v>0</v>
      </c>
      <c r="IY61" s="96">
        <v>0</v>
      </c>
      <c r="IZ61" s="96">
        <v>0</v>
      </c>
      <c r="JA61" s="96">
        <v>0</v>
      </c>
    </row>
    <row r="62" spans="1:261" ht="17.25" customHeight="1" x14ac:dyDescent="0.35">
      <c r="A62" s="85">
        <v>52</v>
      </c>
      <c r="B62" s="92" t="s">
        <v>527</v>
      </c>
      <c r="C62" s="95" t="s">
        <v>579</v>
      </c>
      <c r="D62" s="295">
        <v>247690774</v>
      </c>
      <c r="E62" s="270">
        <f t="shared" si="41"/>
        <v>9352.9599999999991</v>
      </c>
      <c r="F62" s="270">
        <f t="shared" si="42"/>
        <v>0</v>
      </c>
      <c r="G62" s="270">
        <f t="shared" si="43"/>
        <v>5143.96</v>
      </c>
      <c r="H62" s="270">
        <f t="shared" si="44"/>
        <v>0</v>
      </c>
      <c r="I62" s="270">
        <f t="shared" si="45"/>
        <v>4209</v>
      </c>
      <c r="J62" s="96">
        <v>1</v>
      </c>
      <c r="K62" s="96">
        <v>0</v>
      </c>
      <c r="L62" s="96">
        <v>1</v>
      </c>
      <c r="M62" s="96">
        <v>0</v>
      </c>
      <c r="N62" s="96">
        <v>0</v>
      </c>
      <c r="O62" s="96">
        <v>0</v>
      </c>
      <c r="P62" s="96">
        <v>0</v>
      </c>
      <c r="Q62" s="96">
        <v>0</v>
      </c>
      <c r="R62" s="96">
        <v>0</v>
      </c>
      <c r="S62" s="96">
        <v>0</v>
      </c>
      <c r="T62" s="96">
        <v>0</v>
      </c>
      <c r="U62" s="96">
        <v>0</v>
      </c>
      <c r="V62" s="96">
        <v>109</v>
      </c>
      <c r="W62" s="96">
        <v>0</v>
      </c>
      <c r="X62" s="96">
        <v>0</v>
      </c>
      <c r="Y62" s="96">
        <v>0</v>
      </c>
      <c r="Z62" s="96">
        <v>0</v>
      </c>
      <c r="AA62" s="96">
        <v>0</v>
      </c>
      <c r="AB62" s="96">
        <v>0</v>
      </c>
      <c r="AC62" s="96">
        <v>0</v>
      </c>
      <c r="AD62" s="96">
        <v>3</v>
      </c>
      <c r="AE62" s="96">
        <v>0</v>
      </c>
      <c r="AF62" s="96">
        <v>0</v>
      </c>
      <c r="AG62" s="96">
        <v>0</v>
      </c>
      <c r="AH62" s="96">
        <v>0</v>
      </c>
      <c r="AI62" s="96">
        <v>0</v>
      </c>
      <c r="AJ62" s="96">
        <v>0</v>
      </c>
      <c r="AK62" s="96">
        <v>0</v>
      </c>
      <c r="AL62" s="96">
        <v>0</v>
      </c>
      <c r="AM62" s="96">
        <v>0</v>
      </c>
      <c r="AN62" s="96">
        <v>0</v>
      </c>
      <c r="AO62" s="96">
        <v>0</v>
      </c>
      <c r="AP62" s="96">
        <v>0</v>
      </c>
      <c r="AQ62" s="96">
        <v>0</v>
      </c>
      <c r="AR62" s="96">
        <v>0</v>
      </c>
      <c r="AS62" s="96">
        <v>0</v>
      </c>
      <c r="AT62" s="96">
        <v>0</v>
      </c>
      <c r="AU62" s="96">
        <v>0</v>
      </c>
      <c r="AV62" s="96">
        <v>0</v>
      </c>
      <c r="AW62" s="96">
        <v>0</v>
      </c>
      <c r="AX62" s="96">
        <v>0</v>
      </c>
      <c r="AY62" s="96">
        <v>0</v>
      </c>
      <c r="AZ62" s="96">
        <v>0</v>
      </c>
      <c r="BA62" s="96">
        <v>0</v>
      </c>
      <c r="BB62" s="96">
        <v>1</v>
      </c>
      <c r="BC62" s="96">
        <v>0</v>
      </c>
      <c r="BD62" s="96">
        <v>3000</v>
      </c>
      <c r="BE62" s="96">
        <v>0</v>
      </c>
      <c r="BF62" s="96">
        <v>0</v>
      </c>
      <c r="BG62" s="96">
        <v>0</v>
      </c>
      <c r="BH62" s="96">
        <v>11</v>
      </c>
      <c r="BI62" s="96">
        <v>0</v>
      </c>
      <c r="BJ62" s="96">
        <v>0</v>
      </c>
      <c r="BK62" s="96">
        <v>0</v>
      </c>
      <c r="BL62" s="96">
        <v>0</v>
      </c>
      <c r="BM62" s="96">
        <v>0</v>
      </c>
      <c r="BN62" s="96">
        <v>0</v>
      </c>
      <c r="BO62" s="96">
        <v>0</v>
      </c>
      <c r="BP62" s="96">
        <v>0</v>
      </c>
      <c r="BQ62" s="96">
        <v>0</v>
      </c>
      <c r="BR62" s="96">
        <v>0</v>
      </c>
      <c r="BS62" s="96">
        <v>1</v>
      </c>
      <c r="BT62" s="96">
        <v>0</v>
      </c>
      <c r="BU62" s="96">
        <v>1</v>
      </c>
      <c r="BV62" s="96">
        <v>0</v>
      </c>
      <c r="BW62" s="96">
        <v>0</v>
      </c>
      <c r="BX62" s="96">
        <v>0</v>
      </c>
      <c r="BY62" s="96">
        <v>10</v>
      </c>
      <c r="BZ62" s="96">
        <v>0</v>
      </c>
      <c r="CA62" s="96">
        <v>0</v>
      </c>
      <c r="CB62" s="96">
        <v>0</v>
      </c>
      <c r="CC62" s="96">
        <v>0</v>
      </c>
      <c r="CD62" s="96">
        <v>0</v>
      </c>
      <c r="CE62" s="96">
        <v>0</v>
      </c>
      <c r="CF62" s="96">
        <v>0</v>
      </c>
      <c r="CG62" s="96">
        <v>0</v>
      </c>
      <c r="CH62" s="96">
        <v>0</v>
      </c>
      <c r="CI62" s="96">
        <v>0</v>
      </c>
      <c r="CJ62" s="96">
        <v>0</v>
      </c>
      <c r="CK62" s="96">
        <v>30</v>
      </c>
      <c r="CL62" s="96">
        <v>0</v>
      </c>
      <c r="CM62" s="96">
        <v>0</v>
      </c>
      <c r="CN62" s="96">
        <v>0</v>
      </c>
      <c r="CO62" s="96">
        <v>1</v>
      </c>
      <c r="CP62" s="96">
        <v>0</v>
      </c>
      <c r="CQ62" s="96">
        <v>0</v>
      </c>
      <c r="CR62" s="96">
        <v>0</v>
      </c>
      <c r="CS62" s="96">
        <v>16</v>
      </c>
      <c r="CT62" s="96">
        <v>0</v>
      </c>
      <c r="CU62" s="96">
        <v>0</v>
      </c>
      <c r="CV62" s="96">
        <v>0</v>
      </c>
      <c r="CW62" s="96">
        <v>0</v>
      </c>
      <c r="CX62" s="96">
        <v>0</v>
      </c>
      <c r="CY62" s="96">
        <v>14</v>
      </c>
      <c r="CZ62" s="96">
        <v>130</v>
      </c>
      <c r="DA62" s="96">
        <v>0</v>
      </c>
      <c r="DB62" s="96">
        <v>126</v>
      </c>
      <c r="DC62" s="96">
        <v>0</v>
      </c>
      <c r="DD62" s="96">
        <v>2614</v>
      </c>
      <c r="DE62" s="96">
        <v>0</v>
      </c>
      <c r="DF62" s="96">
        <v>0</v>
      </c>
      <c r="DG62" s="96">
        <v>0</v>
      </c>
      <c r="DH62" s="96">
        <v>0</v>
      </c>
      <c r="DI62" s="96">
        <v>0</v>
      </c>
      <c r="DJ62" s="96">
        <v>0</v>
      </c>
      <c r="DK62" s="96">
        <v>0</v>
      </c>
      <c r="DL62" s="96">
        <v>0</v>
      </c>
      <c r="DM62" s="96">
        <v>0</v>
      </c>
      <c r="DN62" s="96">
        <v>0</v>
      </c>
      <c r="DO62" s="96">
        <v>0</v>
      </c>
      <c r="DP62" s="96">
        <v>0</v>
      </c>
      <c r="DQ62" s="96">
        <v>0</v>
      </c>
      <c r="DR62" s="96">
        <v>0</v>
      </c>
      <c r="DS62" s="96">
        <v>0</v>
      </c>
      <c r="DT62" s="96">
        <v>2529.96</v>
      </c>
      <c r="DU62" s="96">
        <v>0</v>
      </c>
      <c r="DV62" s="96">
        <v>0</v>
      </c>
      <c r="DW62" s="297">
        <v>0</v>
      </c>
      <c r="DX62" s="297">
        <v>0</v>
      </c>
      <c r="DY62" s="96">
        <v>0</v>
      </c>
      <c r="DZ62" s="96">
        <v>0</v>
      </c>
      <c r="EA62" s="96">
        <v>0</v>
      </c>
      <c r="EB62" s="96">
        <v>0</v>
      </c>
      <c r="EC62" s="96">
        <v>0</v>
      </c>
      <c r="ED62" s="96">
        <v>0</v>
      </c>
      <c r="EE62" s="96">
        <v>0</v>
      </c>
      <c r="EF62" s="96">
        <v>0</v>
      </c>
      <c r="EG62" s="96">
        <v>0</v>
      </c>
      <c r="EH62" s="96">
        <v>0</v>
      </c>
      <c r="EI62" s="96">
        <v>0</v>
      </c>
      <c r="EJ62" s="96">
        <v>0</v>
      </c>
      <c r="EK62" s="96">
        <v>0</v>
      </c>
      <c r="EL62" s="96">
        <v>0</v>
      </c>
      <c r="EM62" s="96">
        <v>0</v>
      </c>
      <c r="EN62" s="96">
        <v>0</v>
      </c>
      <c r="EO62" s="96">
        <v>0</v>
      </c>
      <c r="EP62" s="96">
        <v>0</v>
      </c>
      <c r="EQ62" s="96">
        <v>0</v>
      </c>
      <c r="ER62" s="96">
        <v>0</v>
      </c>
      <c r="ES62" s="96">
        <v>0</v>
      </c>
      <c r="ET62" s="96">
        <v>0</v>
      </c>
      <c r="EU62" s="96">
        <v>0</v>
      </c>
      <c r="EV62" s="96">
        <v>1090</v>
      </c>
      <c r="EW62" s="96">
        <v>0</v>
      </c>
      <c r="EX62" s="96">
        <v>0</v>
      </c>
      <c r="EY62" s="96">
        <v>0</v>
      </c>
      <c r="EZ62" s="96">
        <v>0</v>
      </c>
      <c r="FA62" s="96">
        <v>0</v>
      </c>
      <c r="FB62" s="96">
        <v>0</v>
      </c>
      <c r="FC62" s="96">
        <v>0</v>
      </c>
      <c r="FD62" s="96">
        <v>0</v>
      </c>
      <c r="FE62" s="96">
        <v>0</v>
      </c>
      <c r="FF62" s="96">
        <v>0</v>
      </c>
      <c r="FG62" s="96">
        <v>0</v>
      </c>
      <c r="FH62" s="96">
        <v>0</v>
      </c>
      <c r="FI62" s="96">
        <v>0</v>
      </c>
      <c r="FJ62" s="96">
        <v>0</v>
      </c>
      <c r="FK62" s="96">
        <v>0</v>
      </c>
      <c r="FL62" s="96">
        <v>0</v>
      </c>
      <c r="FM62" s="96">
        <v>0</v>
      </c>
      <c r="FN62" s="96">
        <v>0</v>
      </c>
      <c r="FO62" s="96">
        <v>0</v>
      </c>
      <c r="FP62" s="96">
        <v>0</v>
      </c>
      <c r="FQ62" s="96">
        <v>0</v>
      </c>
      <c r="FR62" s="96">
        <v>0</v>
      </c>
      <c r="FS62" s="96">
        <v>0</v>
      </c>
      <c r="FT62" s="96">
        <v>0</v>
      </c>
      <c r="FU62" s="96">
        <v>0</v>
      </c>
      <c r="FV62" s="96">
        <v>0</v>
      </c>
      <c r="FW62" s="96">
        <v>0</v>
      </c>
      <c r="FX62" s="96">
        <v>0</v>
      </c>
      <c r="FY62" s="96">
        <v>0</v>
      </c>
      <c r="FZ62" s="96">
        <v>0</v>
      </c>
      <c r="GA62" s="96">
        <v>0</v>
      </c>
      <c r="GB62" s="96">
        <v>0</v>
      </c>
      <c r="GC62" s="96">
        <v>0</v>
      </c>
      <c r="GD62" s="96">
        <v>0</v>
      </c>
      <c r="GE62" s="96">
        <v>0</v>
      </c>
      <c r="GF62" s="96">
        <v>0</v>
      </c>
      <c r="GG62" s="96">
        <v>0</v>
      </c>
      <c r="GH62" s="96">
        <v>0</v>
      </c>
      <c r="GI62" s="96">
        <v>0</v>
      </c>
      <c r="GJ62" s="96">
        <v>0</v>
      </c>
      <c r="GK62" s="96">
        <v>0</v>
      </c>
      <c r="GL62" s="96">
        <v>0</v>
      </c>
      <c r="GM62" s="96">
        <v>0</v>
      </c>
      <c r="GN62" s="96">
        <v>0</v>
      </c>
      <c r="GO62" s="96">
        <v>0</v>
      </c>
      <c r="GP62" s="96">
        <v>0</v>
      </c>
      <c r="GQ62" s="96">
        <v>0</v>
      </c>
      <c r="GR62" s="96">
        <v>0</v>
      </c>
      <c r="GS62" s="96">
        <v>0</v>
      </c>
      <c r="GT62" s="96">
        <v>0</v>
      </c>
      <c r="GU62" s="96">
        <v>0</v>
      </c>
      <c r="GV62" s="96">
        <v>0</v>
      </c>
      <c r="GW62" s="96">
        <v>0</v>
      </c>
      <c r="GX62" s="96">
        <v>0</v>
      </c>
      <c r="GY62" s="96">
        <v>0</v>
      </c>
      <c r="GZ62" s="96">
        <v>0</v>
      </c>
      <c r="HA62" s="96">
        <v>0</v>
      </c>
      <c r="HB62" s="96">
        <v>0</v>
      </c>
      <c r="HC62" s="96">
        <v>0</v>
      </c>
      <c r="HD62" s="96">
        <v>0</v>
      </c>
      <c r="HE62" s="96">
        <v>0</v>
      </c>
      <c r="HF62" s="96">
        <v>0</v>
      </c>
      <c r="HG62" s="96">
        <v>0</v>
      </c>
      <c r="HH62" s="96">
        <v>0</v>
      </c>
      <c r="HI62" s="96">
        <v>0</v>
      </c>
      <c r="HJ62" s="96">
        <v>0</v>
      </c>
      <c r="HK62" s="96">
        <v>0</v>
      </c>
      <c r="HL62" s="96">
        <v>0</v>
      </c>
      <c r="HM62" s="96">
        <v>0</v>
      </c>
      <c r="HN62" s="96">
        <v>0</v>
      </c>
      <c r="HO62" s="96">
        <v>0</v>
      </c>
      <c r="HP62" s="96">
        <v>0</v>
      </c>
      <c r="HQ62" s="96">
        <v>0</v>
      </c>
      <c r="HR62" s="96">
        <v>0</v>
      </c>
      <c r="HS62" s="96">
        <v>0</v>
      </c>
      <c r="HT62" s="96">
        <v>0</v>
      </c>
      <c r="HU62" s="96">
        <v>0</v>
      </c>
      <c r="HV62" s="96">
        <v>0</v>
      </c>
      <c r="HW62" s="96">
        <v>0</v>
      </c>
      <c r="HX62" s="96">
        <v>0</v>
      </c>
      <c r="HY62" s="96">
        <v>0</v>
      </c>
      <c r="HZ62" s="96">
        <v>0</v>
      </c>
      <c r="IA62" s="96">
        <v>0</v>
      </c>
      <c r="IB62" s="96">
        <v>0</v>
      </c>
      <c r="IC62" s="96">
        <v>0</v>
      </c>
      <c r="ID62" s="96">
        <v>0</v>
      </c>
      <c r="IE62" s="96">
        <v>0</v>
      </c>
      <c r="IF62" s="96">
        <v>0</v>
      </c>
      <c r="IG62" s="96">
        <v>0</v>
      </c>
      <c r="IH62" s="96">
        <v>0</v>
      </c>
      <c r="II62" s="96">
        <v>0</v>
      </c>
      <c r="IJ62" s="96">
        <v>0</v>
      </c>
      <c r="IK62" s="96">
        <v>0</v>
      </c>
      <c r="IL62" s="96">
        <v>0</v>
      </c>
      <c r="IM62" s="96">
        <v>0</v>
      </c>
      <c r="IN62" s="96">
        <v>0</v>
      </c>
      <c r="IO62" s="96">
        <v>0</v>
      </c>
      <c r="IP62" s="96">
        <v>0</v>
      </c>
      <c r="IQ62" s="96">
        <v>0</v>
      </c>
      <c r="IR62" s="96">
        <v>0</v>
      </c>
      <c r="IS62" s="96">
        <v>0</v>
      </c>
      <c r="IT62" s="96">
        <v>0</v>
      </c>
      <c r="IU62" s="96">
        <v>0</v>
      </c>
      <c r="IV62" s="96">
        <v>0</v>
      </c>
      <c r="IW62" s="96">
        <v>0</v>
      </c>
      <c r="IX62" s="96">
        <v>0</v>
      </c>
      <c r="IY62" s="96">
        <v>0</v>
      </c>
      <c r="IZ62" s="96">
        <v>0</v>
      </c>
      <c r="JA62" s="96">
        <v>0</v>
      </c>
    </row>
    <row r="63" spans="1:261" ht="17.25" customHeight="1" x14ac:dyDescent="0.35">
      <c r="A63" s="85">
        <v>53</v>
      </c>
      <c r="B63" s="92" t="s">
        <v>527</v>
      </c>
      <c r="C63" s="95" t="s">
        <v>580</v>
      </c>
      <c r="D63" s="295">
        <v>247690773</v>
      </c>
      <c r="E63" s="270">
        <f t="shared" si="41"/>
        <v>12211.5</v>
      </c>
      <c r="F63" s="270">
        <f t="shared" si="42"/>
        <v>0</v>
      </c>
      <c r="G63" s="270">
        <f t="shared" si="43"/>
        <v>3162.5</v>
      </c>
      <c r="H63" s="270">
        <f t="shared" si="44"/>
        <v>7000</v>
      </c>
      <c r="I63" s="270">
        <f t="shared" si="45"/>
        <v>2049</v>
      </c>
      <c r="J63" s="96">
        <v>2</v>
      </c>
      <c r="K63" s="96">
        <v>0</v>
      </c>
      <c r="L63" s="96">
        <v>2</v>
      </c>
      <c r="M63" s="96">
        <v>0</v>
      </c>
      <c r="N63" s="96">
        <v>0</v>
      </c>
      <c r="O63" s="96">
        <v>0</v>
      </c>
      <c r="P63" s="96">
        <v>0</v>
      </c>
      <c r="Q63" s="96">
        <v>0</v>
      </c>
      <c r="R63" s="96">
        <v>0</v>
      </c>
      <c r="S63" s="96">
        <v>0</v>
      </c>
      <c r="T63" s="96">
        <v>0</v>
      </c>
      <c r="U63" s="96">
        <v>0</v>
      </c>
      <c r="V63" s="96">
        <v>1067</v>
      </c>
      <c r="W63" s="96">
        <v>0</v>
      </c>
      <c r="X63" s="96">
        <v>0</v>
      </c>
      <c r="Y63" s="96">
        <v>0</v>
      </c>
      <c r="Z63" s="96">
        <v>0</v>
      </c>
      <c r="AA63" s="96">
        <v>0</v>
      </c>
      <c r="AB63" s="96">
        <v>0</v>
      </c>
      <c r="AC63" s="96">
        <v>0</v>
      </c>
      <c r="AD63" s="96">
        <v>0</v>
      </c>
      <c r="AE63" s="96">
        <v>0</v>
      </c>
      <c r="AF63" s="96">
        <v>0</v>
      </c>
      <c r="AG63" s="96">
        <v>0</v>
      </c>
      <c r="AH63" s="96">
        <v>0</v>
      </c>
      <c r="AI63" s="96">
        <v>0</v>
      </c>
      <c r="AJ63" s="96">
        <v>0</v>
      </c>
      <c r="AK63" s="96">
        <v>0</v>
      </c>
      <c r="AL63" s="96">
        <v>0</v>
      </c>
      <c r="AM63" s="96">
        <v>0</v>
      </c>
      <c r="AN63" s="96">
        <v>0</v>
      </c>
      <c r="AO63" s="96">
        <v>0</v>
      </c>
      <c r="AP63" s="96">
        <v>0</v>
      </c>
      <c r="AQ63" s="96">
        <v>0</v>
      </c>
      <c r="AR63" s="96">
        <v>0</v>
      </c>
      <c r="AS63" s="96">
        <v>0</v>
      </c>
      <c r="AT63" s="96">
        <v>0</v>
      </c>
      <c r="AU63" s="96">
        <v>0</v>
      </c>
      <c r="AV63" s="96">
        <v>0</v>
      </c>
      <c r="AW63" s="96">
        <v>0</v>
      </c>
      <c r="AX63" s="96">
        <v>0</v>
      </c>
      <c r="AY63" s="96">
        <v>0</v>
      </c>
      <c r="AZ63" s="96">
        <v>0</v>
      </c>
      <c r="BA63" s="96">
        <v>0</v>
      </c>
      <c r="BB63" s="96">
        <v>0</v>
      </c>
      <c r="BC63" s="96">
        <v>7000</v>
      </c>
      <c r="BD63" s="96"/>
      <c r="BE63" s="96">
        <v>0</v>
      </c>
      <c r="BF63" s="96">
        <v>0</v>
      </c>
      <c r="BG63" s="96">
        <v>0</v>
      </c>
      <c r="BH63" s="96">
        <v>0</v>
      </c>
      <c r="BI63" s="96">
        <v>0</v>
      </c>
      <c r="BJ63" s="96">
        <v>0</v>
      </c>
      <c r="BK63" s="96">
        <v>0</v>
      </c>
      <c r="BL63" s="96">
        <v>0</v>
      </c>
      <c r="BM63" s="96">
        <v>0</v>
      </c>
      <c r="BN63" s="96">
        <v>0</v>
      </c>
      <c r="BO63" s="96">
        <v>0</v>
      </c>
      <c r="BP63" s="96">
        <v>0</v>
      </c>
      <c r="BQ63" s="96">
        <v>0</v>
      </c>
      <c r="BR63" s="96">
        <v>0</v>
      </c>
      <c r="BS63" s="96">
        <v>0</v>
      </c>
      <c r="BT63" s="96">
        <v>0</v>
      </c>
      <c r="BU63" s="96">
        <v>0</v>
      </c>
      <c r="BV63" s="96">
        <v>0</v>
      </c>
      <c r="BW63" s="96">
        <v>0</v>
      </c>
      <c r="BX63" s="96">
        <v>0</v>
      </c>
      <c r="BY63" s="96">
        <v>0</v>
      </c>
      <c r="BZ63" s="96">
        <v>0</v>
      </c>
      <c r="CA63" s="96">
        <v>0</v>
      </c>
      <c r="CB63" s="96">
        <v>0</v>
      </c>
      <c r="CC63" s="96">
        <v>0</v>
      </c>
      <c r="CD63" s="96">
        <v>0</v>
      </c>
      <c r="CE63" s="96">
        <v>0</v>
      </c>
      <c r="CF63" s="96">
        <v>0</v>
      </c>
      <c r="CG63" s="96">
        <v>0</v>
      </c>
      <c r="CH63" s="96">
        <v>0</v>
      </c>
      <c r="CI63" s="96">
        <v>0</v>
      </c>
      <c r="CJ63" s="96">
        <v>0</v>
      </c>
      <c r="CK63" s="96">
        <v>30</v>
      </c>
      <c r="CL63" s="96">
        <v>0</v>
      </c>
      <c r="CM63" s="96">
        <v>0</v>
      </c>
      <c r="CN63" s="96">
        <v>0</v>
      </c>
      <c r="CO63" s="96">
        <v>1</v>
      </c>
      <c r="CP63" s="96">
        <v>0</v>
      </c>
      <c r="CQ63" s="96">
        <v>0</v>
      </c>
      <c r="CR63" s="96">
        <v>0</v>
      </c>
      <c r="CS63" s="96">
        <v>14</v>
      </c>
      <c r="CT63" s="96">
        <v>0</v>
      </c>
      <c r="CU63" s="96">
        <v>0</v>
      </c>
      <c r="CV63" s="96">
        <v>0</v>
      </c>
      <c r="CW63" s="96">
        <v>0</v>
      </c>
      <c r="CX63" s="96">
        <v>0</v>
      </c>
      <c r="CY63" s="96">
        <v>13</v>
      </c>
      <c r="CZ63" s="96">
        <v>0</v>
      </c>
      <c r="DA63" s="96">
        <v>0</v>
      </c>
      <c r="DB63" s="96">
        <v>0</v>
      </c>
      <c r="DC63" s="96">
        <v>0</v>
      </c>
      <c r="DD63" s="96">
        <v>0</v>
      </c>
      <c r="DE63" s="96">
        <v>0</v>
      </c>
      <c r="DF63" s="96">
        <v>0</v>
      </c>
      <c r="DG63" s="96">
        <v>0</v>
      </c>
      <c r="DH63" s="96">
        <v>0</v>
      </c>
      <c r="DI63" s="96">
        <v>0</v>
      </c>
      <c r="DJ63" s="96">
        <v>0</v>
      </c>
      <c r="DK63" s="96">
        <v>0</v>
      </c>
      <c r="DL63" s="96">
        <v>0</v>
      </c>
      <c r="DM63" s="96">
        <v>0</v>
      </c>
      <c r="DN63" s="96">
        <v>0</v>
      </c>
      <c r="DO63" s="96">
        <v>0</v>
      </c>
      <c r="DP63" s="96">
        <v>0</v>
      </c>
      <c r="DQ63" s="96">
        <v>0</v>
      </c>
      <c r="DR63" s="96">
        <v>0</v>
      </c>
      <c r="DS63" s="96">
        <v>0</v>
      </c>
      <c r="DT63" s="96">
        <v>3162.5</v>
      </c>
      <c r="DU63" s="96">
        <v>0</v>
      </c>
      <c r="DV63" s="96">
        <v>0</v>
      </c>
      <c r="DW63" s="297">
        <v>0</v>
      </c>
      <c r="DX63" s="297">
        <v>0</v>
      </c>
      <c r="DY63" s="96">
        <v>0</v>
      </c>
      <c r="DZ63" s="96">
        <v>0</v>
      </c>
      <c r="EA63" s="96">
        <v>0</v>
      </c>
      <c r="EB63" s="96">
        <v>0</v>
      </c>
      <c r="EC63" s="96">
        <v>0</v>
      </c>
      <c r="ED63" s="96">
        <v>0</v>
      </c>
      <c r="EE63" s="96">
        <v>0</v>
      </c>
      <c r="EF63" s="96">
        <v>0</v>
      </c>
      <c r="EG63" s="96">
        <v>0</v>
      </c>
      <c r="EH63" s="96">
        <v>0</v>
      </c>
      <c r="EI63" s="96">
        <v>0</v>
      </c>
      <c r="EJ63" s="96">
        <v>0</v>
      </c>
      <c r="EK63" s="96">
        <v>0</v>
      </c>
      <c r="EL63" s="96">
        <v>0</v>
      </c>
      <c r="EM63" s="96">
        <v>0</v>
      </c>
      <c r="EN63" s="96">
        <v>0</v>
      </c>
      <c r="EO63" s="96">
        <v>0</v>
      </c>
      <c r="EP63" s="96">
        <v>0</v>
      </c>
      <c r="EQ63" s="96">
        <v>0</v>
      </c>
      <c r="ER63" s="96">
        <v>0</v>
      </c>
      <c r="ES63" s="96">
        <v>0</v>
      </c>
      <c r="ET63" s="96">
        <v>0</v>
      </c>
      <c r="EU63" s="96">
        <v>0</v>
      </c>
      <c r="EV63" s="96">
        <v>982</v>
      </c>
      <c r="EW63" s="96">
        <v>0</v>
      </c>
      <c r="EX63" s="96">
        <v>0</v>
      </c>
      <c r="EY63" s="96">
        <v>0</v>
      </c>
      <c r="EZ63" s="96">
        <v>0</v>
      </c>
      <c r="FA63" s="96">
        <v>0</v>
      </c>
      <c r="FB63" s="96">
        <v>0</v>
      </c>
      <c r="FC63" s="96">
        <v>0</v>
      </c>
      <c r="FD63" s="96">
        <v>0</v>
      </c>
      <c r="FE63" s="96">
        <v>0</v>
      </c>
      <c r="FF63" s="96">
        <v>0</v>
      </c>
      <c r="FG63" s="96">
        <v>0</v>
      </c>
      <c r="FH63" s="96">
        <v>0</v>
      </c>
      <c r="FI63" s="96">
        <v>0</v>
      </c>
      <c r="FJ63" s="96">
        <v>0</v>
      </c>
      <c r="FK63" s="96">
        <v>0</v>
      </c>
      <c r="FL63" s="96">
        <v>0</v>
      </c>
      <c r="FM63" s="96">
        <v>0</v>
      </c>
      <c r="FN63" s="96">
        <v>0</v>
      </c>
      <c r="FO63" s="96">
        <v>0</v>
      </c>
      <c r="FP63" s="96">
        <v>0</v>
      </c>
      <c r="FQ63" s="96">
        <v>0</v>
      </c>
      <c r="FR63" s="96">
        <v>0</v>
      </c>
      <c r="FS63" s="96">
        <v>0</v>
      </c>
      <c r="FT63" s="96">
        <v>0</v>
      </c>
      <c r="FU63" s="96">
        <v>0</v>
      </c>
      <c r="FV63" s="96">
        <v>0</v>
      </c>
      <c r="FW63" s="96">
        <v>0</v>
      </c>
      <c r="FX63" s="96">
        <v>0</v>
      </c>
      <c r="FY63" s="96">
        <v>0</v>
      </c>
      <c r="FZ63" s="96">
        <v>0</v>
      </c>
      <c r="GA63" s="96">
        <v>0</v>
      </c>
      <c r="GB63" s="96">
        <v>0</v>
      </c>
      <c r="GC63" s="96">
        <v>0</v>
      </c>
      <c r="GD63" s="96">
        <v>0</v>
      </c>
      <c r="GE63" s="96">
        <v>0</v>
      </c>
      <c r="GF63" s="96">
        <v>0</v>
      </c>
      <c r="GG63" s="96">
        <v>0</v>
      </c>
      <c r="GH63" s="96">
        <v>0</v>
      </c>
      <c r="GI63" s="96">
        <v>500</v>
      </c>
      <c r="GJ63" s="96">
        <v>0</v>
      </c>
      <c r="GK63" s="96">
        <v>2</v>
      </c>
      <c r="GL63" s="96">
        <v>0</v>
      </c>
      <c r="GM63" s="96">
        <v>0</v>
      </c>
      <c r="GN63" s="96">
        <v>0</v>
      </c>
      <c r="GO63" s="96">
        <v>0</v>
      </c>
      <c r="GP63" s="96">
        <v>0</v>
      </c>
      <c r="GQ63" s="96">
        <v>0</v>
      </c>
      <c r="GR63" s="96">
        <v>0</v>
      </c>
      <c r="GS63" s="96">
        <v>0</v>
      </c>
      <c r="GT63" s="96">
        <v>0</v>
      </c>
      <c r="GU63" s="96">
        <v>0</v>
      </c>
      <c r="GV63" s="96">
        <v>0</v>
      </c>
      <c r="GW63" s="96">
        <v>0</v>
      </c>
      <c r="GX63" s="96">
        <v>0</v>
      </c>
      <c r="GY63" s="96">
        <v>0</v>
      </c>
      <c r="GZ63" s="96">
        <v>0</v>
      </c>
      <c r="HA63" s="96">
        <v>0</v>
      </c>
      <c r="HB63" s="96">
        <v>0</v>
      </c>
      <c r="HC63" s="96">
        <v>0</v>
      </c>
      <c r="HD63" s="96">
        <v>0</v>
      </c>
      <c r="HE63" s="96">
        <v>0</v>
      </c>
      <c r="HF63" s="96">
        <v>0</v>
      </c>
      <c r="HG63" s="96">
        <v>0</v>
      </c>
      <c r="HH63" s="96">
        <v>0</v>
      </c>
      <c r="HI63" s="96">
        <v>0</v>
      </c>
      <c r="HJ63" s="96">
        <v>0</v>
      </c>
      <c r="HK63" s="96">
        <v>0</v>
      </c>
      <c r="HL63" s="96">
        <v>0</v>
      </c>
      <c r="HM63" s="96">
        <v>0</v>
      </c>
      <c r="HN63" s="96">
        <v>0</v>
      </c>
      <c r="HO63" s="96">
        <v>0</v>
      </c>
      <c r="HP63" s="96">
        <v>0</v>
      </c>
      <c r="HQ63" s="96">
        <v>0</v>
      </c>
      <c r="HR63" s="96">
        <v>0</v>
      </c>
      <c r="HS63" s="96">
        <v>0</v>
      </c>
      <c r="HT63" s="96">
        <v>0</v>
      </c>
      <c r="HU63" s="96">
        <v>0</v>
      </c>
      <c r="HV63" s="96">
        <v>0</v>
      </c>
      <c r="HW63" s="96">
        <v>0</v>
      </c>
      <c r="HX63" s="96">
        <v>0</v>
      </c>
      <c r="HY63" s="96">
        <v>0</v>
      </c>
      <c r="HZ63" s="96">
        <v>0</v>
      </c>
      <c r="IA63" s="96">
        <v>0</v>
      </c>
      <c r="IB63" s="96">
        <v>0</v>
      </c>
      <c r="IC63" s="96">
        <v>0</v>
      </c>
      <c r="ID63" s="96">
        <v>0</v>
      </c>
      <c r="IE63" s="96">
        <v>0</v>
      </c>
      <c r="IF63" s="96">
        <v>0</v>
      </c>
      <c r="IG63" s="96">
        <v>0</v>
      </c>
      <c r="IH63" s="96">
        <v>0</v>
      </c>
      <c r="II63" s="96">
        <v>0</v>
      </c>
      <c r="IJ63" s="96">
        <v>0</v>
      </c>
      <c r="IK63" s="96">
        <v>0</v>
      </c>
      <c r="IL63" s="96">
        <v>0</v>
      </c>
      <c r="IM63" s="96">
        <v>0</v>
      </c>
      <c r="IN63" s="96">
        <v>0</v>
      </c>
      <c r="IO63" s="96">
        <v>0</v>
      </c>
      <c r="IP63" s="96">
        <v>0</v>
      </c>
      <c r="IQ63" s="96">
        <v>0</v>
      </c>
      <c r="IR63" s="96">
        <v>0</v>
      </c>
      <c r="IS63" s="96">
        <v>0</v>
      </c>
      <c r="IT63" s="96">
        <v>0</v>
      </c>
      <c r="IU63" s="96">
        <v>0</v>
      </c>
      <c r="IV63" s="96">
        <v>0</v>
      </c>
      <c r="IW63" s="96">
        <v>0</v>
      </c>
      <c r="IX63" s="96">
        <v>0</v>
      </c>
      <c r="IY63" s="96">
        <v>0</v>
      </c>
      <c r="IZ63" s="96">
        <v>0</v>
      </c>
      <c r="JA63" s="96">
        <v>0</v>
      </c>
    </row>
    <row r="64" spans="1:261" ht="17.25" customHeight="1" x14ac:dyDescent="0.35">
      <c r="A64" s="85">
        <v>54</v>
      </c>
      <c r="B64" s="92" t="s">
        <v>527</v>
      </c>
      <c r="C64" s="95" t="s">
        <v>581</v>
      </c>
      <c r="D64" s="295">
        <v>247690742</v>
      </c>
      <c r="E64" s="270">
        <f t="shared" si="41"/>
        <v>9703.3399999999983</v>
      </c>
      <c r="F64" s="270">
        <f t="shared" si="42"/>
        <v>0</v>
      </c>
      <c r="G64" s="270">
        <f t="shared" si="43"/>
        <v>3024.37</v>
      </c>
      <c r="H64" s="270">
        <f t="shared" si="44"/>
        <v>6180</v>
      </c>
      <c r="I64" s="270">
        <f t="shared" si="45"/>
        <v>498.97</v>
      </c>
      <c r="J64" s="96">
        <v>1</v>
      </c>
      <c r="K64" s="96">
        <v>1</v>
      </c>
      <c r="L64" s="96">
        <v>0</v>
      </c>
      <c r="M64" s="96">
        <v>0</v>
      </c>
      <c r="N64" s="96">
        <v>0</v>
      </c>
      <c r="O64" s="96">
        <v>0</v>
      </c>
      <c r="P64" s="96">
        <v>0</v>
      </c>
      <c r="Q64" s="96">
        <v>0</v>
      </c>
      <c r="R64" s="96">
        <v>0</v>
      </c>
      <c r="S64" s="96">
        <v>0</v>
      </c>
      <c r="T64" s="96">
        <v>0</v>
      </c>
      <c r="U64" s="96">
        <v>0</v>
      </c>
      <c r="V64" s="96">
        <v>0</v>
      </c>
      <c r="W64" s="96">
        <v>180</v>
      </c>
      <c r="X64" s="96">
        <v>0</v>
      </c>
      <c r="Y64" s="96">
        <v>0</v>
      </c>
      <c r="Z64" s="96">
        <v>0</v>
      </c>
      <c r="AA64" s="96">
        <v>0</v>
      </c>
      <c r="AB64" s="96">
        <v>0</v>
      </c>
      <c r="AC64" s="96">
        <v>0</v>
      </c>
      <c r="AD64" s="96">
        <v>2</v>
      </c>
      <c r="AE64" s="96">
        <v>0</v>
      </c>
      <c r="AF64" s="96">
        <v>0</v>
      </c>
      <c r="AG64" s="96">
        <v>0</v>
      </c>
      <c r="AH64" s="96">
        <v>0</v>
      </c>
      <c r="AI64" s="96">
        <v>0</v>
      </c>
      <c r="AJ64" s="96">
        <v>0</v>
      </c>
      <c r="AK64" s="96">
        <v>0</v>
      </c>
      <c r="AL64" s="96">
        <v>0</v>
      </c>
      <c r="AM64" s="96">
        <v>0</v>
      </c>
      <c r="AN64" s="96">
        <v>0</v>
      </c>
      <c r="AO64" s="96">
        <v>0</v>
      </c>
      <c r="AP64" s="96">
        <v>0</v>
      </c>
      <c r="AQ64" s="96">
        <v>0</v>
      </c>
      <c r="AR64" s="96">
        <v>0</v>
      </c>
      <c r="AS64" s="96">
        <v>0</v>
      </c>
      <c r="AT64" s="96">
        <v>0</v>
      </c>
      <c r="AU64" s="96">
        <v>0</v>
      </c>
      <c r="AV64" s="96">
        <v>0</v>
      </c>
      <c r="AW64" s="96">
        <v>0</v>
      </c>
      <c r="AX64" s="96">
        <v>0</v>
      </c>
      <c r="AY64" s="96">
        <v>0</v>
      </c>
      <c r="AZ64" s="96">
        <v>0</v>
      </c>
      <c r="BA64" s="96">
        <v>0</v>
      </c>
      <c r="BB64" s="96">
        <v>0</v>
      </c>
      <c r="BC64" s="96">
        <v>6000</v>
      </c>
      <c r="BD64" s="96"/>
      <c r="BE64" s="96">
        <v>0</v>
      </c>
      <c r="BF64" s="96">
        <v>0</v>
      </c>
      <c r="BG64" s="96">
        <v>0</v>
      </c>
      <c r="BH64" s="96">
        <v>35</v>
      </c>
      <c r="BI64" s="96">
        <v>0</v>
      </c>
      <c r="BJ64" s="96">
        <v>0</v>
      </c>
      <c r="BK64" s="96">
        <v>0</v>
      </c>
      <c r="BL64" s="96">
        <v>0</v>
      </c>
      <c r="BM64" s="96">
        <v>0</v>
      </c>
      <c r="BN64" s="96">
        <v>0</v>
      </c>
      <c r="BO64" s="96">
        <v>0</v>
      </c>
      <c r="BP64" s="96">
        <v>0</v>
      </c>
      <c r="BQ64" s="96">
        <v>0</v>
      </c>
      <c r="BR64" s="96">
        <v>0</v>
      </c>
      <c r="BS64" s="96">
        <v>0</v>
      </c>
      <c r="BT64" s="96">
        <v>0</v>
      </c>
      <c r="BU64" s="96">
        <v>0</v>
      </c>
      <c r="BV64" s="96">
        <v>0</v>
      </c>
      <c r="BW64" s="96">
        <v>0</v>
      </c>
      <c r="BX64" s="96">
        <v>0</v>
      </c>
      <c r="BY64" s="96">
        <v>0</v>
      </c>
      <c r="BZ64" s="96">
        <v>0</v>
      </c>
      <c r="CA64" s="96">
        <v>0</v>
      </c>
      <c r="CB64" s="96">
        <v>0</v>
      </c>
      <c r="CC64" s="96">
        <v>0</v>
      </c>
      <c r="CD64" s="96">
        <v>0</v>
      </c>
      <c r="CE64" s="96">
        <v>0</v>
      </c>
      <c r="CF64" s="96">
        <v>0</v>
      </c>
      <c r="CG64" s="96">
        <v>0</v>
      </c>
      <c r="CH64" s="96">
        <v>0</v>
      </c>
      <c r="CI64" s="96">
        <v>0</v>
      </c>
      <c r="CJ64" s="96">
        <v>0</v>
      </c>
      <c r="CK64" s="96">
        <v>30</v>
      </c>
      <c r="CL64" s="96">
        <v>0</v>
      </c>
      <c r="CM64" s="96">
        <v>0</v>
      </c>
      <c r="CN64" s="96">
        <v>0</v>
      </c>
      <c r="CO64" s="96">
        <v>1</v>
      </c>
      <c r="CP64" s="96">
        <v>0</v>
      </c>
      <c r="CQ64" s="96">
        <v>0</v>
      </c>
      <c r="CR64" s="96">
        <v>0</v>
      </c>
      <c r="CS64" s="96">
        <v>2</v>
      </c>
      <c r="CT64" s="96">
        <v>0</v>
      </c>
      <c r="CU64" s="96">
        <v>0</v>
      </c>
      <c r="CV64" s="96">
        <v>0</v>
      </c>
      <c r="CW64" s="96">
        <v>0</v>
      </c>
      <c r="CX64" s="96">
        <v>0</v>
      </c>
      <c r="CY64" s="96">
        <v>12</v>
      </c>
      <c r="CZ64" s="96">
        <v>61</v>
      </c>
      <c r="DA64" s="96">
        <v>0</v>
      </c>
      <c r="DB64" s="96">
        <v>58</v>
      </c>
      <c r="DC64" s="96">
        <v>0</v>
      </c>
      <c r="DD64" s="96">
        <v>998</v>
      </c>
      <c r="DE64" s="96">
        <v>0</v>
      </c>
      <c r="DF64" s="96">
        <v>0</v>
      </c>
      <c r="DG64" s="96">
        <v>0</v>
      </c>
      <c r="DH64" s="96">
        <v>0</v>
      </c>
      <c r="DI64" s="96">
        <v>0</v>
      </c>
      <c r="DJ64" s="96">
        <v>0</v>
      </c>
      <c r="DK64" s="96">
        <v>0</v>
      </c>
      <c r="DL64" s="96">
        <v>0</v>
      </c>
      <c r="DM64" s="96">
        <v>0</v>
      </c>
      <c r="DN64" s="96">
        <v>0</v>
      </c>
      <c r="DO64" s="96">
        <v>0</v>
      </c>
      <c r="DP64" s="96">
        <v>0</v>
      </c>
      <c r="DQ64" s="96">
        <v>0</v>
      </c>
      <c r="DR64" s="96">
        <v>0</v>
      </c>
      <c r="DS64" s="96">
        <v>0</v>
      </c>
      <c r="DT64" s="96">
        <v>2026.37</v>
      </c>
      <c r="DU64" s="96">
        <v>0</v>
      </c>
      <c r="DV64" s="96">
        <v>0</v>
      </c>
      <c r="DW64" s="297">
        <v>0</v>
      </c>
      <c r="DX64" s="297">
        <v>0</v>
      </c>
      <c r="DY64" s="96">
        <v>0</v>
      </c>
      <c r="DZ64" s="96">
        <v>0</v>
      </c>
      <c r="EA64" s="96">
        <v>0</v>
      </c>
      <c r="EB64" s="96">
        <v>0</v>
      </c>
      <c r="EC64" s="96">
        <v>0</v>
      </c>
      <c r="ED64" s="96">
        <v>0</v>
      </c>
      <c r="EE64" s="96">
        <v>0</v>
      </c>
      <c r="EF64" s="96">
        <v>0</v>
      </c>
      <c r="EG64" s="96">
        <v>0</v>
      </c>
      <c r="EH64" s="96">
        <v>0</v>
      </c>
      <c r="EI64" s="96">
        <v>0</v>
      </c>
      <c r="EJ64" s="96">
        <v>0</v>
      </c>
      <c r="EK64" s="96">
        <v>0</v>
      </c>
      <c r="EL64" s="96">
        <v>0</v>
      </c>
      <c r="EM64" s="96">
        <v>0</v>
      </c>
      <c r="EN64" s="96">
        <v>0</v>
      </c>
      <c r="EO64" s="96">
        <v>0</v>
      </c>
      <c r="EP64" s="96">
        <v>0</v>
      </c>
      <c r="EQ64" s="96">
        <v>0</v>
      </c>
      <c r="ER64" s="96">
        <v>0</v>
      </c>
      <c r="ES64" s="96">
        <v>0</v>
      </c>
      <c r="ET64" s="96">
        <v>0</v>
      </c>
      <c r="EU64" s="96">
        <v>0</v>
      </c>
      <c r="EV64" s="96">
        <v>498.97</v>
      </c>
      <c r="EW64" s="96">
        <v>0</v>
      </c>
      <c r="EX64" s="96">
        <v>0</v>
      </c>
      <c r="EY64" s="96">
        <v>0</v>
      </c>
      <c r="EZ64" s="96">
        <v>0</v>
      </c>
      <c r="FA64" s="96">
        <v>0</v>
      </c>
      <c r="FB64" s="96">
        <v>0</v>
      </c>
      <c r="FC64" s="96">
        <v>0</v>
      </c>
      <c r="FD64" s="96">
        <v>0</v>
      </c>
      <c r="FE64" s="96">
        <v>0</v>
      </c>
      <c r="FF64" s="96">
        <v>0</v>
      </c>
      <c r="FG64" s="96">
        <v>0</v>
      </c>
      <c r="FH64" s="96">
        <v>0</v>
      </c>
      <c r="FI64" s="96">
        <v>0</v>
      </c>
      <c r="FJ64" s="96">
        <v>0</v>
      </c>
      <c r="FK64" s="96">
        <v>0</v>
      </c>
      <c r="FL64" s="96">
        <v>0</v>
      </c>
      <c r="FM64" s="96">
        <v>0</v>
      </c>
      <c r="FN64" s="96">
        <v>0</v>
      </c>
      <c r="FO64" s="96">
        <v>0</v>
      </c>
      <c r="FP64" s="96">
        <v>0</v>
      </c>
      <c r="FQ64" s="96">
        <v>0</v>
      </c>
      <c r="FR64" s="96">
        <v>0</v>
      </c>
      <c r="FS64" s="96">
        <v>0</v>
      </c>
      <c r="FT64" s="96">
        <v>0</v>
      </c>
      <c r="FU64" s="96">
        <v>0</v>
      </c>
      <c r="FV64" s="96">
        <v>0</v>
      </c>
      <c r="FW64" s="96">
        <v>0</v>
      </c>
      <c r="FX64" s="96">
        <v>0</v>
      </c>
      <c r="FY64" s="96">
        <v>0</v>
      </c>
      <c r="FZ64" s="96">
        <v>0</v>
      </c>
      <c r="GA64" s="96">
        <v>0</v>
      </c>
      <c r="GB64" s="96">
        <v>0</v>
      </c>
      <c r="GC64" s="96">
        <v>0</v>
      </c>
      <c r="GD64" s="96">
        <v>0</v>
      </c>
      <c r="GE64" s="96">
        <v>0</v>
      </c>
      <c r="GF64" s="96">
        <v>0</v>
      </c>
      <c r="GG64" s="96">
        <v>0</v>
      </c>
      <c r="GH64" s="96">
        <v>0</v>
      </c>
      <c r="GI64" s="96">
        <v>0</v>
      </c>
      <c r="GJ64" s="96">
        <v>0</v>
      </c>
      <c r="GK64" s="96">
        <v>0</v>
      </c>
      <c r="GL64" s="96">
        <v>0</v>
      </c>
      <c r="GM64" s="96">
        <v>0</v>
      </c>
      <c r="GN64" s="96">
        <v>0</v>
      </c>
      <c r="GO64" s="96">
        <v>0</v>
      </c>
      <c r="GP64" s="96">
        <v>0</v>
      </c>
      <c r="GQ64" s="96">
        <v>0</v>
      </c>
      <c r="GR64" s="96">
        <v>0</v>
      </c>
      <c r="GS64" s="96">
        <v>0</v>
      </c>
      <c r="GT64" s="96">
        <v>0</v>
      </c>
      <c r="GU64" s="96">
        <v>0</v>
      </c>
      <c r="GV64" s="96">
        <v>0</v>
      </c>
      <c r="GW64" s="96">
        <v>0</v>
      </c>
      <c r="GX64" s="96">
        <v>0</v>
      </c>
      <c r="GY64" s="96">
        <v>0</v>
      </c>
      <c r="GZ64" s="96">
        <v>0</v>
      </c>
      <c r="HA64" s="96">
        <v>0</v>
      </c>
      <c r="HB64" s="96">
        <v>0</v>
      </c>
      <c r="HC64" s="96">
        <v>0</v>
      </c>
      <c r="HD64" s="96">
        <v>0</v>
      </c>
      <c r="HE64" s="96">
        <v>0</v>
      </c>
      <c r="HF64" s="96">
        <v>0</v>
      </c>
      <c r="HG64" s="96">
        <v>0</v>
      </c>
      <c r="HH64" s="96">
        <v>0</v>
      </c>
      <c r="HI64" s="96">
        <v>0</v>
      </c>
      <c r="HJ64" s="96">
        <v>0</v>
      </c>
      <c r="HK64" s="96">
        <v>0</v>
      </c>
      <c r="HL64" s="96">
        <v>0</v>
      </c>
      <c r="HM64" s="96">
        <v>0</v>
      </c>
      <c r="HN64" s="96">
        <v>0</v>
      </c>
      <c r="HO64" s="96">
        <v>0</v>
      </c>
      <c r="HP64" s="96">
        <v>0</v>
      </c>
      <c r="HQ64" s="96">
        <v>0</v>
      </c>
      <c r="HR64" s="96">
        <v>0</v>
      </c>
      <c r="HS64" s="96">
        <v>0</v>
      </c>
      <c r="HT64" s="96">
        <v>0</v>
      </c>
      <c r="HU64" s="96">
        <v>0</v>
      </c>
      <c r="HV64" s="96">
        <v>0</v>
      </c>
      <c r="HW64" s="96">
        <v>0</v>
      </c>
      <c r="HX64" s="96">
        <v>0</v>
      </c>
      <c r="HY64" s="96">
        <v>0</v>
      </c>
      <c r="HZ64" s="96">
        <v>0</v>
      </c>
      <c r="IA64" s="96">
        <v>0</v>
      </c>
      <c r="IB64" s="96">
        <v>0</v>
      </c>
      <c r="IC64" s="96">
        <v>0</v>
      </c>
      <c r="ID64" s="96">
        <v>0</v>
      </c>
      <c r="IE64" s="96">
        <v>0</v>
      </c>
      <c r="IF64" s="96">
        <v>0</v>
      </c>
      <c r="IG64" s="96">
        <v>0</v>
      </c>
      <c r="IH64" s="96">
        <v>0</v>
      </c>
      <c r="II64" s="96">
        <v>0</v>
      </c>
      <c r="IJ64" s="96">
        <v>0</v>
      </c>
      <c r="IK64" s="96">
        <v>0</v>
      </c>
      <c r="IL64" s="96">
        <v>0</v>
      </c>
      <c r="IM64" s="96">
        <v>0</v>
      </c>
      <c r="IN64" s="96">
        <v>0</v>
      </c>
      <c r="IO64" s="96">
        <v>0</v>
      </c>
      <c r="IP64" s="96">
        <v>0</v>
      </c>
      <c r="IQ64" s="96">
        <v>0</v>
      </c>
      <c r="IR64" s="96">
        <v>0</v>
      </c>
      <c r="IS64" s="96">
        <v>0</v>
      </c>
      <c r="IT64" s="96">
        <v>0</v>
      </c>
      <c r="IU64" s="96">
        <v>0</v>
      </c>
      <c r="IV64" s="96">
        <v>0</v>
      </c>
      <c r="IW64" s="96">
        <v>0</v>
      </c>
      <c r="IX64" s="96">
        <v>0</v>
      </c>
      <c r="IY64" s="96">
        <v>0</v>
      </c>
      <c r="IZ64" s="96">
        <v>0</v>
      </c>
      <c r="JA64" s="96">
        <v>0</v>
      </c>
    </row>
    <row r="65" spans="1:261" ht="17.25" customHeight="1" x14ac:dyDescent="0.35">
      <c r="A65" s="85">
        <v>55</v>
      </c>
      <c r="B65" s="92" t="s">
        <v>527</v>
      </c>
      <c r="C65" s="95" t="s">
        <v>582</v>
      </c>
      <c r="D65" s="295">
        <v>247690692</v>
      </c>
      <c r="E65" s="270">
        <f t="shared" si="41"/>
        <v>4534.83</v>
      </c>
      <c r="F65" s="270">
        <f t="shared" si="42"/>
        <v>0</v>
      </c>
      <c r="G65" s="270">
        <f t="shared" si="43"/>
        <v>1496.83</v>
      </c>
      <c r="H65" s="270">
        <f t="shared" si="44"/>
        <v>2837</v>
      </c>
      <c r="I65" s="270">
        <f t="shared" si="45"/>
        <v>201</v>
      </c>
      <c r="J65" s="96">
        <v>1</v>
      </c>
      <c r="K65" s="96">
        <v>1</v>
      </c>
      <c r="L65" s="96">
        <v>0</v>
      </c>
      <c r="M65" s="96">
        <v>0</v>
      </c>
      <c r="N65" s="96">
        <v>0</v>
      </c>
      <c r="O65" s="96">
        <v>0</v>
      </c>
      <c r="P65" s="96">
        <v>0</v>
      </c>
      <c r="Q65" s="96">
        <v>0</v>
      </c>
      <c r="R65" s="96">
        <v>0</v>
      </c>
      <c r="S65" s="96">
        <v>0</v>
      </c>
      <c r="T65" s="96">
        <v>0</v>
      </c>
      <c r="U65" s="96">
        <v>92</v>
      </c>
      <c r="V65" s="96">
        <v>0</v>
      </c>
      <c r="W65" s="96">
        <v>0</v>
      </c>
      <c r="X65" s="96">
        <v>0</v>
      </c>
      <c r="Y65" s="96">
        <v>0</v>
      </c>
      <c r="Z65" s="96">
        <v>0</v>
      </c>
      <c r="AA65" s="96">
        <v>0</v>
      </c>
      <c r="AB65" s="96">
        <v>0</v>
      </c>
      <c r="AC65" s="96">
        <v>4</v>
      </c>
      <c r="AD65" s="96">
        <v>0</v>
      </c>
      <c r="AE65" s="96">
        <v>0</v>
      </c>
      <c r="AF65" s="96">
        <v>0</v>
      </c>
      <c r="AG65" s="96">
        <v>0</v>
      </c>
      <c r="AH65" s="96">
        <v>0</v>
      </c>
      <c r="AI65" s="96">
        <v>0</v>
      </c>
      <c r="AJ65" s="96">
        <v>0</v>
      </c>
      <c r="AK65" s="96">
        <v>0</v>
      </c>
      <c r="AL65" s="96">
        <v>0</v>
      </c>
      <c r="AM65" s="96">
        <v>0</v>
      </c>
      <c r="AN65" s="96">
        <v>0</v>
      </c>
      <c r="AO65" s="96">
        <v>0</v>
      </c>
      <c r="AP65" s="96">
        <v>0</v>
      </c>
      <c r="AQ65" s="96">
        <v>0</v>
      </c>
      <c r="AR65" s="96">
        <v>0</v>
      </c>
      <c r="AS65" s="96">
        <v>0</v>
      </c>
      <c r="AT65" s="96">
        <v>0</v>
      </c>
      <c r="AU65" s="96">
        <v>0</v>
      </c>
      <c r="AV65" s="96">
        <v>0</v>
      </c>
      <c r="AW65" s="96">
        <v>0</v>
      </c>
      <c r="AX65" s="96">
        <v>0</v>
      </c>
      <c r="AY65" s="96">
        <v>0</v>
      </c>
      <c r="AZ65" s="96">
        <v>0</v>
      </c>
      <c r="BA65" s="96">
        <v>0</v>
      </c>
      <c r="BB65" s="96">
        <v>0</v>
      </c>
      <c r="BC65" s="96">
        <v>2745</v>
      </c>
      <c r="BD65" s="96"/>
      <c r="BE65" s="96">
        <v>0</v>
      </c>
      <c r="BF65" s="96">
        <v>0</v>
      </c>
      <c r="BG65" s="96">
        <v>0</v>
      </c>
      <c r="BH65" s="96">
        <v>29</v>
      </c>
      <c r="BI65" s="96">
        <v>0</v>
      </c>
      <c r="BJ65" s="96">
        <v>0</v>
      </c>
      <c r="BK65" s="96">
        <v>0</v>
      </c>
      <c r="BL65" s="96">
        <v>0</v>
      </c>
      <c r="BM65" s="96">
        <v>0</v>
      </c>
      <c r="BN65" s="96">
        <v>0</v>
      </c>
      <c r="BO65" s="96">
        <v>0</v>
      </c>
      <c r="BP65" s="96">
        <v>0</v>
      </c>
      <c r="BQ65" s="96">
        <v>0</v>
      </c>
      <c r="BR65" s="96">
        <v>22</v>
      </c>
      <c r="BS65" s="96">
        <v>0</v>
      </c>
      <c r="BT65" s="96">
        <v>0</v>
      </c>
      <c r="BU65" s="96">
        <v>0</v>
      </c>
      <c r="BV65" s="96">
        <v>0</v>
      </c>
      <c r="BW65" s="96">
        <v>0</v>
      </c>
      <c r="BX65" s="96">
        <v>0</v>
      </c>
      <c r="BY65" s="96">
        <v>0</v>
      </c>
      <c r="BZ65" s="96">
        <v>0</v>
      </c>
      <c r="CA65" s="96">
        <v>0</v>
      </c>
      <c r="CB65" s="96">
        <v>0</v>
      </c>
      <c r="CC65" s="96">
        <v>0</v>
      </c>
      <c r="CD65" s="96">
        <v>0</v>
      </c>
      <c r="CE65" s="96">
        <v>0</v>
      </c>
      <c r="CF65" s="96">
        <v>0</v>
      </c>
      <c r="CG65" s="96">
        <v>0</v>
      </c>
      <c r="CH65" s="96">
        <v>0</v>
      </c>
      <c r="CI65" s="96">
        <v>0</v>
      </c>
      <c r="CJ65" s="96">
        <v>0</v>
      </c>
      <c r="CK65" s="96">
        <v>30</v>
      </c>
      <c r="CL65" s="96">
        <v>0</v>
      </c>
      <c r="CM65" s="96">
        <v>0</v>
      </c>
      <c r="CN65" s="96">
        <v>0</v>
      </c>
      <c r="CO65" s="96">
        <v>1</v>
      </c>
      <c r="CP65" s="96">
        <v>0</v>
      </c>
      <c r="CQ65" s="96">
        <v>0</v>
      </c>
      <c r="CR65" s="96">
        <v>0</v>
      </c>
      <c r="CS65" s="96">
        <v>2</v>
      </c>
      <c r="CT65" s="96">
        <v>0</v>
      </c>
      <c r="CU65" s="96">
        <v>0</v>
      </c>
      <c r="CV65" s="96">
        <v>0</v>
      </c>
      <c r="CW65" s="96">
        <v>0</v>
      </c>
      <c r="CX65" s="96">
        <v>0</v>
      </c>
      <c r="CY65" s="96">
        <v>13</v>
      </c>
      <c r="CZ65" s="96">
        <v>43</v>
      </c>
      <c r="DA65" s="96">
        <v>0</v>
      </c>
      <c r="DB65" s="96">
        <v>40</v>
      </c>
      <c r="DC65" s="96">
        <v>0</v>
      </c>
      <c r="DD65" s="96">
        <v>755</v>
      </c>
      <c r="DE65" s="96">
        <v>0</v>
      </c>
      <c r="DF65" s="96">
        <v>0</v>
      </c>
      <c r="DG65" s="96">
        <v>0</v>
      </c>
      <c r="DH65" s="96">
        <v>0</v>
      </c>
      <c r="DI65" s="96">
        <v>0</v>
      </c>
      <c r="DJ65" s="96">
        <v>0</v>
      </c>
      <c r="DK65" s="96">
        <v>0</v>
      </c>
      <c r="DL65" s="96">
        <v>0</v>
      </c>
      <c r="DM65" s="96">
        <v>0</v>
      </c>
      <c r="DN65" s="96">
        <v>0</v>
      </c>
      <c r="DO65" s="96">
        <v>0</v>
      </c>
      <c r="DP65" s="96">
        <v>0</v>
      </c>
      <c r="DQ65" s="96">
        <v>0</v>
      </c>
      <c r="DR65" s="96">
        <v>0</v>
      </c>
      <c r="DS65" s="96">
        <v>0</v>
      </c>
      <c r="DT65" s="96">
        <v>741.83</v>
      </c>
      <c r="DU65" s="96">
        <v>0</v>
      </c>
      <c r="DV65" s="96">
        <v>0</v>
      </c>
      <c r="DW65" s="297">
        <v>0</v>
      </c>
      <c r="DX65" s="297">
        <v>0</v>
      </c>
      <c r="DY65" s="96">
        <v>0</v>
      </c>
      <c r="DZ65" s="96">
        <v>0</v>
      </c>
      <c r="EA65" s="96">
        <v>0</v>
      </c>
      <c r="EB65" s="96">
        <v>0</v>
      </c>
      <c r="EC65" s="96">
        <v>0</v>
      </c>
      <c r="ED65" s="96">
        <v>0</v>
      </c>
      <c r="EE65" s="96">
        <v>0</v>
      </c>
      <c r="EF65" s="96">
        <v>0</v>
      </c>
      <c r="EG65" s="96">
        <v>0</v>
      </c>
      <c r="EH65" s="96">
        <v>0</v>
      </c>
      <c r="EI65" s="96">
        <v>0</v>
      </c>
      <c r="EJ65" s="96">
        <v>0</v>
      </c>
      <c r="EK65" s="96">
        <v>0</v>
      </c>
      <c r="EL65" s="96">
        <v>0</v>
      </c>
      <c r="EM65" s="96">
        <v>0</v>
      </c>
      <c r="EN65" s="96">
        <v>0</v>
      </c>
      <c r="EO65" s="96">
        <v>0</v>
      </c>
      <c r="EP65" s="96">
        <v>0</v>
      </c>
      <c r="EQ65" s="96">
        <v>0</v>
      </c>
      <c r="ER65" s="96">
        <v>0</v>
      </c>
      <c r="ES65" s="96">
        <v>0</v>
      </c>
      <c r="ET65" s="96">
        <v>0</v>
      </c>
      <c r="EU65" s="96">
        <v>0</v>
      </c>
      <c r="EV65" s="96">
        <v>201</v>
      </c>
      <c r="EW65" s="96">
        <v>0</v>
      </c>
      <c r="EX65" s="96">
        <v>0</v>
      </c>
      <c r="EY65" s="96">
        <v>0</v>
      </c>
      <c r="EZ65" s="96">
        <v>0</v>
      </c>
      <c r="FA65" s="96">
        <v>0</v>
      </c>
      <c r="FB65" s="96">
        <v>0</v>
      </c>
      <c r="FC65" s="96">
        <v>0</v>
      </c>
      <c r="FD65" s="96">
        <v>0</v>
      </c>
      <c r="FE65" s="96">
        <v>0</v>
      </c>
      <c r="FF65" s="96">
        <v>0</v>
      </c>
      <c r="FG65" s="96">
        <v>0</v>
      </c>
      <c r="FH65" s="96">
        <v>0</v>
      </c>
      <c r="FI65" s="96">
        <v>0</v>
      </c>
      <c r="FJ65" s="96">
        <v>0</v>
      </c>
      <c r="FK65" s="96">
        <v>0</v>
      </c>
      <c r="FL65" s="96">
        <v>0</v>
      </c>
      <c r="FM65" s="96">
        <v>0</v>
      </c>
      <c r="FN65" s="96">
        <v>0</v>
      </c>
      <c r="FO65" s="96">
        <v>0</v>
      </c>
      <c r="FP65" s="96">
        <v>0</v>
      </c>
      <c r="FQ65" s="96">
        <v>0</v>
      </c>
      <c r="FR65" s="96">
        <v>0</v>
      </c>
      <c r="FS65" s="96">
        <v>0</v>
      </c>
      <c r="FT65" s="96">
        <v>0</v>
      </c>
      <c r="FU65" s="96">
        <v>0</v>
      </c>
      <c r="FV65" s="96">
        <v>0</v>
      </c>
      <c r="FW65" s="96">
        <v>0</v>
      </c>
      <c r="FX65" s="96">
        <v>0</v>
      </c>
      <c r="FY65" s="96">
        <v>0</v>
      </c>
      <c r="FZ65" s="96">
        <v>0</v>
      </c>
      <c r="GA65" s="96">
        <v>0</v>
      </c>
      <c r="GB65" s="96">
        <v>0</v>
      </c>
      <c r="GC65" s="96">
        <v>0</v>
      </c>
      <c r="GD65" s="96">
        <v>0</v>
      </c>
      <c r="GE65" s="96">
        <v>0</v>
      </c>
      <c r="GF65" s="96">
        <v>0</v>
      </c>
      <c r="GG65" s="96">
        <v>0</v>
      </c>
      <c r="GH65" s="96">
        <v>0</v>
      </c>
      <c r="GI65" s="96">
        <v>0</v>
      </c>
      <c r="GJ65" s="96">
        <v>0</v>
      </c>
      <c r="GK65" s="96">
        <v>0</v>
      </c>
      <c r="GL65" s="96">
        <v>0</v>
      </c>
      <c r="GM65" s="96">
        <v>0</v>
      </c>
      <c r="GN65" s="96">
        <v>0</v>
      </c>
      <c r="GO65" s="96">
        <v>0</v>
      </c>
      <c r="GP65" s="96">
        <v>0</v>
      </c>
      <c r="GQ65" s="96">
        <v>0</v>
      </c>
      <c r="GR65" s="96">
        <v>0</v>
      </c>
      <c r="GS65" s="96">
        <v>0</v>
      </c>
      <c r="GT65" s="96">
        <v>0</v>
      </c>
      <c r="GU65" s="96">
        <v>0</v>
      </c>
      <c r="GV65" s="96">
        <v>0</v>
      </c>
      <c r="GW65" s="96">
        <v>0</v>
      </c>
      <c r="GX65" s="96">
        <v>0</v>
      </c>
      <c r="GY65" s="96">
        <v>0</v>
      </c>
      <c r="GZ65" s="96">
        <v>0</v>
      </c>
      <c r="HA65" s="96">
        <v>0</v>
      </c>
      <c r="HB65" s="96">
        <v>0</v>
      </c>
      <c r="HC65" s="96">
        <v>0</v>
      </c>
      <c r="HD65" s="96">
        <v>0</v>
      </c>
      <c r="HE65" s="96">
        <v>0</v>
      </c>
      <c r="HF65" s="96">
        <v>0</v>
      </c>
      <c r="HG65" s="96">
        <v>0</v>
      </c>
      <c r="HH65" s="96">
        <v>0</v>
      </c>
      <c r="HI65" s="96">
        <v>0</v>
      </c>
      <c r="HJ65" s="96">
        <v>0</v>
      </c>
      <c r="HK65" s="96">
        <v>0</v>
      </c>
      <c r="HL65" s="96">
        <v>0</v>
      </c>
      <c r="HM65" s="96">
        <v>0</v>
      </c>
      <c r="HN65" s="96">
        <v>0</v>
      </c>
      <c r="HO65" s="96">
        <v>0</v>
      </c>
      <c r="HP65" s="96">
        <v>0</v>
      </c>
      <c r="HQ65" s="96">
        <v>0</v>
      </c>
      <c r="HR65" s="96">
        <v>0</v>
      </c>
      <c r="HS65" s="96">
        <v>0</v>
      </c>
      <c r="HT65" s="96">
        <v>0</v>
      </c>
      <c r="HU65" s="96">
        <v>0</v>
      </c>
      <c r="HV65" s="96">
        <v>0</v>
      </c>
      <c r="HW65" s="96">
        <v>0</v>
      </c>
      <c r="HX65" s="96">
        <v>0</v>
      </c>
      <c r="HY65" s="96">
        <v>0</v>
      </c>
      <c r="HZ65" s="96">
        <v>0</v>
      </c>
      <c r="IA65" s="96">
        <v>0</v>
      </c>
      <c r="IB65" s="96">
        <v>0</v>
      </c>
      <c r="IC65" s="96">
        <v>0</v>
      </c>
      <c r="ID65" s="96">
        <v>0</v>
      </c>
      <c r="IE65" s="96">
        <v>0</v>
      </c>
      <c r="IF65" s="96">
        <v>0</v>
      </c>
      <c r="IG65" s="96">
        <v>0</v>
      </c>
      <c r="IH65" s="96">
        <v>0</v>
      </c>
      <c r="II65" s="96">
        <v>0</v>
      </c>
      <c r="IJ65" s="96">
        <v>0</v>
      </c>
      <c r="IK65" s="96">
        <v>0</v>
      </c>
      <c r="IL65" s="96">
        <v>0</v>
      </c>
      <c r="IM65" s="96">
        <v>0</v>
      </c>
      <c r="IN65" s="96">
        <v>0</v>
      </c>
      <c r="IO65" s="96">
        <v>0</v>
      </c>
      <c r="IP65" s="96">
        <v>0</v>
      </c>
      <c r="IQ65" s="96">
        <v>0</v>
      </c>
      <c r="IR65" s="96">
        <v>0</v>
      </c>
      <c r="IS65" s="96">
        <v>0</v>
      </c>
      <c r="IT65" s="96">
        <v>0</v>
      </c>
      <c r="IU65" s="96">
        <v>0</v>
      </c>
      <c r="IV65" s="96">
        <v>0</v>
      </c>
      <c r="IW65" s="96">
        <v>0</v>
      </c>
      <c r="IX65" s="96">
        <v>0</v>
      </c>
      <c r="IY65" s="96">
        <v>0</v>
      </c>
      <c r="IZ65" s="96">
        <v>0</v>
      </c>
      <c r="JA65" s="96">
        <v>0</v>
      </c>
    </row>
    <row r="66" spans="1:261" ht="17.25" customHeight="1" x14ac:dyDescent="0.35">
      <c r="A66" s="85">
        <v>56</v>
      </c>
      <c r="B66" s="92" t="s">
        <v>527</v>
      </c>
      <c r="C66" s="95" t="s">
        <v>583</v>
      </c>
      <c r="D66" s="295">
        <v>247690678</v>
      </c>
      <c r="E66" s="270">
        <f t="shared" si="41"/>
        <v>7571.3</v>
      </c>
      <c r="F66" s="270">
        <f t="shared" si="42"/>
        <v>0</v>
      </c>
      <c r="G66" s="270">
        <f t="shared" si="43"/>
        <v>1469.74</v>
      </c>
      <c r="H66" s="270">
        <f t="shared" si="44"/>
        <v>5702</v>
      </c>
      <c r="I66" s="270">
        <f t="shared" si="45"/>
        <v>399.56</v>
      </c>
      <c r="J66" s="96">
        <v>1</v>
      </c>
      <c r="K66" s="96">
        <v>1</v>
      </c>
      <c r="L66" s="96">
        <v>0</v>
      </c>
      <c r="M66" s="96">
        <v>0</v>
      </c>
      <c r="N66" s="96">
        <v>0</v>
      </c>
      <c r="O66" s="96">
        <v>0</v>
      </c>
      <c r="P66" s="96">
        <v>0</v>
      </c>
      <c r="Q66" s="96">
        <v>0</v>
      </c>
      <c r="R66" s="96">
        <v>0</v>
      </c>
      <c r="S66" s="96">
        <v>0</v>
      </c>
      <c r="T66" s="96">
        <v>0</v>
      </c>
      <c r="U66" s="96">
        <v>446</v>
      </c>
      <c r="V66" s="96">
        <v>0</v>
      </c>
      <c r="W66" s="96">
        <v>0</v>
      </c>
      <c r="X66" s="96">
        <v>0</v>
      </c>
      <c r="Y66" s="96">
        <v>0</v>
      </c>
      <c r="Z66" s="96">
        <v>0</v>
      </c>
      <c r="AA66" s="96">
        <v>0</v>
      </c>
      <c r="AB66" s="96">
        <v>0</v>
      </c>
      <c r="AC66" s="96">
        <v>3</v>
      </c>
      <c r="AD66" s="96">
        <v>0</v>
      </c>
      <c r="AE66" s="96">
        <v>0</v>
      </c>
      <c r="AF66" s="96">
        <v>0</v>
      </c>
      <c r="AG66" s="96">
        <v>0</v>
      </c>
      <c r="AH66" s="96">
        <v>0</v>
      </c>
      <c r="AI66" s="96">
        <v>0</v>
      </c>
      <c r="AJ66" s="96">
        <v>0</v>
      </c>
      <c r="AK66" s="96">
        <v>0</v>
      </c>
      <c r="AL66" s="96">
        <v>0</v>
      </c>
      <c r="AM66" s="96">
        <v>0</v>
      </c>
      <c r="AN66" s="96">
        <v>0</v>
      </c>
      <c r="AO66" s="96">
        <v>0</v>
      </c>
      <c r="AP66" s="96">
        <v>0</v>
      </c>
      <c r="AQ66" s="96">
        <v>0</v>
      </c>
      <c r="AR66" s="96">
        <v>0</v>
      </c>
      <c r="AS66" s="96">
        <v>0</v>
      </c>
      <c r="AT66" s="96">
        <v>0</v>
      </c>
      <c r="AU66" s="96">
        <v>0</v>
      </c>
      <c r="AV66" s="96">
        <v>0</v>
      </c>
      <c r="AW66" s="96">
        <v>0</v>
      </c>
      <c r="AX66" s="96">
        <v>0</v>
      </c>
      <c r="AY66" s="96">
        <v>0</v>
      </c>
      <c r="AZ66" s="96">
        <v>0</v>
      </c>
      <c r="BA66" s="96">
        <v>0</v>
      </c>
      <c r="BB66" s="96">
        <v>0</v>
      </c>
      <c r="BC66" s="96">
        <v>5256</v>
      </c>
      <c r="BD66" s="96"/>
      <c r="BE66" s="96">
        <v>0</v>
      </c>
      <c r="BF66" s="96">
        <v>0</v>
      </c>
      <c r="BG66" s="96">
        <v>0</v>
      </c>
      <c r="BH66" s="96">
        <v>51</v>
      </c>
      <c r="BI66" s="96">
        <v>0</v>
      </c>
      <c r="BJ66" s="96">
        <v>0</v>
      </c>
      <c r="BK66" s="96">
        <v>0</v>
      </c>
      <c r="BL66" s="96">
        <v>0</v>
      </c>
      <c r="BM66" s="96">
        <v>0</v>
      </c>
      <c r="BN66" s="96">
        <v>0</v>
      </c>
      <c r="BO66" s="96">
        <v>0</v>
      </c>
      <c r="BP66" s="96">
        <v>0</v>
      </c>
      <c r="BQ66" s="96">
        <v>0</v>
      </c>
      <c r="BR66" s="96">
        <v>0</v>
      </c>
      <c r="BS66" s="96">
        <v>1</v>
      </c>
      <c r="BT66" s="96">
        <v>0</v>
      </c>
      <c r="BU66" s="96">
        <v>1</v>
      </c>
      <c r="BV66" s="96">
        <v>0</v>
      </c>
      <c r="BW66" s="96">
        <v>0</v>
      </c>
      <c r="BX66" s="96">
        <v>0</v>
      </c>
      <c r="BY66" s="96">
        <v>80</v>
      </c>
      <c r="BZ66" s="96">
        <v>0</v>
      </c>
      <c r="CA66" s="96">
        <v>0</v>
      </c>
      <c r="CB66" s="96">
        <v>0</v>
      </c>
      <c r="CC66" s="96">
        <v>0</v>
      </c>
      <c r="CD66" s="96">
        <v>0</v>
      </c>
      <c r="CE66" s="96">
        <v>0</v>
      </c>
      <c r="CF66" s="96">
        <v>0</v>
      </c>
      <c r="CG66" s="96">
        <v>0</v>
      </c>
      <c r="CH66" s="96">
        <v>0</v>
      </c>
      <c r="CI66" s="96">
        <v>0</v>
      </c>
      <c r="CJ66" s="96">
        <v>0</v>
      </c>
      <c r="CK66" s="96">
        <v>30</v>
      </c>
      <c r="CL66" s="96">
        <v>0</v>
      </c>
      <c r="CM66" s="96">
        <v>0</v>
      </c>
      <c r="CN66" s="96">
        <v>0</v>
      </c>
      <c r="CO66" s="96">
        <v>1</v>
      </c>
      <c r="CP66" s="96">
        <v>0</v>
      </c>
      <c r="CQ66" s="96">
        <v>0</v>
      </c>
      <c r="CR66" s="96">
        <v>0</v>
      </c>
      <c r="CS66" s="96">
        <v>6</v>
      </c>
      <c r="CT66" s="96">
        <v>0</v>
      </c>
      <c r="CU66" s="96">
        <v>0</v>
      </c>
      <c r="CV66" s="96">
        <v>0</v>
      </c>
      <c r="CW66" s="96">
        <v>0</v>
      </c>
      <c r="CX66" s="96">
        <v>0</v>
      </c>
      <c r="CY66" s="96">
        <v>11</v>
      </c>
      <c r="CZ66" s="96">
        <v>44</v>
      </c>
      <c r="DA66" s="96">
        <v>0</v>
      </c>
      <c r="DB66" s="96">
        <v>40</v>
      </c>
      <c r="DC66" s="96">
        <v>0</v>
      </c>
      <c r="DD66" s="96">
        <v>742</v>
      </c>
      <c r="DE66" s="96">
        <v>0</v>
      </c>
      <c r="DF66" s="96">
        <v>0</v>
      </c>
      <c r="DG66" s="96">
        <v>0</v>
      </c>
      <c r="DH66" s="96">
        <v>0</v>
      </c>
      <c r="DI66" s="96">
        <v>0</v>
      </c>
      <c r="DJ66" s="96">
        <v>0</v>
      </c>
      <c r="DK66" s="96">
        <v>0</v>
      </c>
      <c r="DL66" s="96">
        <v>0</v>
      </c>
      <c r="DM66" s="96">
        <v>0</v>
      </c>
      <c r="DN66" s="96">
        <v>0</v>
      </c>
      <c r="DO66" s="96">
        <v>0</v>
      </c>
      <c r="DP66" s="96">
        <v>0</v>
      </c>
      <c r="DQ66" s="96">
        <v>0</v>
      </c>
      <c r="DR66" s="96">
        <v>0</v>
      </c>
      <c r="DS66" s="96">
        <v>0</v>
      </c>
      <c r="DT66" s="96">
        <v>727.74</v>
      </c>
      <c r="DU66" s="96">
        <v>0</v>
      </c>
      <c r="DV66" s="96">
        <v>0</v>
      </c>
      <c r="DW66" s="297">
        <v>0</v>
      </c>
      <c r="DX66" s="297">
        <v>0</v>
      </c>
      <c r="DY66" s="96">
        <v>0</v>
      </c>
      <c r="DZ66" s="96">
        <v>0</v>
      </c>
      <c r="EA66" s="96">
        <v>0</v>
      </c>
      <c r="EB66" s="96">
        <v>0</v>
      </c>
      <c r="EC66" s="96">
        <v>0</v>
      </c>
      <c r="ED66" s="96">
        <v>0</v>
      </c>
      <c r="EE66" s="96">
        <v>0</v>
      </c>
      <c r="EF66" s="96">
        <v>0</v>
      </c>
      <c r="EG66" s="96">
        <v>0</v>
      </c>
      <c r="EH66" s="96">
        <v>0</v>
      </c>
      <c r="EI66" s="96">
        <v>0</v>
      </c>
      <c r="EJ66" s="96">
        <v>0</v>
      </c>
      <c r="EK66" s="96">
        <v>0</v>
      </c>
      <c r="EL66" s="96">
        <v>0</v>
      </c>
      <c r="EM66" s="96">
        <v>0</v>
      </c>
      <c r="EN66" s="96">
        <v>0</v>
      </c>
      <c r="EO66" s="96">
        <v>0</v>
      </c>
      <c r="EP66" s="96">
        <v>0</v>
      </c>
      <c r="EQ66" s="96">
        <v>0</v>
      </c>
      <c r="ER66" s="96">
        <v>0</v>
      </c>
      <c r="ES66" s="96">
        <v>0</v>
      </c>
      <c r="ET66" s="96">
        <v>0</v>
      </c>
      <c r="EU66" s="96">
        <v>0</v>
      </c>
      <c r="EV66" s="96">
        <v>319.56</v>
      </c>
      <c r="EW66" s="96">
        <v>0</v>
      </c>
      <c r="EX66" s="96">
        <v>0</v>
      </c>
      <c r="EY66" s="96">
        <v>0</v>
      </c>
      <c r="EZ66" s="96">
        <v>0</v>
      </c>
      <c r="FA66" s="96">
        <v>0</v>
      </c>
      <c r="FB66" s="96">
        <v>0</v>
      </c>
      <c r="FC66" s="96">
        <v>0</v>
      </c>
      <c r="FD66" s="96">
        <v>0</v>
      </c>
      <c r="FE66" s="96">
        <v>0</v>
      </c>
      <c r="FF66" s="96">
        <v>0</v>
      </c>
      <c r="FG66" s="96">
        <v>0</v>
      </c>
      <c r="FH66" s="96">
        <v>0</v>
      </c>
      <c r="FI66" s="96">
        <v>0</v>
      </c>
      <c r="FJ66" s="96">
        <v>0</v>
      </c>
      <c r="FK66" s="96">
        <v>0</v>
      </c>
      <c r="FL66" s="96">
        <v>0</v>
      </c>
      <c r="FM66" s="96">
        <v>0</v>
      </c>
      <c r="FN66" s="96">
        <v>0</v>
      </c>
      <c r="FO66" s="96">
        <v>0</v>
      </c>
      <c r="FP66" s="96">
        <v>0</v>
      </c>
      <c r="FQ66" s="96">
        <v>0</v>
      </c>
      <c r="FR66" s="96">
        <v>0</v>
      </c>
      <c r="FS66" s="96">
        <v>0</v>
      </c>
      <c r="FT66" s="96">
        <v>0</v>
      </c>
      <c r="FU66" s="96">
        <v>0</v>
      </c>
      <c r="FV66" s="96">
        <v>0</v>
      </c>
      <c r="FW66" s="96">
        <v>0</v>
      </c>
      <c r="FX66" s="96">
        <v>0</v>
      </c>
      <c r="FY66" s="96">
        <v>0</v>
      </c>
      <c r="FZ66" s="96">
        <v>0</v>
      </c>
      <c r="GA66" s="96">
        <v>0</v>
      </c>
      <c r="GB66" s="96">
        <v>0</v>
      </c>
      <c r="GC66" s="96">
        <v>0</v>
      </c>
      <c r="GD66" s="96">
        <v>0</v>
      </c>
      <c r="GE66" s="96">
        <v>0</v>
      </c>
      <c r="GF66" s="96">
        <v>0</v>
      </c>
      <c r="GG66" s="96">
        <v>0</v>
      </c>
      <c r="GH66" s="96">
        <v>0</v>
      </c>
      <c r="GI66" s="96">
        <v>0</v>
      </c>
      <c r="GJ66" s="96">
        <v>0</v>
      </c>
      <c r="GK66" s="96">
        <v>0</v>
      </c>
      <c r="GL66" s="96">
        <v>0</v>
      </c>
      <c r="GM66" s="96">
        <v>0</v>
      </c>
      <c r="GN66" s="96">
        <v>0</v>
      </c>
      <c r="GO66" s="96">
        <v>0</v>
      </c>
      <c r="GP66" s="96">
        <v>0</v>
      </c>
      <c r="GQ66" s="96">
        <v>0</v>
      </c>
      <c r="GR66" s="96">
        <v>0</v>
      </c>
      <c r="GS66" s="96">
        <v>0</v>
      </c>
      <c r="GT66" s="96">
        <v>0</v>
      </c>
      <c r="GU66" s="96">
        <v>0</v>
      </c>
      <c r="GV66" s="96">
        <v>0</v>
      </c>
      <c r="GW66" s="96">
        <v>0</v>
      </c>
      <c r="GX66" s="96">
        <v>0</v>
      </c>
      <c r="GY66" s="96">
        <v>0</v>
      </c>
      <c r="GZ66" s="96">
        <v>0</v>
      </c>
      <c r="HA66" s="96">
        <v>0</v>
      </c>
      <c r="HB66" s="96">
        <v>0</v>
      </c>
      <c r="HC66" s="96">
        <v>0</v>
      </c>
      <c r="HD66" s="96">
        <v>0</v>
      </c>
      <c r="HE66" s="96">
        <v>0</v>
      </c>
      <c r="HF66" s="96">
        <v>0</v>
      </c>
      <c r="HG66" s="96">
        <v>0</v>
      </c>
      <c r="HH66" s="96">
        <v>0</v>
      </c>
      <c r="HI66" s="96">
        <v>0</v>
      </c>
      <c r="HJ66" s="96">
        <v>0</v>
      </c>
      <c r="HK66" s="96">
        <v>0</v>
      </c>
      <c r="HL66" s="96">
        <v>0</v>
      </c>
      <c r="HM66" s="96">
        <v>0</v>
      </c>
      <c r="HN66" s="96">
        <v>0</v>
      </c>
      <c r="HO66" s="96">
        <v>0</v>
      </c>
      <c r="HP66" s="96">
        <v>0</v>
      </c>
      <c r="HQ66" s="96">
        <v>0</v>
      </c>
      <c r="HR66" s="96">
        <v>0</v>
      </c>
      <c r="HS66" s="96">
        <v>0</v>
      </c>
      <c r="HT66" s="96">
        <v>0</v>
      </c>
      <c r="HU66" s="96">
        <v>0</v>
      </c>
      <c r="HV66" s="96">
        <v>0</v>
      </c>
      <c r="HW66" s="96">
        <v>0</v>
      </c>
      <c r="HX66" s="96">
        <v>0</v>
      </c>
      <c r="HY66" s="96">
        <v>0</v>
      </c>
      <c r="HZ66" s="96">
        <v>0</v>
      </c>
      <c r="IA66" s="96">
        <v>0</v>
      </c>
      <c r="IB66" s="96">
        <v>0</v>
      </c>
      <c r="IC66" s="96">
        <v>0</v>
      </c>
      <c r="ID66" s="96">
        <v>0</v>
      </c>
      <c r="IE66" s="96">
        <v>0</v>
      </c>
      <c r="IF66" s="96">
        <v>0</v>
      </c>
      <c r="IG66" s="96">
        <v>0</v>
      </c>
      <c r="IH66" s="96">
        <v>0</v>
      </c>
      <c r="II66" s="96">
        <v>0</v>
      </c>
      <c r="IJ66" s="96">
        <v>0</v>
      </c>
      <c r="IK66" s="96">
        <v>0</v>
      </c>
      <c r="IL66" s="96">
        <v>0</v>
      </c>
      <c r="IM66" s="96">
        <v>0</v>
      </c>
      <c r="IN66" s="96">
        <v>0</v>
      </c>
      <c r="IO66" s="96">
        <v>0</v>
      </c>
      <c r="IP66" s="96">
        <v>0</v>
      </c>
      <c r="IQ66" s="96">
        <v>0</v>
      </c>
      <c r="IR66" s="96">
        <v>0</v>
      </c>
      <c r="IS66" s="96">
        <v>0</v>
      </c>
      <c r="IT66" s="96">
        <v>0</v>
      </c>
      <c r="IU66" s="96">
        <v>0</v>
      </c>
      <c r="IV66" s="96">
        <v>0</v>
      </c>
      <c r="IW66" s="96">
        <v>0</v>
      </c>
      <c r="IX66" s="96">
        <v>0</v>
      </c>
      <c r="IY66" s="96">
        <v>0</v>
      </c>
      <c r="IZ66" s="96">
        <v>0</v>
      </c>
      <c r="JA66" s="96">
        <v>0</v>
      </c>
    </row>
    <row r="67" spans="1:261" ht="17.25" customHeight="1" x14ac:dyDescent="0.35">
      <c r="A67" s="85">
        <v>57</v>
      </c>
      <c r="B67" s="92" t="s">
        <v>527</v>
      </c>
      <c r="C67" s="95" t="s">
        <v>584</v>
      </c>
      <c r="D67" s="295">
        <v>247690792</v>
      </c>
      <c r="E67" s="270">
        <f t="shared" si="41"/>
        <v>13978.56</v>
      </c>
      <c r="F67" s="270">
        <f t="shared" si="42"/>
        <v>0</v>
      </c>
      <c r="G67" s="270">
        <f t="shared" si="43"/>
        <v>4496.58</v>
      </c>
      <c r="H67" s="270">
        <f t="shared" si="44"/>
        <v>7356</v>
      </c>
      <c r="I67" s="270">
        <f t="shared" si="45"/>
        <v>2125.98</v>
      </c>
      <c r="J67" s="96">
        <v>2</v>
      </c>
      <c r="K67" s="96">
        <v>2</v>
      </c>
      <c r="L67" s="96">
        <v>0</v>
      </c>
      <c r="M67" s="96">
        <v>0</v>
      </c>
      <c r="N67" s="96">
        <v>0</v>
      </c>
      <c r="O67" s="96">
        <v>0</v>
      </c>
      <c r="P67" s="96">
        <v>0</v>
      </c>
      <c r="Q67" s="96">
        <v>0</v>
      </c>
      <c r="R67" s="96">
        <v>0</v>
      </c>
      <c r="S67" s="96">
        <v>0</v>
      </c>
      <c r="T67" s="96">
        <v>0</v>
      </c>
      <c r="U67" s="96">
        <v>0</v>
      </c>
      <c r="V67" s="96">
        <v>0</v>
      </c>
      <c r="W67" s="96">
        <v>227</v>
      </c>
      <c r="X67" s="96">
        <v>0</v>
      </c>
      <c r="Y67" s="96">
        <v>0</v>
      </c>
      <c r="Z67" s="96">
        <v>0</v>
      </c>
      <c r="AA67" s="96">
        <v>0</v>
      </c>
      <c r="AB67" s="96">
        <v>0</v>
      </c>
      <c r="AC67" s="96">
        <v>0</v>
      </c>
      <c r="AD67" s="96">
        <v>0</v>
      </c>
      <c r="AE67" s="96">
        <v>1</v>
      </c>
      <c r="AF67" s="96">
        <v>0</v>
      </c>
      <c r="AG67" s="96">
        <v>0</v>
      </c>
      <c r="AH67" s="96">
        <v>0</v>
      </c>
      <c r="AI67" s="96">
        <v>0</v>
      </c>
      <c r="AJ67" s="96">
        <v>0</v>
      </c>
      <c r="AK67" s="96">
        <v>0</v>
      </c>
      <c r="AL67" s="96">
        <v>0</v>
      </c>
      <c r="AM67" s="96">
        <v>0</v>
      </c>
      <c r="AN67" s="96">
        <v>0</v>
      </c>
      <c r="AO67" s="96">
        <v>0</v>
      </c>
      <c r="AP67" s="96">
        <v>0</v>
      </c>
      <c r="AQ67" s="96">
        <v>0</v>
      </c>
      <c r="AR67" s="96">
        <v>0</v>
      </c>
      <c r="AS67" s="96">
        <v>0</v>
      </c>
      <c r="AT67" s="96">
        <v>0</v>
      </c>
      <c r="AU67" s="96">
        <v>0</v>
      </c>
      <c r="AV67" s="96">
        <v>0</v>
      </c>
      <c r="AW67" s="96">
        <v>603</v>
      </c>
      <c r="AX67" s="96">
        <v>0</v>
      </c>
      <c r="AY67" s="96">
        <v>0</v>
      </c>
      <c r="AZ67" s="96">
        <v>0</v>
      </c>
      <c r="BA67" s="96">
        <v>0</v>
      </c>
      <c r="BB67" s="96">
        <v>0</v>
      </c>
      <c r="BC67" s="96">
        <v>6526</v>
      </c>
      <c r="BD67" s="96"/>
      <c r="BE67" s="96">
        <v>0</v>
      </c>
      <c r="BF67" s="96">
        <v>0</v>
      </c>
      <c r="BG67" s="96">
        <v>0</v>
      </c>
      <c r="BH67" s="96">
        <v>69</v>
      </c>
      <c r="BI67" s="96">
        <v>0</v>
      </c>
      <c r="BJ67" s="96">
        <v>0</v>
      </c>
      <c r="BK67" s="96">
        <v>0</v>
      </c>
      <c r="BL67" s="96">
        <v>0</v>
      </c>
      <c r="BM67" s="96">
        <v>0</v>
      </c>
      <c r="BN67" s="96">
        <v>0</v>
      </c>
      <c r="BO67" s="96">
        <v>0</v>
      </c>
      <c r="BP67" s="96">
        <v>0</v>
      </c>
      <c r="BQ67" s="96">
        <v>0</v>
      </c>
      <c r="BR67" s="96">
        <v>0</v>
      </c>
      <c r="BS67" s="96">
        <v>1</v>
      </c>
      <c r="BT67" s="96">
        <v>0</v>
      </c>
      <c r="BU67" s="96">
        <v>1</v>
      </c>
      <c r="BV67" s="96">
        <v>0</v>
      </c>
      <c r="BW67" s="96">
        <v>0</v>
      </c>
      <c r="BX67" s="96">
        <v>0</v>
      </c>
      <c r="BY67" s="96">
        <v>30</v>
      </c>
      <c r="BZ67" s="96">
        <v>0</v>
      </c>
      <c r="CA67" s="96">
        <v>0</v>
      </c>
      <c r="CB67" s="96">
        <v>0</v>
      </c>
      <c r="CC67" s="96">
        <v>0</v>
      </c>
      <c r="CD67" s="96">
        <v>0</v>
      </c>
      <c r="CE67" s="96">
        <v>0</v>
      </c>
      <c r="CF67" s="96">
        <v>0</v>
      </c>
      <c r="CG67" s="96">
        <v>0</v>
      </c>
      <c r="CH67" s="96">
        <v>0</v>
      </c>
      <c r="CI67" s="96">
        <v>0</v>
      </c>
      <c r="CJ67" s="96">
        <v>0</v>
      </c>
      <c r="CK67" s="96">
        <v>30</v>
      </c>
      <c r="CL67" s="96">
        <v>0</v>
      </c>
      <c r="CM67" s="96">
        <v>0</v>
      </c>
      <c r="CN67" s="96">
        <v>0</v>
      </c>
      <c r="CO67" s="96">
        <v>1</v>
      </c>
      <c r="CP67" s="96">
        <v>0</v>
      </c>
      <c r="CQ67" s="96">
        <v>0</v>
      </c>
      <c r="CR67" s="96">
        <v>0</v>
      </c>
      <c r="CS67" s="96">
        <v>9</v>
      </c>
      <c r="CT67" s="96">
        <v>0</v>
      </c>
      <c r="CU67" s="96">
        <v>0</v>
      </c>
      <c r="CV67" s="96">
        <v>0</v>
      </c>
      <c r="CW67" s="96">
        <v>0</v>
      </c>
      <c r="CX67" s="96">
        <v>0</v>
      </c>
      <c r="CY67" s="96">
        <v>8</v>
      </c>
      <c r="CZ67" s="96">
        <v>47</v>
      </c>
      <c r="DA67" s="96">
        <v>0</v>
      </c>
      <c r="DB67" s="96">
        <v>45</v>
      </c>
      <c r="DC67" s="96">
        <v>0</v>
      </c>
      <c r="DD67" s="96">
        <v>838</v>
      </c>
      <c r="DE67" s="96">
        <v>0</v>
      </c>
      <c r="DF67" s="96">
        <v>0</v>
      </c>
      <c r="DG67" s="96">
        <v>0</v>
      </c>
      <c r="DH67" s="96">
        <v>0</v>
      </c>
      <c r="DI67" s="96">
        <v>0</v>
      </c>
      <c r="DJ67" s="96">
        <v>0</v>
      </c>
      <c r="DK67" s="96">
        <v>0</v>
      </c>
      <c r="DL67" s="96">
        <v>0</v>
      </c>
      <c r="DM67" s="96">
        <v>0</v>
      </c>
      <c r="DN67" s="96">
        <v>0</v>
      </c>
      <c r="DO67" s="96">
        <v>0</v>
      </c>
      <c r="DP67" s="96">
        <v>0</v>
      </c>
      <c r="DQ67" s="96">
        <v>0</v>
      </c>
      <c r="DR67" s="96">
        <v>0</v>
      </c>
      <c r="DS67" s="96">
        <v>0</v>
      </c>
      <c r="DT67" s="96">
        <v>3658.58</v>
      </c>
      <c r="DU67" s="96">
        <v>0</v>
      </c>
      <c r="DV67" s="96">
        <v>0</v>
      </c>
      <c r="DW67" s="297">
        <v>0</v>
      </c>
      <c r="DX67" s="297">
        <v>0</v>
      </c>
      <c r="DY67" s="96">
        <v>0</v>
      </c>
      <c r="DZ67" s="96">
        <v>0</v>
      </c>
      <c r="EA67" s="96">
        <v>0</v>
      </c>
      <c r="EB67" s="96">
        <v>0</v>
      </c>
      <c r="EC67" s="96">
        <v>0</v>
      </c>
      <c r="ED67" s="96">
        <v>0</v>
      </c>
      <c r="EE67" s="96">
        <v>0</v>
      </c>
      <c r="EF67" s="96">
        <v>0</v>
      </c>
      <c r="EG67" s="96">
        <v>0</v>
      </c>
      <c r="EH67" s="96">
        <v>0</v>
      </c>
      <c r="EI67" s="96">
        <v>0</v>
      </c>
      <c r="EJ67" s="96">
        <v>0</v>
      </c>
      <c r="EK67" s="96">
        <v>0</v>
      </c>
      <c r="EL67" s="96">
        <v>0</v>
      </c>
      <c r="EM67" s="96">
        <v>0</v>
      </c>
      <c r="EN67" s="96">
        <v>0</v>
      </c>
      <c r="EO67" s="96">
        <v>0</v>
      </c>
      <c r="EP67" s="96">
        <v>0</v>
      </c>
      <c r="EQ67" s="96">
        <v>0</v>
      </c>
      <c r="ER67" s="96">
        <v>0</v>
      </c>
      <c r="ES67" s="96">
        <v>0</v>
      </c>
      <c r="ET67" s="96">
        <v>0</v>
      </c>
      <c r="EU67" s="96">
        <v>0</v>
      </c>
      <c r="EV67" s="96">
        <v>2095.98</v>
      </c>
      <c r="EW67" s="96">
        <v>0</v>
      </c>
      <c r="EX67" s="96">
        <v>0</v>
      </c>
      <c r="EY67" s="96">
        <v>0</v>
      </c>
      <c r="EZ67" s="96">
        <v>0</v>
      </c>
      <c r="FA67" s="96">
        <v>0</v>
      </c>
      <c r="FB67" s="96">
        <v>0</v>
      </c>
      <c r="FC67" s="96">
        <v>0</v>
      </c>
      <c r="FD67" s="96">
        <v>0</v>
      </c>
      <c r="FE67" s="96">
        <v>0</v>
      </c>
      <c r="FF67" s="96">
        <v>0</v>
      </c>
      <c r="FG67" s="96">
        <v>0</v>
      </c>
      <c r="FH67" s="96">
        <v>0</v>
      </c>
      <c r="FI67" s="96">
        <v>0</v>
      </c>
      <c r="FJ67" s="96">
        <v>0</v>
      </c>
      <c r="FK67" s="96">
        <v>0</v>
      </c>
      <c r="FL67" s="96">
        <v>0</v>
      </c>
      <c r="FM67" s="96">
        <v>0</v>
      </c>
      <c r="FN67" s="96">
        <v>0</v>
      </c>
      <c r="FO67" s="96">
        <v>0</v>
      </c>
      <c r="FP67" s="96">
        <v>0</v>
      </c>
      <c r="FQ67" s="96">
        <v>0</v>
      </c>
      <c r="FR67" s="96">
        <v>0</v>
      </c>
      <c r="FS67" s="96">
        <v>0</v>
      </c>
      <c r="FT67" s="96">
        <v>0</v>
      </c>
      <c r="FU67" s="96">
        <v>0</v>
      </c>
      <c r="FV67" s="96">
        <v>0</v>
      </c>
      <c r="FW67" s="96">
        <v>0</v>
      </c>
      <c r="FX67" s="96">
        <v>0</v>
      </c>
      <c r="FY67" s="96">
        <v>0</v>
      </c>
      <c r="FZ67" s="96">
        <v>0</v>
      </c>
      <c r="GA67" s="96">
        <v>0</v>
      </c>
      <c r="GB67" s="96">
        <v>0</v>
      </c>
      <c r="GC67" s="96">
        <v>0</v>
      </c>
      <c r="GD67" s="96">
        <v>0</v>
      </c>
      <c r="GE67" s="96">
        <v>0</v>
      </c>
      <c r="GF67" s="96">
        <v>0</v>
      </c>
      <c r="GG67" s="96">
        <v>0</v>
      </c>
      <c r="GH67" s="96">
        <v>0</v>
      </c>
      <c r="GI67" s="96">
        <v>0</v>
      </c>
      <c r="GJ67" s="96">
        <v>0</v>
      </c>
      <c r="GK67" s="96">
        <v>0</v>
      </c>
      <c r="GL67" s="96">
        <v>0</v>
      </c>
      <c r="GM67" s="96">
        <v>0</v>
      </c>
      <c r="GN67" s="96">
        <v>0</v>
      </c>
      <c r="GO67" s="96">
        <v>0</v>
      </c>
      <c r="GP67" s="96">
        <v>0</v>
      </c>
      <c r="GQ67" s="96">
        <v>0</v>
      </c>
      <c r="GR67" s="96">
        <v>0</v>
      </c>
      <c r="GS67" s="96">
        <v>0</v>
      </c>
      <c r="GT67" s="96">
        <v>0</v>
      </c>
      <c r="GU67" s="96">
        <v>0</v>
      </c>
      <c r="GV67" s="96">
        <v>0</v>
      </c>
      <c r="GW67" s="96">
        <v>0</v>
      </c>
      <c r="GX67" s="96">
        <v>0</v>
      </c>
      <c r="GY67" s="96">
        <v>0</v>
      </c>
      <c r="GZ67" s="96">
        <v>0</v>
      </c>
      <c r="HA67" s="96">
        <v>0</v>
      </c>
      <c r="HB67" s="96">
        <v>0</v>
      </c>
      <c r="HC67" s="96">
        <v>0</v>
      </c>
      <c r="HD67" s="96">
        <v>0</v>
      </c>
      <c r="HE67" s="96">
        <v>0</v>
      </c>
      <c r="HF67" s="96">
        <v>0</v>
      </c>
      <c r="HG67" s="96">
        <v>0</v>
      </c>
      <c r="HH67" s="96">
        <v>0</v>
      </c>
      <c r="HI67" s="96">
        <v>0</v>
      </c>
      <c r="HJ67" s="96">
        <v>0</v>
      </c>
      <c r="HK67" s="96">
        <v>0</v>
      </c>
      <c r="HL67" s="96">
        <v>0</v>
      </c>
      <c r="HM67" s="96">
        <v>0</v>
      </c>
      <c r="HN67" s="96">
        <v>0</v>
      </c>
      <c r="HO67" s="96">
        <v>0</v>
      </c>
      <c r="HP67" s="96">
        <v>0</v>
      </c>
      <c r="HQ67" s="96">
        <v>0</v>
      </c>
      <c r="HR67" s="96">
        <v>0</v>
      </c>
      <c r="HS67" s="96">
        <v>0</v>
      </c>
      <c r="HT67" s="96">
        <v>0</v>
      </c>
      <c r="HU67" s="96">
        <v>0</v>
      </c>
      <c r="HV67" s="96">
        <v>0</v>
      </c>
      <c r="HW67" s="96">
        <v>0</v>
      </c>
      <c r="HX67" s="96">
        <v>0</v>
      </c>
      <c r="HY67" s="96">
        <v>0</v>
      </c>
      <c r="HZ67" s="96">
        <v>0</v>
      </c>
      <c r="IA67" s="96">
        <v>0</v>
      </c>
      <c r="IB67" s="96">
        <v>0</v>
      </c>
      <c r="IC67" s="96">
        <v>0</v>
      </c>
      <c r="ID67" s="96">
        <v>0</v>
      </c>
      <c r="IE67" s="96">
        <v>0</v>
      </c>
      <c r="IF67" s="96">
        <v>0</v>
      </c>
      <c r="IG67" s="96">
        <v>0</v>
      </c>
      <c r="IH67" s="96">
        <v>0</v>
      </c>
      <c r="II67" s="96">
        <v>0</v>
      </c>
      <c r="IJ67" s="96">
        <v>0</v>
      </c>
      <c r="IK67" s="96">
        <v>0</v>
      </c>
      <c r="IL67" s="96">
        <v>0</v>
      </c>
      <c r="IM67" s="96">
        <v>0</v>
      </c>
      <c r="IN67" s="96">
        <v>0</v>
      </c>
      <c r="IO67" s="96">
        <v>0</v>
      </c>
      <c r="IP67" s="96">
        <v>0</v>
      </c>
      <c r="IQ67" s="96">
        <v>0</v>
      </c>
      <c r="IR67" s="96">
        <v>0</v>
      </c>
      <c r="IS67" s="96">
        <v>0</v>
      </c>
      <c r="IT67" s="96">
        <v>0</v>
      </c>
      <c r="IU67" s="96">
        <v>0</v>
      </c>
      <c r="IV67" s="96">
        <v>0</v>
      </c>
      <c r="IW67" s="96">
        <v>0</v>
      </c>
      <c r="IX67" s="96">
        <v>0</v>
      </c>
      <c r="IY67" s="96">
        <v>0</v>
      </c>
      <c r="IZ67" s="96">
        <v>0</v>
      </c>
      <c r="JA67" s="96">
        <v>0</v>
      </c>
    </row>
    <row r="68" spans="1:261" ht="17.25" customHeight="1" x14ac:dyDescent="0.35">
      <c r="A68" s="85">
        <v>58</v>
      </c>
      <c r="B68" s="92" t="s">
        <v>527</v>
      </c>
      <c r="C68" s="95" t="s">
        <v>585</v>
      </c>
      <c r="D68" s="295">
        <v>247690795</v>
      </c>
      <c r="E68" s="270">
        <f t="shared" si="41"/>
        <v>2379.3000000000002</v>
      </c>
      <c r="F68" s="270">
        <f t="shared" si="42"/>
        <v>0</v>
      </c>
      <c r="G68" s="270">
        <f t="shared" si="43"/>
        <v>227.16</v>
      </c>
      <c r="H68" s="270">
        <f t="shared" si="44"/>
        <v>1500</v>
      </c>
      <c r="I68" s="270">
        <f t="shared" si="45"/>
        <v>652.14</v>
      </c>
      <c r="J68" s="96">
        <v>0</v>
      </c>
      <c r="K68" s="96">
        <v>0</v>
      </c>
      <c r="L68" s="96">
        <v>0</v>
      </c>
      <c r="M68" s="96">
        <v>0</v>
      </c>
      <c r="N68" s="96">
        <v>0</v>
      </c>
      <c r="O68" s="96">
        <v>0</v>
      </c>
      <c r="P68" s="96">
        <v>0</v>
      </c>
      <c r="Q68" s="96">
        <v>0</v>
      </c>
      <c r="R68" s="96">
        <v>0</v>
      </c>
      <c r="S68" s="96">
        <v>0</v>
      </c>
      <c r="T68" s="96">
        <v>0</v>
      </c>
      <c r="U68" s="96">
        <v>0</v>
      </c>
      <c r="V68" s="96">
        <v>0</v>
      </c>
      <c r="W68" s="96">
        <v>0</v>
      </c>
      <c r="X68" s="96">
        <v>0</v>
      </c>
      <c r="Y68" s="96">
        <v>0</v>
      </c>
      <c r="Z68" s="96">
        <v>0</v>
      </c>
      <c r="AA68" s="96">
        <v>0</v>
      </c>
      <c r="AB68" s="96">
        <v>0</v>
      </c>
      <c r="AC68" s="96">
        <v>0</v>
      </c>
      <c r="AD68" s="96">
        <v>0</v>
      </c>
      <c r="AE68" s="96">
        <v>0</v>
      </c>
      <c r="AF68" s="96">
        <v>0</v>
      </c>
      <c r="AG68" s="96">
        <v>0</v>
      </c>
      <c r="AH68" s="96">
        <v>0</v>
      </c>
      <c r="AI68" s="96">
        <v>0</v>
      </c>
      <c r="AJ68" s="96">
        <v>0</v>
      </c>
      <c r="AK68" s="96">
        <v>0</v>
      </c>
      <c r="AL68" s="96">
        <v>0</v>
      </c>
      <c r="AM68" s="96">
        <v>0</v>
      </c>
      <c r="AN68" s="96">
        <v>0</v>
      </c>
      <c r="AO68" s="96">
        <v>0</v>
      </c>
      <c r="AP68" s="96">
        <v>0</v>
      </c>
      <c r="AQ68" s="96">
        <v>0</v>
      </c>
      <c r="AR68" s="96">
        <v>0</v>
      </c>
      <c r="AS68" s="96">
        <v>0</v>
      </c>
      <c r="AT68" s="96">
        <v>0</v>
      </c>
      <c r="AU68" s="96">
        <v>0</v>
      </c>
      <c r="AV68" s="96">
        <v>0</v>
      </c>
      <c r="AW68" s="96">
        <v>0</v>
      </c>
      <c r="AX68" s="96">
        <v>0</v>
      </c>
      <c r="AY68" s="96">
        <v>0</v>
      </c>
      <c r="AZ68" s="96">
        <v>0</v>
      </c>
      <c r="BA68" s="96">
        <v>0</v>
      </c>
      <c r="BB68" s="96">
        <v>0</v>
      </c>
      <c r="BC68" s="96">
        <v>1500</v>
      </c>
      <c r="BD68" s="96"/>
      <c r="BE68" s="96">
        <v>0</v>
      </c>
      <c r="BF68" s="96">
        <v>0</v>
      </c>
      <c r="BG68" s="96">
        <v>0</v>
      </c>
      <c r="BH68" s="96">
        <v>22</v>
      </c>
      <c r="BI68" s="96">
        <v>0</v>
      </c>
      <c r="BJ68" s="96">
        <v>0</v>
      </c>
      <c r="BK68" s="96">
        <v>0</v>
      </c>
      <c r="BL68" s="96">
        <v>0</v>
      </c>
      <c r="BM68" s="96">
        <v>0</v>
      </c>
      <c r="BN68" s="96">
        <v>0</v>
      </c>
      <c r="BO68" s="96">
        <v>0</v>
      </c>
      <c r="BP68" s="96">
        <v>0</v>
      </c>
      <c r="BQ68" s="96">
        <v>0</v>
      </c>
      <c r="BR68" s="96">
        <v>0</v>
      </c>
      <c r="BS68" s="96">
        <v>0</v>
      </c>
      <c r="BT68" s="96">
        <v>0</v>
      </c>
      <c r="BU68" s="96">
        <v>0</v>
      </c>
      <c r="BV68" s="96">
        <v>0</v>
      </c>
      <c r="BW68" s="96">
        <v>0</v>
      </c>
      <c r="BX68" s="96">
        <v>0</v>
      </c>
      <c r="BY68" s="96">
        <v>0</v>
      </c>
      <c r="BZ68" s="96">
        <v>0</v>
      </c>
      <c r="CA68" s="96">
        <v>0</v>
      </c>
      <c r="CB68" s="96">
        <v>0</v>
      </c>
      <c r="CC68" s="96">
        <v>0</v>
      </c>
      <c r="CD68" s="96">
        <v>0</v>
      </c>
      <c r="CE68" s="96">
        <v>0</v>
      </c>
      <c r="CF68" s="96">
        <v>0</v>
      </c>
      <c r="CG68" s="96">
        <v>0</v>
      </c>
      <c r="CH68" s="96">
        <v>0</v>
      </c>
      <c r="CI68" s="96">
        <v>0</v>
      </c>
      <c r="CJ68" s="96">
        <v>0</v>
      </c>
      <c r="CK68" s="96">
        <v>30</v>
      </c>
      <c r="CL68" s="96">
        <v>0</v>
      </c>
      <c r="CM68" s="96">
        <v>0</v>
      </c>
      <c r="CN68" s="96">
        <v>0</v>
      </c>
      <c r="CO68" s="96">
        <v>0</v>
      </c>
      <c r="CP68" s="96">
        <v>0</v>
      </c>
      <c r="CQ68" s="96">
        <v>0</v>
      </c>
      <c r="CR68" s="96">
        <v>0</v>
      </c>
      <c r="CS68" s="96">
        <v>1</v>
      </c>
      <c r="CT68" s="96">
        <v>0</v>
      </c>
      <c r="CU68" s="96">
        <v>0</v>
      </c>
      <c r="CV68" s="96">
        <v>0</v>
      </c>
      <c r="CW68" s="96">
        <v>0</v>
      </c>
      <c r="CX68" s="96">
        <v>0</v>
      </c>
      <c r="CY68" s="96">
        <v>5</v>
      </c>
      <c r="CZ68" s="96">
        <v>5</v>
      </c>
      <c r="DA68" s="96">
        <v>0</v>
      </c>
      <c r="DB68" s="96">
        <v>3</v>
      </c>
      <c r="DC68" s="96">
        <v>0</v>
      </c>
      <c r="DD68" s="96">
        <v>29</v>
      </c>
      <c r="DE68" s="96">
        <v>0</v>
      </c>
      <c r="DF68" s="96">
        <v>0</v>
      </c>
      <c r="DG68" s="96">
        <v>0</v>
      </c>
      <c r="DH68" s="96">
        <v>0</v>
      </c>
      <c r="DI68" s="96">
        <v>0</v>
      </c>
      <c r="DJ68" s="96">
        <v>0</v>
      </c>
      <c r="DK68" s="96">
        <v>0</v>
      </c>
      <c r="DL68" s="96">
        <v>0</v>
      </c>
      <c r="DM68" s="96">
        <v>0</v>
      </c>
      <c r="DN68" s="96">
        <v>0</v>
      </c>
      <c r="DO68" s="96">
        <v>0</v>
      </c>
      <c r="DP68" s="96">
        <v>0</v>
      </c>
      <c r="DQ68" s="96">
        <v>0</v>
      </c>
      <c r="DR68" s="96">
        <v>0</v>
      </c>
      <c r="DS68" s="96">
        <v>0</v>
      </c>
      <c r="DT68" s="96">
        <v>198.16</v>
      </c>
      <c r="DU68" s="96">
        <v>0</v>
      </c>
      <c r="DV68" s="96">
        <v>0</v>
      </c>
      <c r="DW68" s="297">
        <v>0</v>
      </c>
      <c r="DX68" s="297">
        <v>0</v>
      </c>
      <c r="DY68" s="96">
        <v>0</v>
      </c>
      <c r="DZ68" s="96">
        <v>0</v>
      </c>
      <c r="EA68" s="96">
        <v>0</v>
      </c>
      <c r="EB68" s="96">
        <v>0</v>
      </c>
      <c r="EC68" s="96">
        <v>0</v>
      </c>
      <c r="ED68" s="96">
        <v>0</v>
      </c>
      <c r="EE68" s="96">
        <v>0</v>
      </c>
      <c r="EF68" s="96">
        <v>0</v>
      </c>
      <c r="EG68" s="96">
        <v>0</v>
      </c>
      <c r="EH68" s="96">
        <v>0</v>
      </c>
      <c r="EI68" s="96">
        <v>0</v>
      </c>
      <c r="EJ68" s="96">
        <v>0</v>
      </c>
      <c r="EK68" s="96">
        <v>0</v>
      </c>
      <c r="EL68" s="96">
        <v>0</v>
      </c>
      <c r="EM68" s="96">
        <v>0</v>
      </c>
      <c r="EN68" s="96">
        <v>0</v>
      </c>
      <c r="EO68" s="96">
        <v>0</v>
      </c>
      <c r="EP68" s="96">
        <v>0</v>
      </c>
      <c r="EQ68" s="96">
        <v>0</v>
      </c>
      <c r="ER68" s="96">
        <v>0</v>
      </c>
      <c r="ES68" s="96">
        <v>0</v>
      </c>
      <c r="ET68" s="96">
        <v>0</v>
      </c>
      <c r="EU68" s="96">
        <v>0</v>
      </c>
      <c r="EV68" s="96">
        <v>652.14</v>
      </c>
      <c r="EW68" s="96">
        <v>0</v>
      </c>
      <c r="EX68" s="96">
        <v>0</v>
      </c>
      <c r="EY68" s="96">
        <v>0</v>
      </c>
      <c r="EZ68" s="96">
        <v>0</v>
      </c>
      <c r="FA68" s="96">
        <v>0</v>
      </c>
      <c r="FB68" s="96">
        <v>0</v>
      </c>
      <c r="FC68" s="96">
        <v>0</v>
      </c>
      <c r="FD68" s="96">
        <v>0</v>
      </c>
      <c r="FE68" s="96">
        <v>0</v>
      </c>
      <c r="FF68" s="96">
        <v>0</v>
      </c>
      <c r="FG68" s="96">
        <v>0</v>
      </c>
      <c r="FH68" s="96">
        <v>0</v>
      </c>
      <c r="FI68" s="96">
        <v>0</v>
      </c>
      <c r="FJ68" s="96">
        <v>0</v>
      </c>
      <c r="FK68" s="96">
        <v>0</v>
      </c>
      <c r="FL68" s="96">
        <v>0</v>
      </c>
      <c r="FM68" s="96">
        <v>0</v>
      </c>
      <c r="FN68" s="96">
        <v>0</v>
      </c>
      <c r="FO68" s="96">
        <v>0</v>
      </c>
      <c r="FP68" s="96">
        <v>0</v>
      </c>
      <c r="FQ68" s="96">
        <v>0</v>
      </c>
      <c r="FR68" s="96">
        <v>0</v>
      </c>
      <c r="FS68" s="96">
        <v>0</v>
      </c>
      <c r="FT68" s="96">
        <v>0</v>
      </c>
      <c r="FU68" s="96">
        <v>0</v>
      </c>
      <c r="FV68" s="96">
        <v>0</v>
      </c>
      <c r="FW68" s="96">
        <v>0</v>
      </c>
      <c r="FX68" s="96">
        <v>0</v>
      </c>
      <c r="FY68" s="96">
        <v>0</v>
      </c>
      <c r="FZ68" s="96">
        <v>0</v>
      </c>
      <c r="GA68" s="96">
        <v>0</v>
      </c>
      <c r="GB68" s="96">
        <v>0</v>
      </c>
      <c r="GC68" s="96">
        <v>0</v>
      </c>
      <c r="GD68" s="96">
        <v>0</v>
      </c>
      <c r="GE68" s="96">
        <v>0</v>
      </c>
      <c r="GF68" s="96">
        <v>0</v>
      </c>
      <c r="GG68" s="96">
        <v>0</v>
      </c>
      <c r="GH68" s="96">
        <v>0</v>
      </c>
      <c r="GI68" s="96">
        <v>15100</v>
      </c>
      <c r="GJ68" s="96">
        <v>0</v>
      </c>
      <c r="GK68" s="96">
        <v>7</v>
      </c>
      <c r="GL68" s="96">
        <v>0</v>
      </c>
      <c r="GM68" s="96">
        <v>0</v>
      </c>
      <c r="GN68" s="96">
        <v>0</v>
      </c>
      <c r="GO68" s="96">
        <v>0</v>
      </c>
      <c r="GP68" s="96">
        <v>0</v>
      </c>
      <c r="GQ68" s="96">
        <v>0</v>
      </c>
      <c r="GR68" s="96">
        <v>0</v>
      </c>
      <c r="GS68" s="96">
        <v>0</v>
      </c>
      <c r="GT68" s="96">
        <v>0</v>
      </c>
      <c r="GU68" s="96">
        <v>0</v>
      </c>
      <c r="GV68" s="96">
        <v>0</v>
      </c>
      <c r="GW68" s="96">
        <v>0</v>
      </c>
      <c r="GX68" s="96">
        <v>0</v>
      </c>
      <c r="GY68" s="96">
        <v>0</v>
      </c>
      <c r="GZ68" s="96">
        <v>0</v>
      </c>
      <c r="HA68" s="96">
        <v>0</v>
      </c>
      <c r="HB68" s="96">
        <v>0</v>
      </c>
      <c r="HC68" s="96">
        <v>0</v>
      </c>
      <c r="HD68" s="96">
        <v>0</v>
      </c>
      <c r="HE68" s="96">
        <v>0</v>
      </c>
      <c r="HF68" s="96">
        <v>0</v>
      </c>
      <c r="HG68" s="96">
        <v>0</v>
      </c>
      <c r="HH68" s="96">
        <v>0</v>
      </c>
      <c r="HI68" s="96">
        <v>0</v>
      </c>
      <c r="HJ68" s="96">
        <v>0</v>
      </c>
      <c r="HK68" s="96">
        <v>0</v>
      </c>
      <c r="HL68" s="96">
        <v>0</v>
      </c>
      <c r="HM68" s="96">
        <v>0</v>
      </c>
      <c r="HN68" s="96">
        <v>0</v>
      </c>
      <c r="HO68" s="96">
        <v>0</v>
      </c>
      <c r="HP68" s="96">
        <v>0</v>
      </c>
      <c r="HQ68" s="96">
        <v>0</v>
      </c>
      <c r="HR68" s="96">
        <v>0</v>
      </c>
      <c r="HS68" s="96">
        <v>0</v>
      </c>
      <c r="HT68" s="96">
        <v>0</v>
      </c>
      <c r="HU68" s="96">
        <v>0</v>
      </c>
      <c r="HV68" s="96">
        <v>0</v>
      </c>
      <c r="HW68" s="96">
        <v>0</v>
      </c>
      <c r="HX68" s="96">
        <v>0</v>
      </c>
      <c r="HY68" s="96">
        <v>0</v>
      </c>
      <c r="HZ68" s="96">
        <v>0</v>
      </c>
      <c r="IA68" s="96">
        <v>0</v>
      </c>
      <c r="IB68" s="96">
        <v>0</v>
      </c>
      <c r="IC68" s="96">
        <v>0</v>
      </c>
      <c r="ID68" s="96">
        <v>0</v>
      </c>
      <c r="IE68" s="96">
        <v>0</v>
      </c>
      <c r="IF68" s="96">
        <v>0</v>
      </c>
      <c r="IG68" s="96">
        <v>0</v>
      </c>
      <c r="IH68" s="96">
        <v>0</v>
      </c>
      <c r="II68" s="96">
        <v>0</v>
      </c>
      <c r="IJ68" s="96">
        <v>0</v>
      </c>
      <c r="IK68" s="96">
        <v>0</v>
      </c>
      <c r="IL68" s="96">
        <v>0</v>
      </c>
      <c r="IM68" s="96">
        <v>0</v>
      </c>
      <c r="IN68" s="96">
        <v>0</v>
      </c>
      <c r="IO68" s="96">
        <v>0</v>
      </c>
      <c r="IP68" s="96">
        <v>0</v>
      </c>
      <c r="IQ68" s="96">
        <v>0</v>
      </c>
      <c r="IR68" s="96">
        <v>0</v>
      </c>
      <c r="IS68" s="96">
        <v>0</v>
      </c>
      <c r="IT68" s="96">
        <v>0</v>
      </c>
      <c r="IU68" s="96">
        <v>0</v>
      </c>
      <c r="IV68" s="96">
        <v>0</v>
      </c>
      <c r="IW68" s="96">
        <v>0</v>
      </c>
      <c r="IX68" s="96">
        <v>0</v>
      </c>
      <c r="IY68" s="96">
        <v>0</v>
      </c>
      <c r="IZ68" s="96">
        <v>0</v>
      </c>
      <c r="JA68" s="96">
        <v>0</v>
      </c>
    </row>
    <row r="69" spans="1:261" ht="17.25" customHeight="1" x14ac:dyDescent="0.35">
      <c r="A69" s="85">
        <v>59</v>
      </c>
      <c r="B69" s="92" t="s">
        <v>527</v>
      </c>
      <c r="C69" s="95" t="s">
        <v>586</v>
      </c>
      <c r="D69" s="295">
        <v>247690724</v>
      </c>
      <c r="E69" s="270">
        <f t="shared" si="41"/>
        <v>13925.06</v>
      </c>
      <c r="F69" s="270">
        <f t="shared" si="42"/>
        <v>0</v>
      </c>
      <c r="G69" s="270">
        <f t="shared" si="43"/>
        <v>1391.17</v>
      </c>
      <c r="H69" s="270">
        <f t="shared" si="44"/>
        <v>12164</v>
      </c>
      <c r="I69" s="270">
        <f t="shared" si="45"/>
        <v>369.89</v>
      </c>
      <c r="J69" s="96">
        <v>1</v>
      </c>
      <c r="K69" s="96">
        <v>1</v>
      </c>
      <c r="L69" s="96">
        <v>0</v>
      </c>
      <c r="M69" s="96">
        <v>0</v>
      </c>
      <c r="N69" s="96">
        <v>0</v>
      </c>
      <c r="O69" s="96">
        <v>0</v>
      </c>
      <c r="P69" s="96">
        <v>0</v>
      </c>
      <c r="Q69" s="96">
        <v>0</v>
      </c>
      <c r="R69" s="96">
        <v>0</v>
      </c>
      <c r="S69" s="96">
        <v>0</v>
      </c>
      <c r="T69" s="96">
        <v>0</v>
      </c>
      <c r="U69" s="96">
        <v>0</v>
      </c>
      <c r="V69" s="96">
        <v>0</v>
      </c>
      <c r="W69" s="96">
        <v>0</v>
      </c>
      <c r="X69" s="96">
        <v>0</v>
      </c>
      <c r="Y69" s="96">
        <v>380</v>
      </c>
      <c r="Z69" s="96">
        <v>0</v>
      </c>
      <c r="AA69" s="96">
        <v>0</v>
      </c>
      <c r="AB69" s="96">
        <v>0</v>
      </c>
      <c r="AC69" s="96">
        <v>2</v>
      </c>
      <c r="AD69" s="96">
        <v>0</v>
      </c>
      <c r="AE69" s="96">
        <v>0</v>
      </c>
      <c r="AF69" s="96">
        <v>0</v>
      </c>
      <c r="AG69" s="96">
        <v>0</v>
      </c>
      <c r="AH69" s="96">
        <v>0</v>
      </c>
      <c r="AI69" s="96">
        <v>0</v>
      </c>
      <c r="AJ69" s="96">
        <v>0</v>
      </c>
      <c r="AK69" s="96">
        <v>0</v>
      </c>
      <c r="AL69" s="96">
        <v>0</v>
      </c>
      <c r="AM69" s="96">
        <v>0</v>
      </c>
      <c r="AN69" s="96">
        <v>0</v>
      </c>
      <c r="AO69" s="96">
        <v>0</v>
      </c>
      <c r="AP69" s="96">
        <v>0</v>
      </c>
      <c r="AQ69" s="96">
        <v>0</v>
      </c>
      <c r="AR69" s="96">
        <v>0</v>
      </c>
      <c r="AS69" s="96">
        <v>0</v>
      </c>
      <c r="AT69" s="96">
        <v>0</v>
      </c>
      <c r="AU69" s="96">
        <v>0</v>
      </c>
      <c r="AV69" s="96">
        <v>0</v>
      </c>
      <c r="AW69" s="96">
        <v>0</v>
      </c>
      <c r="AX69" s="96">
        <v>0</v>
      </c>
      <c r="AY69" s="96">
        <v>0</v>
      </c>
      <c r="AZ69" s="96">
        <v>0</v>
      </c>
      <c r="BA69" s="96">
        <v>2</v>
      </c>
      <c r="BB69" s="96">
        <v>0</v>
      </c>
      <c r="BC69" s="96">
        <v>11784</v>
      </c>
      <c r="BD69" s="96"/>
      <c r="BE69" s="96">
        <v>0</v>
      </c>
      <c r="BF69" s="96">
        <v>0</v>
      </c>
      <c r="BG69" s="96">
        <v>0</v>
      </c>
      <c r="BH69" s="96">
        <v>27</v>
      </c>
      <c r="BI69" s="96">
        <v>0</v>
      </c>
      <c r="BJ69" s="96">
        <v>0</v>
      </c>
      <c r="BK69" s="96">
        <v>0</v>
      </c>
      <c r="BL69" s="96">
        <v>0</v>
      </c>
      <c r="BM69" s="96">
        <v>0</v>
      </c>
      <c r="BN69" s="96">
        <v>0</v>
      </c>
      <c r="BO69" s="96">
        <v>0</v>
      </c>
      <c r="BP69" s="96">
        <v>0</v>
      </c>
      <c r="BQ69" s="96">
        <v>0</v>
      </c>
      <c r="BR69" s="96">
        <v>0</v>
      </c>
      <c r="BS69" s="96">
        <v>0</v>
      </c>
      <c r="BT69" s="96">
        <v>0</v>
      </c>
      <c r="BU69" s="96">
        <v>0</v>
      </c>
      <c r="BV69" s="96">
        <v>0</v>
      </c>
      <c r="BW69" s="96">
        <v>0</v>
      </c>
      <c r="BX69" s="96">
        <v>0</v>
      </c>
      <c r="BY69" s="96">
        <v>0</v>
      </c>
      <c r="BZ69" s="96">
        <v>0</v>
      </c>
      <c r="CA69" s="96">
        <v>0</v>
      </c>
      <c r="CB69" s="96">
        <v>0</v>
      </c>
      <c r="CC69" s="96">
        <v>0</v>
      </c>
      <c r="CD69" s="96">
        <v>0</v>
      </c>
      <c r="CE69" s="96">
        <v>0</v>
      </c>
      <c r="CF69" s="96">
        <v>0</v>
      </c>
      <c r="CG69" s="96">
        <v>0</v>
      </c>
      <c r="CH69" s="96">
        <v>0</v>
      </c>
      <c r="CI69" s="96">
        <v>0</v>
      </c>
      <c r="CJ69" s="96">
        <v>0</v>
      </c>
      <c r="CK69" s="96">
        <v>30</v>
      </c>
      <c r="CL69" s="96">
        <v>0</v>
      </c>
      <c r="CM69" s="96">
        <v>0</v>
      </c>
      <c r="CN69" s="96">
        <v>0</v>
      </c>
      <c r="CO69" s="96">
        <v>1</v>
      </c>
      <c r="CP69" s="96">
        <v>0</v>
      </c>
      <c r="CQ69" s="96">
        <v>0</v>
      </c>
      <c r="CR69" s="96">
        <v>0</v>
      </c>
      <c r="CS69" s="96">
        <v>4</v>
      </c>
      <c r="CT69" s="96">
        <v>0</v>
      </c>
      <c r="CU69" s="96">
        <v>0</v>
      </c>
      <c r="CV69" s="96">
        <v>0</v>
      </c>
      <c r="CW69" s="96">
        <v>0</v>
      </c>
      <c r="CX69" s="96">
        <v>0</v>
      </c>
      <c r="CY69" s="96">
        <v>8</v>
      </c>
      <c r="CZ69" s="96">
        <v>16</v>
      </c>
      <c r="DA69" s="96">
        <v>0</v>
      </c>
      <c r="DB69" s="96">
        <v>14</v>
      </c>
      <c r="DC69" s="96">
        <v>0</v>
      </c>
      <c r="DD69" s="96">
        <v>281</v>
      </c>
      <c r="DE69" s="96">
        <v>0</v>
      </c>
      <c r="DF69" s="96">
        <v>0</v>
      </c>
      <c r="DG69" s="96">
        <v>0</v>
      </c>
      <c r="DH69" s="96">
        <v>0</v>
      </c>
      <c r="DI69" s="96">
        <v>0</v>
      </c>
      <c r="DJ69" s="96">
        <v>0</v>
      </c>
      <c r="DK69" s="96">
        <v>0</v>
      </c>
      <c r="DL69" s="96">
        <v>0</v>
      </c>
      <c r="DM69" s="96">
        <v>0</v>
      </c>
      <c r="DN69" s="96">
        <v>0</v>
      </c>
      <c r="DO69" s="96">
        <v>0</v>
      </c>
      <c r="DP69" s="96">
        <v>0</v>
      </c>
      <c r="DQ69" s="96">
        <v>0</v>
      </c>
      <c r="DR69" s="96">
        <v>0</v>
      </c>
      <c r="DS69" s="96">
        <v>0</v>
      </c>
      <c r="DT69" s="96">
        <v>1110.17</v>
      </c>
      <c r="DU69" s="96">
        <v>0</v>
      </c>
      <c r="DV69" s="96">
        <v>0</v>
      </c>
      <c r="DW69" s="297">
        <v>0</v>
      </c>
      <c r="DX69" s="297">
        <v>0</v>
      </c>
      <c r="DY69" s="96">
        <v>0</v>
      </c>
      <c r="DZ69" s="96">
        <v>0</v>
      </c>
      <c r="EA69" s="96">
        <v>0</v>
      </c>
      <c r="EB69" s="96">
        <v>0</v>
      </c>
      <c r="EC69" s="96">
        <v>0</v>
      </c>
      <c r="ED69" s="96">
        <v>0</v>
      </c>
      <c r="EE69" s="96">
        <v>0</v>
      </c>
      <c r="EF69" s="96">
        <v>0</v>
      </c>
      <c r="EG69" s="96">
        <v>0</v>
      </c>
      <c r="EH69" s="96">
        <v>0</v>
      </c>
      <c r="EI69" s="96">
        <v>0</v>
      </c>
      <c r="EJ69" s="96">
        <v>0</v>
      </c>
      <c r="EK69" s="96">
        <v>0</v>
      </c>
      <c r="EL69" s="96">
        <v>0</v>
      </c>
      <c r="EM69" s="96">
        <v>0</v>
      </c>
      <c r="EN69" s="96">
        <v>0</v>
      </c>
      <c r="EO69" s="96">
        <v>0</v>
      </c>
      <c r="EP69" s="96">
        <v>0</v>
      </c>
      <c r="EQ69" s="96">
        <v>0</v>
      </c>
      <c r="ER69" s="96">
        <v>0</v>
      </c>
      <c r="ES69" s="96">
        <v>0</v>
      </c>
      <c r="ET69" s="96">
        <v>0</v>
      </c>
      <c r="EU69" s="96">
        <v>0</v>
      </c>
      <c r="EV69" s="96">
        <v>369.89</v>
      </c>
      <c r="EW69" s="96">
        <v>0</v>
      </c>
      <c r="EX69" s="96">
        <v>0</v>
      </c>
      <c r="EY69" s="96">
        <v>0</v>
      </c>
      <c r="EZ69" s="96">
        <v>0</v>
      </c>
      <c r="FA69" s="96">
        <v>0</v>
      </c>
      <c r="FB69" s="96">
        <v>0</v>
      </c>
      <c r="FC69" s="96">
        <v>0</v>
      </c>
      <c r="FD69" s="96">
        <v>0</v>
      </c>
      <c r="FE69" s="96">
        <v>0</v>
      </c>
      <c r="FF69" s="96">
        <v>0</v>
      </c>
      <c r="FG69" s="96">
        <v>0</v>
      </c>
      <c r="FH69" s="96">
        <v>0</v>
      </c>
      <c r="FI69" s="96">
        <v>0</v>
      </c>
      <c r="FJ69" s="96">
        <v>0</v>
      </c>
      <c r="FK69" s="96">
        <v>0</v>
      </c>
      <c r="FL69" s="96">
        <v>0</v>
      </c>
      <c r="FM69" s="96">
        <v>0</v>
      </c>
      <c r="FN69" s="96">
        <v>0</v>
      </c>
      <c r="FO69" s="96">
        <v>0</v>
      </c>
      <c r="FP69" s="96">
        <v>0</v>
      </c>
      <c r="FQ69" s="96">
        <v>0</v>
      </c>
      <c r="FR69" s="96">
        <v>0</v>
      </c>
      <c r="FS69" s="96">
        <v>0</v>
      </c>
      <c r="FT69" s="96">
        <v>0</v>
      </c>
      <c r="FU69" s="96">
        <v>0</v>
      </c>
      <c r="FV69" s="96">
        <v>0</v>
      </c>
      <c r="FW69" s="96">
        <v>0</v>
      </c>
      <c r="FX69" s="96">
        <v>0</v>
      </c>
      <c r="FY69" s="96">
        <v>0</v>
      </c>
      <c r="FZ69" s="96">
        <v>0</v>
      </c>
      <c r="GA69" s="96">
        <v>0</v>
      </c>
      <c r="GB69" s="96">
        <v>0</v>
      </c>
      <c r="GC69" s="96">
        <v>0</v>
      </c>
      <c r="GD69" s="96">
        <v>0</v>
      </c>
      <c r="GE69" s="96">
        <v>0</v>
      </c>
      <c r="GF69" s="96">
        <v>0</v>
      </c>
      <c r="GG69" s="96">
        <v>0</v>
      </c>
      <c r="GH69" s="96">
        <v>0</v>
      </c>
      <c r="GI69" s="96">
        <v>0</v>
      </c>
      <c r="GJ69" s="96">
        <v>0</v>
      </c>
      <c r="GK69" s="96">
        <v>0</v>
      </c>
      <c r="GL69" s="96">
        <v>0</v>
      </c>
      <c r="GM69" s="96">
        <v>0</v>
      </c>
      <c r="GN69" s="96">
        <v>0</v>
      </c>
      <c r="GO69" s="96">
        <v>0</v>
      </c>
      <c r="GP69" s="96">
        <v>0</v>
      </c>
      <c r="GQ69" s="96">
        <v>0</v>
      </c>
      <c r="GR69" s="96">
        <v>0</v>
      </c>
      <c r="GS69" s="96">
        <v>0</v>
      </c>
      <c r="GT69" s="96">
        <v>0</v>
      </c>
      <c r="GU69" s="96">
        <v>0</v>
      </c>
      <c r="GV69" s="96">
        <v>0</v>
      </c>
      <c r="GW69" s="96">
        <v>0</v>
      </c>
      <c r="GX69" s="96">
        <v>0</v>
      </c>
      <c r="GY69" s="96">
        <v>0</v>
      </c>
      <c r="GZ69" s="96">
        <v>0</v>
      </c>
      <c r="HA69" s="96">
        <v>0</v>
      </c>
      <c r="HB69" s="96">
        <v>0</v>
      </c>
      <c r="HC69" s="96">
        <v>0</v>
      </c>
      <c r="HD69" s="96">
        <v>0</v>
      </c>
      <c r="HE69" s="96">
        <v>0</v>
      </c>
      <c r="HF69" s="96">
        <v>0</v>
      </c>
      <c r="HG69" s="96">
        <v>0</v>
      </c>
      <c r="HH69" s="96">
        <v>0</v>
      </c>
      <c r="HI69" s="96">
        <v>0</v>
      </c>
      <c r="HJ69" s="96">
        <v>0</v>
      </c>
      <c r="HK69" s="96">
        <v>0</v>
      </c>
      <c r="HL69" s="96">
        <v>0</v>
      </c>
      <c r="HM69" s="96">
        <v>0</v>
      </c>
      <c r="HN69" s="96">
        <v>0</v>
      </c>
      <c r="HO69" s="96">
        <v>0</v>
      </c>
      <c r="HP69" s="96">
        <v>0</v>
      </c>
      <c r="HQ69" s="96">
        <v>0</v>
      </c>
      <c r="HR69" s="96">
        <v>0</v>
      </c>
      <c r="HS69" s="96">
        <v>0</v>
      </c>
      <c r="HT69" s="96">
        <v>0</v>
      </c>
      <c r="HU69" s="96">
        <v>0</v>
      </c>
      <c r="HV69" s="96">
        <v>0</v>
      </c>
      <c r="HW69" s="96">
        <v>0</v>
      </c>
      <c r="HX69" s="96">
        <v>0</v>
      </c>
      <c r="HY69" s="96">
        <v>0</v>
      </c>
      <c r="HZ69" s="96">
        <v>0</v>
      </c>
      <c r="IA69" s="96">
        <v>0</v>
      </c>
      <c r="IB69" s="96">
        <v>0</v>
      </c>
      <c r="IC69" s="96">
        <v>0</v>
      </c>
      <c r="ID69" s="96">
        <v>0</v>
      </c>
      <c r="IE69" s="96">
        <v>0</v>
      </c>
      <c r="IF69" s="96">
        <v>0</v>
      </c>
      <c r="IG69" s="96">
        <v>0</v>
      </c>
      <c r="IH69" s="96">
        <v>0</v>
      </c>
      <c r="II69" s="96">
        <v>0</v>
      </c>
      <c r="IJ69" s="96">
        <v>0</v>
      </c>
      <c r="IK69" s="96">
        <v>0</v>
      </c>
      <c r="IL69" s="96">
        <v>0</v>
      </c>
      <c r="IM69" s="96">
        <v>0</v>
      </c>
      <c r="IN69" s="96">
        <v>0</v>
      </c>
      <c r="IO69" s="96">
        <v>0</v>
      </c>
      <c r="IP69" s="96">
        <v>0</v>
      </c>
      <c r="IQ69" s="96">
        <v>0</v>
      </c>
      <c r="IR69" s="96">
        <v>0</v>
      </c>
      <c r="IS69" s="96">
        <v>0</v>
      </c>
      <c r="IT69" s="96">
        <v>0</v>
      </c>
      <c r="IU69" s="96">
        <v>0</v>
      </c>
      <c r="IV69" s="96">
        <v>0</v>
      </c>
      <c r="IW69" s="96">
        <v>0</v>
      </c>
      <c r="IX69" s="96">
        <v>0</v>
      </c>
      <c r="IY69" s="96">
        <v>0</v>
      </c>
      <c r="IZ69" s="96">
        <v>0</v>
      </c>
      <c r="JA69" s="96">
        <v>0</v>
      </c>
    </row>
    <row r="70" spans="1:261" ht="17.25" customHeight="1" x14ac:dyDescent="0.35">
      <c r="A70" s="85">
        <v>60</v>
      </c>
      <c r="B70" s="92" t="s">
        <v>527</v>
      </c>
      <c r="C70" s="95" t="s">
        <v>587</v>
      </c>
      <c r="D70" s="295">
        <v>247690786</v>
      </c>
      <c r="E70" s="270">
        <f t="shared" si="41"/>
        <v>2571.0100000000002</v>
      </c>
      <c r="F70" s="270">
        <f t="shared" si="42"/>
        <v>0</v>
      </c>
      <c r="G70" s="270">
        <f t="shared" si="43"/>
        <v>1309.43</v>
      </c>
      <c r="H70" s="270">
        <f t="shared" si="44"/>
        <v>0</v>
      </c>
      <c r="I70" s="270">
        <f t="shared" si="45"/>
        <v>1261.58</v>
      </c>
      <c r="J70" s="96">
        <v>0</v>
      </c>
      <c r="K70" s="96">
        <v>0</v>
      </c>
      <c r="L70" s="96">
        <v>0</v>
      </c>
      <c r="M70" s="96">
        <v>0</v>
      </c>
      <c r="N70" s="96">
        <v>0</v>
      </c>
      <c r="O70" s="96">
        <v>0</v>
      </c>
      <c r="P70" s="96">
        <v>0</v>
      </c>
      <c r="Q70" s="96">
        <v>0</v>
      </c>
      <c r="R70" s="96">
        <v>0</v>
      </c>
      <c r="S70" s="96">
        <v>0</v>
      </c>
      <c r="T70" s="96">
        <v>0</v>
      </c>
      <c r="U70" s="96">
        <v>0</v>
      </c>
      <c r="V70" s="96">
        <v>0</v>
      </c>
      <c r="W70" s="96">
        <v>0</v>
      </c>
      <c r="X70" s="96">
        <v>0</v>
      </c>
      <c r="Y70" s="96">
        <v>0</v>
      </c>
      <c r="Z70" s="96">
        <v>0</v>
      </c>
      <c r="AA70" s="96">
        <v>0</v>
      </c>
      <c r="AB70" s="96">
        <v>0</v>
      </c>
      <c r="AC70" s="96">
        <v>0</v>
      </c>
      <c r="AD70" s="96">
        <v>0</v>
      </c>
      <c r="AE70" s="96">
        <v>0</v>
      </c>
      <c r="AF70" s="96">
        <v>0</v>
      </c>
      <c r="AG70" s="96">
        <v>0</v>
      </c>
      <c r="AH70" s="96">
        <v>0</v>
      </c>
      <c r="AI70" s="96">
        <v>0</v>
      </c>
      <c r="AJ70" s="96">
        <v>0</v>
      </c>
      <c r="AK70" s="96">
        <v>0</v>
      </c>
      <c r="AL70" s="96">
        <v>0</v>
      </c>
      <c r="AM70" s="96">
        <v>0</v>
      </c>
      <c r="AN70" s="96">
        <v>0</v>
      </c>
      <c r="AO70" s="96">
        <v>0</v>
      </c>
      <c r="AP70" s="96">
        <v>0</v>
      </c>
      <c r="AQ70" s="96">
        <v>0</v>
      </c>
      <c r="AR70" s="96">
        <v>0</v>
      </c>
      <c r="AS70" s="96">
        <v>0</v>
      </c>
      <c r="AT70" s="96">
        <v>0</v>
      </c>
      <c r="AU70" s="96">
        <v>0</v>
      </c>
      <c r="AV70" s="96">
        <v>0</v>
      </c>
      <c r="AW70" s="96">
        <v>0</v>
      </c>
      <c r="AX70" s="96">
        <v>0</v>
      </c>
      <c r="AY70" s="96">
        <v>0</v>
      </c>
      <c r="AZ70" s="96">
        <v>0</v>
      </c>
      <c r="BA70" s="96">
        <v>0</v>
      </c>
      <c r="BB70" s="96">
        <v>0</v>
      </c>
      <c r="BC70" s="96">
        <v>0</v>
      </c>
      <c r="BD70" s="96">
        <v>1000</v>
      </c>
      <c r="BE70" s="96">
        <v>0</v>
      </c>
      <c r="BF70" s="96">
        <v>0</v>
      </c>
      <c r="BG70" s="96">
        <v>0</v>
      </c>
      <c r="BH70" s="96">
        <v>24</v>
      </c>
      <c r="BI70" s="96">
        <v>0</v>
      </c>
      <c r="BJ70" s="96">
        <v>0</v>
      </c>
      <c r="BK70" s="96">
        <v>0</v>
      </c>
      <c r="BL70" s="96">
        <v>0</v>
      </c>
      <c r="BM70" s="96">
        <v>0</v>
      </c>
      <c r="BN70" s="96">
        <v>0</v>
      </c>
      <c r="BO70" s="96">
        <v>0</v>
      </c>
      <c r="BP70" s="96">
        <v>0</v>
      </c>
      <c r="BQ70" s="96">
        <v>0</v>
      </c>
      <c r="BR70" s="96">
        <v>0</v>
      </c>
      <c r="BS70" s="96">
        <v>0</v>
      </c>
      <c r="BT70" s="96">
        <v>0</v>
      </c>
      <c r="BU70" s="96">
        <v>0</v>
      </c>
      <c r="BV70" s="96">
        <v>0</v>
      </c>
      <c r="BW70" s="96">
        <v>0</v>
      </c>
      <c r="BX70" s="96">
        <v>0</v>
      </c>
      <c r="BY70" s="96">
        <v>0</v>
      </c>
      <c r="BZ70" s="96">
        <v>0</v>
      </c>
      <c r="CA70" s="96">
        <v>0</v>
      </c>
      <c r="CB70" s="96">
        <v>0</v>
      </c>
      <c r="CC70" s="96">
        <v>0</v>
      </c>
      <c r="CD70" s="96">
        <v>0</v>
      </c>
      <c r="CE70" s="96">
        <v>0</v>
      </c>
      <c r="CF70" s="96">
        <v>0</v>
      </c>
      <c r="CG70" s="96">
        <v>0</v>
      </c>
      <c r="CH70" s="96">
        <v>0</v>
      </c>
      <c r="CI70" s="96">
        <v>0</v>
      </c>
      <c r="CJ70" s="96">
        <v>0</v>
      </c>
      <c r="CK70" s="96">
        <v>30</v>
      </c>
      <c r="CL70" s="96">
        <v>0</v>
      </c>
      <c r="CM70" s="96">
        <v>0</v>
      </c>
      <c r="CN70" s="96">
        <v>0</v>
      </c>
      <c r="CO70" s="96">
        <v>0</v>
      </c>
      <c r="CP70" s="96">
        <v>0</v>
      </c>
      <c r="CQ70" s="96">
        <v>0</v>
      </c>
      <c r="CR70" s="96">
        <v>0</v>
      </c>
      <c r="CS70" s="96">
        <v>4</v>
      </c>
      <c r="CT70" s="96">
        <v>0</v>
      </c>
      <c r="CU70" s="96">
        <v>0</v>
      </c>
      <c r="CV70" s="96">
        <v>0</v>
      </c>
      <c r="CW70" s="96">
        <v>0</v>
      </c>
      <c r="CX70" s="96">
        <v>0</v>
      </c>
      <c r="CY70" s="96">
        <v>4</v>
      </c>
      <c r="CZ70" s="96">
        <v>16</v>
      </c>
      <c r="DA70" s="96">
        <v>0</v>
      </c>
      <c r="DB70" s="96">
        <v>14</v>
      </c>
      <c r="DC70" s="96">
        <v>0</v>
      </c>
      <c r="DD70" s="96">
        <v>246</v>
      </c>
      <c r="DE70" s="96">
        <v>0</v>
      </c>
      <c r="DF70" s="96">
        <v>0</v>
      </c>
      <c r="DG70" s="96">
        <v>0</v>
      </c>
      <c r="DH70" s="96">
        <v>0</v>
      </c>
      <c r="DI70" s="96">
        <v>0</v>
      </c>
      <c r="DJ70" s="96">
        <v>0</v>
      </c>
      <c r="DK70" s="96">
        <v>0</v>
      </c>
      <c r="DL70" s="96">
        <v>0</v>
      </c>
      <c r="DM70" s="96">
        <v>0</v>
      </c>
      <c r="DN70" s="96">
        <v>0</v>
      </c>
      <c r="DO70" s="96">
        <v>0</v>
      </c>
      <c r="DP70" s="96">
        <v>0</v>
      </c>
      <c r="DQ70" s="96">
        <v>0</v>
      </c>
      <c r="DR70" s="96">
        <v>0</v>
      </c>
      <c r="DS70" s="96">
        <v>0</v>
      </c>
      <c r="DT70" s="96">
        <v>1063.43</v>
      </c>
      <c r="DU70" s="96">
        <v>0</v>
      </c>
      <c r="DV70" s="96">
        <v>0</v>
      </c>
      <c r="DW70" s="297">
        <v>0</v>
      </c>
      <c r="DX70" s="297">
        <v>0</v>
      </c>
      <c r="DY70" s="96">
        <v>0</v>
      </c>
      <c r="DZ70" s="96">
        <v>0</v>
      </c>
      <c r="EA70" s="96">
        <v>0</v>
      </c>
      <c r="EB70" s="96">
        <v>0</v>
      </c>
      <c r="EC70" s="96">
        <v>0</v>
      </c>
      <c r="ED70" s="96">
        <v>0</v>
      </c>
      <c r="EE70" s="96">
        <v>0</v>
      </c>
      <c r="EF70" s="96">
        <v>0</v>
      </c>
      <c r="EG70" s="96">
        <v>0</v>
      </c>
      <c r="EH70" s="96">
        <v>0</v>
      </c>
      <c r="EI70" s="96">
        <v>0</v>
      </c>
      <c r="EJ70" s="96">
        <v>0</v>
      </c>
      <c r="EK70" s="96">
        <v>0</v>
      </c>
      <c r="EL70" s="96">
        <v>0</v>
      </c>
      <c r="EM70" s="96">
        <v>0</v>
      </c>
      <c r="EN70" s="96">
        <v>0</v>
      </c>
      <c r="EO70" s="96">
        <v>0</v>
      </c>
      <c r="EP70" s="96">
        <v>0</v>
      </c>
      <c r="EQ70" s="96">
        <v>0</v>
      </c>
      <c r="ER70" s="96">
        <v>0</v>
      </c>
      <c r="ES70" s="96">
        <v>0</v>
      </c>
      <c r="ET70" s="96">
        <v>0</v>
      </c>
      <c r="EU70" s="96">
        <v>0</v>
      </c>
      <c r="EV70" s="96">
        <v>261.58</v>
      </c>
      <c r="EW70" s="96">
        <v>0</v>
      </c>
      <c r="EX70" s="96">
        <v>0</v>
      </c>
      <c r="EY70" s="96">
        <v>0</v>
      </c>
      <c r="EZ70" s="96">
        <v>0</v>
      </c>
      <c r="FA70" s="96">
        <v>0</v>
      </c>
      <c r="FB70" s="96">
        <v>0</v>
      </c>
      <c r="FC70" s="96">
        <v>0</v>
      </c>
      <c r="FD70" s="96">
        <v>0</v>
      </c>
      <c r="FE70" s="96">
        <v>0</v>
      </c>
      <c r="FF70" s="96">
        <v>0</v>
      </c>
      <c r="FG70" s="96">
        <v>0</v>
      </c>
      <c r="FH70" s="96">
        <v>0</v>
      </c>
      <c r="FI70" s="96">
        <v>0</v>
      </c>
      <c r="FJ70" s="96">
        <v>0</v>
      </c>
      <c r="FK70" s="96">
        <v>0</v>
      </c>
      <c r="FL70" s="96">
        <v>0</v>
      </c>
      <c r="FM70" s="96">
        <v>0</v>
      </c>
      <c r="FN70" s="96">
        <v>0</v>
      </c>
      <c r="FO70" s="96">
        <v>0</v>
      </c>
      <c r="FP70" s="96">
        <v>0</v>
      </c>
      <c r="FQ70" s="96">
        <v>0</v>
      </c>
      <c r="FR70" s="96">
        <v>0</v>
      </c>
      <c r="FS70" s="96">
        <v>0</v>
      </c>
      <c r="FT70" s="96">
        <v>0</v>
      </c>
      <c r="FU70" s="96">
        <v>0</v>
      </c>
      <c r="FV70" s="96">
        <v>0</v>
      </c>
      <c r="FW70" s="96">
        <v>0</v>
      </c>
      <c r="FX70" s="96">
        <v>0</v>
      </c>
      <c r="FY70" s="96">
        <v>0</v>
      </c>
      <c r="FZ70" s="96">
        <v>0</v>
      </c>
      <c r="GA70" s="96">
        <v>0</v>
      </c>
      <c r="GB70" s="96">
        <v>0</v>
      </c>
      <c r="GC70" s="96">
        <v>0</v>
      </c>
      <c r="GD70" s="96">
        <v>0</v>
      </c>
      <c r="GE70" s="96">
        <v>0</v>
      </c>
      <c r="GF70" s="96">
        <v>0</v>
      </c>
      <c r="GG70" s="96">
        <v>0</v>
      </c>
      <c r="GH70" s="96">
        <v>0</v>
      </c>
      <c r="GI70" s="96">
        <v>0</v>
      </c>
      <c r="GJ70" s="96">
        <v>0</v>
      </c>
      <c r="GK70" s="96">
        <v>0</v>
      </c>
      <c r="GL70" s="96">
        <v>0</v>
      </c>
      <c r="GM70" s="96">
        <v>0</v>
      </c>
      <c r="GN70" s="96">
        <v>0</v>
      </c>
      <c r="GO70" s="96">
        <v>0</v>
      </c>
      <c r="GP70" s="96">
        <v>0</v>
      </c>
      <c r="GQ70" s="96">
        <v>0</v>
      </c>
      <c r="GR70" s="96">
        <v>0</v>
      </c>
      <c r="GS70" s="96">
        <v>0</v>
      </c>
      <c r="GT70" s="96">
        <v>0</v>
      </c>
      <c r="GU70" s="96">
        <v>0</v>
      </c>
      <c r="GV70" s="96">
        <v>0</v>
      </c>
      <c r="GW70" s="96">
        <v>0</v>
      </c>
      <c r="GX70" s="96">
        <v>0</v>
      </c>
      <c r="GY70" s="96">
        <v>0</v>
      </c>
      <c r="GZ70" s="96">
        <v>0</v>
      </c>
      <c r="HA70" s="96">
        <v>0</v>
      </c>
      <c r="HB70" s="96">
        <v>0</v>
      </c>
      <c r="HC70" s="96">
        <v>0</v>
      </c>
      <c r="HD70" s="96">
        <v>0</v>
      </c>
      <c r="HE70" s="96">
        <v>0</v>
      </c>
      <c r="HF70" s="96">
        <v>0</v>
      </c>
      <c r="HG70" s="96">
        <v>0</v>
      </c>
      <c r="HH70" s="96">
        <v>0</v>
      </c>
      <c r="HI70" s="96">
        <v>0</v>
      </c>
      <c r="HJ70" s="96">
        <v>0</v>
      </c>
      <c r="HK70" s="96">
        <v>0</v>
      </c>
      <c r="HL70" s="96">
        <v>0</v>
      </c>
      <c r="HM70" s="96">
        <v>0</v>
      </c>
      <c r="HN70" s="96">
        <v>0</v>
      </c>
      <c r="HO70" s="96">
        <v>0</v>
      </c>
      <c r="HP70" s="96">
        <v>0</v>
      </c>
      <c r="HQ70" s="96">
        <v>0</v>
      </c>
      <c r="HR70" s="96">
        <v>0</v>
      </c>
      <c r="HS70" s="96">
        <v>0</v>
      </c>
      <c r="HT70" s="96">
        <v>0</v>
      </c>
      <c r="HU70" s="96">
        <v>0</v>
      </c>
      <c r="HV70" s="96">
        <v>0</v>
      </c>
      <c r="HW70" s="96">
        <v>0</v>
      </c>
      <c r="HX70" s="96">
        <v>0</v>
      </c>
      <c r="HY70" s="96">
        <v>0</v>
      </c>
      <c r="HZ70" s="96">
        <v>0</v>
      </c>
      <c r="IA70" s="96">
        <v>0</v>
      </c>
      <c r="IB70" s="96">
        <v>0</v>
      </c>
      <c r="IC70" s="96">
        <v>0</v>
      </c>
      <c r="ID70" s="96">
        <v>0</v>
      </c>
      <c r="IE70" s="96">
        <v>0</v>
      </c>
      <c r="IF70" s="96">
        <v>0</v>
      </c>
      <c r="IG70" s="96">
        <v>0</v>
      </c>
      <c r="IH70" s="96">
        <v>0</v>
      </c>
      <c r="II70" s="96">
        <v>0</v>
      </c>
      <c r="IJ70" s="96">
        <v>0</v>
      </c>
      <c r="IK70" s="96">
        <v>0</v>
      </c>
      <c r="IL70" s="96">
        <v>0</v>
      </c>
      <c r="IM70" s="96">
        <v>0</v>
      </c>
      <c r="IN70" s="96">
        <v>0</v>
      </c>
      <c r="IO70" s="96">
        <v>0</v>
      </c>
      <c r="IP70" s="96">
        <v>0</v>
      </c>
      <c r="IQ70" s="96">
        <v>0</v>
      </c>
      <c r="IR70" s="96">
        <v>0</v>
      </c>
      <c r="IS70" s="96">
        <v>0</v>
      </c>
      <c r="IT70" s="96">
        <v>0</v>
      </c>
      <c r="IU70" s="96">
        <v>0</v>
      </c>
      <c r="IV70" s="96">
        <v>0</v>
      </c>
      <c r="IW70" s="96">
        <v>0</v>
      </c>
      <c r="IX70" s="96">
        <v>0</v>
      </c>
      <c r="IY70" s="96">
        <v>0</v>
      </c>
      <c r="IZ70" s="96">
        <v>0</v>
      </c>
      <c r="JA70" s="96">
        <v>0</v>
      </c>
    </row>
    <row r="71" spans="1:261" ht="17.25" customHeight="1" x14ac:dyDescent="0.35">
      <c r="A71" s="85">
        <v>61</v>
      </c>
      <c r="B71" s="92" t="s">
        <v>527</v>
      </c>
      <c r="C71" s="95" t="s">
        <v>588</v>
      </c>
      <c r="D71" s="295">
        <v>247690785</v>
      </c>
      <c r="E71" s="270">
        <f t="shared" si="41"/>
        <v>1129.24</v>
      </c>
      <c r="F71" s="270">
        <f t="shared" si="42"/>
        <v>0</v>
      </c>
      <c r="G71" s="270">
        <f t="shared" si="43"/>
        <v>213.24</v>
      </c>
      <c r="H71" s="270">
        <f t="shared" si="44"/>
        <v>0</v>
      </c>
      <c r="I71" s="270">
        <f t="shared" si="45"/>
        <v>916</v>
      </c>
      <c r="J71" s="96">
        <v>0</v>
      </c>
      <c r="K71" s="96">
        <v>0</v>
      </c>
      <c r="L71" s="96">
        <v>0</v>
      </c>
      <c r="M71" s="96">
        <v>0</v>
      </c>
      <c r="N71" s="96">
        <v>0</v>
      </c>
      <c r="O71" s="96">
        <v>0</v>
      </c>
      <c r="P71" s="96">
        <v>0</v>
      </c>
      <c r="Q71" s="96">
        <v>0</v>
      </c>
      <c r="R71" s="96">
        <v>0</v>
      </c>
      <c r="S71" s="96">
        <v>0</v>
      </c>
      <c r="T71" s="96">
        <v>0</v>
      </c>
      <c r="U71" s="96">
        <v>0</v>
      </c>
      <c r="V71" s="96">
        <v>0</v>
      </c>
      <c r="W71" s="96">
        <v>0</v>
      </c>
      <c r="X71" s="96">
        <v>0</v>
      </c>
      <c r="Y71" s="96">
        <v>0</v>
      </c>
      <c r="Z71" s="96">
        <v>0</v>
      </c>
      <c r="AA71" s="96">
        <v>0</v>
      </c>
      <c r="AB71" s="96">
        <v>0</v>
      </c>
      <c r="AC71" s="96">
        <v>0</v>
      </c>
      <c r="AD71" s="96">
        <v>0</v>
      </c>
      <c r="AE71" s="96">
        <v>0</v>
      </c>
      <c r="AF71" s="96">
        <v>0</v>
      </c>
      <c r="AG71" s="96">
        <v>0</v>
      </c>
      <c r="AH71" s="96">
        <v>0</v>
      </c>
      <c r="AI71" s="96">
        <v>0</v>
      </c>
      <c r="AJ71" s="96">
        <v>0</v>
      </c>
      <c r="AK71" s="96">
        <v>0</v>
      </c>
      <c r="AL71" s="96">
        <v>0</v>
      </c>
      <c r="AM71" s="96">
        <v>0</v>
      </c>
      <c r="AN71" s="96">
        <v>0</v>
      </c>
      <c r="AO71" s="96">
        <v>0</v>
      </c>
      <c r="AP71" s="96">
        <v>0</v>
      </c>
      <c r="AQ71" s="96">
        <v>0</v>
      </c>
      <c r="AR71" s="96">
        <v>0</v>
      </c>
      <c r="AS71" s="96">
        <v>0</v>
      </c>
      <c r="AT71" s="96">
        <v>0</v>
      </c>
      <c r="AU71" s="96">
        <v>0</v>
      </c>
      <c r="AV71" s="96">
        <v>0</v>
      </c>
      <c r="AW71" s="96">
        <v>0</v>
      </c>
      <c r="AX71" s="96">
        <v>0</v>
      </c>
      <c r="AY71" s="96">
        <v>0</v>
      </c>
      <c r="AZ71" s="96">
        <v>0</v>
      </c>
      <c r="BA71" s="96">
        <v>0</v>
      </c>
      <c r="BB71" s="96">
        <v>0</v>
      </c>
      <c r="BC71" s="96">
        <v>0</v>
      </c>
      <c r="BD71" s="96">
        <v>900</v>
      </c>
      <c r="BE71" s="96">
        <v>0</v>
      </c>
      <c r="BF71" s="96">
        <v>0</v>
      </c>
      <c r="BG71" s="96">
        <v>0</v>
      </c>
      <c r="BH71" s="96">
        <v>15</v>
      </c>
      <c r="BI71" s="96">
        <v>0</v>
      </c>
      <c r="BJ71" s="96">
        <v>0</v>
      </c>
      <c r="BK71" s="96">
        <v>0</v>
      </c>
      <c r="BL71" s="96">
        <v>0</v>
      </c>
      <c r="BM71" s="96">
        <v>0</v>
      </c>
      <c r="BN71" s="96">
        <v>0</v>
      </c>
      <c r="BO71" s="96">
        <v>0</v>
      </c>
      <c r="BP71" s="96">
        <v>0</v>
      </c>
      <c r="BQ71" s="96">
        <v>0</v>
      </c>
      <c r="BR71" s="96">
        <v>0</v>
      </c>
      <c r="BS71" s="96">
        <v>0</v>
      </c>
      <c r="BT71" s="96">
        <v>0</v>
      </c>
      <c r="BU71" s="96">
        <v>0</v>
      </c>
      <c r="BV71" s="96">
        <v>0</v>
      </c>
      <c r="BW71" s="96">
        <v>0</v>
      </c>
      <c r="BX71" s="96">
        <v>0</v>
      </c>
      <c r="BY71" s="96">
        <v>0</v>
      </c>
      <c r="BZ71" s="96">
        <v>0</v>
      </c>
      <c r="CA71" s="96">
        <v>0</v>
      </c>
      <c r="CB71" s="96">
        <v>0</v>
      </c>
      <c r="CC71" s="96">
        <v>0</v>
      </c>
      <c r="CD71" s="96">
        <v>0</v>
      </c>
      <c r="CE71" s="96">
        <v>0</v>
      </c>
      <c r="CF71" s="96">
        <v>0</v>
      </c>
      <c r="CG71" s="96">
        <v>0</v>
      </c>
      <c r="CH71" s="96">
        <v>0</v>
      </c>
      <c r="CI71" s="96">
        <v>0</v>
      </c>
      <c r="CJ71" s="96">
        <v>0</v>
      </c>
      <c r="CK71" s="96">
        <v>30</v>
      </c>
      <c r="CL71" s="96">
        <v>0</v>
      </c>
      <c r="CM71" s="96">
        <v>0</v>
      </c>
      <c r="CN71" s="96">
        <v>0</v>
      </c>
      <c r="CO71" s="96">
        <v>1</v>
      </c>
      <c r="CP71" s="96">
        <v>0</v>
      </c>
      <c r="CQ71" s="96">
        <v>0</v>
      </c>
      <c r="CR71" s="96">
        <v>0</v>
      </c>
      <c r="CS71" s="96">
        <v>1</v>
      </c>
      <c r="CT71" s="96">
        <v>0</v>
      </c>
      <c r="CU71" s="96">
        <v>0</v>
      </c>
      <c r="CV71" s="96">
        <v>0</v>
      </c>
      <c r="CW71" s="96">
        <v>0</v>
      </c>
      <c r="CX71" s="96">
        <v>0</v>
      </c>
      <c r="CY71" s="96">
        <v>2</v>
      </c>
      <c r="CZ71" s="96">
        <v>4</v>
      </c>
      <c r="DA71" s="96">
        <v>0</v>
      </c>
      <c r="DB71" s="96">
        <v>4</v>
      </c>
      <c r="DC71" s="96">
        <v>0</v>
      </c>
      <c r="DD71" s="96">
        <v>64</v>
      </c>
      <c r="DE71" s="96">
        <v>0</v>
      </c>
      <c r="DF71" s="96">
        <v>0</v>
      </c>
      <c r="DG71" s="96">
        <v>0</v>
      </c>
      <c r="DH71" s="96">
        <v>0</v>
      </c>
      <c r="DI71" s="96">
        <v>0</v>
      </c>
      <c r="DJ71" s="96">
        <v>0</v>
      </c>
      <c r="DK71" s="96">
        <v>0</v>
      </c>
      <c r="DL71" s="96">
        <v>0</v>
      </c>
      <c r="DM71" s="96">
        <v>0</v>
      </c>
      <c r="DN71" s="96">
        <v>0</v>
      </c>
      <c r="DO71" s="96">
        <v>0</v>
      </c>
      <c r="DP71" s="96">
        <v>0</v>
      </c>
      <c r="DQ71" s="96">
        <v>0</v>
      </c>
      <c r="DR71" s="96">
        <v>0</v>
      </c>
      <c r="DS71" s="96">
        <v>0</v>
      </c>
      <c r="DT71" s="96">
        <v>149.24</v>
      </c>
      <c r="DU71" s="96">
        <v>0</v>
      </c>
      <c r="DV71" s="96">
        <v>0</v>
      </c>
      <c r="DW71" s="297">
        <v>0</v>
      </c>
      <c r="DX71" s="297">
        <v>0</v>
      </c>
      <c r="DY71" s="96">
        <v>0</v>
      </c>
      <c r="DZ71" s="96">
        <v>0</v>
      </c>
      <c r="EA71" s="96">
        <v>0</v>
      </c>
      <c r="EB71" s="96">
        <v>0</v>
      </c>
      <c r="EC71" s="96">
        <v>0</v>
      </c>
      <c r="ED71" s="96">
        <v>0</v>
      </c>
      <c r="EE71" s="96">
        <v>0</v>
      </c>
      <c r="EF71" s="96">
        <v>0</v>
      </c>
      <c r="EG71" s="96">
        <v>0</v>
      </c>
      <c r="EH71" s="96">
        <v>0</v>
      </c>
      <c r="EI71" s="96">
        <v>0</v>
      </c>
      <c r="EJ71" s="96">
        <v>0</v>
      </c>
      <c r="EK71" s="96">
        <v>0</v>
      </c>
      <c r="EL71" s="96">
        <v>0</v>
      </c>
      <c r="EM71" s="96">
        <v>0</v>
      </c>
      <c r="EN71" s="96">
        <v>0</v>
      </c>
      <c r="EO71" s="96">
        <v>0</v>
      </c>
      <c r="EP71" s="96">
        <v>0</v>
      </c>
      <c r="EQ71" s="96">
        <v>0</v>
      </c>
      <c r="ER71" s="96">
        <v>0</v>
      </c>
      <c r="ES71" s="96">
        <v>0</v>
      </c>
      <c r="ET71" s="96">
        <v>0</v>
      </c>
      <c r="EU71" s="96">
        <v>0</v>
      </c>
      <c r="EV71" s="96">
        <v>16</v>
      </c>
      <c r="EW71" s="96">
        <v>0</v>
      </c>
      <c r="EX71" s="96">
        <v>0</v>
      </c>
      <c r="EY71" s="96">
        <v>0</v>
      </c>
      <c r="EZ71" s="96">
        <v>0</v>
      </c>
      <c r="FA71" s="96">
        <v>0</v>
      </c>
      <c r="FB71" s="96">
        <v>0</v>
      </c>
      <c r="FC71" s="96">
        <v>0</v>
      </c>
      <c r="FD71" s="96">
        <v>0</v>
      </c>
      <c r="FE71" s="96">
        <v>0</v>
      </c>
      <c r="FF71" s="96">
        <v>0</v>
      </c>
      <c r="FG71" s="96">
        <v>0</v>
      </c>
      <c r="FH71" s="96">
        <v>0</v>
      </c>
      <c r="FI71" s="96">
        <v>0</v>
      </c>
      <c r="FJ71" s="96">
        <v>0</v>
      </c>
      <c r="FK71" s="96">
        <v>0</v>
      </c>
      <c r="FL71" s="96">
        <v>0</v>
      </c>
      <c r="FM71" s="96">
        <v>0</v>
      </c>
      <c r="FN71" s="96">
        <v>0</v>
      </c>
      <c r="FO71" s="96">
        <v>0</v>
      </c>
      <c r="FP71" s="96">
        <v>0</v>
      </c>
      <c r="FQ71" s="96">
        <v>0</v>
      </c>
      <c r="FR71" s="96">
        <v>0</v>
      </c>
      <c r="FS71" s="96">
        <v>0</v>
      </c>
      <c r="FT71" s="96">
        <v>0</v>
      </c>
      <c r="FU71" s="96">
        <v>0</v>
      </c>
      <c r="FV71" s="96">
        <v>0</v>
      </c>
      <c r="FW71" s="96">
        <v>0</v>
      </c>
      <c r="FX71" s="96">
        <v>0</v>
      </c>
      <c r="FY71" s="96">
        <v>0</v>
      </c>
      <c r="FZ71" s="96">
        <v>0</v>
      </c>
      <c r="GA71" s="96">
        <v>0</v>
      </c>
      <c r="GB71" s="96">
        <v>0</v>
      </c>
      <c r="GC71" s="96">
        <v>0</v>
      </c>
      <c r="GD71" s="96">
        <v>0</v>
      </c>
      <c r="GE71" s="96">
        <v>0</v>
      </c>
      <c r="GF71" s="96">
        <v>0</v>
      </c>
      <c r="GG71" s="96">
        <v>0</v>
      </c>
      <c r="GH71" s="96">
        <v>0</v>
      </c>
      <c r="GI71" s="96">
        <v>0</v>
      </c>
      <c r="GJ71" s="96">
        <v>0</v>
      </c>
      <c r="GK71" s="96">
        <v>0</v>
      </c>
      <c r="GL71" s="96">
        <v>0</v>
      </c>
      <c r="GM71" s="96">
        <v>0</v>
      </c>
      <c r="GN71" s="96">
        <v>0</v>
      </c>
      <c r="GO71" s="96">
        <v>0</v>
      </c>
      <c r="GP71" s="96">
        <v>0</v>
      </c>
      <c r="GQ71" s="96">
        <v>0</v>
      </c>
      <c r="GR71" s="96">
        <v>0</v>
      </c>
      <c r="GS71" s="96">
        <v>0</v>
      </c>
      <c r="GT71" s="96">
        <v>0</v>
      </c>
      <c r="GU71" s="96">
        <v>0</v>
      </c>
      <c r="GV71" s="96">
        <v>0</v>
      </c>
      <c r="GW71" s="96">
        <v>0</v>
      </c>
      <c r="GX71" s="96">
        <v>0</v>
      </c>
      <c r="GY71" s="96">
        <v>0</v>
      </c>
      <c r="GZ71" s="96">
        <v>0</v>
      </c>
      <c r="HA71" s="96">
        <v>0</v>
      </c>
      <c r="HB71" s="96">
        <v>0</v>
      </c>
      <c r="HC71" s="96">
        <v>0</v>
      </c>
      <c r="HD71" s="96">
        <v>0</v>
      </c>
      <c r="HE71" s="96">
        <v>0</v>
      </c>
      <c r="HF71" s="96">
        <v>0</v>
      </c>
      <c r="HG71" s="96">
        <v>0</v>
      </c>
      <c r="HH71" s="96">
        <v>0</v>
      </c>
      <c r="HI71" s="96">
        <v>0</v>
      </c>
      <c r="HJ71" s="96">
        <v>0</v>
      </c>
      <c r="HK71" s="96">
        <v>0</v>
      </c>
      <c r="HL71" s="96">
        <v>0</v>
      </c>
      <c r="HM71" s="96">
        <v>0</v>
      </c>
      <c r="HN71" s="96">
        <v>0</v>
      </c>
      <c r="HO71" s="96">
        <v>0</v>
      </c>
      <c r="HP71" s="96">
        <v>0</v>
      </c>
      <c r="HQ71" s="96">
        <v>0</v>
      </c>
      <c r="HR71" s="96">
        <v>0</v>
      </c>
      <c r="HS71" s="96">
        <v>0</v>
      </c>
      <c r="HT71" s="96">
        <v>0</v>
      </c>
      <c r="HU71" s="96">
        <v>0</v>
      </c>
      <c r="HV71" s="96">
        <v>0</v>
      </c>
      <c r="HW71" s="96">
        <v>0</v>
      </c>
      <c r="HX71" s="96">
        <v>0</v>
      </c>
      <c r="HY71" s="96">
        <v>0</v>
      </c>
      <c r="HZ71" s="96">
        <v>0</v>
      </c>
      <c r="IA71" s="96">
        <v>0</v>
      </c>
      <c r="IB71" s="96">
        <v>0</v>
      </c>
      <c r="IC71" s="96">
        <v>0</v>
      </c>
      <c r="ID71" s="96">
        <v>0</v>
      </c>
      <c r="IE71" s="96">
        <v>0</v>
      </c>
      <c r="IF71" s="96">
        <v>0</v>
      </c>
      <c r="IG71" s="96">
        <v>0</v>
      </c>
      <c r="IH71" s="96">
        <v>0</v>
      </c>
      <c r="II71" s="96">
        <v>0</v>
      </c>
      <c r="IJ71" s="96">
        <v>0</v>
      </c>
      <c r="IK71" s="96">
        <v>0</v>
      </c>
      <c r="IL71" s="96">
        <v>0</v>
      </c>
      <c r="IM71" s="96">
        <v>0</v>
      </c>
      <c r="IN71" s="96">
        <v>0</v>
      </c>
      <c r="IO71" s="96">
        <v>0</v>
      </c>
      <c r="IP71" s="96">
        <v>0</v>
      </c>
      <c r="IQ71" s="96">
        <v>0</v>
      </c>
      <c r="IR71" s="96">
        <v>0</v>
      </c>
      <c r="IS71" s="96">
        <v>0</v>
      </c>
      <c r="IT71" s="96">
        <v>0</v>
      </c>
      <c r="IU71" s="96">
        <v>0</v>
      </c>
      <c r="IV71" s="96">
        <v>0</v>
      </c>
      <c r="IW71" s="96">
        <v>0</v>
      </c>
      <c r="IX71" s="96">
        <v>0</v>
      </c>
      <c r="IY71" s="96">
        <v>0</v>
      </c>
      <c r="IZ71" s="96">
        <v>0</v>
      </c>
      <c r="JA71" s="96">
        <v>0</v>
      </c>
    </row>
    <row r="72" spans="1:261" ht="17.25" customHeight="1" x14ac:dyDescent="0.35">
      <c r="A72" s="85">
        <v>62</v>
      </c>
      <c r="B72" s="92" t="s">
        <v>527</v>
      </c>
      <c r="C72" s="95" t="s">
        <v>589</v>
      </c>
      <c r="D72" s="295">
        <v>247690781</v>
      </c>
      <c r="E72" s="270">
        <f t="shared" si="41"/>
        <v>16825.47</v>
      </c>
      <c r="F72" s="270">
        <f t="shared" si="42"/>
        <v>0</v>
      </c>
      <c r="G72" s="270">
        <f t="shared" si="43"/>
        <v>4101.6100000000006</v>
      </c>
      <c r="H72" s="270">
        <f t="shared" si="44"/>
        <v>10744.83</v>
      </c>
      <c r="I72" s="270">
        <f t="shared" si="45"/>
        <v>1979.03</v>
      </c>
      <c r="J72" s="96">
        <v>2</v>
      </c>
      <c r="K72" s="96">
        <v>2</v>
      </c>
      <c r="L72" s="96">
        <v>0</v>
      </c>
      <c r="M72" s="96">
        <v>0</v>
      </c>
      <c r="N72" s="96">
        <v>0</v>
      </c>
      <c r="O72" s="96">
        <v>0</v>
      </c>
      <c r="P72" s="96">
        <v>0</v>
      </c>
      <c r="Q72" s="96">
        <v>0</v>
      </c>
      <c r="R72" s="96">
        <v>0</v>
      </c>
      <c r="S72" s="96">
        <v>0</v>
      </c>
      <c r="T72" s="96">
        <v>0</v>
      </c>
      <c r="U72" s="96">
        <v>0</v>
      </c>
      <c r="V72" s="96">
        <v>0</v>
      </c>
      <c r="W72" s="96">
        <v>671.67</v>
      </c>
      <c r="X72" s="96">
        <v>0</v>
      </c>
      <c r="Y72" s="96">
        <v>0</v>
      </c>
      <c r="Z72" s="96">
        <v>0</v>
      </c>
      <c r="AA72" s="96">
        <v>0</v>
      </c>
      <c r="AB72" s="96">
        <v>0</v>
      </c>
      <c r="AC72" s="96">
        <v>0</v>
      </c>
      <c r="AD72" s="96">
        <v>0</v>
      </c>
      <c r="AE72" s="96">
        <v>4</v>
      </c>
      <c r="AF72" s="96">
        <v>0</v>
      </c>
      <c r="AG72" s="96">
        <v>0</v>
      </c>
      <c r="AH72" s="96">
        <v>0</v>
      </c>
      <c r="AI72" s="96">
        <v>0</v>
      </c>
      <c r="AJ72" s="96">
        <v>0</v>
      </c>
      <c r="AK72" s="96">
        <v>0</v>
      </c>
      <c r="AL72" s="96">
        <v>0</v>
      </c>
      <c r="AM72" s="96">
        <v>0</v>
      </c>
      <c r="AN72" s="96">
        <v>0</v>
      </c>
      <c r="AO72" s="96">
        <v>1121.1600000000001</v>
      </c>
      <c r="AP72" s="96">
        <v>0</v>
      </c>
      <c r="AQ72" s="96">
        <v>0</v>
      </c>
      <c r="AR72" s="96">
        <v>0</v>
      </c>
      <c r="AS72" s="96">
        <v>0</v>
      </c>
      <c r="AT72" s="96">
        <v>0</v>
      </c>
      <c r="AU72" s="96">
        <v>0</v>
      </c>
      <c r="AV72" s="96">
        <v>0</v>
      </c>
      <c r="AW72" s="96">
        <v>0</v>
      </c>
      <c r="AX72" s="96">
        <v>0</v>
      </c>
      <c r="AY72" s="96">
        <v>0</v>
      </c>
      <c r="AZ72" s="96">
        <v>0</v>
      </c>
      <c r="BA72" s="96">
        <v>0</v>
      </c>
      <c r="BB72" s="96">
        <v>0</v>
      </c>
      <c r="BC72" s="96">
        <v>8952</v>
      </c>
      <c r="BD72" s="96"/>
      <c r="BE72" s="96">
        <v>0</v>
      </c>
      <c r="BF72" s="96">
        <v>0</v>
      </c>
      <c r="BG72" s="96">
        <v>0</v>
      </c>
      <c r="BH72" s="96">
        <v>41</v>
      </c>
      <c r="BI72" s="96">
        <v>0</v>
      </c>
      <c r="BJ72" s="96">
        <v>0</v>
      </c>
      <c r="BK72" s="96">
        <v>0</v>
      </c>
      <c r="BL72" s="96">
        <v>0</v>
      </c>
      <c r="BM72" s="96">
        <v>0</v>
      </c>
      <c r="BN72" s="96">
        <v>0</v>
      </c>
      <c r="BO72" s="96">
        <v>0</v>
      </c>
      <c r="BP72" s="96">
        <v>0</v>
      </c>
      <c r="BQ72" s="96">
        <v>0</v>
      </c>
      <c r="BR72" s="96">
        <v>0</v>
      </c>
      <c r="BS72" s="96">
        <v>2</v>
      </c>
      <c r="BT72" s="96">
        <v>0</v>
      </c>
      <c r="BU72" s="96">
        <v>2</v>
      </c>
      <c r="BV72" s="96">
        <v>0</v>
      </c>
      <c r="BW72" s="96">
        <v>0</v>
      </c>
      <c r="BX72" s="96">
        <v>0</v>
      </c>
      <c r="BY72" s="96">
        <v>35</v>
      </c>
      <c r="BZ72" s="96">
        <v>0</v>
      </c>
      <c r="CA72" s="96">
        <v>0</v>
      </c>
      <c r="CB72" s="96">
        <v>0</v>
      </c>
      <c r="CC72" s="96">
        <v>0</v>
      </c>
      <c r="CD72" s="96">
        <v>0</v>
      </c>
      <c r="CE72" s="96">
        <v>0</v>
      </c>
      <c r="CF72" s="96">
        <v>0</v>
      </c>
      <c r="CG72" s="96">
        <v>0</v>
      </c>
      <c r="CH72" s="96">
        <v>0</v>
      </c>
      <c r="CI72" s="96">
        <v>0</v>
      </c>
      <c r="CJ72" s="96">
        <v>0</v>
      </c>
      <c r="CK72" s="96">
        <v>30</v>
      </c>
      <c r="CL72" s="96">
        <v>0</v>
      </c>
      <c r="CM72" s="96">
        <v>0</v>
      </c>
      <c r="CN72" s="96">
        <v>0</v>
      </c>
      <c r="CO72" s="96">
        <v>0</v>
      </c>
      <c r="CP72" s="96">
        <v>0</v>
      </c>
      <c r="CQ72" s="96">
        <v>0</v>
      </c>
      <c r="CR72" s="96">
        <v>0</v>
      </c>
      <c r="CS72" s="96">
        <v>9</v>
      </c>
      <c r="CT72" s="96">
        <v>0</v>
      </c>
      <c r="CU72" s="96">
        <v>0</v>
      </c>
      <c r="CV72" s="96">
        <v>0</v>
      </c>
      <c r="CW72" s="96">
        <v>0</v>
      </c>
      <c r="CX72" s="96">
        <v>0</v>
      </c>
      <c r="CY72" s="96">
        <v>17</v>
      </c>
      <c r="CZ72" s="96">
        <v>36</v>
      </c>
      <c r="DA72" s="96">
        <v>0</v>
      </c>
      <c r="DB72" s="96">
        <v>34</v>
      </c>
      <c r="DC72" s="96">
        <v>0</v>
      </c>
      <c r="DD72" s="96">
        <v>631</v>
      </c>
      <c r="DE72" s="96">
        <v>0</v>
      </c>
      <c r="DF72" s="96">
        <v>0</v>
      </c>
      <c r="DG72" s="96">
        <v>0</v>
      </c>
      <c r="DH72" s="96">
        <v>0</v>
      </c>
      <c r="DI72" s="96">
        <v>0</v>
      </c>
      <c r="DJ72" s="96">
        <v>0</v>
      </c>
      <c r="DK72" s="96">
        <v>0</v>
      </c>
      <c r="DL72" s="96">
        <v>0</v>
      </c>
      <c r="DM72" s="96">
        <v>0</v>
      </c>
      <c r="DN72" s="96">
        <v>0</v>
      </c>
      <c r="DO72" s="96">
        <v>0</v>
      </c>
      <c r="DP72" s="96">
        <v>0</v>
      </c>
      <c r="DQ72" s="96">
        <v>0</v>
      </c>
      <c r="DR72" s="96">
        <v>0</v>
      </c>
      <c r="DS72" s="96">
        <v>0</v>
      </c>
      <c r="DT72" s="96">
        <v>3470.61</v>
      </c>
      <c r="DU72" s="96">
        <v>0</v>
      </c>
      <c r="DV72" s="96">
        <v>0</v>
      </c>
      <c r="DW72" s="297">
        <v>0</v>
      </c>
      <c r="DX72" s="297">
        <v>0</v>
      </c>
      <c r="DY72" s="96">
        <v>0</v>
      </c>
      <c r="DZ72" s="96">
        <v>0</v>
      </c>
      <c r="EA72" s="96">
        <v>0</v>
      </c>
      <c r="EB72" s="96">
        <v>0</v>
      </c>
      <c r="EC72" s="96">
        <v>0</v>
      </c>
      <c r="ED72" s="96">
        <v>0</v>
      </c>
      <c r="EE72" s="96">
        <v>0</v>
      </c>
      <c r="EF72" s="96">
        <v>0</v>
      </c>
      <c r="EG72" s="96">
        <v>0</v>
      </c>
      <c r="EH72" s="96">
        <v>0</v>
      </c>
      <c r="EI72" s="96">
        <v>0</v>
      </c>
      <c r="EJ72" s="96">
        <v>0</v>
      </c>
      <c r="EK72" s="96">
        <v>0</v>
      </c>
      <c r="EL72" s="96">
        <v>0</v>
      </c>
      <c r="EM72" s="96">
        <v>0</v>
      </c>
      <c r="EN72" s="96">
        <v>0</v>
      </c>
      <c r="EO72" s="96">
        <v>0</v>
      </c>
      <c r="EP72" s="96">
        <v>0</v>
      </c>
      <c r="EQ72" s="96">
        <v>0</v>
      </c>
      <c r="ER72" s="96">
        <v>0</v>
      </c>
      <c r="ES72" s="96">
        <v>0</v>
      </c>
      <c r="ET72" s="96">
        <v>0</v>
      </c>
      <c r="EU72" s="96">
        <v>0</v>
      </c>
      <c r="EV72" s="96">
        <v>1944.03</v>
      </c>
      <c r="EW72" s="96">
        <v>0</v>
      </c>
      <c r="EX72" s="96">
        <v>0</v>
      </c>
      <c r="EY72" s="96">
        <v>0</v>
      </c>
      <c r="EZ72" s="96">
        <v>0</v>
      </c>
      <c r="FA72" s="96">
        <v>0</v>
      </c>
      <c r="FB72" s="96">
        <v>0</v>
      </c>
      <c r="FC72" s="96">
        <v>0</v>
      </c>
      <c r="FD72" s="96">
        <v>0</v>
      </c>
      <c r="FE72" s="96">
        <v>0</v>
      </c>
      <c r="FF72" s="96">
        <v>0</v>
      </c>
      <c r="FG72" s="96">
        <v>0</v>
      </c>
      <c r="FH72" s="96">
        <v>0</v>
      </c>
      <c r="FI72" s="96">
        <v>0</v>
      </c>
      <c r="FJ72" s="96">
        <v>0</v>
      </c>
      <c r="FK72" s="96">
        <v>0</v>
      </c>
      <c r="FL72" s="96">
        <v>0</v>
      </c>
      <c r="FM72" s="96">
        <v>0</v>
      </c>
      <c r="FN72" s="96">
        <v>0</v>
      </c>
      <c r="FO72" s="96">
        <v>0</v>
      </c>
      <c r="FP72" s="96">
        <v>0</v>
      </c>
      <c r="FQ72" s="96">
        <v>0</v>
      </c>
      <c r="FR72" s="96">
        <v>0</v>
      </c>
      <c r="FS72" s="96">
        <v>0</v>
      </c>
      <c r="FT72" s="96">
        <v>0</v>
      </c>
      <c r="FU72" s="96">
        <v>0</v>
      </c>
      <c r="FV72" s="96">
        <v>0</v>
      </c>
      <c r="FW72" s="96">
        <v>0</v>
      </c>
      <c r="FX72" s="96">
        <v>0</v>
      </c>
      <c r="FY72" s="96">
        <v>0</v>
      </c>
      <c r="FZ72" s="96">
        <v>0</v>
      </c>
      <c r="GA72" s="96">
        <v>0</v>
      </c>
      <c r="GB72" s="96">
        <v>0</v>
      </c>
      <c r="GC72" s="96">
        <v>0</v>
      </c>
      <c r="GD72" s="96">
        <v>0</v>
      </c>
      <c r="GE72" s="96">
        <v>0</v>
      </c>
      <c r="GF72" s="96">
        <v>0</v>
      </c>
      <c r="GG72" s="96">
        <v>0</v>
      </c>
      <c r="GH72" s="96">
        <v>0</v>
      </c>
      <c r="GI72" s="96">
        <v>1450</v>
      </c>
      <c r="GJ72" s="96">
        <v>0</v>
      </c>
      <c r="GK72" s="96">
        <v>35.5</v>
      </c>
      <c r="GL72" s="96">
        <v>0</v>
      </c>
      <c r="GM72" s="96">
        <v>0</v>
      </c>
      <c r="GN72" s="96">
        <v>0</v>
      </c>
      <c r="GO72" s="96">
        <v>0</v>
      </c>
      <c r="GP72" s="96">
        <v>0</v>
      </c>
      <c r="GQ72" s="96">
        <v>0</v>
      </c>
      <c r="GR72" s="96">
        <v>0</v>
      </c>
      <c r="GS72" s="96">
        <v>0</v>
      </c>
      <c r="GT72" s="96">
        <v>0</v>
      </c>
      <c r="GU72" s="96">
        <v>0</v>
      </c>
      <c r="GV72" s="96">
        <v>0</v>
      </c>
      <c r="GW72" s="96">
        <v>0</v>
      </c>
      <c r="GX72" s="96">
        <v>0</v>
      </c>
      <c r="GY72" s="96">
        <v>0</v>
      </c>
      <c r="GZ72" s="96">
        <v>0</v>
      </c>
      <c r="HA72" s="96">
        <v>0</v>
      </c>
      <c r="HB72" s="96">
        <v>0</v>
      </c>
      <c r="HC72" s="96">
        <v>0</v>
      </c>
      <c r="HD72" s="96">
        <v>0</v>
      </c>
      <c r="HE72" s="96">
        <v>0</v>
      </c>
      <c r="HF72" s="96">
        <v>0</v>
      </c>
      <c r="HG72" s="96">
        <v>0</v>
      </c>
      <c r="HH72" s="96">
        <v>0</v>
      </c>
      <c r="HI72" s="96">
        <v>0</v>
      </c>
      <c r="HJ72" s="96">
        <v>0</v>
      </c>
      <c r="HK72" s="96">
        <v>0</v>
      </c>
      <c r="HL72" s="96">
        <v>0</v>
      </c>
      <c r="HM72" s="96">
        <v>0</v>
      </c>
      <c r="HN72" s="96">
        <v>0</v>
      </c>
      <c r="HO72" s="96">
        <v>0</v>
      </c>
      <c r="HP72" s="96">
        <v>0</v>
      </c>
      <c r="HQ72" s="96">
        <v>0</v>
      </c>
      <c r="HR72" s="96">
        <v>0</v>
      </c>
      <c r="HS72" s="96">
        <v>0</v>
      </c>
      <c r="HT72" s="96">
        <v>0</v>
      </c>
      <c r="HU72" s="96">
        <v>0</v>
      </c>
      <c r="HV72" s="96">
        <v>0</v>
      </c>
      <c r="HW72" s="96">
        <v>0</v>
      </c>
      <c r="HX72" s="96">
        <v>0</v>
      </c>
      <c r="HY72" s="96">
        <v>0</v>
      </c>
      <c r="HZ72" s="96">
        <v>0</v>
      </c>
      <c r="IA72" s="96">
        <v>0</v>
      </c>
      <c r="IB72" s="96">
        <v>0</v>
      </c>
      <c r="IC72" s="96">
        <v>0</v>
      </c>
      <c r="ID72" s="96">
        <v>0</v>
      </c>
      <c r="IE72" s="96">
        <v>0</v>
      </c>
      <c r="IF72" s="96">
        <v>0</v>
      </c>
      <c r="IG72" s="96">
        <v>0</v>
      </c>
      <c r="IH72" s="96">
        <v>0</v>
      </c>
      <c r="II72" s="96">
        <v>0</v>
      </c>
      <c r="IJ72" s="96">
        <v>0</v>
      </c>
      <c r="IK72" s="96">
        <v>0</v>
      </c>
      <c r="IL72" s="96">
        <v>0</v>
      </c>
      <c r="IM72" s="96">
        <v>0</v>
      </c>
      <c r="IN72" s="96">
        <v>0</v>
      </c>
      <c r="IO72" s="96">
        <v>0</v>
      </c>
      <c r="IP72" s="96">
        <v>0</v>
      </c>
      <c r="IQ72" s="96">
        <v>0</v>
      </c>
      <c r="IR72" s="96">
        <v>0</v>
      </c>
      <c r="IS72" s="96">
        <v>0</v>
      </c>
      <c r="IT72" s="96">
        <v>0</v>
      </c>
      <c r="IU72" s="96">
        <v>0</v>
      </c>
      <c r="IV72" s="96">
        <v>0</v>
      </c>
      <c r="IW72" s="96">
        <v>0</v>
      </c>
      <c r="IX72" s="96">
        <v>0</v>
      </c>
      <c r="IY72" s="96">
        <v>0</v>
      </c>
      <c r="IZ72" s="96">
        <v>0</v>
      </c>
      <c r="JA72" s="96">
        <v>0</v>
      </c>
    </row>
    <row r="73" spans="1:261" ht="17.25" customHeight="1" x14ac:dyDescent="0.35">
      <c r="A73" s="85">
        <v>63</v>
      </c>
      <c r="B73" s="92" t="s">
        <v>527</v>
      </c>
      <c r="C73" s="95" t="s">
        <v>590</v>
      </c>
      <c r="D73" s="295">
        <v>247690702</v>
      </c>
      <c r="E73" s="270">
        <f t="shared" si="41"/>
        <v>7890.73</v>
      </c>
      <c r="F73" s="270">
        <f t="shared" si="42"/>
        <v>0</v>
      </c>
      <c r="G73" s="270">
        <f t="shared" si="43"/>
        <v>1219.3699999999999</v>
      </c>
      <c r="H73" s="270">
        <f t="shared" si="44"/>
        <v>6155</v>
      </c>
      <c r="I73" s="270">
        <f t="shared" si="45"/>
        <v>516.36</v>
      </c>
      <c r="J73" s="96">
        <v>2</v>
      </c>
      <c r="K73" s="96">
        <v>2</v>
      </c>
      <c r="L73" s="96">
        <v>0</v>
      </c>
      <c r="M73" s="96">
        <v>0</v>
      </c>
      <c r="N73" s="96">
        <v>0</v>
      </c>
      <c r="O73" s="96">
        <v>0</v>
      </c>
      <c r="P73" s="96">
        <v>0</v>
      </c>
      <c r="Q73" s="96">
        <v>0</v>
      </c>
      <c r="R73" s="96">
        <v>0</v>
      </c>
      <c r="S73" s="96">
        <v>0</v>
      </c>
      <c r="T73" s="96">
        <v>0</v>
      </c>
      <c r="U73" s="96">
        <v>0</v>
      </c>
      <c r="V73" s="96">
        <v>0</v>
      </c>
      <c r="W73" s="96">
        <v>0</v>
      </c>
      <c r="X73" s="96">
        <v>0</v>
      </c>
      <c r="Y73" s="96">
        <v>151</v>
      </c>
      <c r="Z73" s="96">
        <v>0</v>
      </c>
      <c r="AA73" s="96">
        <v>0</v>
      </c>
      <c r="AB73" s="96">
        <v>0</v>
      </c>
      <c r="AC73" s="96">
        <v>7</v>
      </c>
      <c r="AD73" s="96">
        <v>0</v>
      </c>
      <c r="AE73" s="96">
        <v>2</v>
      </c>
      <c r="AF73" s="96">
        <v>0</v>
      </c>
      <c r="AG73" s="96">
        <v>0</v>
      </c>
      <c r="AH73" s="96">
        <v>0</v>
      </c>
      <c r="AI73" s="96">
        <v>0</v>
      </c>
      <c r="AJ73" s="96">
        <v>0</v>
      </c>
      <c r="AK73" s="96">
        <v>0</v>
      </c>
      <c r="AL73" s="96">
        <v>0</v>
      </c>
      <c r="AM73" s="96">
        <v>0</v>
      </c>
      <c r="AN73" s="96">
        <v>0</v>
      </c>
      <c r="AO73" s="96">
        <v>451</v>
      </c>
      <c r="AP73" s="96">
        <v>0</v>
      </c>
      <c r="AQ73" s="96">
        <v>0</v>
      </c>
      <c r="AR73" s="96">
        <v>0</v>
      </c>
      <c r="AS73" s="96">
        <v>0</v>
      </c>
      <c r="AT73" s="96">
        <v>0</v>
      </c>
      <c r="AU73" s="96">
        <v>0</v>
      </c>
      <c r="AV73" s="96">
        <v>0</v>
      </c>
      <c r="AW73" s="96">
        <v>0</v>
      </c>
      <c r="AX73" s="96">
        <v>0</v>
      </c>
      <c r="AY73" s="96">
        <v>0</v>
      </c>
      <c r="AZ73" s="96">
        <v>0</v>
      </c>
      <c r="BA73" s="96">
        <v>0</v>
      </c>
      <c r="BB73" s="96">
        <v>0</v>
      </c>
      <c r="BC73" s="96">
        <v>5553</v>
      </c>
      <c r="BD73" s="96"/>
      <c r="BE73" s="96">
        <v>0</v>
      </c>
      <c r="BF73" s="96">
        <v>0</v>
      </c>
      <c r="BG73" s="96">
        <v>0</v>
      </c>
      <c r="BH73" s="96">
        <v>27</v>
      </c>
      <c r="BI73" s="96">
        <v>0</v>
      </c>
      <c r="BJ73" s="96">
        <v>0</v>
      </c>
      <c r="BK73" s="96">
        <v>0</v>
      </c>
      <c r="BL73" s="96">
        <v>0</v>
      </c>
      <c r="BM73" s="96">
        <v>0</v>
      </c>
      <c r="BN73" s="96">
        <v>0</v>
      </c>
      <c r="BO73" s="96">
        <v>0</v>
      </c>
      <c r="BP73" s="96">
        <v>0</v>
      </c>
      <c r="BQ73" s="96">
        <v>0</v>
      </c>
      <c r="BR73" s="96">
        <v>0</v>
      </c>
      <c r="BS73" s="96">
        <v>0</v>
      </c>
      <c r="BT73" s="96">
        <v>0</v>
      </c>
      <c r="BU73" s="96">
        <v>0</v>
      </c>
      <c r="BV73" s="96">
        <v>0</v>
      </c>
      <c r="BW73" s="96">
        <v>0</v>
      </c>
      <c r="BX73" s="96">
        <v>0</v>
      </c>
      <c r="BY73" s="96">
        <v>0</v>
      </c>
      <c r="BZ73" s="96">
        <v>0</v>
      </c>
      <c r="CA73" s="96">
        <v>0</v>
      </c>
      <c r="CB73" s="96">
        <v>0</v>
      </c>
      <c r="CC73" s="96">
        <v>0</v>
      </c>
      <c r="CD73" s="96">
        <v>0</v>
      </c>
      <c r="CE73" s="96">
        <v>0</v>
      </c>
      <c r="CF73" s="96">
        <v>0</v>
      </c>
      <c r="CG73" s="96">
        <v>0</v>
      </c>
      <c r="CH73" s="96">
        <v>0</v>
      </c>
      <c r="CI73" s="96">
        <v>0</v>
      </c>
      <c r="CJ73" s="96">
        <v>0</v>
      </c>
      <c r="CK73" s="96">
        <v>30</v>
      </c>
      <c r="CL73" s="96">
        <v>0</v>
      </c>
      <c r="CM73" s="96">
        <v>0</v>
      </c>
      <c r="CN73" s="96">
        <v>0</v>
      </c>
      <c r="CO73" s="96">
        <v>1</v>
      </c>
      <c r="CP73" s="96">
        <v>0</v>
      </c>
      <c r="CQ73" s="96">
        <v>0</v>
      </c>
      <c r="CR73" s="96">
        <v>0</v>
      </c>
      <c r="CS73" s="96">
        <v>5</v>
      </c>
      <c r="CT73" s="96">
        <v>0</v>
      </c>
      <c r="CU73" s="96">
        <v>0</v>
      </c>
      <c r="CV73" s="96">
        <v>0</v>
      </c>
      <c r="CW73" s="96">
        <v>0</v>
      </c>
      <c r="CX73" s="96">
        <v>0</v>
      </c>
      <c r="CY73" s="96">
        <v>8</v>
      </c>
      <c r="CZ73" s="96">
        <v>32</v>
      </c>
      <c r="DA73" s="96">
        <v>0</v>
      </c>
      <c r="DB73" s="96">
        <v>29</v>
      </c>
      <c r="DC73" s="96">
        <v>0</v>
      </c>
      <c r="DD73" s="96">
        <v>502</v>
      </c>
      <c r="DE73" s="96">
        <v>0</v>
      </c>
      <c r="DF73" s="96">
        <v>0</v>
      </c>
      <c r="DG73" s="96">
        <v>0</v>
      </c>
      <c r="DH73" s="96">
        <v>0</v>
      </c>
      <c r="DI73" s="96">
        <v>0</v>
      </c>
      <c r="DJ73" s="96">
        <v>0</v>
      </c>
      <c r="DK73" s="96">
        <v>0</v>
      </c>
      <c r="DL73" s="96">
        <v>0</v>
      </c>
      <c r="DM73" s="96">
        <v>0</v>
      </c>
      <c r="DN73" s="96">
        <v>0</v>
      </c>
      <c r="DO73" s="96">
        <v>0</v>
      </c>
      <c r="DP73" s="96">
        <v>0</v>
      </c>
      <c r="DQ73" s="96">
        <v>0</v>
      </c>
      <c r="DR73" s="96">
        <v>0</v>
      </c>
      <c r="DS73" s="96">
        <v>0</v>
      </c>
      <c r="DT73" s="96">
        <v>717.37</v>
      </c>
      <c r="DU73" s="96">
        <v>0</v>
      </c>
      <c r="DV73" s="96">
        <v>0</v>
      </c>
      <c r="DW73" s="297">
        <v>0</v>
      </c>
      <c r="DX73" s="297">
        <v>0</v>
      </c>
      <c r="DY73" s="96">
        <v>0</v>
      </c>
      <c r="DZ73" s="96">
        <v>0</v>
      </c>
      <c r="EA73" s="96">
        <v>0</v>
      </c>
      <c r="EB73" s="96">
        <v>0</v>
      </c>
      <c r="EC73" s="96">
        <v>0</v>
      </c>
      <c r="ED73" s="96">
        <v>0</v>
      </c>
      <c r="EE73" s="96">
        <v>0</v>
      </c>
      <c r="EF73" s="96">
        <v>0</v>
      </c>
      <c r="EG73" s="96">
        <v>0</v>
      </c>
      <c r="EH73" s="96">
        <v>0</v>
      </c>
      <c r="EI73" s="96">
        <v>0</v>
      </c>
      <c r="EJ73" s="96">
        <v>0</v>
      </c>
      <c r="EK73" s="96">
        <v>0</v>
      </c>
      <c r="EL73" s="96">
        <v>0</v>
      </c>
      <c r="EM73" s="96">
        <v>0</v>
      </c>
      <c r="EN73" s="96">
        <v>0</v>
      </c>
      <c r="EO73" s="96">
        <v>0</v>
      </c>
      <c r="EP73" s="96">
        <v>0</v>
      </c>
      <c r="EQ73" s="96">
        <v>0</v>
      </c>
      <c r="ER73" s="96">
        <v>0</v>
      </c>
      <c r="ES73" s="96">
        <v>0</v>
      </c>
      <c r="ET73" s="96">
        <v>0</v>
      </c>
      <c r="EU73" s="96">
        <v>0</v>
      </c>
      <c r="EV73" s="96">
        <v>516.36</v>
      </c>
      <c r="EW73" s="96">
        <v>0</v>
      </c>
      <c r="EX73" s="96">
        <v>0</v>
      </c>
      <c r="EY73" s="96">
        <v>0</v>
      </c>
      <c r="EZ73" s="96">
        <v>0</v>
      </c>
      <c r="FA73" s="96">
        <v>0</v>
      </c>
      <c r="FB73" s="96">
        <v>0</v>
      </c>
      <c r="FC73" s="96">
        <v>0</v>
      </c>
      <c r="FD73" s="96">
        <v>0</v>
      </c>
      <c r="FE73" s="96">
        <v>0</v>
      </c>
      <c r="FF73" s="96">
        <v>0</v>
      </c>
      <c r="FG73" s="96">
        <v>0</v>
      </c>
      <c r="FH73" s="96">
        <v>0</v>
      </c>
      <c r="FI73" s="96">
        <v>0</v>
      </c>
      <c r="FJ73" s="96">
        <v>0</v>
      </c>
      <c r="FK73" s="96">
        <v>0</v>
      </c>
      <c r="FL73" s="96">
        <v>0</v>
      </c>
      <c r="FM73" s="96">
        <v>0</v>
      </c>
      <c r="FN73" s="96">
        <v>0</v>
      </c>
      <c r="FO73" s="96">
        <v>0</v>
      </c>
      <c r="FP73" s="96">
        <v>0</v>
      </c>
      <c r="FQ73" s="96">
        <v>0</v>
      </c>
      <c r="FR73" s="96">
        <v>0</v>
      </c>
      <c r="FS73" s="96">
        <v>0</v>
      </c>
      <c r="FT73" s="96">
        <v>0</v>
      </c>
      <c r="FU73" s="96">
        <v>0</v>
      </c>
      <c r="FV73" s="96">
        <v>0</v>
      </c>
      <c r="FW73" s="96">
        <v>0</v>
      </c>
      <c r="FX73" s="96">
        <v>0</v>
      </c>
      <c r="FY73" s="96">
        <v>0</v>
      </c>
      <c r="FZ73" s="96">
        <v>0</v>
      </c>
      <c r="GA73" s="96">
        <v>0</v>
      </c>
      <c r="GB73" s="96">
        <v>0</v>
      </c>
      <c r="GC73" s="96">
        <v>0</v>
      </c>
      <c r="GD73" s="96">
        <v>0</v>
      </c>
      <c r="GE73" s="96">
        <v>0</v>
      </c>
      <c r="GF73" s="96">
        <v>0</v>
      </c>
      <c r="GG73" s="96">
        <v>0</v>
      </c>
      <c r="GH73" s="96">
        <v>0</v>
      </c>
      <c r="GI73" s="96">
        <v>0</v>
      </c>
      <c r="GJ73" s="96">
        <v>0</v>
      </c>
      <c r="GK73" s="96">
        <v>0</v>
      </c>
      <c r="GL73" s="96">
        <v>0</v>
      </c>
      <c r="GM73" s="96">
        <v>0</v>
      </c>
      <c r="GN73" s="96">
        <v>0</v>
      </c>
      <c r="GO73" s="96">
        <v>0</v>
      </c>
      <c r="GP73" s="96">
        <v>0</v>
      </c>
      <c r="GQ73" s="96">
        <v>0</v>
      </c>
      <c r="GR73" s="96">
        <v>0</v>
      </c>
      <c r="GS73" s="96">
        <v>0</v>
      </c>
      <c r="GT73" s="96">
        <v>0</v>
      </c>
      <c r="GU73" s="96">
        <v>0</v>
      </c>
      <c r="GV73" s="96">
        <v>0</v>
      </c>
      <c r="GW73" s="96">
        <v>0</v>
      </c>
      <c r="GX73" s="96">
        <v>0</v>
      </c>
      <c r="GY73" s="96">
        <v>0</v>
      </c>
      <c r="GZ73" s="96">
        <v>0</v>
      </c>
      <c r="HA73" s="96">
        <v>0</v>
      </c>
      <c r="HB73" s="96">
        <v>0</v>
      </c>
      <c r="HC73" s="96">
        <v>0</v>
      </c>
      <c r="HD73" s="96">
        <v>0</v>
      </c>
      <c r="HE73" s="96">
        <v>0</v>
      </c>
      <c r="HF73" s="96">
        <v>0</v>
      </c>
      <c r="HG73" s="96">
        <v>0</v>
      </c>
      <c r="HH73" s="96">
        <v>0</v>
      </c>
      <c r="HI73" s="96">
        <v>0</v>
      </c>
      <c r="HJ73" s="96">
        <v>0</v>
      </c>
      <c r="HK73" s="96">
        <v>0</v>
      </c>
      <c r="HL73" s="96">
        <v>0</v>
      </c>
      <c r="HM73" s="96">
        <v>0</v>
      </c>
      <c r="HN73" s="96">
        <v>0</v>
      </c>
      <c r="HO73" s="96">
        <v>0</v>
      </c>
      <c r="HP73" s="96">
        <v>0</v>
      </c>
      <c r="HQ73" s="96">
        <v>0</v>
      </c>
      <c r="HR73" s="96">
        <v>0</v>
      </c>
      <c r="HS73" s="96">
        <v>0</v>
      </c>
      <c r="HT73" s="96">
        <v>0</v>
      </c>
      <c r="HU73" s="96">
        <v>0</v>
      </c>
      <c r="HV73" s="96">
        <v>0</v>
      </c>
      <c r="HW73" s="96">
        <v>0</v>
      </c>
      <c r="HX73" s="96">
        <v>0</v>
      </c>
      <c r="HY73" s="96">
        <v>0</v>
      </c>
      <c r="HZ73" s="96">
        <v>0</v>
      </c>
      <c r="IA73" s="96">
        <v>0</v>
      </c>
      <c r="IB73" s="96">
        <v>0</v>
      </c>
      <c r="IC73" s="96">
        <v>0</v>
      </c>
      <c r="ID73" s="96">
        <v>0</v>
      </c>
      <c r="IE73" s="96">
        <v>0</v>
      </c>
      <c r="IF73" s="96">
        <v>0</v>
      </c>
      <c r="IG73" s="96">
        <v>0</v>
      </c>
      <c r="IH73" s="96">
        <v>0</v>
      </c>
      <c r="II73" s="96">
        <v>0</v>
      </c>
      <c r="IJ73" s="96">
        <v>0</v>
      </c>
      <c r="IK73" s="96">
        <v>0</v>
      </c>
      <c r="IL73" s="96">
        <v>0</v>
      </c>
      <c r="IM73" s="96">
        <v>0</v>
      </c>
      <c r="IN73" s="96">
        <v>0</v>
      </c>
      <c r="IO73" s="96">
        <v>0</v>
      </c>
      <c r="IP73" s="96">
        <v>0</v>
      </c>
      <c r="IQ73" s="96">
        <v>0</v>
      </c>
      <c r="IR73" s="96">
        <v>0</v>
      </c>
      <c r="IS73" s="96">
        <v>0</v>
      </c>
      <c r="IT73" s="96">
        <v>0</v>
      </c>
      <c r="IU73" s="96">
        <v>0</v>
      </c>
      <c r="IV73" s="96">
        <v>0</v>
      </c>
      <c r="IW73" s="96">
        <v>0</v>
      </c>
      <c r="IX73" s="96">
        <v>0</v>
      </c>
      <c r="IY73" s="96">
        <v>0</v>
      </c>
      <c r="IZ73" s="96">
        <v>0</v>
      </c>
      <c r="JA73" s="96">
        <v>0</v>
      </c>
    </row>
    <row r="74" spans="1:261" ht="17.25" customHeight="1" x14ac:dyDescent="0.35">
      <c r="A74" s="85">
        <v>64</v>
      </c>
      <c r="B74" s="92" t="s">
        <v>527</v>
      </c>
      <c r="C74" s="95" t="s">
        <v>591</v>
      </c>
      <c r="D74" s="295">
        <v>247690716</v>
      </c>
      <c r="E74" s="270">
        <f t="shared" si="41"/>
        <v>3371.93</v>
      </c>
      <c r="F74" s="270">
        <f t="shared" si="42"/>
        <v>0</v>
      </c>
      <c r="G74" s="270">
        <f t="shared" si="43"/>
        <v>1543.12</v>
      </c>
      <c r="H74" s="270">
        <f t="shared" si="44"/>
        <v>1628</v>
      </c>
      <c r="I74" s="270">
        <f t="shared" si="45"/>
        <v>200.81</v>
      </c>
      <c r="J74" s="96">
        <v>1</v>
      </c>
      <c r="K74" s="96">
        <v>1</v>
      </c>
      <c r="L74" s="96">
        <v>0</v>
      </c>
      <c r="M74" s="96">
        <v>0</v>
      </c>
      <c r="N74" s="96">
        <v>0</v>
      </c>
      <c r="O74" s="96">
        <v>0</v>
      </c>
      <c r="P74" s="96">
        <v>0</v>
      </c>
      <c r="Q74" s="96">
        <v>0</v>
      </c>
      <c r="R74" s="96">
        <v>0</v>
      </c>
      <c r="S74" s="96">
        <v>0</v>
      </c>
      <c r="T74" s="96">
        <v>0</v>
      </c>
      <c r="U74" s="96">
        <v>0</v>
      </c>
      <c r="V74" s="96">
        <v>0</v>
      </c>
      <c r="W74" s="96">
        <v>332</v>
      </c>
      <c r="X74" s="96">
        <v>0</v>
      </c>
      <c r="Y74" s="96">
        <v>0</v>
      </c>
      <c r="Z74" s="96">
        <v>0</v>
      </c>
      <c r="AA74" s="96">
        <v>0</v>
      </c>
      <c r="AB74" s="96">
        <v>0</v>
      </c>
      <c r="AC74" s="96">
        <v>7</v>
      </c>
      <c r="AD74" s="96">
        <v>0</v>
      </c>
      <c r="AE74" s="96">
        <v>0</v>
      </c>
      <c r="AF74" s="96">
        <v>0</v>
      </c>
      <c r="AG74" s="96">
        <v>0</v>
      </c>
      <c r="AH74" s="96">
        <v>0</v>
      </c>
      <c r="AI74" s="96">
        <v>0</v>
      </c>
      <c r="AJ74" s="96">
        <v>0</v>
      </c>
      <c r="AK74" s="96">
        <v>0</v>
      </c>
      <c r="AL74" s="96">
        <v>0</v>
      </c>
      <c r="AM74" s="96">
        <v>0</v>
      </c>
      <c r="AN74" s="96">
        <v>0</v>
      </c>
      <c r="AO74" s="96">
        <v>0</v>
      </c>
      <c r="AP74" s="96">
        <v>0</v>
      </c>
      <c r="AQ74" s="96">
        <v>0</v>
      </c>
      <c r="AR74" s="96">
        <v>0</v>
      </c>
      <c r="AS74" s="96">
        <v>0</v>
      </c>
      <c r="AT74" s="96">
        <v>0</v>
      </c>
      <c r="AU74" s="96">
        <v>0</v>
      </c>
      <c r="AV74" s="96">
        <v>0</v>
      </c>
      <c r="AW74" s="96">
        <v>0</v>
      </c>
      <c r="AX74" s="96">
        <v>0</v>
      </c>
      <c r="AY74" s="96">
        <v>0</v>
      </c>
      <c r="AZ74" s="96">
        <v>0</v>
      </c>
      <c r="BA74" s="96">
        <v>11</v>
      </c>
      <c r="BB74" s="96">
        <v>0</v>
      </c>
      <c r="BC74" s="96">
        <v>1296</v>
      </c>
      <c r="BD74" s="96"/>
      <c r="BE74" s="96">
        <v>0</v>
      </c>
      <c r="BF74" s="96">
        <v>0</v>
      </c>
      <c r="BG74" s="96">
        <v>0</v>
      </c>
      <c r="BH74" s="96">
        <v>18</v>
      </c>
      <c r="BI74" s="96">
        <v>0</v>
      </c>
      <c r="BJ74" s="96">
        <v>0</v>
      </c>
      <c r="BK74" s="96">
        <v>0</v>
      </c>
      <c r="BL74" s="96">
        <v>0</v>
      </c>
      <c r="BM74" s="96">
        <v>0</v>
      </c>
      <c r="BN74" s="96">
        <v>0</v>
      </c>
      <c r="BO74" s="96">
        <v>0</v>
      </c>
      <c r="BP74" s="96">
        <v>0</v>
      </c>
      <c r="BQ74" s="96">
        <v>0</v>
      </c>
      <c r="BR74" s="96">
        <v>0</v>
      </c>
      <c r="BS74" s="96">
        <v>0</v>
      </c>
      <c r="BT74" s="96">
        <v>0</v>
      </c>
      <c r="BU74" s="96">
        <v>0</v>
      </c>
      <c r="BV74" s="96">
        <v>0</v>
      </c>
      <c r="BW74" s="96">
        <v>0</v>
      </c>
      <c r="BX74" s="96">
        <v>0</v>
      </c>
      <c r="BY74" s="96">
        <v>0</v>
      </c>
      <c r="BZ74" s="96">
        <v>0</v>
      </c>
      <c r="CA74" s="96">
        <v>0</v>
      </c>
      <c r="CB74" s="96">
        <v>0</v>
      </c>
      <c r="CC74" s="96">
        <v>0</v>
      </c>
      <c r="CD74" s="96">
        <v>0</v>
      </c>
      <c r="CE74" s="96">
        <v>0</v>
      </c>
      <c r="CF74" s="96">
        <v>0</v>
      </c>
      <c r="CG74" s="96">
        <v>0</v>
      </c>
      <c r="CH74" s="96">
        <v>0</v>
      </c>
      <c r="CI74" s="96">
        <v>0</v>
      </c>
      <c r="CJ74" s="96">
        <v>0</v>
      </c>
      <c r="CK74" s="96">
        <v>30</v>
      </c>
      <c r="CL74" s="96">
        <v>0</v>
      </c>
      <c r="CM74" s="96">
        <v>0</v>
      </c>
      <c r="CN74" s="96">
        <v>0</v>
      </c>
      <c r="CO74" s="96">
        <v>1</v>
      </c>
      <c r="CP74" s="96">
        <v>0</v>
      </c>
      <c r="CQ74" s="96">
        <v>0</v>
      </c>
      <c r="CR74" s="96">
        <v>0</v>
      </c>
      <c r="CS74" s="96">
        <v>6</v>
      </c>
      <c r="CT74" s="96">
        <v>0</v>
      </c>
      <c r="CU74" s="96">
        <v>0</v>
      </c>
      <c r="CV74" s="96">
        <v>0</v>
      </c>
      <c r="CW74" s="96">
        <v>0</v>
      </c>
      <c r="CX74" s="96">
        <v>0</v>
      </c>
      <c r="CY74" s="96">
        <v>15</v>
      </c>
      <c r="CZ74" s="96">
        <v>41</v>
      </c>
      <c r="DA74" s="96">
        <v>0</v>
      </c>
      <c r="DB74" s="96">
        <v>39</v>
      </c>
      <c r="DC74" s="96">
        <v>0</v>
      </c>
      <c r="DD74" s="96">
        <v>701</v>
      </c>
      <c r="DE74" s="96">
        <v>0</v>
      </c>
      <c r="DF74" s="96">
        <v>0</v>
      </c>
      <c r="DG74" s="96">
        <v>0</v>
      </c>
      <c r="DH74" s="96">
        <v>0</v>
      </c>
      <c r="DI74" s="96">
        <v>0</v>
      </c>
      <c r="DJ74" s="96">
        <v>0</v>
      </c>
      <c r="DK74" s="96">
        <v>0</v>
      </c>
      <c r="DL74" s="96">
        <v>0</v>
      </c>
      <c r="DM74" s="96">
        <v>0</v>
      </c>
      <c r="DN74" s="96">
        <v>0</v>
      </c>
      <c r="DO74" s="96">
        <v>0</v>
      </c>
      <c r="DP74" s="96">
        <v>0</v>
      </c>
      <c r="DQ74" s="96">
        <v>0</v>
      </c>
      <c r="DR74" s="96">
        <v>0</v>
      </c>
      <c r="DS74" s="96">
        <v>0</v>
      </c>
      <c r="DT74" s="96">
        <v>842.12</v>
      </c>
      <c r="DU74" s="96">
        <v>0</v>
      </c>
      <c r="DV74" s="96">
        <v>0</v>
      </c>
      <c r="DW74" s="297">
        <v>0</v>
      </c>
      <c r="DX74" s="297">
        <v>0</v>
      </c>
      <c r="DY74" s="96">
        <v>0</v>
      </c>
      <c r="DZ74" s="96">
        <v>0</v>
      </c>
      <c r="EA74" s="96">
        <v>0</v>
      </c>
      <c r="EB74" s="96">
        <v>0</v>
      </c>
      <c r="EC74" s="96">
        <v>0</v>
      </c>
      <c r="ED74" s="96">
        <v>0</v>
      </c>
      <c r="EE74" s="96">
        <v>0</v>
      </c>
      <c r="EF74" s="96">
        <v>0</v>
      </c>
      <c r="EG74" s="96">
        <v>0</v>
      </c>
      <c r="EH74" s="96">
        <v>0</v>
      </c>
      <c r="EI74" s="96">
        <v>0</v>
      </c>
      <c r="EJ74" s="96">
        <v>0</v>
      </c>
      <c r="EK74" s="96">
        <v>0</v>
      </c>
      <c r="EL74" s="96">
        <v>0</v>
      </c>
      <c r="EM74" s="96">
        <v>0</v>
      </c>
      <c r="EN74" s="96">
        <v>0</v>
      </c>
      <c r="EO74" s="96">
        <v>0</v>
      </c>
      <c r="EP74" s="96">
        <v>0</v>
      </c>
      <c r="EQ74" s="96">
        <v>0</v>
      </c>
      <c r="ER74" s="96">
        <v>0</v>
      </c>
      <c r="ES74" s="96">
        <v>0</v>
      </c>
      <c r="ET74" s="96">
        <v>0</v>
      </c>
      <c r="EU74" s="96">
        <v>0</v>
      </c>
      <c r="EV74" s="96">
        <v>200.81</v>
      </c>
      <c r="EW74" s="96">
        <v>0</v>
      </c>
      <c r="EX74" s="96">
        <v>0</v>
      </c>
      <c r="EY74" s="96">
        <v>0</v>
      </c>
      <c r="EZ74" s="96">
        <v>0</v>
      </c>
      <c r="FA74" s="96">
        <v>0</v>
      </c>
      <c r="FB74" s="96">
        <v>0</v>
      </c>
      <c r="FC74" s="96">
        <v>0</v>
      </c>
      <c r="FD74" s="96">
        <v>0</v>
      </c>
      <c r="FE74" s="96">
        <v>0</v>
      </c>
      <c r="FF74" s="96">
        <v>0</v>
      </c>
      <c r="FG74" s="96">
        <v>0</v>
      </c>
      <c r="FH74" s="96">
        <v>0</v>
      </c>
      <c r="FI74" s="96">
        <v>0</v>
      </c>
      <c r="FJ74" s="96">
        <v>0</v>
      </c>
      <c r="FK74" s="96">
        <v>0</v>
      </c>
      <c r="FL74" s="96">
        <v>0</v>
      </c>
      <c r="FM74" s="96">
        <v>0</v>
      </c>
      <c r="FN74" s="96">
        <v>0</v>
      </c>
      <c r="FO74" s="96">
        <v>0</v>
      </c>
      <c r="FP74" s="96">
        <v>0</v>
      </c>
      <c r="FQ74" s="96">
        <v>0</v>
      </c>
      <c r="FR74" s="96">
        <v>0</v>
      </c>
      <c r="FS74" s="96">
        <v>0</v>
      </c>
      <c r="FT74" s="96">
        <v>0</v>
      </c>
      <c r="FU74" s="96">
        <v>0</v>
      </c>
      <c r="FV74" s="96">
        <v>0</v>
      </c>
      <c r="FW74" s="96">
        <v>0</v>
      </c>
      <c r="FX74" s="96">
        <v>0</v>
      </c>
      <c r="FY74" s="96">
        <v>0</v>
      </c>
      <c r="FZ74" s="96">
        <v>0</v>
      </c>
      <c r="GA74" s="96">
        <v>0</v>
      </c>
      <c r="GB74" s="96">
        <v>0</v>
      </c>
      <c r="GC74" s="96">
        <v>0</v>
      </c>
      <c r="GD74" s="96">
        <v>0</v>
      </c>
      <c r="GE74" s="96">
        <v>0</v>
      </c>
      <c r="GF74" s="96">
        <v>0</v>
      </c>
      <c r="GG74" s="96">
        <v>0</v>
      </c>
      <c r="GH74" s="96">
        <v>0</v>
      </c>
      <c r="GI74" s="96">
        <v>0</v>
      </c>
      <c r="GJ74" s="96">
        <v>0</v>
      </c>
      <c r="GK74" s="96">
        <v>0</v>
      </c>
      <c r="GL74" s="96">
        <v>0</v>
      </c>
      <c r="GM74" s="96">
        <v>0</v>
      </c>
      <c r="GN74" s="96">
        <v>0</v>
      </c>
      <c r="GO74" s="96">
        <v>0</v>
      </c>
      <c r="GP74" s="96">
        <v>0</v>
      </c>
      <c r="GQ74" s="96">
        <v>0</v>
      </c>
      <c r="GR74" s="96">
        <v>0</v>
      </c>
      <c r="GS74" s="96">
        <v>0</v>
      </c>
      <c r="GT74" s="96">
        <v>0</v>
      </c>
      <c r="GU74" s="96">
        <v>0</v>
      </c>
      <c r="GV74" s="96">
        <v>0</v>
      </c>
      <c r="GW74" s="96">
        <v>0</v>
      </c>
      <c r="GX74" s="96">
        <v>0</v>
      </c>
      <c r="GY74" s="96">
        <v>0</v>
      </c>
      <c r="GZ74" s="96">
        <v>0</v>
      </c>
      <c r="HA74" s="96">
        <v>0</v>
      </c>
      <c r="HB74" s="96">
        <v>0</v>
      </c>
      <c r="HC74" s="96">
        <v>0</v>
      </c>
      <c r="HD74" s="96">
        <v>0</v>
      </c>
      <c r="HE74" s="96">
        <v>0</v>
      </c>
      <c r="HF74" s="96">
        <v>0</v>
      </c>
      <c r="HG74" s="96">
        <v>0</v>
      </c>
      <c r="HH74" s="96">
        <v>0</v>
      </c>
      <c r="HI74" s="96">
        <v>0</v>
      </c>
      <c r="HJ74" s="96">
        <v>0</v>
      </c>
      <c r="HK74" s="96">
        <v>0</v>
      </c>
      <c r="HL74" s="96">
        <v>0</v>
      </c>
      <c r="HM74" s="96">
        <v>0</v>
      </c>
      <c r="HN74" s="96">
        <v>0</v>
      </c>
      <c r="HO74" s="96">
        <v>0</v>
      </c>
      <c r="HP74" s="96">
        <v>0</v>
      </c>
      <c r="HQ74" s="96">
        <v>0</v>
      </c>
      <c r="HR74" s="96">
        <v>0</v>
      </c>
      <c r="HS74" s="96">
        <v>0</v>
      </c>
      <c r="HT74" s="96">
        <v>0</v>
      </c>
      <c r="HU74" s="96">
        <v>0</v>
      </c>
      <c r="HV74" s="96">
        <v>0</v>
      </c>
      <c r="HW74" s="96">
        <v>0</v>
      </c>
      <c r="HX74" s="96">
        <v>0</v>
      </c>
      <c r="HY74" s="96">
        <v>0</v>
      </c>
      <c r="HZ74" s="96">
        <v>0</v>
      </c>
      <c r="IA74" s="96">
        <v>0</v>
      </c>
      <c r="IB74" s="96">
        <v>0</v>
      </c>
      <c r="IC74" s="96">
        <v>0</v>
      </c>
      <c r="ID74" s="96">
        <v>0</v>
      </c>
      <c r="IE74" s="96">
        <v>0</v>
      </c>
      <c r="IF74" s="96">
        <v>0</v>
      </c>
      <c r="IG74" s="96">
        <v>0</v>
      </c>
      <c r="IH74" s="96">
        <v>0</v>
      </c>
      <c r="II74" s="96">
        <v>0</v>
      </c>
      <c r="IJ74" s="96">
        <v>0</v>
      </c>
      <c r="IK74" s="96">
        <v>0</v>
      </c>
      <c r="IL74" s="96">
        <v>0</v>
      </c>
      <c r="IM74" s="96">
        <v>0</v>
      </c>
      <c r="IN74" s="96">
        <v>0</v>
      </c>
      <c r="IO74" s="96">
        <v>0</v>
      </c>
      <c r="IP74" s="96">
        <v>0</v>
      </c>
      <c r="IQ74" s="96">
        <v>0</v>
      </c>
      <c r="IR74" s="96">
        <v>0</v>
      </c>
      <c r="IS74" s="96">
        <v>0</v>
      </c>
      <c r="IT74" s="96">
        <v>0</v>
      </c>
      <c r="IU74" s="96">
        <v>0</v>
      </c>
      <c r="IV74" s="96">
        <v>0</v>
      </c>
      <c r="IW74" s="96">
        <v>0</v>
      </c>
      <c r="IX74" s="96">
        <v>0</v>
      </c>
      <c r="IY74" s="96">
        <v>0</v>
      </c>
      <c r="IZ74" s="96">
        <v>0</v>
      </c>
      <c r="JA74" s="96">
        <v>0</v>
      </c>
    </row>
    <row r="75" spans="1:261" ht="17.25" customHeight="1" x14ac:dyDescent="0.35">
      <c r="A75" s="85">
        <v>65</v>
      </c>
      <c r="B75" s="92" t="s">
        <v>527</v>
      </c>
      <c r="C75" s="95" t="s">
        <v>592</v>
      </c>
      <c r="D75" s="295">
        <v>247690708</v>
      </c>
      <c r="E75" s="270">
        <f t="shared" ref="E75:E138" si="46">SUM(F75,G75,H75,I75)</f>
        <v>31348.639999999999</v>
      </c>
      <c r="F75" s="270">
        <f t="shared" ref="F75:F138" si="47">SUM(M75,Q75,AI75,AM75,BV75,BZ75,DC75,DG75,DS75,DW75,EM75,EN75,EO75,EY75,EZ75,FA75,GM75,GQ75,HL75,HP75,IH75,IL75,)</f>
        <v>0</v>
      </c>
      <c r="G75" s="270">
        <f t="shared" ref="G75:G138" si="48">SUM(N75,R75,AJ75,AN75,BW75,CA75,DD75,DH75,DT75,DX75,EP75,EQ75,ER75,FB75,FC75,FD75,GN75,GR75,HM75,HQ75,II75,IM75,)</f>
        <v>4008.46</v>
      </c>
      <c r="H75" s="270">
        <f t="shared" ref="H75:H138" si="49">SUM(O75,S75,U75,W75,Y75,AA75,AK75,AO75,AQ75,AS75,AU75,AW75,BC75,BE75,AY75,FK75,FL75,FM75,FQ75,FR75,BX75,CB75,DE75,DI75,DU75,DY75,ES75,ET75,EU75,FE75,FF75,FG75,GO75,GS75,HN75,HR75,HT75,HV75,HX75,HZ75,IJ75,IN75,IP75,IR75,IT75,IV75,FS75,FW75,FX75,FY75,GC75,GD75,GE75,GU75,GW75,GY75,HA75,HC75,IB75,IX75,IZ75,DK75,DM75,DO75,DQ75,IF75,EA75,EC75,EE75,EG75,ID75)</f>
        <v>25772</v>
      </c>
      <c r="I75" s="270">
        <f t="shared" ref="I75:I138" si="50">SUM(P75,T75,V75,X75,Z75,AB75,AL75,AP75,AR75,AT75,AV75,AX75,BD75,BF75,BY75,CC75,DF75,DJ75,DV75,DZ75,EV75,EW75,EX75,FH75,FI75,FJ75,GP75,GT75,HO75,HS75,HU75,HW75,HY75,IK75,IO75,IQ75,IS75,IU75,JA75,AZ75,DL75,DN75,DP75,DR75,FN75,FO75,FP75,FT75,FU75,FV75,FZ75,GA75,GB75,GF75,GG75,GH75,GV75,GX75,GZ75,HB75,HD75,IA75,IC75,IG75,IW75,IY75,EB75,ED75,EF75,EH75,IE75)</f>
        <v>1568.18</v>
      </c>
      <c r="J75" s="96">
        <v>1</v>
      </c>
      <c r="K75" s="96">
        <v>1</v>
      </c>
      <c r="L75" s="96">
        <v>0</v>
      </c>
      <c r="M75" s="96">
        <v>0</v>
      </c>
      <c r="N75" s="96">
        <v>0</v>
      </c>
      <c r="O75" s="96">
        <v>0</v>
      </c>
      <c r="P75" s="96">
        <v>0</v>
      </c>
      <c r="Q75" s="96">
        <v>0</v>
      </c>
      <c r="R75" s="96">
        <v>0</v>
      </c>
      <c r="S75" s="96">
        <v>0</v>
      </c>
      <c r="T75" s="96">
        <v>0</v>
      </c>
      <c r="U75" s="96">
        <v>0</v>
      </c>
      <c r="V75" s="96">
        <v>0</v>
      </c>
      <c r="W75" s="96">
        <v>0</v>
      </c>
      <c r="X75" s="96">
        <v>0</v>
      </c>
      <c r="Y75" s="96">
        <v>1616</v>
      </c>
      <c r="Z75" s="96">
        <v>0</v>
      </c>
      <c r="AA75" s="96">
        <v>0</v>
      </c>
      <c r="AB75" s="96">
        <v>0</v>
      </c>
      <c r="AC75" s="96">
        <v>0</v>
      </c>
      <c r="AD75" s="96">
        <v>0</v>
      </c>
      <c r="AE75" s="96">
        <v>1</v>
      </c>
      <c r="AF75" s="96">
        <v>0</v>
      </c>
      <c r="AG75" s="96">
        <v>0</v>
      </c>
      <c r="AH75" s="96">
        <v>0</v>
      </c>
      <c r="AI75" s="96">
        <v>0</v>
      </c>
      <c r="AJ75" s="96">
        <v>0</v>
      </c>
      <c r="AK75" s="96">
        <v>0</v>
      </c>
      <c r="AL75" s="96">
        <v>0</v>
      </c>
      <c r="AM75" s="96">
        <v>0</v>
      </c>
      <c r="AN75" s="96">
        <v>0</v>
      </c>
      <c r="AO75" s="96">
        <v>0</v>
      </c>
      <c r="AP75" s="96">
        <v>0</v>
      </c>
      <c r="AQ75" s="96">
        <v>0</v>
      </c>
      <c r="AR75" s="96">
        <v>0</v>
      </c>
      <c r="AS75" s="96">
        <v>0</v>
      </c>
      <c r="AT75" s="96">
        <v>0</v>
      </c>
      <c r="AU75" s="96">
        <v>272</v>
      </c>
      <c r="AV75" s="96">
        <v>0</v>
      </c>
      <c r="AW75" s="96">
        <v>0</v>
      </c>
      <c r="AX75" s="96">
        <v>0</v>
      </c>
      <c r="AY75" s="96">
        <v>0</v>
      </c>
      <c r="AZ75" s="96">
        <v>0</v>
      </c>
      <c r="BA75" s="96">
        <v>3</v>
      </c>
      <c r="BB75" s="96">
        <v>0</v>
      </c>
      <c r="BC75" s="96">
        <v>23884</v>
      </c>
      <c r="BD75" s="96"/>
      <c r="BE75" s="96">
        <v>0</v>
      </c>
      <c r="BF75" s="96">
        <v>0</v>
      </c>
      <c r="BG75" s="96">
        <v>0</v>
      </c>
      <c r="BH75" s="96">
        <v>78</v>
      </c>
      <c r="BI75" s="96">
        <v>0</v>
      </c>
      <c r="BJ75" s="96">
        <v>0</v>
      </c>
      <c r="BK75" s="96">
        <v>0</v>
      </c>
      <c r="BL75" s="96">
        <v>0</v>
      </c>
      <c r="BM75" s="96">
        <v>0</v>
      </c>
      <c r="BN75" s="96">
        <v>0</v>
      </c>
      <c r="BO75" s="96">
        <v>0</v>
      </c>
      <c r="BP75" s="96">
        <v>0</v>
      </c>
      <c r="BQ75" s="96">
        <v>0</v>
      </c>
      <c r="BR75" s="96">
        <v>0</v>
      </c>
      <c r="BS75" s="96">
        <v>1</v>
      </c>
      <c r="BT75" s="96">
        <v>0</v>
      </c>
      <c r="BU75" s="96">
        <v>1</v>
      </c>
      <c r="BV75" s="96">
        <v>0</v>
      </c>
      <c r="BW75" s="96">
        <v>0</v>
      </c>
      <c r="BX75" s="96">
        <v>0</v>
      </c>
      <c r="BY75" s="96">
        <v>50</v>
      </c>
      <c r="BZ75" s="96">
        <v>0</v>
      </c>
      <c r="CA75" s="96">
        <v>0</v>
      </c>
      <c r="CB75" s="96">
        <v>0</v>
      </c>
      <c r="CC75" s="96">
        <v>0</v>
      </c>
      <c r="CD75" s="96">
        <v>0</v>
      </c>
      <c r="CE75" s="96">
        <v>0</v>
      </c>
      <c r="CF75" s="96">
        <v>0</v>
      </c>
      <c r="CG75" s="96">
        <v>0</v>
      </c>
      <c r="CH75" s="96">
        <v>0</v>
      </c>
      <c r="CI75" s="96">
        <v>0</v>
      </c>
      <c r="CJ75" s="96">
        <v>0</v>
      </c>
      <c r="CK75" s="96">
        <v>30</v>
      </c>
      <c r="CL75" s="96">
        <v>0</v>
      </c>
      <c r="CM75" s="96">
        <v>0</v>
      </c>
      <c r="CN75" s="96">
        <v>0</v>
      </c>
      <c r="CO75" s="96">
        <v>0</v>
      </c>
      <c r="CP75" s="96">
        <v>0</v>
      </c>
      <c r="CQ75" s="96">
        <v>0</v>
      </c>
      <c r="CR75" s="96">
        <v>0</v>
      </c>
      <c r="CS75" s="96">
        <v>5</v>
      </c>
      <c r="CT75" s="96">
        <v>0</v>
      </c>
      <c r="CU75" s="96">
        <v>0</v>
      </c>
      <c r="CV75" s="96">
        <v>0</v>
      </c>
      <c r="CW75" s="96">
        <v>0</v>
      </c>
      <c r="CX75" s="96">
        <v>0</v>
      </c>
      <c r="CY75" s="96">
        <v>22</v>
      </c>
      <c r="CZ75" s="96">
        <v>16</v>
      </c>
      <c r="DA75" s="96">
        <v>0</v>
      </c>
      <c r="DB75" s="96">
        <v>14</v>
      </c>
      <c r="DC75" s="96">
        <v>0</v>
      </c>
      <c r="DD75" s="96">
        <v>301</v>
      </c>
      <c r="DE75" s="96">
        <v>0</v>
      </c>
      <c r="DF75" s="96">
        <v>0</v>
      </c>
      <c r="DG75" s="96">
        <v>0</v>
      </c>
      <c r="DH75" s="96">
        <v>0</v>
      </c>
      <c r="DI75" s="96">
        <v>0</v>
      </c>
      <c r="DJ75" s="96">
        <v>0</v>
      </c>
      <c r="DK75" s="96">
        <v>0</v>
      </c>
      <c r="DL75" s="96">
        <v>0</v>
      </c>
      <c r="DM75" s="96">
        <v>0</v>
      </c>
      <c r="DN75" s="96">
        <v>0</v>
      </c>
      <c r="DO75" s="96">
        <v>0</v>
      </c>
      <c r="DP75" s="96">
        <v>0</v>
      </c>
      <c r="DQ75" s="96">
        <v>0</v>
      </c>
      <c r="DR75" s="96">
        <v>0</v>
      </c>
      <c r="DS75" s="96">
        <v>0</v>
      </c>
      <c r="DT75" s="96">
        <v>3707.46</v>
      </c>
      <c r="DU75" s="96">
        <v>0</v>
      </c>
      <c r="DV75" s="96">
        <v>0</v>
      </c>
      <c r="DW75" s="297">
        <v>0</v>
      </c>
      <c r="DX75" s="297">
        <v>0</v>
      </c>
      <c r="DY75" s="96">
        <v>0</v>
      </c>
      <c r="DZ75" s="96">
        <v>0</v>
      </c>
      <c r="EA75" s="96">
        <v>0</v>
      </c>
      <c r="EB75" s="96">
        <v>0</v>
      </c>
      <c r="EC75" s="96">
        <v>0</v>
      </c>
      <c r="ED75" s="96">
        <v>0</v>
      </c>
      <c r="EE75" s="96">
        <v>0</v>
      </c>
      <c r="EF75" s="96">
        <v>0</v>
      </c>
      <c r="EG75" s="96">
        <v>0</v>
      </c>
      <c r="EH75" s="96">
        <v>0</v>
      </c>
      <c r="EI75" s="96">
        <v>0</v>
      </c>
      <c r="EJ75" s="96">
        <v>0</v>
      </c>
      <c r="EK75" s="96">
        <v>0</v>
      </c>
      <c r="EL75" s="96">
        <v>0</v>
      </c>
      <c r="EM75" s="96">
        <v>0</v>
      </c>
      <c r="EN75" s="96">
        <v>0</v>
      </c>
      <c r="EO75" s="96">
        <v>0</v>
      </c>
      <c r="EP75" s="96">
        <v>0</v>
      </c>
      <c r="EQ75" s="96">
        <v>0</v>
      </c>
      <c r="ER75" s="96">
        <v>0</v>
      </c>
      <c r="ES75" s="96">
        <v>0</v>
      </c>
      <c r="ET75" s="96">
        <v>0</v>
      </c>
      <c r="EU75" s="96">
        <v>0</v>
      </c>
      <c r="EV75" s="96">
        <v>1518.18</v>
      </c>
      <c r="EW75" s="96">
        <v>0</v>
      </c>
      <c r="EX75" s="96">
        <v>0</v>
      </c>
      <c r="EY75" s="96">
        <v>0</v>
      </c>
      <c r="EZ75" s="96">
        <v>0</v>
      </c>
      <c r="FA75" s="96">
        <v>0</v>
      </c>
      <c r="FB75" s="96">
        <v>0</v>
      </c>
      <c r="FC75" s="96">
        <v>0</v>
      </c>
      <c r="FD75" s="96">
        <v>0</v>
      </c>
      <c r="FE75" s="96">
        <v>0</v>
      </c>
      <c r="FF75" s="96">
        <v>0</v>
      </c>
      <c r="FG75" s="96">
        <v>0</v>
      </c>
      <c r="FH75" s="96">
        <v>0</v>
      </c>
      <c r="FI75" s="96">
        <v>0</v>
      </c>
      <c r="FJ75" s="96">
        <v>0</v>
      </c>
      <c r="FK75" s="96">
        <v>0</v>
      </c>
      <c r="FL75" s="96">
        <v>0</v>
      </c>
      <c r="FM75" s="96">
        <v>0</v>
      </c>
      <c r="FN75" s="96">
        <v>0</v>
      </c>
      <c r="FO75" s="96">
        <v>0</v>
      </c>
      <c r="FP75" s="96">
        <v>0</v>
      </c>
      <c r="FQ75" s="96">
        <v>0</v>
      </c>
      <c r="FR75" s="96">
        <v>0</v>
      </c>
      <c r="FS75" s="96">
        <v>0</v>
      </c>
      <c r="FT75" s="96">
        <v>0</v>
      </c>
      <c r="FU75" s="96">
        <v>0</v>
      </c>
      <c r="FV75" s="96">
        <v>0</v>
      </c>
      <c r="FW75" s="96">
        <v>0</v>
      </c>
      <c r="FX75" s="96">
        <v>0</v>
      </c>
      <c r="FY75" s="96">
        <v>0</v>
      </c>
      <c r="FZ75" s="96">
        <v>0</v>
      </c>
      <c r="GA75" s="96">
        <v>0</v>
      </c>
      <c r="GB75" s="96">
        <v>0</v>
      </c>
      <c r="GC75" s="96">
        <v>0</v>
      </c>
      <c r="GD75" s="96">
        <v>0</v>
      </c>
      <c r="GE75" s="96">
        <v>0</v>
      </c>
      <c r="GF75" s="96">
        <v>0</v>
      </c>
      <c r="GG75" s="96">
        <v>0</v>
      </c>
      <c r="GH75" s="96">
        <v>0</v>
      </c>
      <c r="GI75" s="96">
        <v>0</v>
      </c>
      <c r="GJ75" s="96">
        <v>0</v>
      </c>
      <c r="GK75" s="96">
        <v>0</v>
      </c>
      <c r="GL75" s="96">
        <v>0</v>
      </c>
      <c r="GM75" s="96">
        <v>0</v>
      </c>
      <c r="GN75" s="96">
        <v>0</v>
      </c>
      <c r="GO75" s="96">
        <v>0</v>
      </c>
      <c r="GP75" s="96">
        <v>0</v>
      </c>
      <c r="GQ75" s="96">
        <v>0</v>
      </c>
      <c r="GR75" s="96">
        <v>0</v>
      </c>
      <c r="GS75" s="96">
        <v>0</v>
      </c>
      <c r="GT75" s="96">
        <v>0</v>
      </c>
      <c r="GU75" s="96">
        <v>0</v>
      </c>
      <c r="GV75" s="96">
        <v>0</v>
      </c>
      <c r="GW75" s="96">
        <v>0</v>
      </c>
      <c r="GX75" s="96">
        <v>0</v>
      </c>
      <c r="GY75" s="96">
        <v>0</v>
      </c>
      <c r="GZ75" s="96">
        <v>0</v>
      </c>
      <c r="HA75" s="96">
        <v>0</v>
      </c>
      <c r="HB75" s="96">
        <v>0</v>
      </c>
      <c r="HC75" s="96">
        <v>0</v>
      </c>
      <c r="HD75" s="96">
        <v>0</v>
      </c>
      <c r="HE75" s="96">
        <v>0</v>
      </c>
      <c r="HF75" s="96">
        <v>0</v>
      </c>
      <c r="HG75" s="96">
        <v>0</v>
      </c>
      <c r="HH75" s="96">
        <v>0</v>
      </c>
      <c r="HI75" s="96">
        <v>0</v>
      </c>
      <c r="HJ75" s="96">
        <v>0</v>
      </c>
      <c r="HK75" s="96">
        <v>0</v>
      </c>
      <c r="HL75" s="96">
        <v>0</v>
      </c>
      <c r="HM75" s="96">
        <v>0</v>
      </c>
      <c r="HN75" s="96">
        <v>0</v>
      </c>
      <c r="HO75" s="96">
        <v>0</v>
      </c>
      <c r="HP75" s="96">
        <v>0</v>
      </c>
      <c r="HQ75" s="96">
        <v>0</v>
      </c>
      <c r="HR75" s="96">
        <v>0</v>
      </c>
      <c r="HS75" s="96">
        <v>0</v>
      </c>
      <c r="HT75" s="96">
        <v>0</v>
      </c>
      <c r="HU75" s="96">
        <v>0</v>
      </c>
      <c r="HV75" s="96">
        <v>0</v>
      </c>
      <c r="HW75" s="96">
        <v>0</v>
      </c>
      <c r="HX75" s="96">
        <v>0</v>
      </c>
      <c r="HY75" s="96">
        <v>0</v>
      </c>
      <c r="HZ75" s="96">
        <v>0</v>
      </c>
      <c r="IA75" s="96">
        <v>0</v>
      </c>
      <c r="IB75" s="96">
        <v>0</v>
      </c>
      <c r="IC75" s="96">
        <v>0</v>
      </c>
      <c r="ID75" s="96">
        <v>0</v>
      </c>
      <c r="IE75" s="96">
        <v>0</v>
      </c>
      <c r="IF75" s="96">
        <v>0</v>
      </c>
      <c r="IG75" s="96">
        <v>0</v>
      </c>
      <c r="IH75" s="96">
        <v>0</v>
      </c>
      <c r="II75" s="96">
        <v>0</v>
      </c>
      <c r="IJ75" s="96">
        <v>0</v>
      </c>
      <c r="IK75" s="96">
        <v>0</v>
      </c>
      <c r="IL75" s="96">
        <v>0</v>
      </c>
      <c r="IM75" s="96">
        <v>0</v>
      </c>
      <c r="IN75" s="96">
        <v>0</v>
      </c>
      <c r="IO75" s="96">
        <v>0</v>
      </c>
      <c r="IP75" s="96">
        <v>0</v>
      </c>
      <c r="IQ75" s="96">
        <v>0</v>
      </c>
      <c r="IR75" s="96">
        <v>0</v>
      </c>
      <c r="IS75" s="96">
        <v>0</v>
      </c>
      <c r="IT75" s="96">
        <v>0</v>
      </c>
      <c r="IU75" s="96">
        <v>0</v>
      </c>
      <c r="IV75" s="96">
        <v>0</v>
      </c>
      <c r="IW75" s="96">
        <v>0</v>
      </c>
      <c r="IX75" s="96">
        <v>0</v>
      </c>
      <c r="IY75" s="96">
        <v>0</v>
      </c>
      <c r="IZ75" s="96">
        <v>0</v>
      </c>
      <c r="JA75" s="96">
        <v>0</v>
      </c>
    </row>
    <row r="76" spans="1:261" ht="17.25" customHeight="1" x14ac:dyDescent="0.35">
      <c r="A76" s="85">
        <v>66</v>
      </c>
      <c r="B76" s="92" t="s">
        <v>527</v>
      </c>
      <c r="C76" s="95" t="s">
        <v>593</v>
      </c>
      <c r="D76" s="295">
        <v>258399728</v>
      </c>
      <c r="E76" s="270">
        <f t="shared" si="46"/>
        <v>8030.02</v>
      </c>
      <c r="F76" s="270">
        <f t="shared" si="47"/>
        <v>0</v>
      </c>
      <c r="G76" s="270">
        <f t="shared" si="48"/>
        <v>4415</v>
      </c>
      <c r="H76" s="270">
        <f t="shared" si="49"/>
        <v>2000</v>
      </c>
      <c r="I76" s="270">
        <f t="shared" si="50"/>
        <v>1615.02</v>
      </c>
      <c r="J76" s="96">
        <v>1</v>
      </c>
      <c r="K76" s="96">
        <v>0</v>
      </c>
      <c r="L76" s="96">
        <v>1</v>
      </c>
      <c r="M76" s="96">
        <v>0</v>
      </c>
      <c r="N76" s="96">
        <v>0</v>
      </c>
      <c r="O76" s="96">
        <v>0</v>
      </c>
      <c r="P76" s="96">
        <v>0</v>
      </c>
      <c r="Q76" s="96">
        <v>0</v>
      </c>
      <c r="R76" s="96">
        <v>0</v>
      </c>
      <c r="S76" s="96">
        <v>0</v>
      </c>
      <c r="T76" s="96">
        <v>0</v>
      </c>
      <c r="U76" s="96">
        <v>0</v>
      </c>
      <c r="V76" s="96">
        <v>361</v>
      </c>
      <c r="W76" s="96">
        <v>0</v>
      </c>
      <c r="X76" s="96">
        <v>0</v>
      </c>
      <c r="Y76" s="96">
        <v>0</v>
      </c>
      <c r="Z76" s="96">
        <v>0</v>
      </c>
      <c r="AA76" s="96">
        <v>0</v>
      </c>
      <c r="AB76" s="96">
        <v>0</v>
      </c>
      <c r="AC76" s="96">
        <v>0</v>
      </c>
      <c r="AD76" s="96">
        <v>0</v>
      </c>
      <c r="AE76" s="96">
        <v>0</v>
      </c>
      <c r="AF76" s="96">
        <v>1</v>
      </c>
      <c r="AG76" s="96">
        <v>0</v>
      </c>
      <c r="AH76" s="96">
        <v>0</v>
      </c>
      <c r="AI76" s="96">
        <v>0</v>
      </c>
      <c r="AJ76" s="96">
        <v>0</v>
      </c>
      <c r="AK76" s="96">
        <v>0</v>
      </c>
      <c r="AL76" s="96">
        <v>0</v>
      </c>
      <c r="AM76" s="96">
        <v>0</v>
      </c>
      <c r="AN76" s="96">
        <v>0</v>
      </c>
      <c r="AO76" s="96">
        <v>0</v>
      </c>
      <c r="AP76" s="96">
        <v>0</v>
      </c>
      <c r="AQ76" s="96">
        <v>0</v>
      </c>
      <c r="AR76" s="96">
        <v>378</v>
      </c>
      <c r="AS76" s="96">
        <v>0</v>
      </c>
      <c r="AT76" s="96">
        <v>0</v>
      </c>
      <c r="AU76" s="96">
        <v>0</v>
      </c>
      <c r="AV76" s="96">
        <v>0</v>
      </c>
      <c r="AW76" s="96">
        <v>0</v>
      </c>
      <c r="AX76" s="96">
        <v>0</v>
      </c>
      <c r="AY76" s="96">
        <v>0</v>
      </c>
      <c r="AZ76" s="96">
        <v>0</v>
      </c>
      <c r="BA76" s="96">
        <v>0</v>
      </c>
      <c r="BB76" s="96">
        <v>0</v>
      </c>
      <c r="BC76" s="96">
        <v>2000</v>
      </c>
      <c r="BD76" s="96"/>
      <c r="BE76" s="96">
        <v>0</v>
      </c>
      <c r="BF76" s="96">
        <v>0</v>
      </c>
      <c r="BG76" s="96">
        <v>0</v>
      </c>
      <c r="BH76" s="96">
        <v>4</v>
      </c>
      <c r="BI76" s="96">
        <v>0</v>
      </c>
      <c r="BJ76" s="96">
        <v>0</v>
      </c>
      <c r="BK76" s="96">
        <v>0</v>
      </c>
      <c r="BL76" s="96">
        <v>0</v>
      </c>
      <c r="BM76" s="96">
        <v>0</v>
      </c>
      <c r="BN76" s="96">
        <v>0</v>
      </c>
      <c r="BO76" s="96">
        <v>0</v>
      </c>
      <c r="BP76" s="96">
        <v>0</v>
      </c>
      <c r="BQ76" s="96">
        <v>0</v>
      </c>
      <c r="BR76" s="96">
        <v>0</v>
      </c>
      <c r="BS76" s="96">
        <v>0</v>
      </c>
      <c r="BT76" s="96">
        <v>0</v>
      </c>
      <c r="BU76" s="96">
        <v>0</v>
      </c>
      <c r="BV76" s="96">
        <v>0</v>
      </c>
      <c r="BW76" s="96">
        <v>0</v>
      </c>
      <c r="BX76" s="96">
        <v>0</v>
      </c>
      <c r="BY76" s="96">
        <v>0</v>
      </c>
      <c r="BZ76" s="96">
        <v>0</v>
      </c>
      <c r="CA76" s="96">
        <v>0</v>
      </c>
      <c r="CB76" s="96">
        <v>0</v>
      </c>
      <c r="CC76" s="96">
        <v>0</v>
      </c>
      <c r="CD76" s="96">
        <v>0</v>
      </c>
      <c r="CE76" s="96">
        <v>0</v>
      </c>
      <c r="CF76" s="96">
        <v>0</v>
      </c>
      <c r="CG76" s="96">
        <v>0</v>
      </c>
      <c r="CH76" s="96">
        <v>0</v>
      </c>
      <c r="CI76" s="96">
        <v>0</v>
      </c>
      <c r="CJ76" s="96">
        <v>0</v>
      </c>
      <c r="CK76" s="96">
        <v>30</v>
      </c>
      <c r="CL76" s="96">
        <v>0</v>
      </c>
      <c r="CM76" s="96">
        <v>0</v>
      </c>
      <c r="CN76" s="96">
        <v>0</v>
      </c>
      <c r="CO76" s="96">
        <v>0</v>
      </c>
      <c r="CP76" s="96">
        <v>0</v>
      </c>
      <c r="CQ76" s="96">
        <v>0</v>
      </c>
      <c r="CR76" s="96">
        <v>0</v>
      </c>
      <c r="CS76" s="96">
        <v>7</v>
      </c>
      <c r="CT76" s="96">
        <v>0</v>
      </c>
      <c r="CU76" s="96">
        <v>0</v>
      </c>
      <c r="CV76" s="96">
        <v>0</v>
      </c>
      <c r="CW76" s="96">
        <v>0</v>
      </c>
      <c r="CX76" s="96">
        <v>0</v>
      </c>
      <c r="CY76" s="96">
        <v>9</v>
      </c>
      <c r="CZ76" s="96">
        <v>131</v>
      </c>
      <c r="DA76" s="96">
        <v>0</v>
      </c>
      <c r="DB76" s="96">
        <v>129</v>
      </c>
      <c r="DC76" s="96">
        <v>0</v>
      </c>
      <c r="DD76" s="96">
        <v>2509</v>
      </c>
      <c r="DE76" s="96">
        <v>0</v>
      </c>
      <c r="DF76" s="96">
        <v>0</v>
      </c>
      <c r="DG76" s="96">
        <v>0</v>
      </c>
      <c r="DH76" s="96">
        <v>0</v>
      </c>
      <c r="DI76" s="96">
        <v>0</v>
      </c>
      <c r="DJ76" s="96">
        <v>0</v>
      </c>
      <c r="DK76" s="96">
        <v>0</v>
      </c>
      <c r="DL76" s="96">
        <v>0</v>
      </c>
      <c r="DM76" s="96">
        <v>0</v>
      </c>
      <c r="DN76" s="96">
        <v>0</v>
      </c>
      <c r="DO76" s="96">
        <v>0</v>
      </c>
      <c r="DP76" s="96">
        <v>0</v>
      </c>
      <c r="DQ76" s="96">
        <v>0</v>
      </c>
      <c r="DR76" s="96">
        <v>0</v>
      </c>
      <c r="DS76" s="96">
        <v>0</v>
      </c>
      <c r="DT76" s="96">
        <v>1906</v>
      </c>
      <c r="DU76" s="96">
        <v>0</v>
      </c>
      <c r="DV76" s="96">
        <v>0</v>
      </c>
      <c r="DW76" s="297">
        <v>0</v>
      </c>
      <c r="DX76" s="297">
        <v>0</v>
      </c>
      <c r="DY76" s="96">
        <v>0</v>
      </c>
      <c r="DZ76" s="96">
        <v>0</v>
      </c>
      <c r="EA76" s="96">
        <v>0</v>
      </c>
      <c r="EB76" s="96">
        <v>0</v>
      </c>
      <c r="EC76" s="96">
        <v>0</v>
      </c>
      <c r="ED76" s="96">
        <v>0</v>
      </c>
      <c r="EE76" s="96">
        <v>0</v>
      </c>
      <c r="EF76" s="96">
        <v>0</v>
      </c>
      <c r="EG76" s="96">
        <v>0</v>
      </c>
      <c r="EH76" s="96">
        <v>0</v>
      </c>
      <c r="EI76" s="96">
        <v>0</v>
      </c>
      <c r="EJ76" s="96">
        <v>0</v>
      </c>
      <c r="EK76" s="96">
        <v>0</v>
      </c>
      <c r="EL76" s="96">
        <v>0</v>
      </c>
      <c r="EM76" s="96">
        <v>0</v>
      </c>
      <c r="EN76" s="96">
        <v>0</v>
      </c>
      <c r="EO76" s="96">
        <v>0</v>
      </c>
      <c r="EP76" s="96">
        <v>0</v>
      </c>
      <c r="EQ76" s="96">
        <v>0</v>
      </c>
      <c r="ER76" s="96">
        <v>0</v>
      </c>
      <c r="ES76" s="96">
        <v>0</v>
      </c>
      <c r="ET76" s="96">
        <v>0</v>
      </c>
      <c r="EU76" s="96">
        <v>0</v>
      </c>
      <c r="EV76" s="96">
        <v>876.02</v>
      </c>
      <c r="EW76" s="96">
        <v>0</v>
      </c>
      <c r="EX76" s="96">
        <v>0</v>
      </c>
      <c r="EY76" s="96">
        <v>0</v>
      </c>
      <c r="EZ76" s="96">
        <v>0</v>
      </c>
      <c r="FA76" s="96">
        <v>0</v>
      </c>
      <c r="FB76" s="96">
        <v>0</v>
      </c>
      <c r="FC76" s="96">
        <v>0</v>
      </c>
      <c r="FD76" s="96">
        <v>0</v>
      </c>
      <c r="FE76" s="96">
        <v>0</v>
      </c>
      <c r="FF76" s="96">
        <v>0</v>
      </c>
      <c r="FG76" s="96">
        <v>0</v>
      </c>
      <c r="FH76" s="96">
        <v>0</v>
      </c>
      <c r="FI76" s="96">
        <v>0</v>
      </c>
      <c r="FJ76" s="96">
        <v>0</v>
      </c>
      <c r="FK76" s="96">
        <v>0</v>
      </c>
      <c r="FL76" s="96">
        <v>0</v>
      </c>
      <c r="FM76" s="96">
        <v>0</v>
      </c>
      <c r="FN76" s="96">
        <v>0</v>
      </c>
      <c r="FO76" s="96">
        <v>0</v>
      </c>
      <c r="FP76" s="96">
        <v>0</v>
      </c>
      <c r="FQ76" s="96">
        <v>0</v>
      </c>
      <c r="FR76" s="96">
        <v>0</v>
      </c>
      <c r="FS76" s="96">
        <v>0</v>
      </c>
      <c r="FT76" s="96">
        <v>0</v>
      </c>
      <c r="FU76" s="96">
        <v>0</v>
      </c>
      <c r="FV76" s="96">
        <v>0</v>
      </c>
      <c r="FW76" s="96">
        <v>0</v>
      </c>
      <c r="FX76" s="96">
        <v>0</v>
      </c>
      <c r="FY76" s="96">
        <v>0</v>
      </c>
      <c r="FZ76" s="96">
        <v>0</v>
      </c>
      <c r="GA76" s="96">
        <v>0</v>
      </c>
      <c r="GB76" s="96">
        <v>0</v>
      </c>
      <c r="GC76" s="96">
        <v>0</v>
      </c>
      <c r="GD76" s="96">
        <v>0</v>
      </c>
      <c r="GE76" s="96">
        <v>0</v>
      </c>
      <c r="GF76" s="96">
        <v>0</v>
      </c>
      <c r="GG76" s="96">
        <v>0</v>
      </c>
      <c r="GH76" s="96">
        <v>0</v>
      </c>
      <c r="GI76" s="96">
        <v>0</v>
      </c>
      <c r="GJ76" s="96">
        <v>0</v>
      </c>
      <c r="GK76" s="96">
        <v>0</v>
      </c>
      <c r="GL76" s="96">
        <v>0</v>
      </c>
      <c r="GM76" s="96">
        <v>0</v>
      </c>
      <c r="GN76" s="96">
        <v>0</v>
      </c>
      <c r="GO76" s="96">
        <v>0</v>
      </c>
      <c r="GP76" s="96">
        <v>0</v>
      </c>
      <c r="GQ76" s="96">
        <v>0</v>
      </c>
      <c r="GR76" s="96">
        <v>0</v>
      </c>
      <c r="GS76" s="96">
        <v>0</v>
      </c>
      <c r="GT76" s="96">
        <v>0</v>
      </c>
      <c r="GU76" s="96">
        <v>0</v>
      </c>
      <c r="GV76" s="96">
        <v>0</v>
      </c>
      <c r="GW76" s="96">
        <v>0</v>
      </c>
      <c r="GX76" s="96">
        <v>0</v>
      </c>
      <c r="GY76" s="96">
        <v>0</v>
      </c>
      <c r="GZ76" s="96">
        <v>0</v>
      </c>
      <c r="HA76" s="96">
        <v>0</v>
      </c>
      <c r="HB76" s="96">
        <v>0</v>
      </c>
      <c r="HC76" s="96">
        <v>0</v>
      </c>
      <c r="HD76" s="96">
        <v>0</v>
      </c>
      <c r="HE76" s="96">
        <v>0</v>
      </c>
      <c r="HF76" s="96">
        <v>0</v>
      </c>
      <c r="HG76" s="96">
        <v>0</v>
      </c>
      <c r="HH76" s="96">
        <v>0</v>
      </c>
      <c r="HI76" s="96">
        <v>0</v>
      </c>
      <c r="HJ76" s="96">
        <v>0</v>
      </c>
      <c r="HK76" s="96">
        <v>0</v>
      </c>
      <c r="HL76" s="96">
        <v>0</v>
      </c>
      <c r="HM76" s="96">
        <v>0</v>
      </c>
      <c r="HN76" s="96">
        <v>0</v>
      </c>
      <c r="HO76" s="96">
        <v>0</v>
      </c>
      <c r="HP76" s="96">
        <v>0</v>
      </c>
      <c r="HQ76" s="96">
        <v>0</v>
      </c>
      <c r="HR76" s="96">
        <v>0</v>
      </c>
      <c r="HS76" s="96">
        <v>0</v>
      </c>
      <c r="HT76" s="96">
        <v>0</v>
      </c>
      <c r="HU76" s="96">
        <v>0</v>
      </c>
      <c r="HV76" s="96">
        <v>0</v>
      </c>
      <c r="HW76" s="96">
        <v>0</v>
      </c>
      <c r="HX76" s="96">
        <v>0</v>
      </c>
      <c r="HY76" s="96">
        <v>0</v>
      </c>
      <c r="HZ76" s="96">
        <v>0</v>
      </c>
      <c r="IA76" s="96">
        <v>0</v>
      </c>
      <c r="IB76" s="96">
        <v>0</v>
      </c>
      <c r="IC76" s="96">
        <v>0</v>
      </c>
      <c r="ID76" s="96">
        <v>0</v>
      </c>
      <c r="IE76" s="96">
        <v>0</v>
      </c>
      <c r="IF76" s="96">
        <v>0</v>
      </c>
      <c r="IG76" s="96">
        <v>0</v>
      </c>
      <c r="IH76" s="96">
        <v>0</v>
      </c>
      <c r="II76" s="96">
        <v>0</v>
      </c>
      <c r="IJ76" s="96">
        <v>0</v>
      </c>
      <c r="IK76" s="96">
        <v>0</v>
      </c>
      <c r="IL76" s="96">
        <v>0</v>
      </c>
      <c r="IM76" s="96">
        <v>0</v>
      </c>
      <c r="IN76" s="96">
        <v>0</v>
      </c>
      <c r="IO76" s="96">
        <v>0</v>
      </c>
      <c r="IP76" s="96">
        <v>0</v>
      </c>
      <c r="IQ76" s="96">
        <v>0</v>
      </c>
      <c r="IR76" s="96">
        <v>0</v>
      </c>
      <c r="IS76" s="96">
        <v>0</v>
      </c>
      <c r="IT76" s="96">
        <v>0</v>
      </c>
      <c r="IU76" s="96">
        <v>0</v>
      </c>
      <c r="IV76" s="96">
        <v>0</v>
      </c>
      <c r="IW76" s="96">
        <v>0</v>
      </c>
      <c r="IX76" s="96">
        <v>0</v>
      </c>
      <c r="IY76" s="96">
        <v>0</v>
      </c>
      <c r="IZ76" s="96">
        <v>0</v>
      </c>
      <c r="JA76" s="96">
        <v>0</v>
      </c>
    </row>
    <row r="77" spans="1:261" ht="17.25" customHeight="1" x14ac:dyDescent="0.35">
      <c r="A77" s="85">
        <v>67</v>
      </c>
      <c r="B77" s="92" t="s">
        <v>527</v>
      </c>
      <c r="C77" s="95" t="s">
        <v>594</v>
      </c>
      <c r="D77" s="295">
        <v>247690720</v>
      </c>
      <c r="E77" s="270">
        <f t="shared" si="46"/>
        <v>2119.91</v>
      </c>
      <c r="F77" s="270">
        <f t="shared" si="47"/>
        <v>0</v>
      </c>
      <c r="G77" s="270">
        <f t="shared" si="48"/>
        <v>1088.07</v>
      </c>
      <c r="H77" s="270">
        <f t="shared" si="49"/>
        <v>200</v>
      </c>
      <c r="I77" s="270">
        <f t="shared" si="50"/>
        <v>831.84</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5</v>
      </c>
      <c r="BB77" s="96">
        <v>0</v>
      </c>
      <c r="BC77" s="96">
        <v>200</v>
      </c>
      <c r="BD77" s="96"/>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30</v>
      </c>
      <c r="CL77" s="96">
        <v>0</v>
      </c>
      <c r="CM77" s="96">
        <v>0</v>
      </c>
      <c r="CN77" s="96">
        <v>0</v>
      </c>
      <c r="CO77" s="96">
        <v>1</v>
      </c>
      <c r="CP77" s="96">
        <v>0</v>
      </c>
      <c r="CQ77" s="96">
        <v>0</v>
      </c>
      <c r="CR77" s="96">
        <v>0</v>
      </c>
      <c r="CS77" s="96">
        <v>1</v>
      </c>
      <c r="CT77" s="96">
        <v>0</v>
      </c>
      <c r="CU77" s="96">
        <v>0</v>
      </c>
      <c r="CV77" s="96">
        <v>0</v>
      </c>
      <c r="CW77" s="96">
        <v>0</v>
      </c>
      <c r="CX77" s="96">
        <v>0</v>
      </c>
      <c r="CY77" s="96">
        <v>22</v>
      </c>
      <c r="CZ77" s="96">
        <v>51</v>
      </c>
      <c r="DA77" s="96">
        <v>0</v>
      </c>
      <c r="DB77" s="96">
        <v>49</v>
      </c>
      <c r="DC77" s="96">
        <v>0</v>
      </c>
      <c r="DD77" s="96">
        <v>851</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237.07</v>
      </c>
      <c r="DU77" s="96">
        <v>0</v>
      </c>
      <c r="DV77" s="96">
        <v>0</v>
      </c>
      <c r="DW77" s="297">
        <v>0</v>
      </c>
      <c r="DX77" s="297">
        <v>0</v>
      </c>
      <c r="DY77" s="96">
        <v>0</v>
      </c>
      <c r="DZ77" s="96">
        <v>0</v>
      </c>
      <c r="EA77" s="96">
        <v>0</v>
      </c>
      <c r="EB77" s="96">
        <v>0</v>
      </c>
      <c r="EC77" s="96">
        <v>0</v>
      </c>
      <c r="ED77" s="96">
        <v>0</v>
      </c>
      <c r="EE77" s="96">
        <v>0</v>
      </c>
      <c r="EF77" s="96">
        <v>0</v>
      </c>
      <c r="EG77" s="96">
        <v>0</v>
      </c>
      <c r="EH77" s="96">
        <v>0</v>
      </c>
      <c r="EI77" s="96">
        <v>0</v>
      </c>
      <c r="EJ77" s="96">
        <v>0</v>
      </c>
      <c r="EK77" s="96">
        <v>0</v>
      </c>
      <c r="EL77" s="96">
        <v>0</v>
      </c>
      <c r="EM77" s="96">
        <v>0</v>
      </c>
      <c r="EN77" s="96">
        <v>0</v>
      </c>
      <c r="EO77" s="96">
        <v>0</v>
      </c>
      <c r="EP77" s="96">
        <v>0</v>
      </c>
      <c r="EQ77" s="96">
        <v>0</v>
      </c>
      <c r="ER77" s="96">
        <v>0</v>
      </c>
      <c r="ES77" s="96">
        <v>0</v>
      </c>
      <c r="ET77" s="96">
        <v>0</v>
      </c>
      <c r="EU77" s="96">
        <v>0</v>
      </c>
      <c r="EV77" s="96">
        <v>831.84</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6">
        <v>0</v>
      </c>
      <c r="GB77" s="96">
        <v>0</v>
      </c>
      <c r="GC77" s="96">
        <v>0</v>
      </c>
      <c r="GD77" s="96">
        <v>0</v>
      </c>
      <c r="GE77" s="96">
        <v>0</v>
      </c>
      <c r="GF77" s="96">
        <v>0</v>
      </c>
      <c r="GG77" s="96">
        <v>0</v>
      </c>
      <c r="GH77" s="96">
        <v>0</v>
      </c>
      <c r="GI77" s="96">
        <v>0</v>
      </c>
      <c r="GJ77" s="96">
        <v>0</v>
      </c>
      <c r="GK77" s="96">
        <v>0</v>
      </c>
      <c r="GL77" s="96">
        <v>0</v>
      </c>
      <c r="GM77" s="96">
        <v>0</v>
      </c>
      <c r="GN77" s="96">
        <v>0</v>
      </c>
      <c r="GO77" s="96">
        <v>0</v>
      </c>
      <c r="GP77" s="96">
        <v>0</v>
      </c>
      <c r="GQ77" s="96">
        <v>0</v>
      </c>
      <c r="GR77" s="96">
        <v>0</v>
      </c>
      <c r="GS77" s="96">
        <v>0</v>
      </c>
      <c r="GT77" s="96">
        <v>0</v>
      </c>
      <c r="GU77" s="96">
        <v>0</v>
      </c>
      <c r="GV77" s="96">
        <v>0</v>
      </c>
      <c r="GW77" s="96">
        <v>0</v>
      </c>
      <c r="GX77" s="96">
        <v>0</v>
      </c>
      <c r="GY77" s="96">
        <v>0</v>
      </c>
      <c r="GZ77" s="96">
        <v>0</v>
      </c>
      <c r="HA77" s="96">
        <v>0</v>
      </c>
      <c r="HB77" s="96">
        <v>0</v>
      </c>
      <c r="HC77" s="96">
        <v>0</v>
      </c>
      <c r="HD77" s="96">
        <v>0</v>
      </c>
      <c r="HE77" s="96">
        <v>0</v>
      </c>
      <c r="HF77" s="96">
        <v>0</v>
      </c>
      <c r="HG77" s="96">
        <v>0</v>
      </c>
      <c r="HH77" s="96">
        <v>0</v>
      </c>
      <c r="HI77" s="96">
        <v>0</v>
      </c>
      <c r="HJ77" s="96">
        <v>0</v>
      </c>
      <c r="HK77" s="96">
        <v>0</v>
      </c>
      <c r="HL77" s="96">
        <v>0</v>
      </c>
      <c r="HM77" s="96">
        <v>0</v>
      </c>
      <c r="HN77" s="96">
        <v>0</v>
      </c>
      <c r="HO77" s="96">
        <v>0</v>
      </c>
      <c r="HP77" s="96">
        <v>0</v>
      </c>
      <c r="HQ77" s="96">
        <v>0</v>
      </c>
      <c r="HR77" s="96">
        <v>0</v>
      </c>
      <c r="HS77" s="96">
        <v>0</v>
      </c>
      <c r="HT77" s="96">
        <v>0</v>
      </c>
      <c r="HU77" s="96">
        <v>0</v>
      </c>
      <c r="HV77" s="96">
        <v>0</v>
      </c>
      <c r="HW77" s="96">
        <v>0</v>
      </c>
      <c r="HX77" s="96">
        <v>0</v>
      </c>
      <c r="HY77" s="96">
        <v>0</v>
      </c>
      <c r="HZ77" s="96">
        <v>0</v>
      </c>
      <c r="IA77" s="96">
        <v>0</v>
      </c>
      <c r="IB77" s="96">
        <v>0</v>
      </c>
      <c r="IC77" s="96">
        <v>0</v>
      </c>
      <c r="ID77" s="96">
        <v>0</v>
      </c>
      <c r="IE77" s="96">
        <v>0</v>
      </c>
      <c r="IF77" s="96">
        <v>0</v>
      </c>
      <c r="IG77" s="96">
        <v>0</v>
      </c>
      <c r="IH77" s="96">
        <v>0</v>
      </c>
      <c r="II77" s="96">
        <v>0</v>
      </c>
      <c r="IJ77" s="96">
        <v>0</v>
      </c>
      <c r="IK77" s="96">
        <v>0</v>
      </c>
      <c r="IL77" s="96">
        <v>0</v>
      </c>
      <c r="IM77" s="96">
        <v>0</v>
      </c>
      <c r="IN77" s="96">
        <v>0</v>
      </c>
      <c r="IO77" s="96">
        <v>0</v>
      </c>
      <c r="IP77" s="96">
        <v>0</v>
      </c>
      <c r="IQ77" s="96">
        <v>0</v>
      </c>
      <c r="IR77" s="96">
        <v>0</v>
      </c>
      <c r="IS77" s="96">
        <v>0</v>
      </c>
      <c r="IT77" s="96">
        <v>0</v>
      </c>
      <c r="IU77" s="96">
        <v>0</v>
      </c>
      <c r="IV77" s="96">
        <v>0</v>
      </c>
      <c r="IW77" s="96">
        <v>0</v>
      </c>
      <c r="IX77" s="96">
        <v>0</v>
      </c>
      <c r="IY77" s="96">
        <v>0</v>
      </c>
      <c r="IZ77" s="96">
        <v>0</v>
      </c>
      <c r="JA77" s="96">
        <v>0</v>
      </c>
    </row>
    <row r="78" spans="1:261" ht="17.25" customHeight="1" x14ac:dyDescent="0.35">
      <c r="A78" s="85">
        <v>68</v>
      </c>
      <c r="B78" s="92" t="s">
        <v>527</v>
      </c>
      <c r="C78" s="95" t="s">
        <v>595</v>
      </c>
      <c r="D78" s="295">
        <v>247690661</v>
      </c>
      <c r="E78" s="270">
        <f t="shared" si="46"/>
        <v>7425.58</v>
      </c>
      <c r="F78" s="270">
        <f t="shared" si="47"/>
        <v>0</v>
      </c>
      <c r="G78" s="270">
        <f t="shared" si="48"/>
        <v>668.03</v>
      </c>
      <c r="H78" s="270">
        <f t="shared" si="49"/>
        <v>6567.1</v>
      </c>
      <c r="I78" s="270">
        <f t="shared" si="50"/>
        <v>190.45</v>
      </c>
      <c r="J78" s="96">
        <v>1</v>
      </c>
      <c r="K78" s="96">
        <v>1</v>
      </c>
      <c r="L78" s="96">
        <v>0</v>
      </c>
      <c r="M78" s="96">
        <v>0</v>
      </c>
      <c r="N78" s="96">
        <v>0</v>
      </c>
      <c r="O78" s="96">
        <v>0</v>
      </c>
      <c r="P78" s="96">
        <v>0</v>
      </c>
      <c r="Q78" s="96">
        <v>0</v>
      </c>
      <c r="R78" s="96">
        <v>0</v>
      </c>
      <c r="S78" s="96">
        <v>0</v>
      </c>
      <c r="T78" s="96">
        <v>0</v>
      </c>
      <c r="U78" s="96">
        <v>127</v>
      </c>
      <c r="V78" s="96">
        <v>0</v>
      </c>
      <c r="W78" s="96">
        <v>0</v>
      </c>
      <c r="X78" s="96">
        <v>0</v>
      </c>
      <c r="Y78" s="96">
        <v>0</v>
      </c>
      <c r="Z78" s="96">
        <v>0</v>
      </c>
      <c r="AA78" s="96">
        <v>0</v>
      </c>
      <c r="AB78" s="96">
        <v>0</v>
      </c>
      <c r="AC78" s="96">
        <v>5</v>
      </c>
      <c r="AD78" s="96">
        <v>0</v>
      </c>
      <c r="AE78" s="96">
        <v>0</v>
      </c>
      <c r="AF78" s="96">
        <v>0</v>
      </c>
      <c r="AG78" s="96">
        <v>0</v>
      </c>
      <c r="AH78" s="96">
        <v>0</v>
      </c>
      <c r="AI78" s="96">
        <v>0</v>
      </c>
      <c r="AJ78" s="96">
        <v>0</v>
      </c>
      <c r="AK78" s="96">
        <v>0</v>
      </c>
      <c r="AL78" s="96">
        <v>0</v>
      </c>
      <c r="AM78" s="96">
        <v>0</v>
      </c>
      <c r="AN78" s="96">
        <v>0</v>
      </c>
      <c r="AO78" s="96">
        <v>0</v>
      </c>
      <c r="AP78" s="96">
        <v>0</v>
      </c>
      <c r="AQ78" s="96">
        <v>0</v>
      </c>
      <c r="AR78" s="96">
        <v>0</v>
      </c>
      <c r="AS78" s="96">
        <v>0</v>
      </c>
      <c r="AT78" s="96">
        <v>0</v>
      </c>
      <c r="AU78" s="96">
        <v>0</v>
      </c>
      <c r="AV78" s="96">
        <v>0</v>
      </c>
      <c r="AW78" s="96">
        <v>0</v>
      </c>
      <c r="AX78" s="96">
        <v>0</v>
      </c>
      <c r="AY78" s="96">
        <v>0</v>
      </c>
      <c r="AZ78" s="96">
        <v>0</v>
      </c>
      <c r="BA78" s="96">
        <v>0</v>
      </c>
      <c r="BB78" s="96">
        <v>8</v>
      </c>
      <c r="BC78" s="96">
        <v>6440.1</v>
      </c>
      <c r="BD78" s="96"/>
      <c r="BE78" s="96">
        <v>0</v>
      </c>
      <c r="BF78" s="96">
        <v>0</v>
      </c>
      <c r="BG78" s="96">
        <v>0</v>
      </c>
      <c r="BH78" s="96">
        <v>51</v>
      </c>
      <c r="BI78" s="96">
        <v>0</v>
      </c>
      <c r="BJ78" s="96">
        <v>0</v>
      </c>
      <c r="BK78" s="96">
        <v>0</v>
      </c>
      <c r="BL78" s="96">
        <v>0</v>
      </c>
      <c r="BM78" s="96">
        <v>0</v>
      </c>
      <c r="BN78" s="96">
        <v>0</v>
      </c>
      <c r="BO78" s="96">
        <v>0</v>
      </c>
      <c r="BP78" s="96">
        <v>0</v>
      </c>
      <c r="BQ78" s="96">
        <v>0</v>
      </c>
      <c r="BR78" s="96">
        <v>0</v>
      </c>
      <c r="BS78" s="96">
        <v>1</v>
      </c>
      <c r="BT78" s="96">
        <v>0</v>
      </c>
      <c r="BU78" s="96">
        <v>1</v>
      </c>
      <c r="BV78" s="96">
        <v>0</v>
      </c>
      <c r="BW78" s="96">
        <v>0</v>
      </c>
      <c r="BX78" s="96">
        <v>0</v>
      </c>
      <c r="BY78" s="96">
        <v>6</v>
      </c>
      <c r="BZ78" s="96">
        <v>0</v>
      </c>
      <c r="CA78" s="96">
        <v>0</v>
      </c>
      <c r="CB78" s="96">
        <v>0</v>
      </c>
      <c r="CC78" s="96">
        <v>0</v>
      </c>
      <c r="CD78" s="96">
        <v>0</v>
      </c>
      <c r="CE78" s="96">
        <v>0</v>
      </c>
      <c r="CF78" s="96">
        <v>0</v>
      </c>
      <c r="CG78" s="96">
        <v>0</v>
      </c>
      <c r="CH78" s="96">
        <v>0</v>
      </c>
      <c r="CI78" s="96">
        <v>0</v>
      </c>
      <c r="CJ78" s="96">
        <v>0</v>
      </c>
      <c r="CK78" s="96">
        <v>0</v>
      </c>
      <c r="CL78" s="96">
        <v>0</v>
      </c>
      <c r="CM78" s="96">
        <v>0</v>
      </c>
      <c r="CN78" s="96">
        <v>0</v>
      </c>
      <c r="CO78" s="96">
        <v>1</v>
      </c>
      <c r="CP78" s="96">
        <v>0</v>
      </c>
      <c r="CQ78" s="96">
        <v>0</v>
      </c>
      <c r="CR78" s="96">
        <v>0</v>
      </c>
      <c r="CS78" s="96">
        <v>8</v>
      </c>
      <c r="CT78" s="96">
        <v>0</v>
      </c>
      <c r="CU78" s="96">
        <v>0</v>
      </c>
      <c r="CV78" s="96">
        <v>0</v>
      </c>
      <c r="CW78" s="96">
        <v>0</v>
      </c>
      <c r="CX78" s="96">
        <v>0</v>
      </c>
      <c r="CY78" s="96">
        <v>8</v>
      </c>
      <c r="CZ78" s="96">
        <v>0</v>
      </c>
      <c r="DA78" s="96">
        <v>0</v>
      </c>
      <c r="DB78" s="96">
        <v>0</v>
      </c>
      <c r="DC78" s="96">
        <v>0</v>
      </c>
      <c r="DD78" s="96">
        <v>0</v>
      </c>
      <c r="DE78" s="96">
        <v>0</v>
      </c>
      <c r="DF78" s="96">
        <v>0</v>
      </c>
      <c r="DG78" s="96">
        <v>0</v>
      </c>
      <c r="DH78" s="96">
        <v>0</v>
      </c>
      <c r="DI78" s="96">
        <v>0</v>
      </c>
      <c r="DJ78" s="96">
        <v>0</v>
      </c>
      <c r="DK78" s="96">
        <v>0</v>
      </c>
      <c r="DL78" s="96">
        <v>0</v>
      </c>
      <c r="DM78" s="96">
        <v>0</v>
      </c>
      <c r="DN78" s="96">
        <v>0</v>
      </c>
      <c r="DO78" s="96">
        <v>0</v>
      </c>
      <c r="DP78" s="96">
        <v>0</v>
      </c>
      <c r="DQ78" s="96">
        <v>0</v>
      </c>
      <c r="DR78" s="96">
        <v>0</v>
      </c>
      <c r="DS78" s="96">
        <v>0</v>
      </c>
      <c r="DT78" s="96">
        <v>668.03</v>
      </c>
      <c r="DU78" s="96">
        <v>0</v>
      </c>
      <c r="DV78" s="96">
        <v>0</v>
      </c>
      <c r="DW78" s="297">
        <v>0</v>
      </c>
      <c r="DX78" s="297">
        <v>0</v>
      </c>
      <c r="DY78" s="96">
        <v>0</v>
      </c>
      <c r="DZ78" s="96">
        <v>0</v>
      </c>
      <c r="EA78" s="96">
        <v>0</v>
      </c>
      <c r="EB78" s="96">
        <v>0</v>
      </c>
      <c r="EC78" s="96">
        <v>0</v>
      </c>
      <c r="ED78" s="96">
        <v>0</v>
      </c>
      <c r="EE78" s="96">
        <v>0</v>
      </c>
      <c r="EF78" s="96">
        <v>0</v>
      </c>
      <c r="EG78" s="96">
        <v>0</v>
      </c>
      <c r="EH78" s="96">
        <v>0</v>
      </c>
      <c r="EI78" s="96">
        <v>0</v>
      </c>
      <c r="EJ78" s="96">
        <v>0</v>
      </c>
      <c r="EK78" s="96">
        <v>0</v>
      </c>
      <c r="EL78" s="96">
        <v>0</v>
      </c>
      <c r="EM78" s="96">
        <v>0</v>
      </c>
      <c r="EN78" s="96">
        <v>0</v>
      </c>
      <c r="EO78" s="96">
        <v>0</v>
      </c>
      <c r="EP78" s="96">
        <v>0</v>
      </c>
      <c r="EQ78" s="96">
        <v>0</v>
      </c>
      <c r="ER78" s="96">
        <v>0</v>
      </c>
      <c r="ES78" s="96">
        <v>0</v>
      </c>
      <c r="ET78" s="96">
        <v>0</v>
      </c>
      <c r="EU78" s="96">
        <v>0</v>
      </c>
      <c r="EV78" s="96">
        <v>184.45</v>
      </c>
      <c r="EW78" s="96">
        <v>0</v>
      </c>
      <c r="EX78" s="96">
        <v>0</v>
      </c>
      <c r="EY78" s="96">
        <v>0</v>
      </c>
      <c r="EZ78" s="96">
        <v>0</v>
      </c>
      <c r="FA78" s="96">
        <v>0</v>
      </c>
      <c r="FB78" s="96">
        <v>0</v>
      </c>
      <c r="FC78" s="96">
        <v>0</v>
      </c>
      <c r="FD78" s="96">
        <v>0</v>
      </c>
      <c r="FE78" s="96">
        <v>0</v>
      </c>
      <c r="FF78" s="96">
        <v>0</v>
      </c>
      <c r="FG78" s="96">
        <v>0</v>
      </c>
      <c r="FH78" s="96">
        <v>0</v>
      </c>
      <c r="FI78" s="96">
        <v>0</v>
      </c>
      <c r="FJ78" s="96">
        <v>0</v>
      </c>
      <c r="FK78" s="96">
        <v>0</v>
      </c>
      <c r="FL78" s="96">
        <v>0</v>
      </c>
      <c r="FM78" s="96">
        <v>0</v>
      </c>
      <c r="FN78" s="96">
        <v>0</v>
      </c>
      <c r="FO78" s="96">
        <v>0</v>
      </c>
      <c r="FP78" s="96">
        <v>0</v>
      </c>
      <c r="FQ78" s="96">
        <v>0</v>
      </c>
      <c r="FR78" s="96">
        <v>0</v>
      </c>
      <c r="FS78" s="96">
        <v>0</v>
      </c>
      <c r="FT78" s="96">
        <v>0</v>
      </c>
      <c r="FU78" s="96">
        <v>0</v>
      </c>
      <c r="FV78" s="96">
        <v>0</v>
      </c>
      <c r="FW78" s="96">
        <v>0</v>
      </c>
      <c r="FX78" s="96">
        <v>0</v>
      </c>
      <c r="FY78" s="96">
        <v>0</v>
      </c>
      <c r="FZ78" s="96">
        <v>0</v>
      </c>
      <c r="GA78" s="96">
        <v>0</v>
      </c>
      <c r="GB78" s="96">
        <v>0</v>
      </c>
      <c r="GC78" s="96">
        <v>0</v>
      </c>
      <c r="GD78" s="96">
        <v>0</v>
      </c>
      <c r="GE78" s="96">
        <v>0</v>
      </c>
      <c r="GF78" s="96">
        <v>0</v>
      </c>
      <c r="GG78" s="96">
        <v>0</v>
      </c>
      <c r="GH78" s="96">
        <v>0</v>
      </c>
      <c r="GI78" s="96">
        <v>0</v>
      </c>
      <c r="GJ78" s="96">
        <v>0</v>
      </c>
      <c r="GK78" s="96">
        <v>0</v>
      </c>
      <c r="GL78" s="96">
        <v>0</v>
      </c>
      <c r="GM78" s="96">
        <v>0</v>
      </c>
      <c r="GN78" s="96">
        <v>0</v>
      </c>
      <c r="GO78" s="96">
        <v>0</v>
      </c>
      <c r="GP78" s="96">
        <v>0</v>
      </c>
      <c r="GQ78" s="96">
        <v>0</v>
      </c>
      <c r="GR78" s="96">
        <v>0</v>
      </c>
      <c r="GS78" s="96">
        <v>0</v>
      </c>
      <c r="GT78" s="96">
        <v>0</v>
      </c>
      <c r="GU78" s="96">
        <v>0</v>
      </c>
      <c r="GV78" s="96">
        <v>0</v>
      </c>
      <c r="GW78" s="96">
        <v>0</v>
      </c>
      <c r="GX78" s="96">
        <v>0</v>
      </c>
      <c r="GY78" s="96">
        <v>0</v>
      </c>
      <c r="GZ78" s="96">
        <v>0</v>
      </c>
      <c r="HA78" s="96">
        <v>0</v>
      </c>
      <c r="HB78" s="96">
        <v>0</v>
      </c>
      <c r="HC78" s="96">
        <v>0</v>
      </c>
      <c r="HD78" s="96">
        <v>0</v>
      </c>
      <c r="HE78" s="96">
        <v>0</v>
      </c>
      <c r="HF78" s="96">
        <v>0</v>
      </c>
      <c r="HG78" s="96">
        <v>0</v>
      </c>
      <c r="HH78" s="96">
        <v>0</v>
      </c>
      <c r="HI78" s="96">
        <v>0</v>
      </c>
      <c r="HJ78" s="96">
        <v>0</v>
      </c>
      <c r="HK78" s="96">
        <v>0</v>
      </c>
      <c r="HL78" s="96">
        <v>0</v>
      </c>
      <c r="HM78" s="96">
        <v>0</v>
      </c>
      <c r="HN78" s="96">
        <v>0</v>
      </c>
      <c r="HO78" s="96">
        <v>0</v>
      </c>
      <c r="HP78" s="96">
        <v>0</v>
      </c>
      <c r="HQ78" s="96">
        <v>0</v>
      </c>
      <c r="HR78" s="96">
        <v>0</v>
      </c>
      <c r="HS78" s="96">
        <v>0</v>
      </c>
      <c r="HT78" s="96">
        <v>0</v>
      </c>
      <c r="HU78" s="96">
        <v>0</v>
      </c>
      <c r="HV78" s="96">
        <v>0</v>
      </c>
      <c r="HW78" s="96">
        <v>0</v>
      </c>
      <c r="HX78" s="96">
        <v>0</v>
      </c>
      <c r="HY78" s="96">
        <v>0</v>
      </c>
      <c r="HZ78" s="96">
        <v>0</v>
      </c>
      <c r="IA78" s="96">
        <v>0</v>
      </c>
      <c r="IB78" s="96">
        <v>0</v>
      </c>
      <c r="IC78" s="96">
        <v>0</v>
      </c>
      <c r="ID78" s="96">
        <v>0</v>
      </c>
      <c r="IE78" s="96">
        <v>0</v>
      </c>
      <c r="IF78" s="96">
        <v>0</v>
      </c>
      <c r="IG78" s="96">
        <v>0</v>
      </c>
      <c r="IH78" s="96">
        <v>0</v>
      </c>
      <c r="II78" s="96">
        <v>0</v>
      </c>
      <c r="IJ78" s="96">
        <v>0</v>
      </c>
      <c r="IK78" s="96">
        <v>0</v>
      </c>
      <c r="IL78" s="96">
        <v>0</v>
      </c>
      <c r="IM78" s="96">
        <v>0</v>
      </c>
      <c r="IN78" s="96">
        <v>0</v>
      </c>
      <c r="IO78" s="96">
        <v>0</v>
      </c>
      <c r="IP78" s="96">
        <v>0</v>
      </c>
      <c r="IQ78" s="96">
        <v>0</v>
      </c>
      <c r="IR78" s="96">
        <v>0</v>
      </c>
      <c r="IS78" s="96">
        <v>0</v>
      </c>
      <c r="IT78" s="96">
        <v>0</v>
      </c>
      <c r="IU78" s="96">
        <v>0</v>
      </c>
      <c r="IV78" s="96">
        <v>0</v>
      </c>
      <c r="IW78" s="96">
        <v>0</v>
      </c>
      <c r="IX78" s="96">
        <v>0</v>
      </c>
      <c r="IY78" s="96">
        <v>0</v>
      </c>
      <c r="IZ78" s="96">
        <v>0</v>
      </c>
      <c r="JA78" s="96">
        <v>0</v>
      </c>
    </row>
    <row r="79" spans="1:261" ht="17.25" customHeight="1" x14ac:dyDescent="0.35">
      <c r="A79" s="85">
        <v>69</v>
      </c>
      <c r="B79" s="92" t="s">
        <v>527</v>
      </c>
      <c r="C79" s="95" t="s">
        <v>596</v>
      </c>
      <c r="D79" s="295">
        <v>247690653</v>
      </c>
      <c r="E79" s="270">
        <f t="shared" si="46"/>
        <v>3132.34</v>
      </c>
      <c r="F79" s="270">
        <f t="shared" si="47"/>
        <v>0</v>
      </c>
      <c r="G79" s="270">
        <f t="shared" si="48"/>
        <v>693.97</v>
      </c>
      <c r="H79" s="270">
        <f t="shared" si="49"/>
        <v>306</v>
      </c>
      <c r="I79" s="270">
        <f t="shared" si="50"/>
        <v>2132.37</v>
      </c>
      <c r="J79" s="96">
        <v>1</v>
      </c>
      <c r="K79" s="96">
        <v>1</v>
      </c>
      <c r="L79" s="96">
        <v>0</v>
      </c>
      <c r="M79" s="96">
        <v>0</v>
      </c>
      <c r="N79" s="96">
        <v>0</v>
      </c>
      <c r="O79" s="96">
        <v>0</v>
      </c>
      <c r="P79" s="96">
        <v>0</v>
      </c>
      <c r="Q79" s="96">
        <v>0</v>
      </c>
      <c r="R79" s="96">
        <v>0</v>
      </c>
      <c r="S79" s="96">
        <v>0</v>
      </c>
      <c r="T79" s="96">
        <v>0</v>
      </c>
      <c r="U79" s="96">
        <v>0</v>
      </c>
      <c r="V79" s="96">
        <v>0</v>
      </c>
      <c r="W79" s="96">
        <v>0</v>
      </c>
      <c r="X79" s="96">
        <v>0</v>
      </c>
      <c r="Y79" s="96">
        <v>306</v>
      </c>
      <c r="Z79" s="96">
        <v>0</v>
      </c>
      <c r="AA79" s="96">
        <v>0</v>
      </c>
      <c r="AB79" s="96">
        <v>0</v>
      </c>
      <c r="AC79" s="96">
        <v>6</v>
      </c>
      <c r="AD79" s="96">
        <v>0</v>
      </c>
      <c r="AE79" s="96">
        <v>0</v>
      </c>
      <c r="AF79" s="96">
        <v>0</v>
      </c>
      <c r="AG79" s="96">
        <v>0</v>
      </c>
      <c r="AH79" s="96">
        <v>0</v>
      </c>
      <c r="AI79" s="96">
        <v>0</v>
      </c>
      <c r="AJ79" s="96">
        <v>0</v>
      </c>
      <c r="AK79" s="96">
        <v>0</v>
      </c>
      <c r="AL79" s="96">
        <v>0</v>
      </c>
      <c r="AM79" s="96">
        <v>0</v>
      </c>
      <c r="AN79" s="96">
        <v>0</v>
      </c>
      <c r="AO79" s="96">
        <v>0</v>
      </c>
      <c r="AP79" s="96">
        <v>0</v>
      </c>
      <c r="AQ79" s="96">
        <v>0</v>
      </c>
      <c r="AR79" s="96">
        <v>0</v>
      </c>
      <c r="AS79" s="96">
        <v>0</v>
      </c>
      <c r="AT79" s="96">
        <v>0</v>
      </c>
      <c r="AU79" s="96">
        <v>0</v>
      </c>
      <c r="AV79" s="96">
        <v>0</v>
      </c>
      <c r="AW79" s="96">
        <v>0</v>
      </c>
      <c r="AX79" s="96">
        <v>0</v>
      </c>
      <c r="AY79" s="96">
        <v>0</v>
      </c>
      <c r="AZ79" s="96">
        <v>0</v>
      </c>
      <c r="BA79" s="96">
        <v>0</v>
      </c>
      <c r="BB79" s="96">
        <v>0</v>
      </c>
      <c r="BC79" s="96">
        <v>0</v>
      </c>
      <c r="BD79" s="96">
        <v>1712.7</v>
      </c>
      <c r="BE79" s="96">
        <v>0</v>
      </c>
      <c r="BF79" s="96">
        <v>0</v>
      </c>
      <c r="BG79" s="96">
        <v>0</v>
      </c>
      <c r="BH79" s="96">
        <v>53</v>
      </c>
      <c r="BI79" s="96">
        <v>0</v>
      </c>
      <c r="BJ79" s="96">
        <v>0</v>
      </c>
      <c r="BK79" s="96">
        <v>0</v>
      </c>
      <c r="BL79" s="96">
        <v>0</v>
      </c>
      <c r="BM79" s="96">
        <v>0</v>
      </c>
      <c r="BN79" s="96">
        <v>0</v>
      </c>
      <c r="BO79" s="96">
        <v>0</v>
      </c>
      <c r="BP79" s="96">
        <v>0</v>
      </c>
      <c r="BQ79" s="96">
        <v>0</v>
      </c>
      <c r="BR79" s="96">
        <v>0</v>
      </c>
      <c r="BS79" s="96">
        <v>0</v>
      </c>
      <c r="BT79" s="96">
        <v>0</v>
      </c>
      <c r="BU79" s="96">
        <v>0</v>
      </c>
      <c r="BV79" s="96">
        <v>0</v>
      </c>
      <c r="BW79" s="96">
        <v>0</v>
      </c>
      <c r="BX79" s="96">
        <v>0</v>
      </c>
      <c r="BY79" s="96">
        <v>0</v>
      </c>
      <c r="BZ79" s="96">
        <v>0</v>
      </c>
      <c r="CA79" s="96">
        <v>0</v>
      </c>
      <c r="CB79" s="96">
        <v>0</v>
      </c>
      <c r="CC79" s="96">
        <v>0</v>
      </c>
      <c r="CD79" s="96">
        <v>0</v>
      </c>
      <c r="CE79" s="96">
        <v>0</v>
      </c>
      <c r="CF79" s="96">
        <v>0</v>
      </c>
      <c r="CG79" s="96">
        <v>0</v>
      </c>
      <c r="CH79" s="96">
        <v>0</v>
      </c>
      <c r="CI79" s="96">
        <v>0</v>
      </c>
      <c r="CJ79" s="96">
        <v>0</v>
      </c>
      <c r="CK79" s="96">
        <v>0</v>
      </c>
      <c r="CL79" s="96">
        <v>0</v>
      </c>
      <c r="CM79" s="96">
        <v>0</v>
      </c>
      <c r="CN79" s="96">
        <v>0</v>
      </c>
      <c r="CO79" s="96">
        <v>1</v>
      </c>
      <c r="CP79" s="96">
        <v>0</v>
      </c>
      <c r="CQ79" s="96">
        <v>0</v>
      </c>
      <c r="CR79" s="96">
        <v>0</v>
      </c>
      <c r="CS79" s="96">
        <v>6</v>
      </c>
      <c r="CT79" s="96">
        <v>0</v>
      </c>
      <c r="CU79" s="96">
        <v>0</v>
      </c>
      <c r="CV79" s="96">
        <v>0</v>
      </c>
      <c r="CW79" s="96">
        <v>0</v>
      </c>
      <c r="CX79" s="96">
        <v>0</v>
      </c>
      <c r="CY79" s="96">
        <v>3</v>
      </c>
      <c r="CZ79" s="96">
        <v>0</v>
      </c>
      <c r="DA79" s="96">
        <v>0</v>
      </c>
      <c r="DB79" s="96">
        <v>0</v>
      </c>
      <c r="DC79" s="96">
        <v>0</v>
      </c>
      <c r="DD79" s="96">
        <v>0</v>
      </c>
      <c r="DE79" s="96">
        <v>0</v>
      </c>
      <c r="DF79" s="96">
        <v>0</v>
      </c>
      <c r="DG79" s="96">
        <v>0</v>
      </c>
      <c r="DH79" s="96">
        <v>0</v>
      </c>
      <c r="DI79" s="96">
        <v>0</v>
      </c>
      <c r="DJ79" s="96">
        <v>0</v>
      </c>
      <c r="DK79" s="96">
        <v>0</v>
      </c>
      <c r="DL79" s="96">
        <v>0</v>
      </c>
      <c r="DM79" s="96">
        <v>0</v>
      </c>
      <c r="DN79" s="96">
        <v>0</v>
      </c>
      <c r="DO79" s="96">
        <v>0</v>
      </c>
      <c r="DP79" s="96">
        <v>0</v>
      </c>
      <c r="DQ79" s="96">
        <v>0</v>
      </c>
      <c r="DR79" s="96">
        <v>0</v>
      </c>
      <c r="DS79" s="96">
        <v>0</v>
      </c>
      <c r="DT79" s="96">
        <v>693.97</v>
      </c>
      <c r="DU79" s="96">
        <v>0</v>
      </c>
      <c r="DV79" s="96">
        <v>0</v>
      </c>
      <c r="DW79" s="297">
        <v>0</v>
      </c>
      <c r="DX79" s="297">
        <v>0</v>
      </c>
      <c r="DY79" s="96">
        <v>0</v>
      </c>
      <c r="DZ79" s="96">
        <v>0</v>
      </c>
      <c r="EA79" s="96">
        <v>0</v>
      </c>
      <c r="EB79" s="96">
        <v>0</v>
      </c>
      <c r="EC79" s="96">
        <v>0</v>
      </c>
      <c r="ED79" s="96">
        <v>0</v>
      </c>
      <c r="EE79" s="96">
        <v>0</v>
      </c>
      <c r="EF79" s="96">
        <v>0</v>
      </c>
      <c r="EG79" s="96">
        <v>0</v>
      </c>
      <c r="EH79" s="96">
        <v>0</v>
      </c>
      <c r="EI79" s="96">
        <v>0</v>
      </c>
      <c r="EJ79" s="96">
        <v>0</v>
      </c>
      <c r="EK79" s="96">
        <v>0</v>
      </c>
      <c r="EL79" s="96">
        <v>0</v>
      </c>
      <c r="EM79" s="96">
        <v>0</v>
      </c>
      <c r="EN79" s="96">
        <v>0</v>
      </c>
      <c r="EO79" s="96">
        <v>0</v>
      </c>
      <c r="EP79" s="96">
        <v>0</v>
      </c>
      <c r="EQ79" s="96">
        <v>0</v>
      </c>
      <c r="ER79" s="96">
        <v>0</v>
      </c>
      <c r="ES79" s="96">
        <v>0</v>
      </c>
      <c r="ET79" s="96">
        <v>0</v>
      </c>
      <c r="EU79" s="96">
        <v>0</v>
      </c>
      <c r="EV79" s="96">
        <v>419.67</v>
      </c>
      <c r="EW79" s="96">
        <v>0</v>
      </c>
      <c r="EX79" s="96">
        <v>0</v>
      </c>
      <c r="EY79" s="96">
        <v>0</v>
      </c>
      <c r="EZ79" s="96">
        <v>0</v>
      </c>
      <c r="FA79" s="96">
        <v>0</v>
      </c>
      <c r="FB79" s="96">
        <v>0</v>
      </c>
      <c r="FC79" s="96">
        <v>0</v>
      </c>
      <c r="FD79" s="96">
        <v>0</v>
      </c>
      <c r="FE79" s="96">
        <v>0</v>
      </c>
      <c r="FF79" s="96">
        <v>0</v>
      </c>
      <c r="FG79" s="96">
        <v>0</v>
      </c>
      <c r="FH79" s="96">
        <v>0</v>
      </c>
      <c r="FI79" s="96">
        <v>0</v>
      </c>
      <c r="FJ79" s="96">
        <v>0</v>
      </c>
      <c r="FK79" s="96">
        <v>0</v>
      </c>
      <c r="FL79" s="96">
        <v>0</v>
      </c>
      <c r="FM79" s="96">
        <v>0</v>
      </c>
      <c r="FN79" s="96">
        <v>0</v>
      </c>
      <c r="FO79" s="96">
        <v>0</v>
      </c>
      <c r="FP79" s="96">
        <v>0</v>
      </c>
      <c r="FQ79" s="96">
        <v>0</v>
      </c>
      <c r="FR79" s="96">
        <v>0</v>
      </c>
      <c r="FS79" s="96">
        <v>0</v>
      </c>
      <c r="FT79" s="96">
        <v>0</v>
      </c>
      <c r="FU79" s="96">
        <v>0</v>
      </c>
      <c r="FV79" s="96">
        <v>0</v>
      </c>
      <c r="FW79" s="96">
        <v>0</v>
      </c>
      <c r="FX79" s="96">
        <v>0</v>
      </c>
      <c r="FY79" s="96">
        <v>0</v>
      </c>
      <c r="FZ79" s="96">
        <v>0</v>
      </c>
      <c r="GA79" s="96">
        <v>0</v>
      </c>
      <c r="GB79" s="96">
        <v>0</v>
      </c>
      <c r="GC79" s="96">
        <v>0</v>
      </c>
      <c r="GD79" s="96">
        <v>0</v>
      </c>
      <c r="GE79" s="96">
        <v>0</v>
      </c>
      <c r="GF79" s="96">
        <v>0</v>
      </c>
      <c r="GG79" s="96">
        <v>0</v>
      </c>
      <c r="GH79" s="96">
        <v>0</v>
      </c>
      <c r="GI79" s="96">
        <v>0</v>
      </c>
      <c r="GJ79" s="96">
        <v>0</v>
      </c>
      <c r="GK79" s="96">
        <v>0</v>
      </c>
      <c r="GL79" s="96">
        <v>0</v>
      </c>
      <c r="GM79" s="96">
        <v>0</v>
      </c>
      <c r="GN79" s="96">
        <v>0</v>
      </c>
      <c r="GO79" s="96">
        <v>0</v>
      </c>
      <c r="GP79" s="96">
        <v>0</v>
      </c>
      <c r="GQ79" s="96">
        <v>0</v>
      </c>
      <c r="GR79" s="96">
        <v>0</v>
      </c>
      <c r="GS79" s="96">
        <v>0</v>
      </c>
      <c r="GT79" s="96">
        <v>0</v>
      </c>
      <c r="GU79" s="96">
        <v>0</v>
      </c>
      <c r="GV79" s="96">
        <v>0</v>
      </c>
      <c r="GW79" s="96">
        <v>0</v>
      </c>
      <c r="GX79" s="96">
        <v>0</v>
      </c>
      <c r="GY79" s="96">
        <v>0</v>
      </c>
      <c r="GZ79" s="96">
        <v>0</v>
      </c>
      <c r="HA79" s="96">
        <v>0</v>
      </c>
      <c r="HB79" s="96">
        <v>0</v>
      </c>
      <c r="HC79" s="96">
        <v>0</v>
      </c>
      <c r="HD79" s="96">
        <v>0</v>
      </c>
      <c r="HE79" s="96">
        <v>0</v>
      </c>
      <c r="HF79" s="96">
        <v>0</v>
      </c>
      <c r="HG79" s="96">
        <v>0</v>
      </c>
      <c r="HH79" s="96">
        <v>0</v>
      </c>
      <c r="HI79" s="96">
        <v>0</v>
      </c>
      <c r="HJ79" s="96">
        <v>0</v>
      </c>
      <c r="HK79" s="96">
        <v>0</v>
      </c>
      <c r="HL79" s="96">
        <v>0</v>
      </c>
      <c r="HM79" s="96">
        <v>0</v>
      </c>
      <c r="HN79" s="96">
        <v>0</v>
      </c>
      <c r="HO79" s="96">
        <v>0</v>
      </c>
      <c r="HP79" s="96">
        <v>0</v>
      </c>
      <c r="HQ79" s="96">
        <v>0</v>
      </c>
      <c r="HR79" s="96">
        <v>0</v>
      </c>
      <c r="HS79" s="96">
        <v>0</v>
      </c>
      <c r="HT79" s="96">
        <v>0</v>
      </c>
      <c r="HU79" s="96">
        <v>0</v>
      </c>
      <c r="HV79" s="96">
        <v>0</v>
      </c>
      <c r="HW79" s="96">
        <v>0</v>
      </c>
      <c r="HX79" s="96">
        <v>0</v>
      </c>
      <c r="HY79" s="96">
        <v>0</v>
      </c>
      <c r="HZ79" s="96">
        <v>0</v>
      </c>
      <c r="IA79" s="96">
        <v>0</v>
      </c>
      <c r="IB79" s="96">
        <v>0</v>
      </c>
      <c r="IC79" s="96">
        <v>0</v>
      </c>
      <c r="ID79" s="96">
        <v>0</v>
      </c>
      <c r="IE79" s="96">
        <v>0</v>
      </c>
      <c r="IF79" s="96">
        <v>0</v>
      </c>
      <c r="IG79" s="96">
        <v>0</v>
      </c>
      <c r="IH79" s="96">
        <v>0</v>
      </c>
      <c r="II79" s="96">
        <v>0</v>
      </c>
      <c r="IJ79" s="96">
        <v>0</v>
      </c>
      <c r="IK79" s="96">
        <v>0</v>
      </c>
      <c r="IL79" s="96">
        <v>0</v>
      </c>
      <c r="IM79" s="96">
        <v>0</v>
      </c>
      <c r="IN79" s="96">
        <v>0</v>
      </c>
      <c r="IO79" s="96">
        <v>0</v>
      </c>
      <c r="IP79" s="96">
        <v>0</v>
      </c>
      <c r="IQ79" s="96">
        <v>0</v>
      </c>
      <c r="IR79" s="96">
        <v>0</v>
      </c>
      <c r="IS79" s="96">
        <v>0</v>
      </c>
      <c r="IT79" s="96">
        <v>0</v>
      </c>
      <c r="IU79" s="96">
        <v>0</v>
      </c>
      <c r="IV79" s="96">
        <v>0</v>
      </c>
      <c r="IW79" s="96">
        <v>0</v>
      </c>
      <c r="IX79" s="96">
        <v>0</v>
      </c>
      <c r="IY79" s="96">
        <v>0</v>
      </c>
      <c r="IZ79" s="96">
        <v>0</v>
      </c>
      <c r="JA79" s="96">
        <v>0</v>
      </c>
    </row>
    <row r="80" spans="1:261" ht="17.25" customHeight="1" x14ac:dyDescent="0.35">
      <c r="A80" s="85">
        <v>70</v>
      </c>
      <c r="B80" s="92" t="s">
        <v>527</v>
      </c>
      <c r="C80" s="95" t="s">
        <v>597</v>
      </c>
      <c r="D80" s="295">
        <v>247690655</v>
      </c>
      <c r="E80" s="270">
        <f t="shared" si="46"/>
        <v>2724.71</v>
      </c>
      <c r="F80" s="270">
        <f t="shared" si="47"/>
        <v>0</v>
      </c>
      <c r="G80" s="270">
        <f t="shared" si="48"/>
        <v>525.91</v>
      </c>
      <c r="H80" s="270">
        <f t="shared" si="49"/>
        <v>328</v>
      </c>
      <c r="I80" s="270">
        <f t="shared" si="50"/>
        <v>1870.8</v>
      </c>
      <c r="J80" s="96">
        <v>1</v>
      </c>
      <c r="K80" s="96">
        <v>1</v>
      </c>
      <c r="L80" s="96">
        <v>0</v>
      </c>
      <c r="M80" s="96">
        <v>0</v>
      </c>
      <c r="N80" s="96">
        <v>0</v>
      </c>
      <c r="O80" s="96">
        <v>0</v>
      </c>
      <c r="P80" s="96">
        <v>0</v>
      </c>
      <c r="Q80" s="96">
        <v>0</v>
      </c>
      <c r="R80" s="96">
        <v>0</v>
      </c>
      <c r="S80" s="96">
        <v>0</v>
      </c>
      <c r="T80" s="96">
        <v>0</v>
      </c>
      <c r="U80" s="96">
        <v>0</v>
      </c>
      <c r="V80" s="96">
        <v>0</v>
      </c>
      <c r="W80" s="96">
        <v>0</v>
      </c>
      <c r="X80" s="96">
        <v>0</v>
      </c>
      <c r="Y80" s="96">
        <v>328</v>
      </c>
      <c r="Z80" s="96">
        <v>0</v>
      </c>
      <c r="AA80" s="96">
        <v>0</v>
      </c>
      <c r="AB80" s="96">
        <v>0</v>
      </c>
      <c r="AC80" s="96">
        <v>8</v>
      </c>
      <c r="AD80" s="96">
        <v>0</v>
      </c>
      <c r="AE80" s="96">
        <v>0</v>
      </c>
      <c r="AF80" s="96">
        <v>0</v>
      </c>
      <c r="AG80" s="96">
        <v>0</v>
      </c>
      <c r="AH80" s="96">
        <v>0</v>
      </c>
      <c r="AI80" s="96">
        <v>0</v>
      </c>
      <c r="AJ80" s="96">
        <v>0</v>
      </c>
      <c r="AK80" s="96">
        <v>0</v>
      </c>
      <c r="AL80" s="96">
        <v>0</v>
      </c>
      <c r="AM80" s="96">
        <v>0</v>
      </c>
      <c r="AN80" s="96">
        <v>0</v>
      </c>
      <c r="AO80" s="96">
        <v>0</v>
      </c>
      <c r="AP80" s="96">
        <v>0</v>
      </c>
      <c r="AQ80" s="96">
        <v>0</v>
      </c>
      <c r="AR80" s="96">
        <v>0</v>
      </c>
      <c r="AS80" s="96">
        <v>0</v>
      </c>
      <c r="AT80" s="96">
        <v>0</v>
      </c>
      <c r="AU80" s="96">
        <v>0</v>
      </c>
      <c r="AV80" s="96">
        <v>0</v>
      </c>
      <c r="AW80" s="96">
        <v>0</v>
      </c>
      <c r="AX80" s="96">
        <v>0</v>
      </c>
      <c r="AY80" s="96">
        <v>0</v>
      </c>
      <c r="AZ80" s="96">
        <v>0</v>
      </c>
      <c r="BA80" s="96">
        <v>0</v>
      </c>
      <c r="BB80" s="96">
        <v>0</v>
      </c>
      <c r="BC80" s="96">
        <v>0</v>
      </c>
      <c r="BD80" s="96">
        <v>1755.8</v>
      </c>
      <c r="BE80" s="96">
        <v>0</v>
      </c>
      <c r="BF80" s="96">
        <v>0</v>
      </c>
      <c r="BG80" s="96">
        <v>0</v>
      </c>
      <c r="BH80" s="96">
        <v>11</v>
      </c>
      <c r="BI80" s="96">
        <v>0</v>
      </c>
      <c r="BJ80" s="96">
        <v>0</v>
      </c>
      <c r="BK80" s="96">
        <v>0</v>
      </c>
      <c r="BL80" s="96">
        <v>0</v>
      </c>
      <c r="BM80" s="96">
        <v>0</v>
      </c>
      <c r="BN80" s="96">
        <v>0</v>
      </c>
      <c r="BO80" s="96">
        <v>0</v>
      </c>
      <c r="BP80" s="96">
        <v>0</v>
      </c>
      <c r="BQ80" s="96">
        <v>0</v>
      </c>
      <c r="BR80" s="96">
        <v>0</v>
      </c>
      <c r="BS80" s="96">
        <v>0</v>
      </c>
      <c r="BT80" s="96">
        <v>0</v>
      </c>
      <c r="BU80" s="96">
        <v>0</v>
      </c>
      <c r="BV80" s="96">
        <v>0</v>
      </c>
      <c r="BW80" s="96">
        <v>0</v>
      </c>
      <c r="BX80" s="96">
        <v>0</v>
      </c>
      <c r="BY80" s="96">
        <v>0</v>
      </c>
      <c r="BZ80" s="96">
        <v>0</v>
      </c>
      <c r="CA80" s="96">
        <v>0</v>
      </c>
      <c r="CB80" s="96">
        <v>0</v>
      </c>
      <c r="CC80" s="96">
        <v>0</v>
      </c>
      <c r="CD80" s="96">
        <v>0</v>
      </c>
      <c r="CE80" s="96">
        <v>0</v>
      </c>
      <c r="CF80" s="96">
        <v>0</v>
      </c>
      <c r="CG80" s="96">
        <v>0</v>
      </c>
      <c r="CH80" s="96">
        <v>0</v>
      </c>
      <c r="CI80" s="96">
        <v>0</v>
      </c>
      <c r="CJ80" s="96">
        <v>0</v>
      </c>
      <c r="CK80" s="96">
        <v>30</v>
      </c>
      <c r="CL80" s="96">
        <v>0</v>
      </c>
      <c r="CM80" s="96">
        <v>0</v>
      </c>
      <c r="CN80" s="96">
        <v>0</v>
      </c>
      <c r="CO80" s="96">
        <v>0</v>
      </c>
      <c r="CP80" s="96">
        <v>0</v>
      </c>
      <c r="CQ80" s="96">
        <v>0</v>
      </c>
      <c r="CR80" s="96">
        <v>0</v>
      </c>
      <c r="CS80" s="96">
        <v>4</v>
      </c>
      <c r="CT80" s="96">
        <v>0</v>
      </c>
      <c r="CU80" s="96">
        <v>0</v>
      </c>
      <c r="CV80" s="96">
        <v>0</v>
      </c>
      <c r="CW80" s="96">
        <v>0</v>
      </c>
      <c r="CX80" s="96">
        <v>0</v>
      </c>
      <c r="CY80" s="96">
        <v>3</v>
      </c>
      <c r="CZ80" s="96">
        <v>0</v>
      </c>
      <c r="DA80" s="96">
        <v>0</v>
      </c>
      <c r="DB80" s="96">
        <v>0</v>
      </c>
      <c r="DC80" s="96">
        <v>0</v>
      </c>
      <c r="DD80" s="96">
        <v>0</v>
      </c>
      <c r="DE80" s="96">
        <v>0</v>
      </c>
      <c r="DF80" s="96">
        <v>0</v>
      </c>
      <c r="DG80" s="96">
        <v>0</v>
      </c>
      <c r="DH80" s="96">
        <v>0</v>
      </c>
      <c r="DI80" s="96">
        <v>0</v>
      </c>
      <c r="DJ80" s="96">
        <v>0</v>
      </c>
      <c r="DK80" s="96">
        <v>0</v>
      </c>
      <c r="DL80" s="96">
        <v>0</v>
      </c>
      <c r="DM80" s="96">
        <v>0</v>
      </c>
      <c r="DN80" s="96">
        <v>0</v>
      </c>
      <c r="DO80" s="96">
        <v>0</v>
      </c>
      <c r="DP80" s="96">
        <v>0</v>
      </c>
      <c r="DQ80" s="96">
        <v>0</v>
      </c>
      <c r="DR80" s="96">
        <v>0</v>
      </c>
      <c r="DS80" s="96">
        <v>0</v>
      </c>
      <c r="DT80" s="96">
        <v>525.91</v>
      </c>
      <c r="DU80" s="96">
        <v>0</v>
      </c>
      <c r="DV80" s="96">
        <v>0</v>
      </c>
      <c r="DW80" s="297">
        <v>0</v>
      </c>
      <c r="DX80" s="297">
        <v>0</v>
      </c>
      <c r="DY80" s="96">
        <v>0</v>
      </c>
      <c r="DZ80" s="96">
        <v>0</v>
      </c>
      <c r="EA80" s="96">
        <v>0</v>
      </c>
      <c r="EB80" s="96">
        <v>0</v>
      </c>
      <c r="EC80" s="96">
        <v>0</v>
      </c>
      <c r="ED80" s="96">
        <v>0</v>
      </c>
      <c r="EE80" s="96">
        <v>0</v>
      </c>
      <c r="EF80" s="96">
        <v>0</v>
      </c>
      <c r="EG80" s="96">
        <v>0</v>
      </c>
      <c r="EH80" s="96">
        <v>0</v>
      </c>
      <c r="EI80" s="96">
        <v>0</v>
      </c>
      <c r="EJ80" s="96">
        <v>0</v>
      </c>
      <c r="EK80" s="96">
        <v>0</v>
      </c>
      <c r="EL80" s="96">
        <v>0</v>
      </c>
      <c r="EM80" s="96">
        <v>0</v>
      </c>
      <c r="EN80" s="96">
        <v>0</v>
      </c>
      <c r="EO80" s="96">
        <v>0</v>
      </c>
      <c r="EP80" s="96">
        <v>0</v>
      </c>
      <c r="EQ80" s="96">
        <v>0</v>
      </c>
      <c r="ER80" s="96">
        <v>0</v>
      </c>
      <c r="ES80" s="96">
        <v>0</v>
      </c>
      <c r="ET80" s="96">
        <v>0</v>
      </c>
      <c r="EU80" s="96">
        <v>0</v>
      </c>
      <c r="EV80" s="96">
        <v>115</v>
      </c>
      <c r="EW80" s="96">
        <v>0</v>
      </c>
      <c r="EX80" s="96">
        <v>0</v>
      </c>
      <c r="EY80" s="96">
        <v>0</v>
      </c>
      <c r="EZ80" s="96">
        <v>0</v>
      </c>
      <c r="FA80" s="96">
        <v>0</v>
      </c>
      <c r="FB80" s="96">
        <v>0</v>
      </c>
      <c r="FC80" s="96">
        <v>0</v>
      </c>
      <c r="FD80" s="96">
        <v>0</v>
      </c>
      <c r="FE80" s="96">
        <v>0</v>
      </c>
      <c r="FF80" s="96">
        <v>0</v>
      </c>
      <c r="FG80" s="96">
        <v>0</v>
      </c>
      <c r="FH80" s="96">
        <v>0</v>
      </c>
      <c r="FI80" s="96">
        <v>0</v>
      </c>
      <c r="FJ80" s="96">
        <v>0</v>
      </c>
      <c r="FK80" s="96">
        <v>0</v>
      </c>
      <c r="FL80" s="96">
        <v>0</v>
      </c>
      <c r="FM80" s="96">
        <v>0</v>
      </c>
      <c r="FN80" s="96">
        <v>0</v>
      </c>
      <c r="FO80" s="96">
        <v>0</v>
      </c>
      <c r="FP80" s="96">
        <v>0</v>
      </c>
      <c r="FQ80" s="96">
        <v>0</v>
      </c>
      <c r="FR80" s="96">
        <v>0</v>
      </c>
      <c r="FS80" s="96">
        <v>0</v>
      </c>
      <c r="FT80" s="96">
        <v>0</v>
      </c>
      <c r="FU80" s="96">
        <v>0</v>
      </c>
      <c r="FV80" s="96">
        <v>0</v>
      </c>
      <c r="FW80" s="96">
        <v>0</v>
      </c>
      <c r="FX80" s="96">
        <v>0</v>
      </c>
      <c r="FY80" s="96">
        <v>0</v>
      </c>
      <c r="FZ80" s="96">
        <v>0</v>
      </c>
      <c r="GA80" s="96">
        <v>0</v>
      </c>
      <c r="GB80" s="96">
        <v>0</v>
      </c>
      <c r="GC80" s="96">
        <v>0</v>
      </c>
      <c r="GD80" s="96">
        <v>0</v>
      </c>
      <c r="GE80" s="96">
        <v>0</v>
      </c>
      <c r="GF80" s="96">
        <v>0</v>
      </c>
      <c r="GG80" s="96">
        <v>0</v>
      </c>
      <c r="GH80" s="96">
        <v>0</v>
      </c>
      <c r="GI80" s="96">
        <v>0</v>
      </c>
      <c r="GJ80" s="96">
        <v>0</v>
      </c>
      <c r="GK80" s="96">
        <v>0</v>
      </c>
      <c r="GL80" s="96">
        <v>0</v>
      </c>
      <c r="GM80" s="96">
        <v>0</v>
      </c>
      <c r="GN80" s="96">
        <v>0</v>
      </c>
      <c r="GO80" s="96">
        <v>0</v>
      </c>
      <c r="GP80" s="96">
        <v>0</v>
      </c>
      <c r="GQ80" s="96">
        <v>0</v>
      </c>
      <c r="GR80" s="96">
        <v>0</v>
      </c>
      <c r="GS80" s="96">
        <v>0</v>
      </c>
      <c r="GT80" s="96">
        <v>0</v>
      </c>
      <c r="GU80" s="96">
        <v>0</v>
      </c>
      <c r="GV80" s="96">
        <v>0</v>
      </c>
      <c r="GW80" s="96">
        <v>0</v>
      </c>
      <c r="GX80" s="96">
        <v>0</v>
      </c>
      <c r="GY80" s="96">
        <v>0</v>
      </c>
      <c r="GZ80" s="96">
        <v>0</v>
      </c>
      <c r="HA80" s="96">
        <v>0</v>
      </c>
      <c r="HB80" s="96">
        <v>0</v>
      </c>
      <c r="HC80" s="96">
        <v>0</v>
      </c>
      <c r="HD80" s="96">
        <v>0</v>
      </c>
      <c r="HE80" s="96">
        <v>0</v>
      </c>
      <c r="HF80" s="96">
        <v>0</v>
      </c>
      <c r="HG80" s="96">
        <v>0</v>
      </c>
      <c r="HH80" s="96">
        <v>0</v>
      </c>
      <c r="HI80" s="96">
        <v>0</v>
      </c>
      <c r="HJ80" s="96">
        <v>0</v>
      </c>
      <c r="HK80" s="96">
        <v>0</v>
      </c>
      <c r="HL80" s="96">
        <v>0</v>
      </c>
      <c r="HM80" s="96">
        <v>0</v>
      </c>
      <c r="HN80" s="96">
        <v>0</v>
      </c>
      <c r="HO80" s="96">
        <v>0</v>
      </c>
      <c r="HP80" s="96">
        <v>0</v>
      </c>
      <c r="HQ80" s="96">
        <v>0</v>
      </c>
      <c r="HR80" s="96">
        <v>0</v>
      </c>
      <c r="HS80" s="96">
        <v>0</v>
      </c>
      <c r="HT80" s="96">
        <v>0</v>
      </c>
      <c r="HU80" s="96">
        <v>0</v>
      </c>
      <c r="HV80" s="96">
        <v>0</v>
      </c>
      <c r="HW80" s="96">
        <v>0</v>
      </c>
      <c r="HX80" s="96">
        <v>0</v>
      </c>
      <c r="HY80" s="96">
        <v>0</v>
      </c>
      <c r="HZ80" s="96">
        <v>0</v>
      </c>
      <c r="IA80" s="96">
        <v>0</v>
      </c>
      <c r="IB80" s="96">
        <v>0</v>
      </c>
      <c r="IC80" s="96">
        <v>0</v>
      </c>
      <c r="ID80" s="96">
        <v>0</v>
      </c>
      <c r="IE80" s="96">
        <v>0</v>
      </c>
      <c r="IF80" s="96">
        <v>0</v>
      </c>
      <c r="IG80" s="96">
        <v>0</v>
      </c>
      <c r="IH80" s="96">
        <v>0</v>
      </c>
      <c r="II80" s="96">
        <v>0</v>
      </c>
      <c r="IJ80" s="96">
        <v>0</v>
      </c>
      <c r="IK80" s="96">
        <v>0</v>
      </c>
      <c r="IL80" s="96">
        <v>0</v>
      </c>
      <c r="IM80" s="96">
        <v>0</v>
      </c>
      <c r="IN80" s="96">
        <v>0</v>
      </c>
      <c r="IO80" s="96">
        <v>0</v>
      </c>
      <c r="IP80" s="96">
        <v>0</v>
      </c>
      <c r="IQ80" s="96">
        <v>0</v>
      </c>
      <c r="IR80" s="96">
        <v>0</v>
      </c>
      <c r="IS80" s="96">
        <v>0</v>
      </c>
      <c r="IT80" s="96">
        <v>0</v>
      </c>
      <c r="IU80" s="96">
        <v>0</v>
      </c>
      <c r="IV80" s="96">
        <v>0</v>
      </c>
      <c r="IW80" s="96">
        <v>0</v>
      </c>
      <c r="IX80" s="96">
        <v>0</v>
      </c>
      <c r="IY80" s="96">
        <v>0</v>
      </c>
      <c r="IZ80" s="96">
        <v>0</v>
      </c>
      <c r="JA80" s="96">
        <v>0</v>
      </c>
    </row>
    <row r="81" spans="1:261" ht="17.25" customHeight="1" x14ac:dyDescent="0.35">
      <c r="A81" s="85">
        <v>71</v>
      </c>
      <c r="B81" s="92" t="s">
        <v>527</v>
      </c>
      <c r="C81" s="95" t="s">
        <v>598</v>
      </c>
      <c r="D81" s="295">
        <v>247690659</v>
      </c>
      <c r="E81" s="270">
        <f t="shared" si="46"/>
        <v>3429.36</v>
      </c>
      <c r="F81" s="270">
        <f t="shared" si="47"/>
        <v>0</v>
      </c>
      <c r="G81" s="270">
        <f t="shared" si="48"/>
        <v>352.86</v>
      </c>
      <c r="H81" s="270">
        <f t="shared" si="49"/>
        <v>150</v>
      </c>
      <c r="I81" s="270">
        <f t="shared" si="50"/>
        <v>2926.5</v>
      </c>
      <c r="J81" s="96">
        <v>1</v>
      </c>
      <c r="K81" s="96">
        <v>1</v>
      </c>
      <c r="L81" s="96">
        <v>0</v>
      </c>
      <c r="M81" s="96">
        <v>0</v>
      </c>
      <c r="N81" s="96">
        <v>0</v>
      </c>
      <c r="O81" s="96">
        <v>0</v>
      </c>
      <c r="P81" s="96">
        <v>0</v>
      </c>
      <c r="Q81" s="96">
        <v>0</v>
      </c>
      <c r="R81" s="96">
        <v>0</v>
      </c>
      <c r="S81" s="96">
        <v>0</v>
      </c>
      <c r="T81" s="96">
        <v>0</v>
      </c>
      <c r="U81" s="96">
        <v>0</v>
      </c>
      <c r="V81" s="96">
        <v>0</v>
      </c>
      <c r="W81" s="96">
        <v>0</v>
      </c>
      <c r="X81" s="96">
        <v>0</v>
      </c>
      <c r="Y81" s="96">
        <v>150</v>
      </c>
      <c r="Z81" s="96">
        <v>0</v>
      </c>
      <c r="AA81" s="96">
        <v>0</v>
      </c>
      <c r="AB81" s="96">
        <v>0</v>
      </c>
      <c r="AC81" s="96">
        <v>4</v>
      </c>
      <c r="AD81" s="96">
        <v>0</v>
      </c>
      <c r="AE81" s="96">
        <v>0</v>
      </c>
      <c r="AF81" s="96">
        <v>0</v>
      </c>
      <c r="AG81" s="96">
        <v>0</v>
      </c>
      <c r="AH81" s="96">
        <v>0</v>
      </c>
      <c r="AI81" s="96">
        <v>0</v>
      </c>
      <c r="AJ81" s="96">
        <v>0</v>
      </c>
      <c r="AK81" s="96">
        <v>0</v>
      </c>
      <c r="AL81" s="96">
        <v>0</v>
      </c>
      <c r="AM81" s="96">
        <v>0</v>
      </c>
      <c r="AN81" s="96">
        <v>0</v>
      </c>
      <c r="AO81" s="96">
        <v>0</v>
      </c>
      <c r="AP81" s="96">
        <v>0</v>
      </c>
      <c r="AQ81" s="96">
        <v>0</v>
      </c>
      <c r="AR81" s="96">
        <v>0</v>
      </c>
      <c r="AS81" s="96">
        <v>0</v>
      </c>
      <c r="AT81" s="96">
        <v>0</v>
      </c>
      <c r="AU81" s="96">
        <v>0</v>
      </c>
      <c r="AV81" s="96">
        <v>0</v>
      </c>
      <c r="AW81" s="96">
        <v>0</v>
      </c>
      <c r="AX81" s="96">
        <v>0</v>
      </c>
      <c r="AY81" s="96">
        <v>0</v>
      </c>
      <c r="AZ81" s="96">
        <v>0</v>
      </c>
      <c r="BA81" s="96">
        <v>0</v>
      </c>
      <c r="BB81" s="96">
        <v>0</v>
      </c>
      <c r="BC81" s="96">
        <v>0</v>
      </c>
      <c r="BD81" s="96">
        <v>2612.5</v>
      </c>
      <c r="BE81" s="96">
        <v>0</v>
      </c>
      <c r="BF81" s="96">
        <v>0</v>
      </c>
      <c r="BG81" s="96">
        <v>0</v>
      </c>
      <c r="BH81" s="96">
        <v>23</v>
      </c>
      <c r="BI81" s="96">
        <v>0</v>
      </c>
      <c r="BJ81" s="96">
        <v>0</v>
      </c>
      <c r="BK81" s="96">
        <v>0</v>
      </c>
      <c r="BL81" s="96">
        <v>0</v>
      </c>
      <c r="BM81" s="96">
        <v>0</v>
      </c>
      <c r="BN81" s="96">
        <v>0</v>
      </c>
      <c r="BO81" s="96">
        <v>0</v>
      </c>
      <c r="BP81" s="96">
        <v>0</v>
      </c>
      <c r="BQ81" s="96">
        <v>0</v>
      </c>
      <c r="BR81" s="96">
        <v>0</v>
      </c>
      <c r="BS81" s="96">
        <v>0</v>
      </c>
      <c r="BT81" s="96">
        <v>0</v>
      </c>
      <c r="BU81" s="96">
        <v>0</v>
      </c>
      <c r="BV81" s="96">
        <v>0</v>
      </c>
      <c r="BW81" s="96">
        <v>0</v>
      </c>
      <c r="BX81" s="96">
        <v>0</v>
      </c>
      <c r="BY81" s="96">
        <v>0</v>
      </c>
      <c r="BZ81" s="96">
        <v>0</v>
      </c>
      <c r="CA81" s="96">
        <v>0</v>
      </c>
      <c r="CB81" s="96">
        <v>0</v>
      </c>
      <c r="CC81" s="96">
        <v>0</v>
      </c>
      <c r="CD81" s="96">
        <v>0</v>
      </c>
      <c r="CE81" s="96">
        <v>0</v>
      </c>
      <c r="CF81" s="96">
        <v>0</v>
      </c>
      <c r="CG81" s="96">
        <v>0</v>
      </c>
      <c r="CH81" s="96">
        <v>0</v>
      </c>
      <c r="CI81" s="96">
        <v>0</v>
      </c>
      <c r="CJ81" s="96">
        <v>0</v>
      </c>
      <c r="CK81" s="96">
        <v>30</v>
      </c>
      <c r="CL81" s="96">
        <v>0</v>
      </c>
      <c r="CM81" s="96">
        <v>0</v>
      </c>
      <c r="CN81" s="96">
        <v>0</v>
      </c>
      <c r="CO81" s="96">
        <v>0</v>
      </c>
      <c r="CP81" s="96">
        <v>0</v>
      </c>
      <c r="CQ81" s="96">
        <v>0</v>
      </c>
      <c r="CR81" s="96">
        <v>0</v>
      </c>
      <c r="CS81" s="96">
        <v>2</v>
      </c>
      <c r="CT81" s="96">
        <v>0</v>
      </c>
      <c r="CU81" s="96">
        <v>0</v>
      </c>
      <c r="CV81" s="96">
        <v>0</v>
      </c>
      <c r="CW81" s="96">
        <v>0</v>
      </c>
      <c r="CX81" s="96">
        <v>0</v>
      </c>
      <c r="CY81" s="96">
        <v>3</v>
      </c>
      <c r="CZ81" s="96">
        <v>0</v>
      </c>
      <c r="DA81" s="96">
        <v>0</v>
      </c>
      <c r="DB81" s="96">
        <v>0</v>
      </c>
      <c r="DC81" s="96">
        <v>0</v>
      </c>
      <c r="DD81" s="96">
        <v>0</v>
      </c>
      <c r="DE81" s="96">
        <v>0</v>
      </c>
      <c r="DF81" s="96">
        <v>0</v>
      </c>
      <c r="DG81" s="96">
        <v>0</v>
      </c>
      <c r="DH81" s="96">
        <v>0</v>
      </c>
      <c r="DI81" s="96">
        <v>0</v>
      </c>
      <c r="DJ81" s="96">
        <v>0</v>
      </c>
      <c r="DK81" s="96">
        <v>0</v>
      </c>
      <c r="DL81" s="96">
        <v>0</v>
      </c>
      <c r="DM81" s="96">
        <v>0</v>
      </c>
      <c r="DN81" s="96">
        <v>0</v>
      </c>
      <c r="DO81" s="96">
        <v>0</v>
      </c>
      <c r="DP81" s="96">
        <v>0</v>
      </c>
      <c r="DQ81" s="96">
        <v>0</v>
      </c>
      <c r="DR81" s="96">
        <v>0</v>
      </c>
      <c r="DS81" s="96">
        <v>0</v>
      </c>
      <c r="DT81" s="96">
        <v>352.86</v>
      </c>
      <c r="DU81" s="96">
        <v>0</v>
      </c>
      <c r="DV81" s="96">
        <v>0</v>
      </c>
      <c r="DW81" s="297">
        <v>0</v>
      </c>
      <c r="DX81" s="297">
        <v>0</v>
      </c>
      <c r="DY81" s="96">
        <v>0</v>
      </c>
      <c r="DZ81" s="96">
        <v>0</v>
      </c>
      <c r="EA81" s="96">
        <v>0</v>
      </c>
      <c r="EB81" s="96">
        <v>0</v>
      </c>
      <c r="EC81" s="96">
        <v>0</v>
      </c>
      <c r="ED81" s="96">
        <v>0</v>
      </c>
      <c r="EE81" s="96">
        <v>0</v>
      </c>
      <c r="EF81" s="96">
        <v>0</v>
      </c>
      <c r="EG81" s="96">
        <v>0</v>
      </c>
      <c r="EH81" s="96">
        <v>0</v>
      </c>
      <c r="EI81" s="96">
        <v>0</v>
      </c>
      <c r="EJ81" s="96">
        <v>0</v>
      </c>
      <c r="EK81" s="96">
        <v>0</v>
      </c>
      <c r="EL81" s="96">
        <v>0</v>
      </c>
      <c r="EM81" s="96">
        <v>0</v>
      </c>
      <c r="EN81" s="96">
        <v>0</v>
      </c>
      <c r="EO81" s="96">
        <v>0</v>
      </c>
      <c r="EP81" s="96">
        <v>0</v>
      </c>
      <c r="EQ81" s="96">
        <v>0</v>
      </c>
      <c r="ER81" s="96">
        <v>0</v>
      </c>
      <c r="ES81" s="96">
        <v>0</v>
      </c>
      <c r="ET81" s="96">
        <v>0</v>
      </c>
      <c r="EU81" s="96">
        <v>0</v>
      </c>
      <c r="EV81" s="96">
        <v>314</v>
      </c>
      <c r="EW81" s="96">
        <v>0</v>
      </c>
      <c r="EX81" s="96">
        <v>0</v>
      </c>
      <c r="EY81" s="96">
        <v>0</v>
      </c>
      <c r="EZ81" s="96">
        <v>0</v>
      </c>
      <c r="FA81" s="96">
        <v>0</v>
      </c>
      <c r="FB81" s="96">
        <v>0</v>
      </c>
      <c r="FC81" s="96">
        <v>0</v>
      </c>
      <c r="FD81" s="96">
        <v>0</v>
      </c>
      <c r="FE81" s="96">
        <v>0</v>
      </c>
      <c r="FF81" s="96">
        <v>0</v>
      </c>
      <c r="FG81" s="96">
        <v>0</v>
      </c>
      <c r="FH81" s="96">
        <v>0</v>
      </c>
      <c r="FI81" s="96">
        <v>0</v>
      </c>
      <c r="FJ81" s="96">
        <v>0</v>
      </c>
      <c r="FK81" s="96">
        <v>0</v>
      </c>
      <c r="FL81" s="96">
        <v>0</v>
      </c>
      <c r="FM81" s="96">
        <v>0</v>
      </c>
      <c r="FN81" s="96">
        <v>0</v>
      </c>
      <c r="FO81" s="96">
        <v>0</v>
      </c>
      <c r="FP81" s="96">
        <v>0</v>
      </c>
      <c r="FQ81" s="96">
        <v>0</v>
      </c>
      <c r="FR81" s="96">
        <v>0</v>
      </c>
      <c r="FS81" s="96">
        <v>0</v>
      </c>
      <c r="FT81" s="96">
        <v>0</v>
      </c>
      <c r="FU81" s="96">
        <v>0</v>
      </c>
      <c r="FV81" s="96">
        <v>0</v>
      </c>
      <c r="FW81" s="96">
        <v>0</v>
      </c>
      <c r="FX81" s="96">
        <v>0</v>
      </c>
      <c r="FY81" s="96">
        <v>0</v>
      </c>
      <c r="FZ81" s="96">
        <v>0</v>
      </c>
      <c r="GA81" s="96">
        <v>0</v>
      </c>
      <c r="GB81" s="96">
        <v>0</v>
      </c>
      <c r="GC81" s="96">
        <v>0</v>
      </c>
      <c r="GD81" s="96">
        <v>0</v>
      </c>
      <c r="GE81" s="96">
        <v>0</v>
      </c>
      <c r="GF81" s="96">
        <v>0</v>
      </c>
      <c r="GG81" s="96">
        <v>0</v>
      </c>
      <c r="GH81" s="96">
        <v>0</v>
      </c>
      <c r="GI81" s="96">
        <v>0</v>
      </c>
      <c r="GJ81" s="96">
        <v>0</v>
      </c>
      <c r="GK81" s="96">
        <v>0</v>
      </c>
      <c r="GL81" s="96">
        <v>0</v>
      </c>
      <c r="GM81" s="96">
        <v>0</v>
      </c>
      <c r="GN81" s="96">
        <v>0</v>
      </c>
      <c r="GO81" s="96">
        <v>0</v>
      </c>
      <c r="GP81" s="96">
        <v>0</v>
      </c>
      <c r="GQ81" s="96">
        <v>0</v>
      </c>
      <c r="GR81" s="96">
        <v>0</v>
      </c>
      <c r="GS81" s="96">
        <v>0</v>
      </c>
      <c r="GT81" s="96">
        <v>0</v>
      </c>
      <c r="GU81" s="96">
        <v>0</v>
      </c>
      <c r="GV81" s="96">
        <v>0</v>
      </c>
      <c r="GW81" s="96">
        <v>0</v>
      </c>
      <c r="GX81" s="96">
        <v>0</v>
      </c>
      <c r="GY81" s="96">
        <v>0</v>
      </c>
      <c r="GZ81" s="96">
        <v>0</v>
      </c>
      <c r="HA81" s="96">
        <v>0</v>
      </c>
      <c r="HB81" s="96">
        <v>0</v>
      </c>
      <c r="HC81" s="96">
        <v>0</v>
      </c>
      <c r="HD81" s="96">
        <v>0</v>
      </c>
      <c r="HE81" s="96">
        <v>0</v>
      </c>
      <c r="HF81" s="96">
        <v>0</v>
      </c>
      <c r="HG81" s="96">
        <v>0</v>
      </c>
      <c r="HH81" s="96">
        <v>0</v>
      </c>
      <c r="HI81" s="96">
        <v>0</v>
      </c>
      <c r="HJ81" s="96">
        <v>0</v>
      </c>
      <c r="HK81" s="96">
        <v>0</v>
      </c>
      <c r="HL81" s="96">
        <v>0</v>
      </c>
      <c r="HM81" s="96">
        <v>0</v>
      </c>
      <c r="HN81" s="96">
        <v>0</v>
      </c>
      <c r="HO81" s="96">
        <v>0</v>
      </c>
      <c r="HP81" s="96">
        <v>0</v>
      </c>
      <c r="HQ81" s="96">
        <v>0</v>
      </c>
      <c r="HR81" s="96">
        <v>0</v>
      </c>
      <c r="HS81" s="96">
        <v>0</v>
      </c>
      <c r="HT81" s="96">
        <v>0</v>
      </c>
      <c r="HU81" s="96">
        <v>0</v>
      </c>
      <c r="HV81" s="96">
        <v>0</v>
      </c>
      <c r="HW81" s="96">
        <v>0</v>
      </c>
      <c r="HX81" s="96">
        <v>0</v>
      </c>
      <c r="HY81" s="96">
        <v>0</v>
      </c>
      <c r="HZ81" s="96">
        <v>0</v>
      </c>
      <c r="IA81" s="96">
        <v>0</v>
      </c>
      <c r="IB81" s="96">
        <v>0</v>
      </c>
      <c r="IC81" s="96">
        <v>0</v>
      </c>
      <c r="ID81" s="96">
        <v>0</v>
      </c>
      <c r="IE81" s="96">
        <v>0</v>
      </c>
      <c r="IF81" s="96">
        <v>0</v>
      </c>
      <c r="IG81" s="96">
        <v>0</v>
      </c>
      <c r="IH81" s="96">
        <v>0</v>
      </c>
      <c r="II81" s="96">
        <v>0</v>
      </c>
      <c r="IJ81" s="96">
        <v>0</v>
      </c>
      <c r="IK81" s="96">
        <v>0</v>
      </c>
      <c r="IL81" s="96">
        <v>0</v>
      </c>
      <c r="IM81" s="96">
        <v>0</v>
      </c>
      <c r="IN81" s="96">
        <v>0</v>
      </c>
      <c r="IO81" s="96">
        <v>0</v>
      </c>
      <c r="IP81" s="96">
        <v>0</v>
      </c>
      <c r="IQ81" s="96">
        <v>0</v>
      </c>
      <c r="IR81" s="96">
        <v>0</v>
      </c>
      <c r="IS81" s="96">
        <v>0</v>
      </c>
      <c r="IT81" s="96">
        <v>0</v>
      </c>
      <c r="IU81" s="96">
        <v>0</v>
      </c>
      <c r="IV81" s="96">
        <v>0</v>
      </c>
      <c r="IW81" s="96">
        <v>0</v>
      </c>
      <c r="IX81" s="96">
        <v>0</v>
      </c>
      <c r="IY81" s="96">
        <v>0</v>
      </c>
      <c r="IZ81" s="96">
        <v>0</v>
      </c>
      <c r="JA81" s="96">
        <v>0</v>
      </c>
    </row>
    <row r="82" spans="1:261" ht="17.25" customHeight="1" x14ac:dyDescent="0.35">
      <c r="A82" s="85">
        <v>72</v>
      </c>
      <c r="B82" s="92" t="s">
        <v>527</v>
      </c>
      <c r="C82" s="95" t="s">
        <v>599</v>
      </c>
      <c r="D82" s="295">
        <v>247690671</v>
      </c>
      <c r="E82" s="270">
        <f t="shared" si="46"/>
        <v>12796.43</v>
      </c>
      <c r="F82" s="270">
        <f t="shared" si="47"/>
        <v>0</v>
      </c>
      <c r="G82" s="270">
        <f t="shared" si="48"/>
        <v>4675.07</v>
      </c>
      <c r="H82" s="270">
        <f t="shared" si="49"/>
        <v>808.7</v>
      </c>
      <c r="I82" s="270">
        <f t="shared" si="50"/>
        <v>7312.66</v>
      </c>
      <c r="J82" s="96">
        <v>5</v>
      </c>
      <c r="K82" s="96">
        <v>5</v>
      </c>
      <c r="L82" s="96">
        <v>0</v>
      </c>
      <c r="M82" s="96">
        <v>0</v>
      </c>
      <c r="N82" s="96">
        <v>0</v>
      </c>
      <c r="O82" s="96">
        <v>0</v>
      </c>
      <c r="P82" s="96">
        <v>0</v>
      </c>
      <c r="Q82" s="96">
        <v>0</v>
      </c>
      <c r="R82" s="96">
        <v>0</v>
      </c>
      <c r="S82" s="96">
        <v>0</v>
      </c>
      <c r="T82" s="96">
        <v>0</v>
      </c>
      <c r="U82" s="96">
        <v>258.74</v>
      </c>
      <c r="V82" s="96">
        <v>0</v>
      </c>
      <c r="W82" s="96">
        <v>127.67</v>
      </c>
      <c r="X82" s="96">
        <v>0</v>
      </c>
      <c r="Y82" s="96">
        <v>0</v>
      </c>
      <c r="Z82" s="96">
        <v>0</v>
      </c>
      <c r="AA82" s="96">
        <v>173.21</v>
      </c>
      <c r="AB82" s="96">
        <v>0</v>
      </c>
      <c r="AC82" s="96">
        <v>0</v>
      </c>
      <c r="AD82" s="96">
        <v>0</v>
      </c>
      <c r="AE82" s="96">
        <v>1</v>
      </c>
      <c r="AF82" s="96">
        <v>0</v>
      </c>
      <c r="AG82" s="96">
        <v>0</v>
      </c>
      <c r="AH82" s="96">
        <v>0</v>
      </c>
      <c r="AI82" s="96">
        <v>0</v>
      </c>
      <c r="AJ82" s="96">
        <v>0</v>
      </c>
      <c r="AK82" s="96">
        <v>0</v>
      </c>
      <c r="AL82" s="96">
        <v>0</v>
      </c>
      <c r="AM82" s="96">
        <v>0</v>
      </c>
      <c r="AN82" s="96">
        <v>0</v>
      </c>
      <c r="AO82" s="96">
        <v>0</v>
      </c>
      <c r="AP82" s="96">
        <v>0</v>
      </c>
      <c r="AQ82" s="96">
        <v>249.08</v>
      </c>
      <c r="AR82" s="96">
        <v>0</v>
      </c>
      <c r="AS82" s="96">
        <v>0</v>
      </c>
      <c r="AT82" s="96">
        <v>0</v>
      </c>
      <c r="AU82" s="96">
        <v>0</v>
      </c>
      <c r="AV82" s="96">
        <v>0</v>
      </c>
      <c r="AW82" s="96">
        <v>0</v>
      </c>
      <c r="AX82" s="96">
        <v>0</v>
      </c>
      <c r="AY82" s="96">
        <v>0</v>
      </c>
      <c r="AZ82" s="96">
        <v>0</v>
      </c>
      <c r="BA82" s="96">
        <v>0</v>
      </c>
      <c r="BB82" s="96">
        <v>0</v>
      </c>
      <c r="BC82" s="96">
        <v>0</v>
      </c>
      <c r="BD82" s="96">
        <v>5000</v>
      </c>
      <c r="BE82" s="96">
        <v>0</v>
      </c>
      <c r="BF82" s="96">
        <v>0</v>
      </c>
      <c r="BG82" s="96">
        <v>0</v>
      </c>
      <c r="BH82" s="96">
        <v>179</v>
      </c>
      <c r="BI82" s="96">
        <v>0</v>
      </c>
      <c r="BJ82" s="96">
        <v>0</v>
      </c>
      <c r="BK82" s="96">
        <v>0</v>
      </c>
      <c r="BL82" s="96">
        <v>0</v>
      </c>
      <c r="BM82" s="96">
        <v>0</v>
      </c>
      <c r="BN82" s="96">
        <v>0</v>
      </c>
      <c r="BO82" s="96">
        <v>0</v>
      </c>
      <c r="BP82" s="96">
        <v>0</v>
      </c>
      <c r="BQ82" s="96">
        <v>0</v>
      </c>
      <c r="BR82" s="96">
        <v>0</v>
      </c>
      <c r="BS82" s="96">
        <v>0</v>
      </c>
      <c r="BT82" s="96">
        <v>0</v>
      </c>
      <c r="BU82" s="96">
        <v>0</v>
      </c>
      <c r="BV82" s="96">
        <v>0</v>
      </c>
      <c r="BW82" s="96">
        <v>0</v>
      </c>
      <c r="BX82" s="96">
        <v>0</v>
      </c>
      <c r="BY82" s="96">
        <v>0</v>
      </c>
      <c r="BZ82" s="96">
        <v>0</v>
      </c>
      <c r="CA82" s="96">
        <v>0</v>
      </c>
      <c r="CB82" s="96">
        <v>0</v>
      </c>
      <c r="CC82" s="96">
        <v>0</v>
      </c>
      <c r="CD82" s="96">
        <v>0</v>
      </c>
      <c r="CE82" s="96">
        <v>0</v>
      </c>
      <c r="CF82" s="96">
        <v>0</v>
      </c>
      <c r="CG82" s="96">
        <v>0</v>
      </c>
      <c r="CH82" s="96">
        <v>0</v>
      </c>
      <c r="CI82" s="96">
        <v>0</v>
      </c>
      <c r="CJ82" s="96">
        <v>0</v>
      </c>
      <c r="CK82" s="96">
        <v>30</v>
      </c>
      <c r="CL82" s="96">
        <v>0</v>
      </c>
      <c r="CM82" s="96">
        <v>0</v>
      </c>
      <c r="CN82" s="96">
        <v>0</v>
      </c>
      <c r="CO82" s="96">
        <v>0</v>
      </c>
      <c r="CP82" s="96">
        <v>0</v>
      </c>
      <c r="CQ82" s="96">
        <v>0</v>
      </c>
      <c r="CR82" s="96">
        <v>0</v>
      </c>
      <c r="CS82" s="96">
        <v>0</v>
      </c>
      <c r="CT82" s="96">
        <v>0</v>
      </c>
      <c r="CU82" s="96">
        <v>0</v>
      </c>
      <c r="CV82" s="96">
        <v>0</v>
      </c>
      <c r="CW82" s="96">
        <v>0</v>
      </c>
      <c r="CX82" s="96">
        <v>0</v>
      </c>
      <c r="CY82" s="96">
        <v>5</v>
      </c>
      <c r="CZ82" s="96">
        <v>0</v>
      </c>
      <c r="DA82" s="96">
        <v>0</v>
      </c>
      <c r="DB82" s="96">
        <v>0</v>
      </c>
      <c r="DC82" s="96">
        <v>0</v>
      </c>
      <c r="DD82" s="96">
        <v>0</v>
      </c>
      <c r="DE82" s="96">
        <v>0</v>
      </c>
      <c r="DF82" s="96">
        <v>0</v>
      </c>
      <c r="DG82" s="96">
        <v>0</v>
      </c>
      <c r="DH82" s="96">
        <v>0</v>
      </c>
      <c r="DI82" s="96">
        <v>0</v>
      </c>
      <c r="DJ82" s="96">
        <v>0</v>
      </c>
      <c r="DK82" s="96">
        <v>0</v>
      </c>
      <c r="DL82" s="96">
        <v>0</v>
      </c>
      <c r="DM82" s="96">
        <v>0</v>
      </c>
      <c r="DN82" s="96">
        <v>0</v>
      </c>
      <c r="DO82" s="96">
        <v>0</v>
      </c>
      <c r="DP82" s="96">
        <v>0</v>
      </c>
      <c r="DQ82" s="96">
        <v>0</v>
      </c>
      <c r="DR82" s="96">
        <v>0</v>
      </c>
      <c r="DS82" s="96">
        <v>0</v>
      </c>
      <c r="DT82" s="96">
        <v>4675.07</v>
      </c>
      <c r="DU82" s="96">
        <v>0</v>
      </c>
      <c r="DV82" s="96">
        <v>0</v>
      </c>
      <c r="DW82" s="297">
        <v>0</v>
      </c>
      <c r="DX82" s="297">
        <v>0</v>
      </c>
      <c r="DY82" s="96">
        <v>0</v>
      </c>
      <c r="DZ82" s="96">
        <v>0</v>
      </c>
      <c r="EA82" s="96">
        <v>0</v>
      </c>
      <c r="EB82" s="96">
        <v>0</v>
      </c>
      <c r="EC82" s="96">
        <v>0</v>
      </c>
      <c r="ED82" s="96">
        <v>0</v>
      </c>
      <c r="EE82" s="96">
        <v>0</v>
      </c>
      <c r="EF82" s="96">
        <v>0</v>
      </c>
      <c r="EG82" s="96">
        <v>0</v>
      </c>
      <c r="EH82" s="96">
        <v>0</v>
      </c>
      <c r="EI82" s="96">
        <v>0</v>
      </c>
      <c r="EJ82" s="96">
        <v>0</v>
      </c>
      <c r="EK82" s="96">
        <v>0</v>
      </c>
      <c r="EL82" s="96">
        <v>0</v>
      </c>
      <c r="EM82" s="96">
        <v>0</v>
      </c>
      <c r="EN82" s="96">
        <v>0</v>
      </c>
      <c r="EO82" s="96">
        <v>0</v>
      </c>
      <c r="EP82" s="96">
        <v>0</v>
      </c>
      <c r="EQ82" s="96">
        <v>0</v>
      </c>
      <c r="ER82" s="96">
        <v>0</v>
      </c>
      <c r="ES82" s="96">
        <v>0</v>
      </c>
      <c r="ET82" s="96">
        <v>0</v>
      </c>
      <c r="EU82" s="96">
        <v>0</v>
      </c>
      <c r="EV82" s="96">
        <v>2312.66</v>
      </c>
      <c r="EW82" s="96">
        <v>0</v>
      </c>
      <c r="EX82" s="96">
        <v>0</v>
      </c>
      <c r="EY82" s="96">
        <v>0</v>
      </c>
      <c r="EZ82" s="96">
        <v>0</v>
      </c>
      <c r="FA82" s="96">
        <v>0</v>
      </c>
      <c r="FB82" s="96">
        <v>0</v>
      </c>
      <c r="FC82" s="96">
        <v>0</v>
      </c>
      <c r="FD82" s="96">
        <v>0</v>
      </c>
      <c r="FE82" s="96">
        <v>0</v>
      </c>
      <c r="FF82" s="96">
        <v>0</v>
      </c>
      <c r="FG82" s="96">
        <v>0</v>
      </c>
      <c r="FH82" s="96">
        <v>0</v>
      </c>
      <c r="FI82" s="96">
        <v>0</v>
      </c>
      <c r="FJ82" s="96">
        <v>0</v>
      </c>
      <c r="FK82" s="96">
        <v>0</v>
      </c>
      <c r="FL82" s="96">
        <v>0</v>
      </c>
      <c r="FM82" s="96">
        <v>0</v>
      </c>
      <c r="FN82" s="96">
        <v>0</v>
      </c>
      <c r="FO82" s="96">
        <v>0</v>
      </c>
      <c r="FP82" s="96">
        <v>0</v>
      </c>
      <c r="FQ82" s="96">
        <v>0</v>
      </c>
      <c r="FR82" s="96">
        <v>0</v>
      </c>
      <c r="FS82" s="96">
        <v>0</v>
      </c>
      <c r="FT82" s="96">
        <v>0</v>
      </c>
      <c r="FU82" s="96">
        <v>0</v>
      </c>
      <c r="FV82" s="96">
        <v>0</v>
      </c>
      <c r="FW82" s="96">
        <v>0</v>
      </c>
      <c r="FX82" s="96">
        <v>0</v>
      </c>
      <c r="FY82" s="96">
        <v>0</v>
      </c>
      <c r="FZ82" s="96">
        <v>0</v>
      </c>
      <c r="GA82" s="96">
        <v>0</v>
      </c>
      <c r="GB82" s="96">
        <v>0</v>
      </c>
      <c r="GC82" s="96">
        <v>0</v>
      </c>
      <c r="GD82" s="96">
        <v>0</v>
      </c>
      <c r="GE82" s="96">
        <v>0</v>
      </c>
      <c r="GF82" s="96">
        <v>0</v>
      </c>
      <c r="GG82" s="96">
        <v>0</v>
      </c>
      <c r="GH82" s="96">
        <v>0</v>
      </c>
      <c r="GI82" s="96">
        <v>0</v>
      </c>
      <c r="GJ82" s="96">
        <v>0</v>
      </c>
      <c r="GK82" s="96">
        <v>0</v>
      </c>
      <c r="GL82" s="96">
        <v>0</v>
      </c>
      <c r="GM82" s="96">
        <v>0</v>
      </c>
      <c r="GN82" s="96">
        <v>0</v>
      </c>
      <c r="GO82" s="96">
        <v>0</v>
      </c>
      <c r="GP82" s="96">
        <v>0</v>
      </c>
      <c r="GQ82" s="96">
        <v>0</v>
      </c>
      <c r="GR82" s="96">
        <v>0</v>
      </c>
      <c r="GS82" s="96">
        <v>0</v>
      </c>
      <c r="GT82" s="96">
        <v>0</v>
      </c>
      <c r="GU82" s="96">
        <v>0</v>
      </c>
      <c r="GV82" s="96">
        <v>0</v>
      </c>
      <c r="GW82" s="96">
        <v>0</v>
      </c>
      <c r="GX82" s="96">
        <v>0</v>
      </c>
      <c r="GY82" s="96">
        <v>0</v>
      </c>
      <c r="GZ82" s="96">
        <v>0</v>
      </c>
      <c r="HA82" s="96">
        <v>0</v>
      </c>
      <c r="HB82" s="96">
        <v>0</v>
      </c>
      <c r="HC82" s="96">
        <v>0</v>
      </c>
      <c r="HD82" s="96">
        <v>0</v>
      </c>
      <c r="HE82" s="96">
        <v>0</v>
      </c>
      <c r="HF82" s="96">
        <v>0</v>
      </c>
      <c r="HG82" s="96">
        <v>0</v>
      </c>
      <c r="HH82" s="96">
        <v>0</v>
      </c>
      <c r="HI82" s="96">
        <v>0</v>
      </c>
      <c r="HJ82" s="96">
        <v>0</v>
      </c>
      <c r="HK82" s="96">
        <v>0</v>
      </c>
      <c r="HL82" s="96">
        <v>0</v>
      </c>
      <c r="HM82" s="96">
        <v>0</v>
      </c>
      <c r="HN82" s="96">
        <v>0</v>
      </c>
      <c r="HO82" s="96">
        <v>0</v>
      </c>
      <c r="HP82" s="96">
        <v>0</v>
      </c>
      <c r="HQ82" s="96">
        <v>0</v>
      </c>
      <c r="HR82" s="96">
        <v>0</v>
      </c>
      <c r="HS82" s="96">
        <v>0</v>
      </c>
      <c r="HT82" s="96">
        <v>0</v>
      </c>
      <c r="HU82" s="96">
        <v>0</v>
      </c>
      <c r="HV82" s="96">
        <v>0</v>
      </c>
      <c r="HW82" s="96">
        <v>0</v>
      </c>
      <c r="HX82" s="96">
        <v>0</v>
      </c>
      <c r="HY82" s="96">
        <v>0</v>
      </c>
      <c r="HZ82" s="96">
        <v>0</v>
      </c>
      <c r="IA82" s="96">
        <v>0</v>
      </c>
      <c r="IB82" s="96">
        <v>0</v>
      </c>
      <c r="IC82" s="96">
        <v>0</v>
      </c>
      <c r="ID82" s="96">
        <v>0</v>
      </c>
      <c r="IE82" s="96">
        <v>0</v>
      </c>
      <c r="IF82" s="96">
        <v>0</v>
      </c>
      <c r="IG82" s="96">
        <v>0</v>
      </c>
      <c r="IH82" s="96">
        <v>0</v>
      </c>
      <c r="II82" s="96">
        <v>0</v>
      </c>
      <c r="IJ82" s="96">
        <v>0</v>
      </c>
      <c r="IK82" s="96">
        <v>0</v>
      </c>
      <c r="IL82" s="96">
        <v>0</v>
      </c>
      <c r="IM82" s="96">
        <v>0</v>
      </c>
      <c r="IN82" s="96">
        <v>0</v>
      </c>
      <c r="IO82" s="96">
        <v>0</v>
      </c>
      <c r="IP82" s="96">
        <v>0</v>
      </c>
      <c r="IQ82" s="96">
        <v>0</v>
      </c>
      <c r="IR82" s="96">
        <v>0</v>
      </c>
      <c r="IS82" s="96">
        <v>0</v>
      </c>
      <c r="IT82" s="96">
        <v>0</v>
      </c>
      <c r="IU82" s="96">
        <v>0</v>
      </c>
      <c r="IV82" s="96">
        <v>0</v>
      </c>
      <c r="IW82" s="96">
        <v>0</v>
      </c>
      <c r="IX82" s="96">
        <v>0</v>
      </c>
      <c r="IY82" s="96">
        <v>0</v>
      </c>
      <c r="IZ82" s="96">
        <v>0</v>
      </c>
      <c r="JA82" s="96">
        <v>0</v>
      </c>
    </row>
    <row r="83" spans="1:261" ht="17.25" customHeight="1" x14ac:dyDescent="0.35">
      <c r="A83" s="85">
        <v>73</v>
      </c>
      <c r="B83" s="92" t="s">
        <v>527</v>
      </c>
      <c r="C83" s="95" t="s">
        <v>600</v>
      </c>
      <c r="D83" s="295">
        <v>247690666</v>
      </c>
      <c r="E83" s="270">
        <f t="shared" si="46"/>
        <v>15611.55</v>
      </c>
      <c r="F83" s="270">
        <f t="shared" si="47"/>
        <v>0</v>
      </c>
      <c r="G83" s="270">
        <f t="shared" si="48"/>
        <v>4477.8899999999994</v>
      </c>
      <c r="H83" s="270">
        <f t="shared" si="49"/>
        <v>731</v>
      </c>
      <c r="I83" s="270">
        <f t="shared" si="50"/>
        <v>10402.66</v>
      </c>
      <c r="J83" s="96">
        <v>1</v>
      </c>
      <c r="K83" s="96">
        <v>1</v>
      </c>
      <c r="L83" s="96">
        <v>0</v>
      </c>
      <c r="M83" s="96">
        <v>0</v>
      </c>
      <c r="N83" s="96">
        <v>0</v>
      </c>
      <c r="O83" s="96">
        <v>0</v>
      </c>
      <c r="P83" s="96">
        <v>0</v>
      </c>
      <c r="Q83" s="96">
        <v>0</v>
      </c>
      <c r="R83" s="96">
        <v>0</v>
      </c>
      <c r="S83" s="96">
        <v>0</v>
      </c>
      <c r="T83" s="96">
        <v>0</v>
      </c>
      <c r="U83" s="96">
        <v>394</v>
      </c>
      <c r="V83" s="96">
        <v>0</v>
      </c>
      <c r="W83" s="96">
        <v>0</v>
      </c>
      <c r="X83" s="96">
        <v>0</v>
      </c>
      <c r="Y83" s="96">
        <v>0</v>
      </c>
      <c r="Z83" s="96">
        <v>0</v>
      </c>
      <c r="AA83" s="96">
        <v>0</v>
      </c>
      <c r="AB83" s="96">
        <v>0</v>
      </c>
      <c r="AC83" s="96">
        <v>0</v>
      </c>
      <c r="AD83" s="96">
        <v>0</v>
      </c>
      <c r="AE83" s="96">
        <v>1</v>
      </c>
      <c r="AF83" s="96">
        <v>0</v>
      </c>
      <c r="AG83" s="96">
        <v>0</v>
      </c>
      <c r="AH83" s="96">
        <v>0</v>
      </c>
      <c r="AI83" s="96">
        <v>0</v>
      </c>
      <c r="AJ83" s="96">
        <v>0</v>
      </c>
      <c r="AK83" s="96">
        <v>0</v>
      </c>
      <c r="AL83" s="96">
        <v>0</v>
      </c>
      <c r="AM83" s="96">
        <v>0</v>
      </c>
      <c r="AN83" s="96">
        <v>0</v>
      </c>
      <c r="AO83" s="96">
        <v>0</v>
      </c>
      <c r="AP83" s="96">
        <v>0</v>
      </c>
      <c r="AQ83" s="96">
        <v>337</v>
      </c>
      <c r="AR83" s="96">
        <v>0</v>
      </c>
      <c r="AS83" s="96">
        <v>0</v>
      </c>
      <c r="AT83" s="96">
        <v>0</v>
      </c>
      <c r="AU83" s="96">
        <v>0</v>
      </c>
      <c r="AV83" s="96">
        <v>0</v>
      </c>
      <c r="AW83" s="96">
        <v>0</v>
      </c>
      <c r="AX83" s="96">
        <v>0</v>
      </c>
      <c r="AY83" s="96">
        <v>0</v>
      </c>
      <c r="AZ83" s="96">
        <v>0</v>
      </c>
      <c r="BA83" s="96">
        <v>0</v>
      </c>
      <c r="BB83" s="96">
        <v>0</v>
      </c>
      <c r="BC83" s="96">
        <v>0</v>
      </c>
      <c r="BD83" s="96">
        <v>8837.7000000000007</v>
      </c>
      <c r="BE83" s="96">
        <v>0</v>
      </c>
      <c r="BF83" s="96">
        <v>0</v>
      </c>
      <c r="BG83" s="96">
        <v>0</v>
      </c>
      <c r="BH83" s="96">
        <v>70</v>
      </c>
      <c r="BI83" s="96">
        <v>0</v>
      </c>
      <c r="BJ83" s="96">
        <v>0</v>
      </c>
      <c r="BK83" s="96">
        <v>0</v>
      </c>
      <c r="BL83" s="96">
        <v>0</v>
      </c>
      <c r="BM83" s="96">
        <v>0</v>
      </c>
      <c r="BN83" s="96">
        <v>0</v>
      </c>
      <c r="BO83" s="96">
        <v>0</v>
      </c>
      <c r="BP83" s="96">
        <v>0</v>
      </c>
      <c r="BQ83" s="96">
        <v>0</v>
      </c>
      <c r="BR83" s="96">
        <v>0</v>
      </c>
      <c r="BS83" s="96">
        <v>0</v>
      </c>
      <c r="BT83" s="96">
        <v>0</v>
      </c>
      <c r="BU83" s="96">
        <v>0</v>
      </c>
      <c r="BV83" s="96">
        <v>0</v>
      </c>
      <c r="BW83" s="96">
        <v>0</v>
      </c>
      <c r="BX83" s="96">
        <v>0</v>
      </c>
      <c r="BY83" s="96">
        <v>0</v>
      </c>
      <c r="BZ83" s="96">
        <v>0</v>
      </c>
      <c r="CA83" s="96">
        <v>0</v>
      </c>
      <c r="CB83" s="96">
        <v>0</v>
      </c>
      <c r="CC83" s="96">
        <v>0</v>
      </c>
      <c r="CD83" s="96">
        <v>0</v>
      </c>
      <c r="CE83" s="96">
        <v>0</v>
      </c>
      <c r="CF83" s="96">
        <v>0</v>
      </c>
      <c r="CG83" s="96">
        <v>0</v>
      </c>
      <c r="CH83" s="96">
        <v>0</v>
      </c>
      <c r="CI83" s="96">
        <v>0</v>
      </c>
      <c r="CJ83" s="96">
        <v>0</v>
      </c>
      <c r="CK83" s="96">
        <v>30</v>
      </c>
      <c r="CL83" s="96">
        <v>0</v>
      </c>
      <c r="CM83" s="96">
        <v>0</v>
      </c>
      <c r="CN83" s="96">
        <v>0</v>
      </c>
      <c r="CO83" s="96">
        <v>0</v>
      </c>
      <c r="CP83" s="96">
        <v>0</v>
      </c>
      <c r="CQ83" s="96">
        <v>0</v>
      </c>
      <c r="CR83" s="96">
        <v>0</v>
      </c>
      <c r="CS83" s="96">
        <v>0</v>
      </c>
      <c r="CT83" s="96">
        <v>0</v>
      </c>
      <c r="CU83" s="96">
        <v>0</v>
      </c>
      <c r="CV83" s="96">
        <v>0</v>
      </c>
      <c r="CW83" s="96">
        <v>0</v>
      </c>
      <c r="CX83" s="96">
        <v>0</v>
      </c>
      <c r="CY83" s="96">
        <v>7</v>
      </c>
      <c r="CZ83" s="96">
        <v>80</v>
      </c>
      <c r="DA83" s="96">
        <v>0</v>
      </c>
      <c r="DB83" s="96">
        <v>77</v>
      </c>
      <c r="DC83" s="96">
        <v>0</v>
      </c>
      <c r="DD83" s="96">
        <v>1602</v>
      </c>
      <c r="DE83" s="96">
        <v>0</v>
      </c>
      <c r="DF83" s="96">
        <v>0</v>
      </c>
      <c r="DG83" s="96">
        <v>0</v>
      </c>
      <c r="DH83" s="96">
        <v>0</v>
      </c>
      <c r="DI83" s="96">
        <v>0</v>
      </c>
      <c r="DJ83" s="96">
        <v>0</v>
      </c>
      <c r="DK83" s="96">
        <v>0</v>
      </c>
      <c r="DL83" s="96">
        <v>0</v>
      </c>
      <c r="DM83" s="96">
        <v>0</v>
      </c>
      <c r="DN83" s="96">
        <v>0</v>
      </c>
      <c r="DO83" s="96">
        <v>0</v>
      </c>
      <c r="DP83" s="96">
        <v>0</v>
      </c>
      <c r="DQ83" s="96">
        <v>0</v>
      </c>
      <c r="DR83" s="96">
        <v>0</v>
      </c>
      <c r="DS83" s="96">
        <v>0</v>
      </c>
      <c r="DT83" s="96">
        <v>2875.89</v>
      </c>
      <c r="DU83" s="96">
        <v>0</v>
      </c>
      <c r="DV83" s="96">
        <v>0</v>
      </c>
      <c r="DW83" s="297">
        <v>0</v>
      </c>
      <c r="DX83" s="297">
        <v>0</v>
      </c>
      <c r="DY83" s="96">
        <v>0</v>
      </c>
      <c r="DZ83" s="96">
        <v>0</v>
      </c>
      <c r="EA83" s="96">
        <v>0</v>
      </c>
      <c r="EB83" s="96">
        <v>0</v>
      </c>
      <c r="EC83" s="96">
        <v>0</v>
      </c>
      <c r="ED83" s="96">
        <v>0</v>
      </c>
      <c r="EE83" s="96">
        <v>0</v>
      </c>
      <c r="EF83" s="96">
        <v>0</v>
      </c>
      <c r="EG83" s="96">
        <v>0</v>
      </c>
      <c r="EH83" s="96">
        <v>0</v>
      </c>
      <c r="EI83" s="96">
        <v>0</v>
      </c>
      <c r="EJ83" s="96">
        <v>0</v>
      </c>
      <c r="EK83" s="96">
        <v>0</v>
      </c>
      <c r="EL83" s="96">
        <v>0</v>
      </c>
      <c r="EM83" s="96">
        <v>0</v>
      </c>
      <c r="EN83" s="96">
        <v>0</v>
      </c>
      <c r="EO83" s="96">
        <v>0</v>
      </c>
      <c r="EP83" s="96">
        <v>0</v>
      </c>
      <c r="EQ83" s="96">
        <v>0</v>
      </c>
      <c r="ER83" s="96">
        <v>0</v>
      </c>
      <c r="ES83" s="96">
        <v>0</v>
      </c>
      <c r="ET83" s="96">
        <v>0</v>
      </c>
      <c r="EU83" s="96">
        <v>0</v>
      </c>
      <c r="EV83" s="96">
        <v>1564.96</v>
      </c>
      <c r="EW83" s="96">
        <v>0</v>
      </c>
      <c r="EX83" s="96">
        <v>0</v>
      </c>
      <c r="EY83" s="96">
        <v>0</v>
      </c>
      <c r="EZ83" s="96">
        <v>0</v>
      </c>
      <c r="FA83" s="96">
        <v>0</v>
      </c>
      <c r="FB83" s="96">
        <v>0</v>
      </c>
      <c r="FC83" s="96">
        <v>0</v>
      </c>
      <c r="FD83" s="96">
        <v>0</v>
      </c>
      <c r="FE83" s="96">
        <v>0</v>
      </c>
      <c r="FF83" s="96">
        <v>0</v>
      </c>
      <c r="FG83" s="96">
        <v>0</v>
      </c>
      <c r="FH83" s="96">
        <v>0</v>
      </c>
      <c r="FI83" s="96">
        <v>0</v>
      </c>
      <c r="FJ83" s="96">
        <v>0</v>
      </c>
      <c r="FK83" s="96">
        <v>0</v>
      </c>
      <c r="FL83" s="96">
        <v>0</v>
      </c>
      <c r="FM83" s="96">
        <v>0</v>
      </c>
      <c r="FN83" s="96">
        <v>0</v>
      </c>
      <c r="FO83" s="96">
        <v>0</v>
      </c>
      <c r="FP83" s="96">
        <v>0</v>
      </c>
      <c r="FQ83" s="96">
        <v>0</v>
      </c>
      <c r="FR83" s="96">
        <v>0</v>
      </c>
      <c r="FS83" s="96">
        <v>0</v>
      </c>
      <c r="FT83" s="96">
        <v>0</v>
      </c>
      <c r="FU83" s="96">
        <v>0</v>
      </c>
      <c r="FV83" s="96">
        <v>0</v>
      </c>
      <c r="FW83" s="96">
        <v>0</v>
      </c>
      <c r="FX83" s="96">
        <v>0</v>
      </c>
      <c r="FY83" s="96">
        <v>0</v>
      </c>
      <c r="FZ83" s="96">
        <v>0</v>
      </c>
      <c r="GA83" s="96">
        <v>0</v>
      </c>
      <c r="GB83" s="96">
        <v>0</v>
      </c>
      <c r="GC83" s="96">
        <v>0</v>
      </c>
      <c r="GD83" s="96">
        <v>0</v>
      </c>
      <c r="GE83" s="96">
        <v>0</v>
      </c>
      <c r="GF83" s="96">
        <v>0</v>
      </c>
      <c r="GG83" s="96">
        <v>0</v>
      </c>
      <c r="GH83" s="96">
        <v>0</v>
      </c>
      <c r="GI83" s="96">
        <v>0</v>
      </c>
      <c r="GJ83" s="96">
        <v>0</v>
      </c>
      <c r="GK83" s="96">
        <v>0</v>
      </c>
      <c r="GL83" s="96">
        <v>0</v>
      </c>
      <c r="GM83" s="96">
        <v>0</v>
      </c>
      <c r="GN83" s="96">
        <v>0</v>
      </c>
      <c r="GO83" s="96">
        <v>0</v>
      </c>
      <c r="GP83" s="96">
        <v>0</v>
      </c>
      <c r="GQ83" s="96">
        <v>0</v>
      </c>
      <c r="GR83" s="96">
        <v>0</v>
      </c>
      <c r="GS83" s="96">
        <v>0</v>
      </c>
      <c r="GT83" s="96">
        <v>0</v>
      </c>
      <c r="GU83" s="96">
        <v>0</v>
      </c>
      <c r="GV83" s="96">
        <v>0</v>
      </c>
      <c r="GW83" s="96">
        <v>0</v>
      </c>
      <c r="GX83" s="96">
        <v>0</v>
      </c>
      <c r="GY83" s="96">
        <v>0</v>
      </c>
      <c r="GZ83" s="96">
        <v>0</v>
      </c>
      <c r="HA83" s="96">
        <v>0</v>
      </c>
      <c r="HB83" s="96">
        <v>0</v>
      </c>
      <c r="HC83" s="96">
        <v>0</v>
      </c>
      <c r="HD83" s="96">
        <v>0</v>
      </c>
      <c r="HE83" s="96">
        <v>0</v>
      </c>
      <c r="HF83" s="96">
        <v>0</v>
      </c>
      <c r="HG83" s="96">
        <v>0</v>
      </c>
      <c r="HH83" s="96">
        <v>0</v>
      </c>
      <c r="HI83" s="96">
        <v>0</v>
      </c>
      <c r="HJ83" s="96">
        <v>0</v>
      </c>
      <c r="HK83" s="96">
        <v>0</v>
      </c>
      <c r="HL83" s="96">
        <v>0</v>
      </c>
      <c r="HM83" s="96">
        <v>0</v>
      </c>
      <c r="HN83" s="96">
        <v>0</v>
      </c>
      <c r="HO83" s="96">
        <v>0</v>
      </c>
      <c r="HP83" s="96">
        <v>0</v>
      </c>
      <c r="HQ83" s="96">
        <v>0</v>
      </c>
      <c r="HR83" s="96">
        <v>0</v>
      </c>
      <c r="HS83" s="96">
        <v>0</v>
      </c>
      <c r="HT83" s="96">
        <v>0</v>
      </c>
      <c r="HU83" s="96">
        <v>0</v>
      </c>
      <c r="HV83" s="96">
        <v>0</v>
      </c>
      <c r="HW83" s="96">
        <v>0</v>
      </c>
      <c r="HX83" s="96">
        <v>0</v>
      </c>
      <c r="HY83" s="96">
        <v>0</v>
      </c>
      <c r="HZ83" s="96">
        <v>0</v>
      </c>
      <c r="IA83" s="96">
        <v>0</v>
      </c>
      <c r="IB83" s="96">
        <v>0</v>
      </c>
      <c r="IC83" s="96">
        <v>0</v>
      </c>
      <c r="ID83" s="96">
        <v>0</v>
      </c>
      <c r="IE83" s="96">
        <v>0</v>
      </c>
      <c r="IF83" s="96">
        <v>0</v>
      </c>
      <c r="IG83" s="96">
        <v>0</v>
      </c>
      <c r="IH83" s="96">
        <v>0</v>
      </c>
      <c r="II83" s="96">
        <v>0</v>
      </c>
      <c r="IJ83" s="96">
        <v>0</v>
      </c>
      <c r="IK83" s="96">
        <v>0</v>
      </c>
      <c r="IL83" s="96">
        <v>0</v>
      </c>
      <c r="IM83" s="96">
        <v>0</v>
      </c>
      <c r="IN83" s="96">
        <v>0</v>
      </c>
      <c r="IO83" s="96">
        <v>0</v>
      </c>
      <c r="IP83" s="96">
        <v>0</v>
      </c>
      <c r="IQ83" s="96">
        <v>0</v>
      </c>
      <c r="IR83" s="96">
        <v>0</v>
      </c>
      <c r="IS83" s="96">
        <v>0</v>
      </c>
      <c r="IT83" s="96">
        <v>0</v>
      </c>
      <c r="IU83" s="96">
        <v>0</v>
      </c>
      <c r="IV83" s="96">
        <v>0</v>
      </c>
      <c r="IW83" s="96">
        <v>0</v>
      </c>
      <c r="IX83" s="96">
        <v>0</v>
      </c>
      <c r="IY83" s="96">
        <v>0</v>
      </c>
      <c r="IZ83" s="96">
        <v>0</v>
      </c>
      <c r="JA83" s="96">
        <v>0</v>
      </c>
    </row>
    <row r="84" spans="1:261" ht="17.25" customHeight="1" x14ac:dyDescent="0.35">
      <c r="A84" s="85">
        <v>74</v>
      </c>
      <c r="B84" s="92" t="s">
        <v>527</v>
      </c>
      <c r="C84" s="95" t="s">
        <v>601</v>
      </c>
      <c r="D84" s="295">
        <v>247690705</v>
      </c>
      <c r="E84" s="270">
        <f t="shared" si="46"/>
        <v>15907.78</v>
      </c>
      <c r="F84" s="270">
        <f t="shared" si="47"/>
        <v>0</v>
      </c>
      <c r="G84" s="270">
        <f t="shared" si="48"/>
        <v>1714.19</v>
      </c>
      <c r="H84" s="270">
        <f t="shared" si="49"/>
        <v>13007.1</v>
      </c>
      <c r="I84" s="270">
        <f t="shared" si="50"/>
        <v>1186.49</v>
      </c>
      <c r="J84" s="96">
        <v>1</v>
      </c>
      <c r="K84" s="96">
        <v>1</v>
      </c>
      <c r="L84" s="96">
        <v>0</v>
      </c>
      <c r="M84" s="96">
        <v>0</v>
      </c>
      <c r="N84" s="96">
        <v>0</v>
      </c>
      <c r="O84" s="96">
        <v>0</v>
      </c>
      <c r="P84" s="96">
        <v>0</v>
      </c>
      <c r="Q84" s="96">
        <v>0</v>
      </c>
      <c r="R84" s="96">
        <v>0</v>
      </c>
      <c r="S84" s="96">
        <v>0</v>
      </c>
      <c r="T84" s="96">
        <v>0</v>
      </c>
      <c r="U84" s="96">
        <v>160</v>
      </c>
      <c r="V84" s="96">
        <v>0</v>
      </c>
      <c r="W84" s="96">
        <v>0</v>
      </c>
      <c r="X84" s="96">
        <v>0</v>
      </c>
      <c r="Y84" s="96">
        <v>0</v>
      </c>
      <c r="Z84" s="96">
        <v>0</v>
      </c>
      <c r="AA84" s="96">
        <v>0</v>
      </c>
      <c r="AB84" s="96">
        <v>0</v>
      </c>
      <c r="AC84" s="96">
        <v>0</v>
      </c>
      <c r="AD84" s="96">
        <v>0</v>
      </c>
      <c r="AE84" s="96">
        <v>2</v>
      </c>
      <c r="AF84" s="96">
        <v>0</v>
      </c>
      <c r="AG84" s="96">
        <v>0</v>
      </c>
      <c r="AH84" s="96">
        <v>0</v>
      </c>
      <c r="AI84" s="96">
        <v>0</v>
      </c>
      <c r="AJ84" s="96">
        <v>0</v>
      </c>
      <c r="AK84" s="96">
        <v>0</v>
      </c>
      <c r="AL84" s="96">
        <v>0</v>
      </c>
      <c r="AM84" s="96">
        <v>0</v>
      </c>
      <c r="AN84" s="96">
        <v>0</v>
      </c>
      <c r="AO84" s="96">
        <v>379</v>
      </c>
      <c r="AP84" s="96">
        <v>0</v>
      </c>
      <c r="AQ84" s="96">
        <v>0</v>
      </c>
      <c r="AR84" s="96">
        <v>0</v>
      </c>
      <c r="AS84" s="96">
        <v>104</v>
      </c>
      <c r="AT84" s="96">
        <v>0</v>
      </c>
      <c r="AU84" s="96">
        <v>0</v>
      </c>
      <c r="AV84" s="96">
        <v>0</v>
      </c>
      <c r="AW84" s="96">
        <v>0</v>
      </c>
      <c r="AX84" s="96">
        <v>0</v>
      </c>
      <c r="AY84" s="96">
        <v>0</v>
      </c>
      <c r="AZ84" s="96">
        <v>0</v>
      </c>
      <c r="BA84" s="96">
        <v>2</v>
      </c>
      <c r="BB84" s="96">
        <v>0</v>
      </c>
      <c r="BC84" s="96">
        <v>12364.1</v>
      </c>
      <c r="BD84" s="96"/>
      <c r="BE84" s="96">
        <v>0</v>
      </c>
      <c r="BF84" s="96">
        <v>0</v>
      </c>
      <c r="BG84" s="96">
        <v>0</v>
      </c>
      <c r="BH84" s="96">
        <v>297</v>
      </c>
      <c r="BI84" s="96">
        <v>0</v>
      </c>
      <c r="BJ84" s="96">
        <v>0</v>
      </c>
      <c r="BK84" s="96">
        <v>0</v>
      </c>
      <c r="BL84" s="96">
        <v>0</v>
      </c>
      <c r="BM84" s="96">
        <v>0</v>
      </c>
      <c r="BN84" s="96">
        <v>0</v>
      </c>
      <c r="BO84" s="96">
        <v>0</v>
      </c>
      <c r="BP84" s="96">
        <v>0</v>
      </c>
      <c r="BQ84" s="96">
        <v>0</v>
      </c>
      <c r="BR84" s="96">
        <v>26</v>
      </c>
      <c r="BS84" s="96">
        <v>2</v>
      </c>
      <c r="BT84" s="96">
        <v>0</v>
      </c>
      <c r="BU84" s="96">
        <v>2</v>
      </c>
      <c r="BV84" s="96">
        <v>0</v>
      </c>
      <c r="BW84" s="96">
        <v>0</v>
      </c>
      <c r="BX84" s="96">
        <v>0</v>
      </c>
      <c r="BY84" s="96">
        <v>40</v>
      </c>
      <c r="BZ84" s="96">
        <v>0</v>
      </c>
      <c r="CA84" s="96">
        <v>0</v>
      </c>
      <c r="CB84" s="96">
        <v>0</v>
      </c>
      <c r="CC84" s="96">
        <v>0</v>
      </c>
      <c r="CD84" s="96">
        <v>0</v>
      </c>
      <c r="CE84" s="96">
        <v>0</v>
      </c>
      <c r="CF84" s="96">
        <v>0</v>
      </c>
      <c r="CG84" s="96">
        <v>0</v>
      </c>
      <c r="CH84" s="96">
        <v>0</v>
      </c>
      <c r="CI84" s="96">
        <v>0</v>
      </c>
      <c r="CJ84" s="96">
        <v>0</v>
      </c>
      <c r="CK84" s="96">
        <v>30</v>
      </c>
      <c r="CL84" s="96">
        <v>0</v>
      </c>
      <c r="CM84" s="96">
        <v>0</v>
      </c>
      <c r="CN84" s="96">
        <v>0</v>
      </c>
      <c r="CO84" s="96">
        <v>0</v>
      </c>
      <c r="CP84" s="96">
        <v>0</v>
      </c>
      <c r="CQ84" s="96">
        <v>0</v>
      </c>
      <c r="CR84" s="96">
        <v>0</v>
      </c>
      <c r="CS84" s="96">
        <v>13</v>
      </c>
      <c r="CT84" s="96">
        <v>0</v>
      </c>
      <c r="CU84" s="96">
        <v>0</v>
      </c>
      <c r="CV84" s="96">
        <v>0</v>
      </c>
      <c r="CW84" s="96">
        <v>0</v>
      </c>
      <c r="CX84" s="96">
        <v>0</v>
      </c>
      <c r="CY84" s="96">
        <v>10</v>
      </c>
      <c r="CZ84" s="96">
        <v>0</v>
      </c>
      <c r="DA84" s="96">
        <v>0</v>
      </c>
      <c r="DB84" s="96">
        <v>0</v>
      </c>
      <c r="DC84" s="96">
        <v>0</v>
      </c>
      <c r="DD84" s="96">
        <v>0</v>
      </c>
      <c r="DE84" s="96">
        <v>0</v>
      </c>
      <c r="DF84" s="96">
        <v>0</v>
      </c>
      <c r="DG84" s="96">
        <v>0</v>
      </c>
      <c r="DH84" s="96">
        <v>0</v>
      </c>
      <c r="DI84" s="96">
        <v>0</v>
      </c>
      <c r="DJ84" s="96">
        <v>0</v>
      </c>
      <c r="DK84" s="96">
        <v>0</v>
      </c>
      <c r="DL84" s="96">
        <v>0</v>
      </c>
      <c r="DM84" s="96">
        <v>0</v>
      </c>
      <c r="DN84" s="96">
        <v>0</v>
      </c>
      <c r="DO84" s="96">
        <v>0</v>
      </c>
      <c r="DP84" s="96">
        <v>0</v>
      </c>
      <c r="DQ84" s="96">
        <v>0</v>
      </c>
      <c r="DR84" s="96">
        <v>0</v>
      </c>
      <c r="DS84" s="96">
        <v>0</v>
      </c>
      <c r="DT84" s="96">
        <v>1714.19</v>
      </c>
      <c r="DU84" s="96">
        <v>0</v>
      </c>
      <c r="DV84" s="96">
        <v>0</v>
      </c>
      <c r="DW84" s="297">
        <v>0</v>
      </c>
      <c r="DX84" s="297">
        <v>0</v>
      </c>
      <c r="DY84" s="96">
        <v>0</v>
      </c>
      <c r="DZ84" s="96">
        <v>0</v>
      </c>
      <c r="EA84" s="96">
        <v>0</v>
      </c>
      <c r="EB84" s="96">
        <v>0</v>
      </c>
      <c r="EC84" s="96">
        <v>0</v>
      </c>
      <c r="ED84" s="96">
        <v>0</v>
      </c>
      <c r="EE84" s="96">
        <v>0</v>
      </c>
      <c r="EF84" s="96">
        <v>0</v>
      </c>
      <c r="EG84" s="96">
        <v>0</v>
      </c>
      <c r="EH84" s="96">
        <v>0</v>
      </c>
      <c r="EI84" s="96">
        <v>0</v>
      </c>
      <c r="EJ84" s="96">
        <v>0</v>
      </c>
      <c r="EK84" s="96">
        <v>0</v>
      </c>
      <c r="EL84" s="96">
        <v>0</v>
      </c>
      <c r="EM84" s="96">
        <v>0</v>
      </c>
      <c r="EN84" s="96">
        <v>0</v>
      </c>
      <c r="EO84" s="96">
        <v>0</v>
      </c>
      <c r="EP84" s="96">
        <v>0</v>
      </c>
      <c r="EQ84" s="96">
        <v>0</v>
      </c>
      <c r="ER84" s="96">
        <v>0</v>
      </c>
      <c r="ES84" s="96">
        <v>0</v>
      </c>
      <c r="ET84" s="96">
        <v>0</v>
      </c>
      <c r="EU84" s="96">
        <v>0</v>
      </c>
      <c r="EV84" s="96">
        <v>1146.49</v>
      </c>
      <c r="EW84" s="96">
        <v>0</v>
      </c>
      <c r="EX84" s="96">
        <v>0</v>
      </c>
      <c r="EY84" s="96">
        <v>0</v>
      </c>
      <c r="EZ84" s="96">
        <v>0</v>
      </c>
      <c r="FA84" s="96">
        <v>0</v>
      </c>
      <c r="FB84" s="96">
        <v>0</v>
      </c>
      <c r="FC84" s="96">
        <v>0</v>
      </c>
      <c r="FD84" s="96">
        <v>0</v>
      </c>
      <c r="FE84" s="96">
        <v>0</v>
      </c>
      <c r="FF84" s="96">
        <v>0</v>
      </c>
      <c r="FG84" s="96">
        <v>0</v>
      </c>
      <c r="FH84" s="96">
        <v>0</v>
      </c>
      <c r="FI84" s="96">
        <v>0</v>
      </c>
      <c r="FJ84" s="96">
        <v>0</v>
      </c>
      <c r="FK84" s="96">
        <v>0</v>
      </c>
      <c r="FL84" s="96">
        <v>0</v>
      </c>
      <c r="FM84" s="96">
        <v>0</v>
      </c>
      <c r="FN84" s="96">
        <v>0</v>
      </c>
      <c r="FO84" s="96">
        <v>0</v>
      </c>
      <c r="FP84" s="96">
        <v>0</v>
      </c>
      <c r="FQ84" s="96">
        <v>0</v>
      </c>
      <c r="FR84" s="96">
        <v>0</v>
      </c>
      <c r="FS84" s="96">
        <v>0</v>
      </c>
      <c r="FT84" s="96">
        <v>0</v>
      </c>
      <c r="FU84" s="96">
        <v>0</v>
      </c>
      <c r="FV84" s="96">
        <v>0</v>
      </c>
      <c r="FW84" s="96">
        <v>0</v>
      </c>
      <c r="FX84" s="96">
        <v>0</v>
      </c>
      <c r="FY84" s="96">
        <v>0</v>
      </c>
      <c r="FZ84" s="96">
        <v>0</v>
      </c>
      <c r="GA84" s="96">
        <v>0</v>
      </c>
      <c r="GB84" s="96">
        <v>0</v>
      </c>
      <c r="GC84" s="96">
        <v>0</v>
      </c>
      <c r="GD84" s="96">
        <v>0</v>
      </c>
      <c r="GE84" s="96">
        <v>0</v>
      </c>
      <c r="GF84" s="96">
        <v>0</v>
      </c>
      <c r="GG84" s="96">
        <v>0</v>
      </c>
      <c r="GH84" s="96">
        <v>0</v>
      </c>
      <c r="GI84" s="96">
        <v>0</v>
      </c>
      <c r="GJ84" s="96">
        <v>0</v>
      </c>
      <c r="GK84" s="96">
        <v>0</v>
      </c>
      <c r="GL84" s="96">
        <v>0</v>
      </c>
      <c r="GM84" s="96">
        <v>0</v>
      </c>
      <c r="GN84" s="96">
        <v>0</v>
      </c>
      <c r="GO84" s="96">
        <v>0</v>
      </c>
      <c r="GP84" s="96">
        <v>0</v>
      </c>
      <c r="GQ84" s="96">
        <v>0</v>
      </c>
      <c r="GR84" s="96">
        <v>0</v>
      </c>
      <c r="GS84" s="96">
        <v>0</v>
      </c>
      <c r="GT84" s="96">
        <v>0</v>
      </c>
      <c r="GU84" s="96">
        <v>0</v>
      </c>
      <c r="GV84" s="96">
        <v>0</v>
      </c>
      <c r="GW84" s="96">
        <v>0</v>
      </c>
      <c r="GX84" s="96">
        <v>0</v>
      </c>
      <c r="GY84" s="96">
        <v>0</v>
      </c>
      <c r="GZ84" s="96">
        <v>0</v>
      </c>
      <c r="HA84" s="96">
        <v>0</v>
      </c>
      <c r="HB84" s="96">
        <v>0</v>
      </c>
      <c r="HC84" s="96">
        <v>0</v>
      </c>
      <c r="HD84" s="96">
        <v>0</v>
      </c>
      <c r="HE84" s="96">
        <v>0</v>
      </c>
      <c r="HF84" s="96">
        <v>0</v>
      </c>
      <c r="HG84" s="96">
        <v>0</v>
      </c>
      <c r="HH84" s="96">
        <v>0</v>
      </c>
      <c r="HI84" s="96">
        <v>0</v>
      </c>
      <c r="HJ84" s="96">
        <v>0</v>
      </c>
      <c r="HK84" s="96">
        <v>0</v>
      </c>
      <c r="HL84" s="96">
        <v>0</v>
      </c>
      <c r="HM84" s="96">
        <v>0</v>
      </c>
      <c r="HN84" s="96">
        <v>0</v>
      </c>
      <c r="HO84" s="96">
        <v>0</v>
      </c>
      <c r="HP84" s="96">
        <v>0</v>
      </c>
      <c r="HQ84" s="96">
        <v>0</v>
      </c>
      <c r="HR84" s="96">
        <v>0</v>
      </c>
      <c r="HS84" s="96">
        <v>0</v>
      </c>
      <c r="HT84" s="96">
        <v>0</v>
      </c>
      <c r="HU84" s="96">
        <v>0</v>
      </c>
      <c r="HV84" s="96">
        <v>0</v>
      </c>
      <c r="HW84" s="96">
        <v>0</v>
      </c>
      <c r="HX84" s="96">
        <v>0</v>
      </c>
      <c r="HY84" s="96">
        <v>0</v>
      </c>
      <c r="HZ84" s="96">
        <v>0</v>
      </c>
      <c r="IA84" s="96">
        <v>0</v>
      </c>
      <c r="IB84" s="96">
        <v>0</v>
      </c>
      <c r="IC84" s="96">
        <v>0</v>
      </c>
      <c r="ID84" s="96">
        <v>0</v>
      </c>
      <c r="IE84" s="96">
        <v>0</v>
      </c>
      <c r="IF84" s="96">
        <v>0</v>
      </c>
      <c r="IG84" s="96">
        <v>0</v>
      </c>
      <c r="IH84" s="96">
        <v>0</v>
      </c>
      <c r="II84" s="96">
        <v>0</v>
      </c>
      <c r="IJ84" s="96">
        <v>0</v>
      </c>
      <c r="IK84" s="96">
        <v>0</v>
      </c>
      <c r="IL84" s="96">
        <v>0</v>
      </c>
      <c r="IM84" s="96">
        <v>0</v>
      </c>
      <c r="IN84" s="96">
        <v>0</v>
      </c>
      <c r="IO84" s="96">
        <v>0</v>
      </c>
      <c r="IP84" s="96">
        <v>0</v>
      </c>
      <c r="IQ84" s="96">
        <v>0</v>
      </c>
      <c r="IR84" s="96">
        <v>0</v>
      </c>
      <c r="IS84" s="96">
        <v>0</v>
      </c>
      <c r="IT84" s="96">
        <v>0</v>
      </c>
      <c r="IU84" s="96">
        <v>0</v>
      </c>
      <c r="IV84" s="96">
        <v>0</v>
      </c>
      <c r="IW84" s="96">
        <v>0</v>
      </c>
      <c r="IX84" s="96">
        <v>0</v>
      </c>
      <c r="IY84" s="96">
        <v>0</v>
      </c>
      <c r="IZ84" s="96">
        <v>0</v>
      </c>
      <c r="JA84" s="96">
        <v>0</v>
      </c>
    </row>
    <row r="85" spans="1:261" ht="17.25" customHeight="1" x14ac:dyDescent="0.35">
      <c r="A85" s="85">
        <v>75</v>
      </c>
      <c r="B85" s="92" t="s">
        <v>527</v>
      </c>
      <c r="C85" s="95" t="s">
        <v>602</v>
      </c>
      <c r="D85" s="295">
        <v>247690707</v>
      </c>
      <c r="E85" s="270">
        <f t="shared" si="46"/>
        <v>17680.009999999998</v>
      </c>
      <c r="F85" s="270">
        <f t="shared" si="47"/>
        <v>0</v>
      </c>
      <c r="G85" s="270">
        <f t="shared" si="48"/>
        <v>4182.1499999999996</v>
      </c>
      <c r="H85" s="270">
        <f t="shared" si="49"/>
        <v>11498.1</v>
      </c>
      <c r="I85" s="270">
        <f t="shared" si="50"/>
        <v>1999.76</v>
      </c>
      <c r="J85" s="96">
        <v>0</v>
      </c>
      <c r="K85" s="96">
        <v>0</v>
      </c>
      <c r="L85" s="96">
        <v>0</v>
      </c>
      <c r="M85" s="96">
        <v>0</v>
      </c>
      <c r="N85" s="96">
        <v>0</v>
      </c>
      <c r="O85" s="96">
        <v>0</v>
      </c>
      <c r="P85" s="96">
        <v>0</v>
      </c>
      <c r="Q85" s="96">
        <v>0</v>
      </c>
      <c r="R85" s="96">
        <v>0</v>
      </c>
      <c r="S85" s="96">
        <v>0</v>
      </c>
      <c r="T85" s="96">
        <v>0</v>
      </c>
      <c r="U85" s="96">
        <v>0</v>
      </c>
      <c r="V85" s="96">
        <v>0</v>
      </c>
      <c r="W85" s="96">
        <v>0</v>
      </c>
      <c r="X85" s="96">
        <v>0</v>
      </c>
      <c r="Y85" s="96">
        <v>0</v>
      </c>
      <c r="Z85" s="96">
        <v>0</v>
      </c>
      <c r="AA85" s="96">
        <v>0</v>
      </c>
      <c r="AB85" s="96">
        <v>0</v>
      </c>
      <c r="AC85" s="96">
        <v>0</v>
      </c>
      <c r="AD85" s="96">
        <v>0</v>
      </c>
      <c r="AE85" s="96">
        <v>2</v>
      </c>
      <c r="AF85" s="96">
        <v>0</v>
      </c>
      <c r="AG85" s="96">
        <v>0</v>
      </c>
      <c r="AH85" s="96">
        <v>0</v>
      </c>
      <c r="AI85" s="96">
        <v>0</v>
      </c>
      <c r="AJ85" s="96">
        <v>0</v>
      </c>
      <c r="AK85" s="96">
        <v>0</v>
      </c>
      <c r="AL85" s="96">
        <v>0</v>
      </c>
      <c r="AM85" s="96">
        <v>0</v>
      </c>
      <c r="AN85" s="96">
        <v>0</v>
      </c>
      <c r="AO85" s="96">
        <v>0</v>
      </c>
      <c r="AP85" s="96">
        <v>0</v>
      </c>
      <c r="AQ85" s="96">
        <v>434</v>
      </c>
      <c r="AR85" s="96">
        <v>0</v>
      </c>
      <c r="AS85" s="96">
        <v>0</v>
      </c>
      <c r="AT85" s="96">
        <v>0</v>
      </c>
      <c r="AU85" s="96">
        <v>0</v>
      </c>
      <c r="AV85" s="96">
        <v>0</v>
      </c>
      <c r="AW85" s="96">
        <v>0</v>
      </c>
      <c r="AX85" s="96">
        <v>0</v>
      </c>
      <c r="AY85" s="96">
        <v>0</v>
      </c>
      <c r="AZ85" s="96">
        <v>0</v>
      </c>
      <c r="BA85" s="96">
        <v>2</v>
      </c>
      <c r="BB85" s="96">
        <v>0</v>
      </c>
      <c r="BC85" s="96">
        <v>11064.1</v>
      </c>
      <c r="BD85" s="96"/>
      <c r="BE85" s="96">
        <v>0</v>
      </c>
      <c r="BF85" s="96">
        <v>0</v>
      </c>
      <c r="BG85" s="96">
        <v>0</v>
      </c>
      <c r="BH85" s="96">
        <v>546</v>
      </c>
      <c r="BI85" s="96">
        <v>0</v>
      </c>
      <c r="BJ85" s="96">
        <v>0</v>
      </c>
      <c r="BK85" s="96">
        <v>0</v>
      </c>
      <c r="BL85" s="96">
        <v>0</v>
      </c>
      <c r="BM85" s="96">
        <v>0</v>
      </c>
      <c r="BN85" s="96">
        <v>0</v>
      </c>
      <c r="BO85" s="96">
        <v>0</v>
      </c>
      <c r="BP85" s="96">
        <v>0</v>
      </c>
      <c r="BQ85" s="96">
        <v>0</v>
      </c>
      <c r="BR85" s="96">
        <v>0</v>
      </c>
      <c r="BS85" s="96">
        <v>0</v>
      </c>
      <c r="BT85" s="96">
        <v>0</v>
      </c>
      <c r="BU85" s="96">
        <v>0</v>
      </c>
      <c r="BV85" s="96">
        <v>0</v>
      </c>
      <c r="BW85" s="96">
        <v>0</v>
      </c>
      <c r="BX85" s="96">
        <v>0</v>
      </c>
      <c r="BY85" s="96">
        <v>0</v>
      </c>
      <c r="BZ85" s="96">
        <v>0</v>
      </c>
      <c r="CA85" s="96">
        <v>0</v>
      </c>
      <c r="CB85" s="96">
        <v>0</v>
      </c>
      <c r="CC85" s="96">
        <v>0</v>
      </c>
      <c r="CD85" s="96">
        <v>0</v>
      </c>
      <c r="CE85" s="96">
        <v>0</v>
      </c>
      <c r="CF85" s="96">
        <v>0</v>
      </c>
      <c r="CG85" s="96">
        <v>0</v>
      </c>
      <c r="CH85" s="96">
        <v>0</v>
      </c>
      <c r="CI85" s="96">
        <v>0</v>
      </c>
      <c r="CJ85" s="96">
        <v>0</v>
      </c>
      <c r="CK85" s="96">
        <v>30</v>
      </c>
      <c r="CL85" s="96">
        <v>0</v>
      </c>
      <c r="CM85" s="96">
        <v>0</v>
      </c>
      <c r="CN85" s="96">
        <v>0</v>
      </c>
      <c r="CO85" s="96">
        <v>1</v>
      </c>
      <c r="CP85" s="96">
        <v>0</v>
      </c>
      <c r="CQ85" s="96">
        <v>0</v>
      </c>
      <c r="CR85" s="96">
        <v>0</v>
      </c>
      <c r="CS85" s="96">
        <v>20</v>
      </c>
      <c r="CT85" s="96">
        <v>0</v>
      </c>
      <c r="CU85" s="96">
        <v>0</v>
      </c>
      <c r="CV85" s="96">
        <v>0</v>
      </c>
      <c r="CW85" s="96">
        <v>0</v>
      </c>
      <c r="CX85" s="96">
        <v>0</v>
      </c>
      <c r="CY85" s="96">
        <v>25</v>
      </c>
      <c r="CZ85" s="96">
        <v>24</v>
      </c>
      <c r="DA85" s="96">
        <v>0</v>
      </c>
      <c r="DB85" s="96">
        <v>22</v>
      </c>
      <c r="DC85" s="96">
        <v>0</v>
      </c>
      <c r="DD85" s="96">
        <v>395</v>
      </c>
      <c r="DE85" s="96">
        <v>0</v>
      </c>
      <c r="DF85" s="96">
        <v>0</v>
      </c>
      <c r="DG85" s="96">
        <v>0</v>
      </c>
      <c r="DH85" s="96">
        <v>0</v>
      </c>
      <c r="DI85" s="96">
        <v>0</v>
      </c>
      <c r="DJ85" s="96">
        <v>0</v>
      </c>
      <c r="DK85" s="96">
        <v>0</v>
      </c>
      <c r="DL85" s="96">
        <v>0</v>
      </c>
      <c r="DM85" s="96">
        <v>0</v>
      </c>
      <c r="DN85" s="96">
        <v>0</v>
      </c>
      <c r="DO85" s="96">
        <v>0</v>
      </c>
      <c r="DP85" s="96">
        <v>0</v>
      </c>
      <c r="DQ85" s="96">
        <v>0</v>
      </c>
      <c r="DR85" s="96">
        <v>0</v>
      </c>
      <c r="DS85" s="96">
        <v>0</v>
      </c>
      <c r="DT85" s="96">
        <v>3787.15</v>
      </c>
      <c r="DU85" s="96">
        <v>0</v>
      </c>
      <c r="DV85" s="96">
        <v>0</v>
      </c>
      <c r="DW85" s="297">
        <v>0</v>
      </c>
      <c r="DX85" s="297">
        <v>0</v>
      </c>
      <c r="DY85" s="96">
        <v>0</v>
      </c>
      <c r="DZ85" s="96">
        <v>0</v>
      </c>
      <c r="EA85" s="96">
        <v>0</v>
      </c>
      <c r="EB85" s="96">
        <v>0</v>
      </c>
      <c r="EC85" s="96">
        <v>0</v>
      </c>
      <c r="ED85" s="96">
        <v>0</v>
      </c>
      <c r="EE85" s="96">
        <v>0</v>
      </c>
      <c r="EF85" s="96">
        <v>0</v>
      </c>
      <c r="EG85" s="96">
        <v>0</v>
      </c>
      <c r="EH85" s="96">
        <v>0</v>
      </c>
      <c r="EI85" s="96">
        <v>0</v>
      </c>
      <c r="EJ85" s="96">
        <v>0</v>
      </c>
      <c r="EK85" s="96">
        <v>0</v>
      </c>
      <c r="EL85" s="96">
        <v>0</v>
      </c>
      <c r="EM85" s="96">
        <v>0</v>
      </c>
      <c r="EN85" s="96">
        <v>0</v>
      </c>
      <c r="EO85" s="96">
        <v>0</v>
      </c>
      <c r="EP85" s="96">
        <v>0</v>
      </c>
      <c r="EQ85" s="96">
        <v>0</v>
      </c>
      <c r="ER85" s="96">
        <v>0</v>
      </c>
      <c r="ES85" s="96">
        <v>0</v>
      </c>
      <c r="ET85" s="96">
        <v>0</v>
      </c>
      <c r="EU85" s="96">
        <v>0</v>
      </c>
      <c r="EV85" s="96">
        <v>1999.76</v>
      </c>
      <c r="EW85" s="96">
        <v>0</v>
      </c>
      <c r="EX85" s="96">
        <v>0</v>
      </c>
      <c r="EY85" s="96">
        <v>0</v>
      </c>
      <c r="EZ85" s="96">
        <v>0</v>
      </c>
      <c r="FA85" s="96">
        <v>0</v>
      </c>
      <c r="FB85" s="96">
        <v>0</v>
      </c>
      <c r="FC85" s="96">
        <v>0</v>
      </c>
      <c r="FD85" s="96">
        <v>0</v>
      </c>
      <c r="FE85" s="96">
        <v>0</v>
      </c>
      <c r="FF85" s="96">
        <v>0</v>
      </c>
      <c r="FG85" s="96">
        <v>0</v>
      </c>
      <c r="FH85" s="96">
        <v>0</v>
      </c>
      <c r="FI85" s="96">
        <v>0</v>
      </c>
      <c r="FJ85" s="96">
        <v>0</v>
      </c>
      <c r="FK85" s="96">
        <v>0</v>
      </c>
      <c r="FL85" s="96">
        <v>0</v>
      </c>
      <c r="FM85" s="96">
        <v>0</v>
      </c>
      <c r="FN85" s="96">
        <v>0</v>
      </c>
      <c r="FO85" s="96">
        <v>0</v>
      </c>
      <c r="FP85" s="96">
        <v>0</v>
      </c>
      <c r="FQ85" s="96">
        <v>0</v>
      </c>
      <c r="FR85" s="96">
        <v>0</v>
      </c>
      <c r="FS85" s="96">
        <v>0</v>
      </c>
      <c r="FT85" s="96">
        <v>0</v>
      </c>
      <c r="FU85" s="96">
        <v>0</v>
      </c>
      <c r="FV85" s="96">
        <v>0</v>
      </c>
      <c r="FW85" s="96">
        <v>0</v>
      </c>
      <c r="FX85" s="96">
        <v>0</v>
      </c>
      <c r="FY85" s="96">
        <v>0</v>
      </c>
      <c r="FZ85" s="96">
        <v>0</v>
      </c>
      <c r="GA85" s="96">
        <v>0</v>
      </c>
      <c r="GB85" s="96">
        <v>0</v>
      </c>
      <c r="GC85" s="96">
        <v>0</v>
      </c>
      <c r="GD85" s="96">
        <v>0</v>
      </c>
      <c r="GE85" s="96">
        <v>0</v>
      </c>
      <c r="GF85" s="96">
        <v>0</v>
      </c>
      <c r="GG85" s="96">
        <v>0</v>
      </c>
      <c r="GH85" s="96">
        <v>0</v>
      </c>
      <c r="GI85" s="96">
        <v>0</v>
      </c>
      <c r="GJ85" s="96">
        <v>0</v>
      </c>
      <c r="GK85" s="96">
        <v>0</v>
      </c>
      <c r="GL85" s="96">
        <v>0</v>
      </c>
      <c r="GM85" s="96">
        <v>0</v>
      </c>
      <c r="GN85" s="96">
        <v>0</v>
      </c>
      <c r="GO85" s="96">
        <v>0</v>
      </c>
      <c r="GP85" s="96">
        <v>0</v>
      </c>
      <c r="GQ85" s="96">
        <v>0</v>
      </c>
      <c r="GR85" s="96">
        <v>0</v>
      </c>
      <c r="GS85" s="96">
        <v>0</v>
      </c>
      <c r="GT85" s="96">
        <v>0</v>
      </c>
      <c r="GU85" s="96">
        <v>0</v>
      </c>
      <c r="GV85" s="96">
        <v>0</v>
      </c>
      <c r="GW85" s="96">
        <v>0</v>
      </c>
      <c r="GX85" s="96">
        <v>0</v>
      </c>
      <c r="GY85" s="96">
        <v>0</v>
      </c>
      <c r="GZ85" s="96">
        <v>0</v>
      </c>
      <c r="HA85" s="96">
        <v>0</v>
      </c>
      <c r="HB85" s="96">
        <v>0</v>
      </c>
      <c r="HC85" s="96">
        <v>0</v>
      </c>
      <c r="HD85" s="96">
        <v>0</v>
      </c>
      <c r="HE85" s="96">
        <v>0</v>
      </c>
      <c r="HF85" s="96">
        <v>0</v>
      </c>
      <c r="HG85" s="96">
        <v>0</v>
      </c>
      <c r="HH85" s="96">
        <v>0</v>
      </c>
      <c r="HI85" s="96">
        <v>0</v>
      </c>
      <c r="HJ85" s="96">
        <v>0</v>
      </c>
      <c r="HK85" s="96">
        <v>0</v>
      </c>
      <c r="HL85" s="96">
        <v>0</v>
      </c>
      <c r="HM85" s="96">
        <v>0</v>
      </c>
      <c r="HN85" s="96">
        <v>0</v>
      </c>
      <c r="HO85" s="96">
        <v>0</v>
      </c>
      <c r="HP85" s="96">
        <v>0</v>
      </c>
      <c r="HQ85" s="96">
        <v>0</v>
      </c>
      <c r="HR85" s="96">
        <v>0</v>
      </c>
      <c r="HS85" s="96">
        <v>0</v>
      </c>
      <c r="HT85" s="96">
        <v>0</v>
      </c>
      <c r="HU85" s="96">
        <v>0</v>
      </c>
      <c r="HV85" s="96">
        <v>0</v>
      </c>
      <c r="HW85" s="96">
        <v>0</v>
      </c>
      <c r="HX85" s="96">
        <v>0</v>
      </c>
      <c r="HY85" s="96">
        <v>0</v>
      </c>
      <c r="HZ85" s="96">
        <v>0</v>
      </c>
      <c r="IA85" s="96">
        <v>0</v>
      </c>
      <c r="IB85" s="96">
        <v>0</v>
      </c>
      <c r="IC85" s="96">
        <v>0</v>
      </c>
      <c r="ID85" s="96">
        <v>0</v>
      </c>
      <c r="IE85" s="96">
        <v>0</v>
      </c>
      <c r="IF85" s="96">
        <v>0</v>
      </c>
      <c r="IG85" s="96">
        <v>0</v>
      </c>
      <c r="IH85" s="96">
        <v>0</v>
      </c>
      <c r="II85" s="96">
        <v>0</v>
      </c>
      <c r="IJ85" s="96">
        <v>0</v>
      </c>
      <c r="IK85" s="96">
        <v>0</v>
      </c>
      <c r="IL85" s="96">
        <v>0</v>
      </c>
      <c r="IM85" s="96">
        <v>0</v>
      </c>
      <c r="IN85" s="96">
        <v>0</v>
      </c>
      <c r="IO85" s="96">
        <v>0</v>
      </c>
      <c r="IP85" s="96">
        <v>0</v>
      </c>
      <c r="IQ85" s="96">
        <v>0</v>
      </c>
      <c r="IR85" s="96">
        <v>0</v>
      </c>
      <c r="IS85" s="96">
        <v>0</v>
      </c>
      <c r="IT85" s="96">
        <v>0</v>
      </c>
      <c r="IU85" s="96">
        <v>0</v>
      </c>
      <c r="IV85" s="96">
        <v>0</v>
      </c>
      <c r="IW85" s="96">
        <v>0</v>
      </c>
      <c r="IX85" s="96">
        <v>0</v>
      </c>
      <c r="IY85" s="96">
        <v>0</v>
      </c>
      <c r="IZ85" s="96">
        <v>0</v>
      </c>
      <c r="JA85" s="96">
        <v>0</v>
      </c>
    </row>
    <row r="86" spans="1:261" ht="17.25" customHeight="1" x14ac:dyDescent="0.35">
      <c r="A86" s="85">
        <v>76</v>
      </c>
      <c r="B86" s="92" t="s">
        <v>527</v>
      </c>
      <c r="C86" s="95" t="s">
        <v>603</v>
      </c>
      <c r="D86" s="295">
        <v>247690677</v>
      </c>
      <c r="E86" s="270">
        <f t="shared" si="46"/>
        <v>3600.88</v>
      </c>
      <c r="F86" s="270">
        <f t="shared" si="47"/>
        <v>0</v>
      </c>
      <c r="G86" s="270">
        <f t="shared" si="48"/>
        <v>433.66</v>
      </c>
      <c r="H86" s="270">
        <f t="shared" si="49"/>
        <v>140.33000000000001</v>
      </c>
      <c r="I86" s="270">
        <f t="shared" si="50"/>
        <v>3026.89</v>
      </c>
      <c r="J86" s="96">
        <v>1</v>
      </c>
      <c r="K86" s="96">
        <v>1</v>
      </c>
      <c r="L86" s="96">
        <v>0</v>
      </c>
      <c r="M86" s="96">
        <v>0</v>
      </c>
      <c r="N86" s="96">
        <v>0</v>
      </c>
      <c r="O86" s="96">
        <v>0</v>
      </c>
      <c r="P86" s="96">
        <v>0</v>
      </c>
      <c r="Q86" s="96">
        <v>0</v>
      </c>
      <c r="R86" s="96">
        <v>0</v>
      </c>
      <c r="S86" s="96">
        <v>0</v>
      </c>
      <c r="T86" s="96">
        <v>0</v>
      </c>
      <c r="U86" s="96">
        <v>0</v>
      </c>
      <c r="V86" s="96">
        <v>0</v>
      </c>
      <c r="W86" s="96">
        <v>0</v>
      </c>
      <c r="X86" s="96">
        <v>0</v>
      </c>
      <c r="Y86" s="96">
        <v>140.33000000000001</v>
      </c>
      <c r="Z86" s="96">
        <v>0</v>
      </c>
      <c r="AA86" s="96">
        <v>0</v>
      </c>
      <c r="AB86" s="96">
        <v>0</v>
      </c>
      <c r="AC86" s="96">
        <v>2</v>
      </c>
      <c r="AD86" s="96">
        <v>0</v>
      </c>
      <c r="AE86" s="96">
        <v>0</v>
      </c>
      <c r="AF86" s="96">
        <v>0</v>
      </c>
      <c r="AG86" s="96">
        <v>0</v>
      </c>
      <c r="AH86" s="96">
        <v>0</v>
      </c>
      <c r="AI86" s="96">
        <v>0</v>
      </c>
      <c r="AJ86" s="96">
        <v>0</v>
      </c>
      <c r="AK86" s="96">
        <v>0</v>
      </c>
      <c r="AL86" s="96">
        <v>0</v>
      </c>
      <c r="AM86" s="96">
        <v>0</v>
      </c>
      <c r="AN86" s="96">
        <v>0</v>
      </c>
      <c r="AO86" s="96">
        <v>0</v>
      </c>
      <c r="AP86" s="96">
        <v>0</v>
      </c>
      <c r="AQ86" s="96">
        <v>0</v>
      </c>
      <c r="AR86" s="96">
        <v>0</v>
      </c>
      <c r="AS86" s="96">
        <v>0</v>
      </c>
      <c r="AT86" s="96">
        <v>0</v>
      </c>
      <c r="AU86" s="96">
        <v>0</v>
      </c>
      <c r="AV86" s="96">
        <v>0</v>
      </c>
      <c r="AW86" s="96">
        <v>0</v>
      </c>
      <c r="AX86" s="96">
        <v>0</v>
      </c>
      <c r="AY86" s="96">
        <v>0</v>
      </c>
      <c r="AZ86" s="96">
        <v>0</v>
      </c>
      <c r="BA86" s="96">
        <v>3</v>
      </c>
      <c r="BB86" s="96">
        <v>0</v>
      </c>
      <c r="BC86" s="96">
        <v>0</v>
      </c>
      <c r="BD86" s="96">
        <v>2817</v>
      </c>
      <c r="BE86" s="96">
        <v>0</v>
      </c>
      <c r="BF86" s="96">
        <v>0</v>
      </c>
      <c r="BG86" s="96">
        <v>0</v>
      </c>
      <c r="BH86" s="96">
        <v>45</v>
      </c>
      <c r="BI86" s="96">
        <v>0</v>
      </c>
      <c r="BJ86" s="96">
        <v>0</v>
      </c>
      <c r="BK86" s="96">
        <v>0</v>
      </c>
      <c r="BL86" s="96">
        <v>0</v>
      </c>
      <c r="BM86" s="96">
        <v>0</v>
      </c>
      <c r="BN86" s="96">
        <v>0</v>
      </c>
      <c r="BO86" s="96">
        <v>0</v>
      </c>
      <c r="BP86" s="96">
        <v>0</v>
      </c>
      <c r="BQ86" s="96">
        <v>0</v>
      </c>
      <c r="BR86" s="96">
        <v>0</v>
      </c>
      <c r="BS86" s="96">
        <v>0</v>
      </c>
      <c r="BT86" s="96">
        <v>0</v>
      </c>
      <c r="BU86" s="96">
        <v>0</v>
      </c>
      <c r="BV86" s="96">
        <v>0</v>
      </c>
      <c r="BW86" s="96">
        <v>0</v>
      </c>
      <c r="BX86" s="96">
        <v>0</v>
      </c>
      <c r="BY86" s="96">
        <v>0</v>
      </c>
      <c r="BZ86" s="96">
        <v>0</v>
      </c>
      <c r="CA86" s="96">
        <v>0</v>
      </c>
      <c r="CB86" s="96">
        <v>0</v>
      </c>
      <c r="CC86" s="96">
        <v>0</v>
      </c>
      <c r="CD86" s="96">
        <v>0</v>
      </c>
      <c r="CE86" s="96">
        <v>0</v>
      </c>
      <c r="CF86" s="96">
        <v>0</v>
      </c>
      <c r="CG86" s="96">
        <v>0</v>
      </c>
      <c r="CH86" s="96">
        <v>0</v>
      </c>
      <c r="CI86" s="96">
        <v>0</v>
      </c>
      <c r="CJ86" s="96">
        <v>0</v>
      </c>
      <c r="CK86" s="96">
        <v>30</v>
      </c>
      <c r="CL86" s="96">
        <v>0</v>
      </c>
      <c r="CM86" s="96">
        <v>0</v>
      </c>
      <c r="CN86" s="96">
        <v>0</v>
      </c>
      <c r="CO86" s="96">
        <v>0</v>
      </c>
      <c r="CP86" s="96">
        <v>0</v>
      </c>
      <c r="CQ86" s="96">
        <v>0</v>
      </c>
      <c r="CR86" s="96">
        <v>0</v>
      </c>
      <c r="CS86" s="96">
        <v>1</v>
      </c>
      <c r="CT86" s="96">
        <v>0</v>
      </c>
      <c r="CU86" s="96">
        <v>0</v>
      </c>
      <c r="CV86" s="96">
        <v>0</v>
      </c>
      <c r="CW86" s="96">
        <v>0</v>
      </c>
      <c r="CX86" s="96">
        <v>0</v>
      </c>
      <c r="CY86" s="96">
        <v>10</v>
      </c>
      <c r="CZ86" s="96">
        <v>7</v>
      </c>
      <c r="DA86" s="96">
        <v>0</v>
      </c>
      <c r="DB86" s="96">
        <v>5</v>
      </c>
      <c r="DC86" s="96">
        <v>0</v>
      </c>
      <c r="DD86" s="96">
        <v>121</v>
      </c>
      <c r="DE86" s="96">
        <v>0</v>
      </c>
      <c r="DF86" s="96">
        <v>0</v>
      </c>
      <c r="DG86" s="96">
        <v>0</v>
      </c>
      <c r="DH86" s="96">
        <v>0</v>
      </c>
      <c r="DI86" s="96">
        <v>0</v>
      </c>
      <c r="DJ86" s="96">
        <v>0</v>
      </c>
      <c r="DK86" s="96">
        <v>0</v>
      </c>
      <c r="DL86" s="96">
        <v>0</v>
      </c>
      <c r="DM86" s="96">
        <v>0</v>
      </c>
      <c r="DN86" s="96">
        <v>0</v>
      </c>
      <c r="DO86" s="96">
        <v>0</v>
      </c>
      <c r="DP86" s="96">
        <v>0</v>
      </c>
      <c r="DQ86" s="96">
        <v>0</v>
      </c>
      <c r="DR86" s="96">
        <v>0</v>
      </c>
      <c r="DS86" s="96">
        <v>0</v>
      </c>
      <c r="DT86" s="96">
        <v>312.66000000000003</v>
      </c>
      <c r="DU86" s="96">
        <v>0</v>
      </c>
      <c r="DV86" s="96">
        <v>0</v>
      </c>
      <c r="DW86" s="297">
        <v>0</v>
      </c>
      <c r="DX86" s="297">
        <v>0</v>
      </c>
      <c r="DY86" s="96">
        <v>0</v>
      </c>
      <c r="DZ86" s="96">
        <v>0</v>
      </c>
      <c r="EA86" s="96">
        <v>0</v>
      </c>
      <c r="EB86" s="96">
        <v>0</v>
      </c>
      <c r="EC86" s="96">
        <v>0</v>
      </c>
      <c r="ED86" s="96">
        <v>0</v>
      </c>
      <c r="EE86" s="96">
        <v>0</v>
      </c>
      <c r="EF86" s="96">
        <v>0</v>
      </c>
      <c r="EG86" s="96">
        <v>0</v>
      </c>
      <c r="EH86" s="96">
        <v>0</v>
      </c>
      <c r="EI86" s="96">
        <v>0</v>
      </c>
      <c r="EJ86" s="96">
        <v>0</v>
      </c>
      <c r="EK86" s="96">
        <v>0</v>
      </c>
      <c r="EL86" s="96">
        <v>0</v>
      </c>
      <c r="EM86" s="96">
        <v>0</v>
      </c>
      <c r="EN86" s="96">
        <v>0</v>
      </c>
      <c r="EO86" s="96">
        <v>0</v>
      </c>
      <c r="EP86" s="96">
        <v>0</v>
      </c>
      <c r="EQ86" s="96">
        <v>0</v>
      </c>
      <c r="ER86" s="96">
        <v>0</v>
      </c>
      <c r="ES86" s="96">
        <v>0</v>
      </c>
      <c r="ET86" s="96">
        <v>0</v>
      </c>
      <c r="EU86" s="96">
        <v>0</v>
      </c>
      <c r="EV86" s="96">
        <v>209.89</v>
      </c>
      <c r="EW86" s="96">
        <v>0</v>
      </c>
      <c r="EX86" s="96">
        <v>0</v>
      </c>
      <c r="EY86" s="96">
        <v>0</v>
      </c>
      <c r="EZ86" s="96">
        <v>0</v>
      </c>
      <c r="FA86" s="96">
        <v>0</v>
      </c>
      <c r="FB86" s="96">
        <v>0</v>
      </c>
      <c r="FC86" s="96">
        <v>0</v>
      </c>
      <c r="FD86" s="96">
        <v>0</v>
      </c>
      <c r="FE86" s="96">
        <v>0</v>
      </c>
      <c r="FF86" s="96">
        <v>0</v>
      </c>
      <c r="FG86" s="96">
        <v>0</v>
      </c>
      <c r="FH86" s="96">
        <v>0</v>
      </c>
      <c r="FI86" s="96">
        <v>0</v>
      </c>
      <c r="FJ86" s="96">
        <v>0</v>
      </c>
      <c r="FK86" s="96">
        <v>0</v>
      </c>
      <c r="FL86" s="96">
        <v>0</v>
      </c>
      <c r="FM86" s="96">
        <v>0</v>
      </c>
      <c r="FN86" s="96">
        <v>0</v>
      </c>
      <c r="FO86" s="96">
        <v>0</v>
      </c>
      <c r="FP86" s="96">
        <v>0</v>
      </c>
      <c r="FQ86" s="96">
        <v>0</v>
      </c>
      <c r="FR86" s="96">
        <v>0</v>
      </c>
      <c r="FS86" s="96">
        <v>0</v>
      </c>
      <c r="FT86" s="96">
        <v>0</v>
      </c>
      <c r="FU86" s="96">
        <v>0</v>
      </c>
      <c r="FV86" s="96">
        <v>0</v>
      </c>
      <c r="FW86" s="96">
        <v>0</v>
      </c>
      <c r="FX86" s="96">
        <v>0</v>
      </c>
      <c r="FY86" s="96">
        <v>0</v>
      </c>
      <c r="FZ86" s="96">
        <v>0</v>
      </c>
      <c r="GA86" s="96">
        <v>0</v>
      </c>
      <c r="GB86" s="96">
        <v>0</v>
      </c>
      <c r="GC86" s="96">
        <v>0</v>
      </c>
      <c r="GD86" s="96">
        <v>0</v>
      </c>
      <c r="GE86" s="96">
        <v>0</v>
      </c>
      <c r="GF86" s="96">
        <v>0</v>
      </c>
      <c r="GG86" s="96">
        <v>0</v>
      </c>
      <c r="GH86" s="96">
        <v>0</v>
      </c>
      <c r="GI86" s="96">
        <v>0</v>
      </c>
      <c r="GJ86" s="96">
        <v>0</v>
      </c>
      <c r="GK86" s="96">
        <v>0</v>
      </c>
      <c r="GL86" s="96">
        <v>0</v>
      </c>
      <c r="GM86" s="96">
        <v>0</v>
      </c>
      <c r="GN86" s="96">
        <v>0</v>
      </c>
      <c r="GO86" s="96">
        <v>0</v>
      </c>
      <c r="GP86" s="96">
        <v>0</v>
      </c>
      <c r="GQ86" s="96">
        <v>0</v>
      </c>
      <c r="GR86" s="96">
        <v>0</v>
      </c>
      <c r="GS86" s="96">
        <v>0</v>
      </c>
      <c r="GT86" s="96">
        <v>0</v>
      </c>
      <c r="GU86" s="96">
        <v>0</v>
      </c>
      <c r="GV86" s="96">
        <v>0</v>
      </c>
      <c r="GW86" s="96">
        <v>0</v>
      </c>
      <c r="GX86" s="96">
        <v>0</v>
      </c>
      <c r="GY86" s="96">
        <v>0</v>
      </c>
      <c r="GZ86" s="96">
        <v>0</v>
      </c>
      <c r="HA86" s="96">
        <v>0</v>
      </c>
      <c r="HB86" s="96">
        <v>0</v>
      </c>
      <c r="HC86" s="96">
        <v>0</v>
      </c>
      <c r="HD86" s="96">
        <v>0</v>
      </c>
      <c r="HE86" s="96">
        <v>0</v>
      </c>
      <c r="HF86" s="96">
        <v>0</v>
      </c>
      <c r="HG86" s="96">
        <v>0</v>
      </c>
      <c r="HH86" s="96">
        <v>0</v>
      </c>
      <c r="HI86" s="96">
        <v>0</v>
      </c>
      <c r="HJ86" s="96">
        <v>0</v>
      </c>
      <c r="HK86" s="96">
        <v>0</v>
      </c>
      <c r="HL86" s="96">
        <v>0</v>
      </c>
      <c r="HM86" s="96">
        <v>0</v>
      </c>
      <c r="HN86" s="96">
        <v>0</v>
      </c>
      <c r="HO86" s="96">
        <v>0</v>
      </c>
      <c r="HP86" s="96">
        <v>0</v>
      </c>
      <c r="HQ86" s="96">
        <v>0</v>
      </c>
      <c r="HR86" s="96">
        <v>0</v>
      </c>
      <c r="HS86" s="96">
        <v>0</v>
      </c>
      <c r="HT86" s="96">
        <v>0</v>
      </c>
      <c r="HU86" s="96">
        <v>0</v>
      </c>
      <c r="HV86" s="96">
        <v>0</v>
      </c>
      <c r="HW86" s="96">
        <v>0</v>
      </c>
      <c r="HX86" s="96">
        <v>0</v>
      </c>
      <c r="HY86" s="96">
        <v>0</v>
      </c>
      <c r="HZ86" s="96">
        <v>0</v>
      </c>
      <c r="IA86" s="96">
        <v>0</v>
      </c>
      <c r="IB86" s="96">
        <v>0</v>
      </c>
      <c r="IC86" s="96">
        <v>0</v>
      </c>
      <c r="ID86" s="96">
        <v>0</v>
      </c>
      <c r="IE86" s="96">
        <v>0</v>
      </c>
      <c r="IF86" s="96">
        <v>0</v>
      </c>
      <c r="IG86" s="96">
        <v>0</v>
      </c>
      <c r="IH86" s="96">
        <v>0</v>
      </c>
      <c r="II86" s="96">
        <v>0</v>
      </c>
      <c r="IJ86" s="96">
        <v>0</v>
      </c>
      <c r="IK86" s="96">
        <v>0</v>
      </c>
      <c r="IL86" s="96">
        <v>0</v>
      </c>
      <c r="IM86" s="96">
        <v>0</v>
      </c>
      <c r="IN86" s="96">
        <v>0</v>
      </c>
      <c r="IO86" s="96">
        <v>0</v>
      </c>
      <c r="IP86" s="96">
        <v>0</v>
      </c>
      <c r="IQ86" s="96">
        <v>0</v>
      </c>
      <c r="IR86" s="96">
        <v>0</v>
      </c>
      <c r="IS86" s="96">
        <v>0</v>
      </c>
      <c r="IT86" s="96">
        <v>0</v>
      </c>
      <c r="IU86" s="96">
        <v>0</v>
      </c>
      <c r="IV86" s="96">
        <v>0</v>
      </c>
      <c r="IW86" s="96">
        <v>0</v>
      </c>
      <c r="IX86" s="96">
        <v>0</v>
      </c>
      <c r="IY86" s="96">
        <v>0</v>
      </c>
      <c r="IZ86" s="96">
        <v>0</v>
      </c>
      <c r="JA86" s="96">
        <v>0</v>
      </c>
    </row>
    <row r="87" spans="1:261" ht="17.25" customHeight="1" x14ac:dyDescent="0.35">
      <c r="A87" s="85">
        <v>77</v>
      </c>
      <c r="B87" s="92" t="s">
        <v>527</v>
      </c>
      <c r="C87" s="95" t="s">
        <v>604</v>
      </c>
      <c r="D87" s="295">
        <v>247690649</v>
      </c>
      <c r="E87" s="270">
        <f t="shared" si="46"/>
        <v>4753.8899999999994</v>
      </c>
      <c r="F87" s="270">
        <f t="shared" si="47"/>
        <v>0</v>
      </c>
      <c r="G87" s="270">
        <f t="shared" si="48"/>
        <v>965.83</v>
      </c>
      <c r="H87" s="270">
        <f t="shared" si="49"/>
        <v>151</v>
      </c>
      <c r="I87" s="270">
        <f t="shared" si="50"/>
        <v>3637.06</v>
      </c>
      <c r="J87" s="96">
        <v>1</v>
      </c>
      <c r="K87" s="96">
        <v>1</v>
      </c>
      <c r="L87" s="96">
        <v>0</v>
      </c>
      <c r="M87" s="96">
        <v>0</v>
      </c>
      <c r="N87" s="96">
        <v>0</v>
      </c>
      <c r="O87" s="96">
        <v>0</v>
      </c>
      <c r="P87" s="96">
        <v>0</v>
      </c>
      <c r="Q87" s="96">
        <v>0</v>
      </c>
      <c r="R87" s="96">
        <v>0</v>
      </c>
      <c r="S87" s="96">
        <v>0</v>
      </c>
      <c r="T87" s="96">
        <v>0</v>
      </c>
      <c r="U87" s="96">
        <v>0</v>
      </c>
      <c r="V87" s="96">
        <v>0</v>
      </c>
      <c r="W87" s="96">
        <v>0</v>
      </c>
      <c r="X87" s="96">
        <v>0</v>
      </c>
      <c r="Y87" s="96">
        <v>151</v>
      </c>
      <c r="Z87" s="96">
        <v>0</v>
      </c>
      <c r="AA87" s="96">
        <v>0</v>
      </c>
      <c r="AB87" s="96">
        <v>0</v>
      </c>
      <c r="AC87" s="96">
        <v>0</v>
      </c>
      <c r="AD87" s="96">
        <v>0</v>
      </c>
      <c r="AE87" s="96">
        <v>0</v>
      </c>
      <c r="AF87" s="96">
        <v>0</v>
      </c>
      <c r="AG87" s="96">
        <v>0</v>
      </c>
      <c r="AH87" s="96">
        <v>0</v>
      </c>
      <c r="AI87" s="96">
        <v>0</v>
      </c>
      <c r="AJ87" s="96">
        <v>0</v>
      </c>
      <c r="AK87" s="96">
        <v>0</v>
      </c>
      <c r="AL87" s="96">
        <v>0</v>
      </c>
      <c r="AM87" s="96">
        <v>0</v>
      </c>
      <c r="AN87" s="96">
        <v>0</v>
      </c>
      <c r="AO87" s="96">
        <v>0</v>
      </c>
      <c r="AP87" s="96">
        <v>0</v>
      </c>
      <c r="AQ87" s="96">
        <v>0</v>
      </c>
      <c r="AR87" s="96">
        <v>0</v>
      </c>
      <c r="AS87" s="96">
        <v>0</v>
      </c>
      <c r="AT87" s="96">
        <v>0</v>
      </c>
      <c r="AU87" s="96">
        <v>0</v>
      </c>
      <c r="AV87" s="96">
        <v>0</v>
      </c>
      <c r="AW87" s="96">
        <v>0</v>
      </c>
      <c r="AX87" s="96">
        <v>0</v>
      </c>
      <c r="AY87" s="96">
        <v>0</v>
      </c>
      <c r="AZ87" s="96">
        <v>0</v>
      </c>
      <c r="BA87" s="96">
        <v>6</v>
      </c>
      <c r="BB87" s="96">
        <v>0</v>
      </c>
      <c r="BC87" s="96">
        <v>0</v>
      </c>
      <c r="BD87" s="96">
        <v>3477</v>
      </c>
      <c r="BE87" s="96">
        <v>0</v>
      </c>
      <c r="BF87" s="96">
        <v>0</v>
      </c>
      <c r="BG87" s="96">
        <v>0</v>
      </c>
      <c r="BH87" s="96">
        <v>0</v>
      </c>
      <c r="BI87" s="96">
        <v>0</v>
      </c>
      <c r="BJ87" s="96">
        <v>0</v>
      </c>
      <c r="BK87" s="96">
        <v>0</v>
      </c>
      <c r="BL87" s="96">
        <v>0</v>
      </c>
      <c r="BM87" s="96">
        <v>0</v>
      </c>
      <c r="BN87" s="96">
        <v>0</v>
      </c>
      <c r="BO87" s="96">
        <v>0</v>
      </c>
      <c r="BP87" s="96">
        <v>0</v>
      </c>
      <c r="BQ87" s="96">
        <v>0</v>
      </c>
      <c r="BR87" s="96">
        <v>0</v>
      </c>
      <c r="BS87" s="96">
        <v>0</v>
      </c>
      <c r="BT87" s="96">
        <v>0</v>
      </c>
      <c r="BU87" s="96">
        <v>0</v>
      </c>
      <c r="BV87" s="96">
        <v>0</v>
      </c>
      <c r="BW87" s="96">
        <v>0</v>
      </c>
      <c r="BX87" s="96">
        <v>0</v>
      </c>
      <c r="BY87" s="96">
        <v>0</v>
      </c>
      <c r="BZ87" s="96">
        <v>0</v>
      </c>
      <c r="CA87" s="96">
        <v>0</v>
      </c>
      <c r="CB87" s="96">
        <v>0</v>
      </c>
      <c r="CC87" s="96">
        <v>0</v>
      </c>
      <c r="CD87" s="96">
        <v>0</v>
      </c>
      <c r="CE87" s="96">
        <v>0</v>
      </c>
      <c r="CF87" s="96">
        <v>0</v>
      </c>
      <c r="CG87" s="96">
        <v>0</v>
      </c>
      <c r="CH87" s="96">
        <v>0</v>
      </c>
      <c r="CI87" s="96">
        <v>0</v>
      </c>
      <c r="CJ87" s="96">
        <v>0</v>
      </c>
      <c r="CK87" s="96">
        <v>30</v>
      </c>
      <c r="CL87" s="96">
        <v>0</v>
      </c>
      <c r="CM87" s="96">
        <v>0</v>
      </c>
      <c r="CN87" s="96">
        <v>0</v>
      </c>
      <c r="CO87" s="96">
        <v>0</v>
      </c>
      <c r="CP87" s="96">
        <v>0</v>
      </c>
      <c r="CQ87" s="96">
        <v>0</v>
      </c>
      <c r="CR87" s="96">
        <v>0</v>
      </c>
      <c r="CS87" s="96">
        <v>4</v>
      </c>
      <c r="CT87" s="96">
        <v>0</v>
      </c>
      <c r="CU87" s="96">
        <v>0</v>
      </c>
      <c r="CV87" s="96">
        <v>0</v>
      </c>
      <c r="CW87" s="96">
        <v>0</v>
      </c>
      <c r="CX87" s="96">
        <v>0</v>
      </c>
      <c r="CY87" s="96">
        <v>25</v>
      </c>
      <c r="CZ87" s="96">
        <v>0</v>
      </c>
      <c r="DA87" s="96">
        <v>0</v>
      </c>
      <c r="DB87" s="96">
        <v>0</v>
      </c>
      <c r="DC87" s="96">
        <v>0</v>
      </c>
      <c r="DD87" s="96">
        <v>0</v>
      </c>
      <c r="DE87" s="96">
        <v>0</v>
      </c>
      <c r="DF87" s="96">
        <v>0</v>
      </c>
      <c r="DG87" s="96">
        <v>0</v>
      </c>
      <c r="DH87" s="96">
        <v>0</v>
      </c>
      <c r="DI87" s="96">
        <v>0</v>
      </c>
      <c r="DJ87" s="96">
        <v>0</v>
      </c>
      <c r="DK87" s="96">
        <v>0</v>
      </c>
      <c r="DL87" s="96">
        <v>0</v>
      </c>
      <c r="DM87" s="96">
        <v>0</v>
      </c>
      <c r="DN87" s="96">
        <v>0</v>
      </c>
      <c r="DO87" s="96">
        <v>0</v>
      </c>
      <c r="DP87" s="96">
        <v>0</v>
      </c>
      <c r="DQ87" s="96">
        <v>0</v>
      </c>
      <c r="DR87" s="96">
        <v>0</v>
      </c>
      <c r="DS87" s="96">
        <v>0</v>
      </c>
      <c r="DT87" s="96">
        <v>965.83</v>
      </c>
      <c r="DU87" s="96">
        <v>0</v>
      </c>
      <c r="DV87" s="96">
        <v>0</v>
      </c>
      <c r="DW87" s="297">
        <v>0</v>
      </c>
      <c r="DX87" s="297">
        <v>0</v>
      </c>
      <c r="DY87" s="96">
        <v>0</v>
      </c>
      <c r="DZ87" s="96">
        <v>0</v>
      </c>
      <c r="EA87" s="96">
        <v>0</v>
      </c>
      <c r="EB87" s="96">
        <v>0</v>
      </c>
      <c r="EC87" s="96">
        <v>0</v>
      </c>
      <c r="ED87" s="96">
        <v>0</v>
      </c>
      <c r="EE87" s="96">
        <v>0</v>
      </c>
      <c r="EF87" s="96">
        <v>0</v>
      </c>
      <c r="EG87" s="96">
        <v>0</v>
      </c>
      <c r="EH87" s="96">
        <v>0</v>
      </c>
      <c r="EI87" s="96">
        <v>0</v>
      </c>
      <c r="EJ87" s="96">
        <v>0</v>
      </c>
      <c r="EK87" s="96">
        <v>0</v>
      </c>
      <c r="EL87" s="96">
        <v>0</v>
      </c>
      <c r="EM87" s="96">
        <v>0</v>
      </c>
      <c r="EN87" s="96">
        <v>0</v>
      </c>
      <c r="EO87" s="96">
        <v>0</v>
      </c>
      <c r="EP87" s="96">
        <v>0</v>
      </c>
      <c r="EQ87" s="96">
        <v>0</v>
      </c>
      <c r="ER87" s="96">
        <v>0</v>
      </c>
      <c r="ES87" s="96">
        <v>0</v>
      </c>
      <c r="ET87" s="96">
        <v>0</v>
      </c>
      <c r="EU87" s="96">
        <v>0</v>
      </c>
      <c r="EV87" s="96">
        <v>160.06</v>
      </c>
      <c r="EW87" s="96">
        <v>0</v>
      </c>
      <c r="EX87" s="96">
        <v>0</v>
      </c>
      <c r="EY87" s="96">
        <v>0</v>
      </c>
      <c r="EZ87" s="96">
        <v>0</v>
      </c>
      <c r="FA87" s="96">
        <v>0</v>
      </c>
      <c r="FB87" s="96">
        <v>0</v>
      </c>
      <c r="FC87" s="96">
        <v>0</v>
      </c>
      <c r="FD87" s="96">
        <v>0</v>
      </c>
      <c r="FE87" s="96">
        <v>0</v>
      </c>
      <c r="FF87" s="96">
        <v>0</v>
      </c>
      <c r="FG87" s="96">
        <v>0</v>
      </c>
      <c r="FH87" s="96">
        <v>0</v>
      </c>
      <c r="FI87" s="96">
        <v>0</v>
      </c>
      <c r="FJ87" s="96">
        <v>0</v>
      </c>
      <c r="FK87" s="96">
        <v>0</v>
      </c>
      <c r="FL87" s="96">
        <v>0</v>
      </c>
      <c r="FM87" s="96">
        <v>0</v>
      </c>
      <c r="FN87" s="96">
        <v>0</v>
      </c>
      <c r="FO87" s="96">
        <v>0</v>
      </c>
      <c r="FP87" s="96">
        <v>0</v>
      </c>
      <c r="FQ87" s="96">
        <v>0</v>
      </c>
      <c r="FR87" s="96">
        <v>0</v>
      </c>
      <c r="FS87" s="96">
        <v>0</v>
      </c>
      <c r="FT87" s="96">
        <v>0</v>
      </c>
      <c r="FU87" s="96">
        <v>0</v>
      </c>
      <c r="FV87" s="96">
        <v>0</v>
      </c>
      <c r="FW87" s="96">
        <v>0</v>
      </c>
      <c r="FX87" s="96">
        <v>0</v>
      </c>
      <c r="FY87" s="96">
        <v>0</v>
      </c>
      <c r="FZ87" s="96">
        <v>0</v>
      </c>
      <c r="GA87" s="96">
        <v>0</v>
      </c>
      <c r="GB87" s="96">
        <v>0</v>
      </c>
      <c r="GC87" s="96">
        <v>0</v>
      </c>
      <c r="GD87" s="96">
        <v>0</v>
      </c>
      <c r="GE87" s="96">
        <v>0</v>
      </c>
      <c r="GF87" s="96">
        <v>0</v>
      </c>
      <c r="GG87" s="96">
        <v>0</v>
      </c>
      <c r="GH87" s="96">
        <v>0</v>
      </c>
      <c r="GI87" s="96">
        <v>0</v>
      </c>
      <c r="GJ87" s="96">
        <v>0</v>
      </c>
      <c r="GK87" s="96">
        <v>0</v>
      </c>
      <c r="GL87" s="96">
        <v>0</v>
      </c>
      <c r="GM87" s="96">
        <v>0</v>
      </c>
      <c r="GN87" s="96">
        <v>0</v>
      </c>
      <c r="GO87" s="96">
        <v>0</v>
      </c>
      <c r="GP87" s="96">
        <v>0</v>
      </c>
      <c r="GQ87" s="96">
        <v>0</v>
      </c>
      <c r="GR87" s="96">
        <v>0</v>
      </c>
      <c r="GS87" s="96">
        <v>0</v>
      </c>
      <c r="GT87" s="96">
        <v>0</v>
      </c>
      <c r="GU87" s="96">
        <v>0</v>
      </c>
      <c r="GV87" s="96">
        <v>0</v>
      </c>
      <c r="GW87" s="96">
        <v>0</v>
      </c>
      <c r="GX87" s="96">
        <v>0</v>
      </c>
      <c r="GY87" s="96">
        <v>0</v>
      </c>
      <c r="GZ87" s="96">
        <v>0</v>
      </c>
      <c r="HA87" s="96">
        <v>0</v>
      </c>
      <c r="HB87" s="96">
        <v>0</v>
      </c>
      <c r="HC87" s="96">
        <v>0</v>
      </c>
      <c r="HD87" s="96">
        <v>0</v>
      </c>
      <c r="HE87" s="96">
        <v>0</v>
      </c>
      <c r="HF87" s="96">
        <v>0</v>
      </c>
      <c r="HG87" s="96">
        <v>0</v>
      </c>
      <c r="HH87" s="96">
        <v>0</v>
      </c>
      <c r="HI87" s="96">
        <v>0</v>
      </c>
      <c r="HJ87" s="96">
        <v>0</v>
      </c>
      <c r="HK87" s="96">
        <v>0</v>
      </c>
      <c r="HL87" s="96">
        <v>0</v>
      </c>
      <c r="HM87" s="96">
        <v>0</v>
      </c>
      <c r="HN87" s="96">
        <v>0</v>
      </c>
      <c r="HO87" s="96">
        <v>0</v>
      </c>
      <c r="HP87" s="96">
        <v>0</v>
      </c>
      <c r="HQ87" s="96">
        <v>0</v>
      </c>
      <c r="HR87" s="96">
        <v>0</v>
      </c>
      <c r="HS87" s="96">
        <v>0</v>
      </c>
      <c r="HT87" s="96">
        <v>0</v>
      </c>
      <c r="HU87" s="96">
        <v>0</v>
      </c>
      <c r="HV87" s="96">
        <v>0</v>
      </c>
      <c r="HW87" s="96">
        <v>0</v>
      </c>
      <c r="HX87" s="96">
        <v>0</v>
      </c>
      <c r="HY87" s="96">
        <v>0</v>
      </c>
      <c r="HZ87" s="96">
        <v>0</v>
      </c>
      <c r="IA87" s="96">
        <v>0</v>
      </c>
      <c r="IB87" s="96">
        <v>0</v>
      </c>
      <c r="IC87" s="96">
        <v>0</v>
      </c>
      <c r="ID87" s="96">
        <v>0</v>
      </c>
      <c r="IE87" s="96">
        <v>0</v>
      </c>
      <c r="IF87" s="96">
        <v>0</v>
      </c>
      <c r="IG87" s="96">
        <v>0</v>
      </c>
      <c r="IH87" s="96">
        <v>0</v>
      </c>
      <c r="II87" s="96">
        <v>0</v>
      </c>
      <c r="IJ87" s="96">
        <v>0</v>
      </c>
      <c r="IK87" s="96">
        <v>0</v>
      </c>
      <c r="IL87" s="96">
        <v>0</v>
      </c>
      <c r="IM87" s="96">
        <v>0</v>
      </c>
      <c r="IN87" s="96">
        <v>0</v>
      </c>
      <c r="IO87" s="96">
        <v>0</v>
      </c>
      <c r="IP87" s="96">
        <v>0</v>
      </c>
      <c r="IQ87" s="96">
        <v>0</v>
      </c>
      <c r="IR87" s="96">
        <v>0</v>
      </c>
      <c r="IS87" s="96">
        <v>0</v>
      </c>
      <c r="IT87" s="96">
        <v>0</v>
      </c>
      <c r="IU87" s="96">
        <v>0</v>
      </c>
      <c r="IV87" s="96">
        <v>0</v>
      </c>
      <c r="IW87" s="96">
        <v>0</v>
      </c>
      <c r="IX87" s="96">
        <v>0</v>
      </c>
      <c r="IY87" s="96">
        <v>0</v>
      </c>
      <c r="IZ87" s="96">
        <v>0</v>
      </c>
      <c r="JA87" s="96">
        <v>0</v>
      </c>
    </row>
    <row r="88" spans="1:261" ht="17.25" customHeight="1" x14ac:dyDescent="0.35">
      <c r="A88" s="85">
        <v>78</v>
      </c>
      <c r="B88" s="92" t="s">
        <v>527</v>
      </c>
      <c r="C88" s="95" t="s">
        <v>605</v>
      </c>
      <c r="D88" s="295">
        <v>247690669</v>
      </c>
      <c r="E88" s="270">
        <f t="shared" si="46"/>
        <v>3189.07</v>
      </c>
      <c r="F88" s="270">
        <f t="shared" si="47"/>
        <v>0</v>
      </c>
      <c r="G88" s="270">
        <f t="shared" si="48"/>
        <v>1045.6500000000001</v>
      </c>
      <c r="H88" s="270">
        <f t="shared" si="49"/>
        <v>92.42</v>
      </c>
      <c r="I88" s="270">
        <f t="shared" si="50"/>
        <v>2051</v>
      </c>
      <c r="J88" s="96">
        <v>1</v>
      </c>
      <c r="K88" s="96">
        <v>1</v>
      </c>
      <c r="L88" s="96">
        <v>0</v>
      </c>
      <c r="M88" s="96">
        <v>0</v>
      </c>
      <c r="N88" s="96">
        <v>0</v>
      </c>
      <c r="O88" s="96">
        <v>0</v>
      </c>
      <c r="P88" s="96">
        <v>0</v>
      </c>
      <c r="Q88" s="96">
        <v>0</v>
      </c>
      <c r="R88" s="96">
        <v>0</v>
      </c>
      <c r="S88" s="96">
        <v>0</v>
      </c>
      <c r="T88" s="96">
        <v>0</v>
      </c>
      <c r="U88" s="96">
        <v>92.42</v>
      </c>
      <c r="V88" s="96">
        <v>0</v>
      </c>
      <c r="W88" s="96">
        <v>0</v>
      </c>
      <c r="X88" s="96">
        <v>0</v>
      </c>
      <c r="Y88" s="96">
        <v>0</v>
      </c>
      <c r="Z88" s="96">
        <v>0</v>
      </c>
      <c r="AA88" s="96">
        <v>0</v>
      </c>
      <c r="AB88" s="96">
        <v>0</v>
      </c>
      <c r="AC88" s="96">
        <v>0</v>
      </c>
      <c r="AD88" s="96">
        <v>0</v>
      </c>
      <c r="AE88" s="96">
        <v>0</v>
      </c>
      <c r="AF88" s="96">
        <v>0</v>
      </c>
      <c r="AG88" s="96">
        <v>0</v>
      </c>
      <c r="AH88" s="96">
        <v>0</v>
      </c>
      <c r="AI88" s="96">
        <v>0</v>
      </c>
      <c r="AJ88" s="96">
        <v>0</v>
      </c>
      <c r="AK88" s="96">
        <v>0</v>
      </c>
      <c r="AL88" s="96">
        <v>0</v>
      </c>
      <c r="AM88" s="96">
        <v>0</v>
      </c>
      <c r="AN88" s="96">
        <v>0</v>
      </c>
      <c r="AO88" s="96">
        <v>0</v>
      </c>
      <c r="AP88" s="96">
        <v>0</v>
      </c>
      <c r="AQ88" s="96">
        <v>0</v>
      </c>
      <c r="AR88" s="96">
        <v>0</v>
      </c>
      <c r="AS88" s="96">
        <v>0</v>
      </c>
      <c r="AT88" s="96">
        <v>0</v>
      </c>
      <c r="AU88" s="96">
        <v>0</v>
      </c>
      <c r="AV88" s="96">
        <v>0</v>
      </c>
      <c r="AW88" s="96">
        <v>0</v>
      </c>
      <c r="AX88" s="96">
        <v>0</v>
      </c>
      <c r="AY88" s="96">
        <v>0</v>
      </c>
      <c r="AZ88" s="96">
        <v>0</v>
      </c>
      <c r="BA88" s="96">
        <v>0</v>
      </c>
      <c r="BB88" s="96">
        <v>0</v>
      </c>
      <c r="BC88" s="96">
        <v>0</v>
      </c>
      <c r="BD88" s="96">
        <v>1920</v>
      </c>
      <c r="BE88" s="96">
        <v>0</v>
      </c>
      <c r="BF88" s="96">
        <v>0</v>
      </c>
      <c r="BG88" s="96">
        <v>0</v>
      </c>
      <c r="BH88" s="96">
        <v>0</v>
      </c>
      <c r="BI88" s="96">
        <v>0</v>
      </c>
      <c r="BJ88" s="96">
        <v>0</v>
      </c>
      <c r="BK88" s="96">
        <v>0</v>
      </c>
      <c r="BL88" s="96">
        <v>0</v>
      </c>
      <c r="BM88" s="96">
        <v>0</v>
      </c>
      <c r="BN88" s="96">
        <v>0</v>
      </c>
      <c r="BO88" s="96">
        <v>0</v>
      </c>
      <c r="BP88" s="96">
        <v>0</v>
      </c>
      <c r="BQ88" s="96">
        <v>0</v>
      </c>
      <c r="BR88" s="96">
        <v>0</v>
      </c>
      <c r="BS88" s="96">
        <v>0</v>
      </c>
      <c r="BT88" s="96">
        <v>0</v>
      </c>
      <c r="BU88" s="96">
        <v>0</v>
      </c>
      <c r="BV88" s="96">
        <v>0</v>
      </c>
      <c r="BW88" s="96">
        <v>0</v>
      </c>
      <c r="BX88" s="96">
        <v>0</v>
      </c>
      <c r="BY88" s="96">
        <v>0</v>
      </c>
      <c r="BZ88" s="96">
        <v>0</v>
      </c>
      <c r="CA88" s="96">
        <v>0</v>
      </c>
      <c r="CB88" s="96">
        <v>0</v>
      </c>
      <c r="CC88" s="96">
        <v>0</v>
      </c>
      <c r="CD88" s="96">
        <v>0</v>
      </c>
      <c r="CE88" s="96">
        <v>0</v>
      </c>
      <c r="CF88" s="96">
        <v>0</v>
      </c>
      <c r="CG88" s="96">
        <v>0</v>
      </c>
      <c r="CH88" s="96">
        <v>0</v>
      </c>
      <c r="CI88" s="96">
        <v>0</v>
      </c>
      <c r="CJ88" s="96">
        <v>0</v>
      </c>
      <c r="CK88" s="96">
        <v>30</v>
      </c>
      <c r="CL88" s="96">
        <v>0</v>
      </c>
      <c r="CM88" s="96">
        <v>0</v>
      </c>
      <c r="CN88" s="96">
        <v>0</v>
      </c>
      <c r="CO88" s="96">
        <v>0</v>
      </c>
      <c r="CP88" s="96">
        <v>0</v>
      </c>
      <c r="CQ88" s="96">
        <v>0</v>
      </c>
      <c r="CR88" s="96">
        <v>0</v>
      </c>
      <c r="CS88" s="96">
        <v>4</v>
      </c>
      <c r="CT88" s="96">
        <v>0</v>
      </c>
      <c r="CU88" s="96">
        <v>0</v>
      </c>
      <c r="CV88" s="96">
        <v>0</v>
      </c>
      <c r="CW88" s="96">
        <v>0</v>
      </c>
      <c r="CX88" s="96">
        <v>0</v>
      </c>
      <c r="CY88" s="96">
        <v>3</v>
      </c>
      <c r="CZ88" s="96">
        <v>17</v>
      </c>
      <c r="DA88" s="96">
        <v>0</v>
      </c>
      <c r="DB88" s="96">
        <v>15</v>
      </c>
      <c r="DC88" s="96">
        <v>0</v>
      </c>
      <c r="DD88" s="96">
        <v>200</v>
      </c>
      <c r="DE88" s="96">
        <v>0</v>
      </c>
      <c r="DF88" s="96">
        <v>0</v>
      </c>
      <c r="DG88" s="96">
        <v>0</v>
      </c>
      <c r="DH88" s="96">
        <v>0</v>
      </c>
      <c r="DI88" s="96">
        <v>0</v>
      </c>
      <c r="DJ88" s="96">
        <v>0</v>
      </c>
      <c r="DK88" s="96">
        <v>0</v>
      </c>
      <c r="DL88" s="96">
        <v>0</v>
      </c>
      <c r="DM88" s="96">
        <v>0</v>
      </c>
      <c r="DN88" s="96">
        <v>0</v>
      </c>
      <c r="DO88" s="96">
        <v>0</v>
      </c>
      <c r="DP88" s="96">
        <v>0</v>
      </c>
      <c r="DQ88" s="96">
        <v>0</v>
      </c>
      <c r="DR88" s="96">
        <v>107</v>
      </c>
      <c r="DS88" s="96">
        <v>0</v>
      </c>
      <c r="DT88" s="96">
        <v>845.65</v>
      </c>
      <c r="DU88" s="96">
        <v>0</v>
      </c>
      <c r="DV88" s="96">
        <v>0</v>
      </c>
      <c r="DW88" s="297">
        <v>0</v>
      </c>
      <c r="DX88" s="297">
        <v>0</v>
      </c>
      <c r="DY88" s="96">
        <v>0</v>
      </c>
      <c r="DZ88" s="96">
        <v>0</v>
      </c>
      <c r="EA88" s="96">
        <v>0</v>
      </c>
      <c r="EB88" s="96">
        <v>0</v>
      </c>
      <c r="EC88" s="96">
        <v>0</v>
      </c>
      <c r="ED88" s="96">
        <v>0</v>
      </c>
      <c r="EE88" s="96">
        <v>0</v>
      </c>
      <c r="EF88" s="96">
        <v>0</v>
      </c>
      <c r="EG88" s="96">
        <v>0</v>
      </c>
      <c r="EH88" s="96">
        <v>0</v>
      </c>
      <c r="EI88" s="96">
        <v>0</v>
      </c>
      <c r="EJ88" s="96">
        <v>0</v>
      </c>
      <c r="EK88" s="96">
        <v>0</v>
      </c>
      <c r="EL88" s="96">
        <v>0</v>
      </c>
      <c r="EM88" s="96">
        <v>0</v>
      </c>
      <c r="EN88" s="96">
        <v>0</v>
      </c>
      <c r="EO88" s="96">
        <v>0</v>
      </c>
      <c r="EP88" s="96">
        <v>0</v>
      </c>
      <c r="EQ88" s="96">
        <v>0</v>
      </c>
      <c r="ER88" s="96">
        <v>0</v>
      </c>
      <c r="ES88" s="96">
        <v>0</v>
      </c>
      <c r="ET88" s="96">
        <v>0</v>
      </c>
      <c r="EU88" s="96">
        <v>0</v>
      </c>
      <c r="EV88" s="96">
        <v>24</v>
      </c>
      <c r="EW88" s="96">
        <v>0</v>
      </c>
      <c r="EX88" s="96">
        <v>0</v>
      </c>
      <c r="EY88" s="96">
        <v>0</v>
      </c>
      <c r="EZ88" s="96">
        <v>0</v>
      </c>
      <c r="FA88" s="96">
        <v>0</v>
      </c>
      <c r="FB88" s="96">
        <v>0</v>
      </c>
      <c r="FC88" s="96">
        <v>0</v>
      </c>
      <c r="FD88" s="96">
        <v>0</v>
      </c>
      <c r="FE88" s="96">
        <v>0</v>
      </c>
      <c r="FF88" s="96">
        <v>0</v>
      </c>
      <c r="FG88" s="96">
        <v>0</v>
      </c>
      <c r="FH88" s="96">
        <v>0</v>
      </c>
      <c r="FI88" s="96">
        <v>0</v>
      </c>
      <c r="FJ88" s="96">
        <v>0</v>
      </c>
      <c r="FK88" s="96">
        <v>0</v>
      </c>
      <c r="FL88" s="96">
        <v>0</v>
      </c>
      <c r="FM88" s="96">
        <v>0</v>
      </c>
      <c r="FN88" s="96">
        <v>0</v>
      </c>
      <c r="FO88" s="96">
        <v>0</v>
      </c>
      <c r="FP88" s="96">
        <v>0</v>
      </c>
      <c r="FQ88" s="96">
        <v>0</v>
      </c>
      <c r="FR88" s="96">
        <v>0</v>
      </c>
      <c r="FS88" s="96">
        <v>0</v>
      </c>
      <c r="FT88" s="96">
        <v>0</v>
      </c>
      <c r="FU88" s="96">
        <v>0</v>
      </c>
      <c r="FV88" s="96">
        <v>0</v>
      </c>
      <c r="FW88" s="96">
        <v>0</v>
      </c>
      <c r="FX88" s="96">
        <v>0</v>
      </c>
      <c r="FY88" s="96">
        <v>0</v>
      </c>
      <c r="FZ88" s="96">
        <v>0</v>
      </c>
      <c r="GA88" s="96">
        <v>0</v>
      </c>
      <c r="GB88" s="96">
        <v>0</v>
      </c>
      <c r="GC88" s="96">
        <v>0</v>
      </c>
      <c r="GD88" s="96">
        <v>0</v>
      </c>
      <c r="GE88" s="96">
        <v>0</v>
      </c>
      <c r="GF88" s="96">
        <v>0</v>
      </c>
      <c r="GG88" s="96">
        <v>0</v>
      </c>
      <c r="GH88" s="96">
        <v>0</v>
      </c>
      <c r="GI88" s="96">
        <v>0</v>
      </c>
      <c r="GJ88" s="96">
        <v>0</v>
      </c>
      <c r="GK88" s="96">
        <v>0</v>
      </c>
      <c r="GL88" s="96">
        <v>0</v>
      </c>
      <c r="GM88" s="96">
        <v>0</v>
      </c>
      <c r="GN88" s="96">
        <v>0</v>
      </c>
      <c r="GO88" s="96">
        <v>0</v>
      </c>
      <c r="GP88" s="96">
        <v>0</v>
      </c>
      <c r="GQ88" s="96">
        <v>0</v>
      </c>
      <c r="GR88" s="96">
        <v>0</v>
      </c>
      <c r="GS88" s="96">
        <v>0</v>
      </c>
      <c r="GT88" s="96">
        <v>0</v>
      </c>
      <c r="GU88" s="96">
        <v>0</v>
      </c>
      <c r="GV88" s="96">
        <v>0</v>
      </c>
      <c r="GW88" s="96">
        <v>0</v>
      </c>
      <c r="GX88" s="96">
        <v>0</v>
      </c>
      <c r="GY88" s="96">
        <v>0</v>
      </c>
      <c r="GZ88" s="96">
        <v>0</v>
      </c>
      <c r="HA88" s="96">
        <v>0</v>
      </c>
      <c r="HB88" s="96">
        <v>0</v>
      </c>
      <c r="HC88" s="96">
        <v>0</v>
      </c>
      <c r="HD88" s="96">
        <v>0</v>
      </c>
      <c r="HE88" s="96">
        <v>0</v>
      </c>
      <c r="HF88" s="96">
        <v>0</v>
      </c>
      <c r="HG88" s="96">
        <v>0</v>
      </c>
      <c r="HH88" s="96">
        <v>0</v>
      </c>
      <c r="HI88" s="96">
        <v>0</v>
      </c>
      <c r="HJ88" s="96">
        <v>0</v>
      </c>
      <c r="HK88" s="96">
        <v>0</v>
      </c>
      <c r="HL88" s="96">
        <v>0</v>
      </c>
      <c r="HM88" s="96">
        <v>0</v>
      </c>
      <c r="HN88" s="96">
        <v>0</v>
      </c>
      <c r="HO88" s="96">
        <v>0</v>
      </c>
      <c r="HP88" s="96">
        <v>0</v>
      </c>
      <c r="HQ88" s="96">
        <v>0</v>
      </c>
      <c r="HR88" s="96">
        <v>0</v>
      </c>
      <c r="HS88" s="96">
        <v>0</v>
      </c>
      <c r="HT88" s="96">
        <v>0</v>
      </c>
      <c r="HU88" s="96">
        <v>0</v>
      </c>
      <c r="HV88" s="96">
        <v>0</v>
      </c>
      <c r="HW88" s="96">
        <v>0</v>
      </c>
      <c r="HX88" s="96">
        <v>0</v>
      </c>
      <c r="HY88" s="96">
        <v>0</v>
      </c>
      <c r="HZ88" s="96">
        <v>0</v>
      </c>
      <c r="IA88" s="96">
        <v>0</v>
      </c>
      <c r="IB88" s="96">
        <v>0</v>
      </c>
      <c r="IC88" s="96">
        <v>0</v>
      </c>
      <c r="ID88" s="96">
        <v>0</v>
      </c>
      <c r="IE88" s="96">
        <v>0</v>
      </c>
      <c r="IF88" s="96">
        <v>0</v>
      </c>
      <c r="IG88" s="96">
        <v>0</v>
      </c>
      <c r="IH88" s="96">
        <v>0</v>
      </c>
      <c r="II88" s="96">
        <v>0</v>
      </c>
      <c r="IJ88" s="96">
        <v>0</v>
      </c>
      <c r="IK88" s="96">
        <v>0</v>
      </c>
      <c r="IL88" s="96">
        <v>0</v>
      </c>
      <c r="IM88" s="96">
        <v>0</v>
      </c>
      <c r="IN88" s="96">
        <v>0</v>
      </c>
      <c r="IO88" s="96">
        <v>0</v>
      </c>
      <c r="IP88" s="96">
        <v>0</v>
      </c>
      <c r="IQ88" s="96">
        <v>0</v>
      </c>
      <c r="IR88" s="96">
        <v>0</v>
      </c>
      <c r="IS88" s="96">
        <v>0</v>
      </c>
      <c r="IT88" s="96">
        <v>0</v>
      </c>
      <c r="IU88" s="96">
        <v>0</v>
      </c>
      <c r="IV88" s="96">
        <v>0</v>
      </c>
      <c r="IW88" s="96">
        <v>0</v>
      </c>
      <c r="IX88" s="96">
        <v>0</v>
      </c>
      <c r="IY88" s="96">
        <v>0</v>
      </c>
      <c r="IZ88" s="96">
        <v>0</v>
      </c>
      <c r="JA88" s="96">
        <v>0</v>
      </c>
    </row>
    <row r="89" spans="1:261" ht="17.25" customHeight="1" x14ac:dyDescent="0.35">
      <c r="A89" s="85">
        <v>79</v>
      </c>
      <c r="B89" s="92" t="s">
        <v>527</v>
      </c>
      <c r="C89" s="95" t="s">
        <v>606</v>
      </c>
      <c r="D89" s="295">
        <v>247690815</v>
      </c>
      <c r="E89" s="270">
        <f t="shared" si="46"/>
        <v>4835.49</v>
      </c>
      <c r="F89" s="270">
        <f t="shared" si="47"/>
        <v>0</v>
      </c>
      <c r="G89" s="270">
        <f t="shared" si="48"/>
        <v>531.26</v>
      </c>
      <c r="H89" s="270">
        <f t="shared" si="49"/>
        <v>0</v>
      </c>
      <c r="I89" s="270">
        <f t="shared" si="50"/>
        <v>4304.2299999999996</v>
      </c>
      <c r="J89" s="96">
        <v>1</v>
      </c>
      <c r="K89" s="96">
        <v>1</v>
      </c>
      <c r="L89" s="96">
        <v>0</v>
      </c>
      <c r="M89" s="96">
        <v>0</v>
      </c>
      <c r="N89" s="96">
        <v>0</v>
      </c>
      <c r="O89" s="96">
        <v>0</v>
      </c>
      <c r="P89" s="96">
        <v>0</v>
      </c>
      <c r="Q89" s="96">
        <v>0</v>
      </c>
      <c r="R89" s="96">
        <v>0</v>
      </c>
      <c r="S89" s="96">
        <v>0</v>
      </c>
      <c r="T89" s="96">
        <v>0</v>
      </c>
      <c r="U89" s="96">
        <v>0</v>
      </c>
      <c r="V89" s="96">
        <v>0</v>
      </c>
      <c r="W89" s="96">
        <v>0</v>
      </c>
      <c r="X89" s="96">
        <v>0</v>
      </c>
      <c r="Y89" s="96">
        <v>0</v>
      </c>
      <c r="Z89" s="96">
        <v>0</v>
      </c>
      <c r="AA89" s="96">
        <v>0</v>
      </c>
      <c r="AB89" s="96">
        <v>0</v>
      </c>
      <c r="AC89" s="96">
        <v>10</v>
      </c>
      <c r="AD89" s="96">
        <v>0</v>
      </c>
      <c r="AE89" s="96">
        <v>0</v>
      </c>
      <c r="AF89" s="96">
        <v>0</v>
      </c>
      <c r="AG89" s="96">
        <v>0</v>
      </c>
      <c r="AH89" s="96">
        <v>0</v>
      </c>
      <c r="AI89" s="96">
        <v>0</v>
      </c>
      <c r="AJ89" s="96">
        <v>0</v>
      </c>
      <c r="AK89" s="96">
        <v>0</v>
      </c>
      <c r="AL89" s="96">
        <v>0</v>
      </c>
      <c r="AM89" s="96">
        <v>0</v>
      </c>
      <c r="AN89" s="96">
        <v>0</v>
      </c>
      <c r="AO89" s="96">
        <v>0</v>
      </c>
      <c r="AP89" s="96">
        <v>0</v>
      </c>
      <c r="AQ89" s="96">
        <v>0</v>
      </c>
      <c r="AR89" s="96">
        <v>0</v>
      </c>
      <c r="AS89" s="96">
        <v>0</v>
      </c>
      <c r="AT89" s="96">
        <v>0</v>
      </c>
      <c r="AU89" s="96">
        <v>0</v>
      </c>
      <c r="AV89" s="96">
        <v>0</v>
      </c>
      <c r="AW89" s="96">
        <v>0</v>
      </c>
      <c r="AX89" s="96">
        <v>0</v>
      </c>
      <c r="AY89" s="96">
        <v>0</v>
      </c>
      <c r="AZ89" s="96">
        <v>0</v>
      </c>
      <c r="BA89" s="96">
        <v>0</v>
      </c>
      <c r="BB89" s="96">
        <v>0</v>
      </c>
      <c r="BC89" s="96">
        <v>0</v>
      </c>
      <c r="BD89" s="96">
        <v>4171</v>
      </c>
      <c r="BE89" s="96">
        <v>0</v>
      </c>
      <c r="BF89" s="96">
        <v>0</v>
      </c>
      <c r="BG89" s="96">
        <v>0</v>
      </c>
      <c r="BH89" s="96">
        <v>58</v>
      </c>
      <c r="BI89" s="96">
        <v>0</v>
      </c>
      <c r="BJ89" s="96">
        <v>0</v>
      </c>
      <c r="BK89" s="96">
        <v>0</v>
      </c>
      <c r="BL89" s="96">
        <v>0</v>
      </c>
      <c r="BM89" s="96">
        <v>0</v>
      </c>
      <c r="BN89" s="96">
        <v>0</v>
      </c>
      <c r="BO89" s="96">
        <v>0</v>
      </c>
      <c r="BP89" s="96">
        <v>0</v>
      </c>
      <c r="BQ89" s="96">
        <v>0</v>
      </c>
      <c r="BR89" s="96">
        <v>0</v>
      </c>
      <c r="BS89" s="96">
        <v>1</v>
      </c>
      <c r="BT89" s="96">
        <v>0</v>
      </c>
      <c r="BU89" s="96">
        <v>1</v>
      </c>
      <c r="BV89" s="96">
        <v>0</v>
      </c>
      <c r="BW89" s="96">
        <v>0</v>
      </c>
      <c r="BX89" s="96">
        <v>0</v>
      </c>
      <c r="BY89" s="96">
        <v>5.2</v>
      </c>
      <c r="BZ89" s="96">
        <v>0</v>
      </c>
      <c r="CA89" s="96">
        <v>0</v>
      </c>
      <c r="CB89" s="96">
        <v>0</v>
      </c>
      <c r="CC89" s="96">
        <v>0</v>
      </c>
      <c r="CD89" s="96">
        <v>0</v>
      </c>
      <c r="CE89" s="96">
        <v>0</v>
      </c>
      <c r="CF89" s="96">
        <v>0</v>
      </c>
      <c r="CG89" s="96">
        <v>0</v>
      </c>
      <c r="CH89" s="96">
        <v>0</v>
      </c>
      <c r="CI89" s="96">
        <v>0</v>
      </c>
      <c r="CJ89" s="96">
        <v>0</v>
      </c>
      <c r="CK89" s="96">
        <v>30</v>
      </c>
      <c r="CL89" s="96">
        <v>0</v>
      </c>
      <c r="CM89" s="96">
        <v>0</v>
      </c>
      <c r="CN89" s="96">
        <v>0</v>
      </c>
      <c r="CO89" s="96">
        <v>0</v>
      </c>
      <c r="CP89" s="96">
        <v>0</v>
      </c>
      <c r="CQ89" s="96">
        <v>0</v>
      </c>
      <c r="CR89" s="96">
        <v>0</v>
      </c>
      <c r="CS89" s="96">
        <v>5</v>
      </c>
      <c r="CT89" s="96">
        <v>0</v>
      </c>
      <c r="CU89" s="96">
        <v>0</v>
      </c>
      <c r="CV89" s="96">
        <v>0</v>
      </c>
      <c r="CW89" s="96">
        <v>0</v>
      </c>
      <c r="CX89" s="96">
        <v>0</v>
      </c>
      <c r="CY89" s="96">
        <v>10</v>
      </c>
      <c r="CZ89" s="96">
        <v>0</v>
      </c>
      <c r="DA89" s="96">
        <v>0</v>
      </c>
      <c r="DB89" s="96">
        <v>0</v>
      </c>
      <c r="DC89" s="96">
        <v>0</v>
      </c>
      <c r="DD89" s="96">
        <v>0</v>
      </c>
      <c r="DE89" s="96">
        <v>0</v>
      </c>
      <c r="DF89" s="96">
        <v>0</v>
      </c>
      <c r="DG89" s="96">
        <v>0</v>
      </c>
      <c r="DH89" s="96">
        <v>0</v>
      </c>
      <c r="DI89" s="96">
        <v>0</v>
      </c>
      <c r="DJ89" s="96">
        <v>0</v>
      </c>
      <c r="DK89" s="96">
        <v>0</v>
      </c>
      <c r="DL89" s="96">
        <v>0</v>
      </c>
      <c r="DM89" s="96">
        <v>0</v>
      </c>
      <c r="DN89" s="96">
        <v>0</v>
      </c>
      <c r="DO89" s="96">
        <v>0</v>
      </c>
      <c r="DP89" s="96">
        <v>0</v>
      </c>
      <c r="DQ89" s="96">
        <v>0</v>
      </c>
      <c r="DR89" s="96">
        <v>0</v>
      </c>
      <c r="DS89" s="96">
        <v>0</v>
      </c>
      <c r="DT89" s="96">
        <v>531.26</v>
      </c>
      <c r="DU89" s="96">
        <v>0</v>
      </c>
      <c r="DV89" s="96">
        <v>0</v>
      </c>
      <c r="DW89" s="297">
        <v>0</v>
      </c>
      <c r="DX89" s="297">
        <v>0</v>
      </c>
      <c r="DY89" s="96">
        <v>0</v>
      </c>
      <c r="DZ89" s="96">
        <v>0</v>
      </c>
      <c r="EA89" s="96">
        <v>0</v>
      </c>
      <c r="EB89" s="96">
        <v>0</v>
      </c>
      <c r="EC89" s="96">
        <v>0</v>
      </c>
      <c r="ED89" s="96">
        <v>0</v>
      </c>
      <c r="EE89" s="96">
        <v>0</v>
      </c>
      <c r="EF89" s="96">
        <v>0</v>
      </c>
      <c r="EG89" s="96">
        <v>0</v>
      </c>
      <c r="EH89" s="96">
        <v>0</v>
      </c>
      <c r="EI89" s="96">
        <v>0</v>
      </c>
      <c r="EJ89" s="96">
        <v>0</v>
      </c>
      <c r="EK89" s="96">
        <v>0</v>
      </c>
      <c r="EL89" s="96">
        <v>0</v>
      </c>
      <c r="EM89" s="96">
        <v>0</v>
      </c>
      <c r="EN89" s="96">
        <v>0</v>
      </c>
      <c r="EO89" s="96">
        <v>0</v>
      </c>
      <c r="EP89" s="96">
        <v>0</v>
      </c>
      <c r="EQ89" s="96">
        <v>0</v>
      </c>
      <c r="ER89" s="96">
        <v>0</v>
      </c>
      <c r="ES89" s="96">
        <v>0</v>
      </c>
      <c r="ET89" s="96">
        <v>0</v>
      </c>
      <c r="EU89" s="96">
        <v>0</v>
      </c>
      <c r="EV89" s="96">
        <v>128.03</v>
      </c>
      <c r="EW89" s="96">
        <v>0</v>
      </c>
      <c r="EX89" s="96">
        <v>0</v>
      </c>
      <c r="EY89" s="96">
        <v>0</v>
      </c>
      <c r="EZ89" s="96">
        <v>0</v>
      </c>
      <c r="FA89" s="96">
        <v>0</v>
      </c>
      <c r="FB89" s="96">
        <v>0</v>
      </c>
      <c r="FC89" s="96">
        <v>0</v>
      </c>
      <c r="FD89" s="96">
        <v>0</v>
      </c>
      <c r="FE89" s="96">
        <v>0</v>
      </c>
      <c r="FF89" s="96">
        <v>0</v>
      </c>
      <c r="FG89" s="96">
        <v>0</v>
      </c>
      <c r="FH89" s="96">
        <v>0</v>
      </c>
      <c r="FI89" s="96">
        <v>0</v>
      </c>
      <c r="FJ89" s="96">
        <v>0</v>
      </c>
      <c r="FK89" s="96">
        <v>0</v>
      </c>
      <c r="FL89" s="96">
        <v>0</v>
      </c>
      <c r="FM89" s="96">
        <v>0</v>
      </c>
      <c r="FN89" s="96">
        <v>0</v>
      </c>
      <c r="FO89" s="96">
        <v>0</v>
      </c>
      <c r="FP89" s="96">
        <v>0</v>
      </c>
      <c r="FQ89" s="96">
        <v>0</v>
      </c>
      <c r="FR89" s="96">
        <v>0</v>
      </c>
      <c r="FS89" s="96">
        <v>0</v>
      </c>
      <c r="FT89" s="96">
        <v>0</v>
      </c>
      <c r="FU89" s="96">
        <v>0</v>
      </c>
      <c r="FV89" s="96">
        <v>0</v>
      </c>
      <c r="FW89" s="96">
        <v>0</v>
      </c>
      <c r="FX89" s="96">
        <v>0</v>
      </c>
      <c r="FY89" s="96">
        <v>0</v>
      </c>
      <c r="FZ89" s="96">
        <v>0</v>
      </c>
      <c r="GA89" s="96">
        <v>0</v>
      </c>
      <c r="GB89" s="96">
        <v>0</v>
      </c>
      <c r="GC89" s="96">
        <v>0</v>
      </c>
      <c r="GD89" s="96">
        <v>0</v>
      </c>
      <c r="GE89" s="96">
        <v>0</v>
      </c>
      <c r="GF89" s="96">
        <v>0</v>
      </c>
      <c r="GG89" s="96">
        <v>0</v>
      </c>
      <c r="GH89" s="96">
        <v>0</v>
      </c>
      <c r="GI89" s="96">
        <v>0</v>
      </c>
      <c r="GJ89" s="96">
        <v>0</v>
      </c>
      <c r="GK89" s="96">
        <v>0</v>
      </c>
      <c r="GL89" s="96">
        <v>0</v>
      </c>
      <c r="GM89" s="96">
        <v>0</v>
      </c>
      <c r="GN89" s="96">
        <v>0</v>
      </c>
      <c r="GO89" s="96">
        <v>0</v>
      </c>
      <c r="GP89" s="96">
        <v>0</v>
      </c>
      <c r="GQ89" s="96">
        <v>0</v>
      </c>
      <c r="GR89" s="96">
        <v>0</v>
      </c>
      <c r="GS89" s="96">
        <v>0</v>
      </c>
      <c r="GT89" s="96">
        <v>0</v>
      </c>
      <c r="GU89" s="96">
        <v>0</v>
      </c>
      <c r="GV89" s="96">
        <v>0</v>
      </c>
      <c r="GW89" s="96">
        <v>0</v>
      </c>
      <c r="GX89" s="96">
        <v>0</v>
      </c>
      <c r="GY89" s="96">
        <v>0</v>
      </c>
      <c r="GZ89" s="96">
        <v>0</v>
      </c>
      <c r="HA89" s="96">
        <v>0</v>
      </c>
      <c r="HB89" s="96">
        <v>0</v>
      </c>
      <c r="HC89" s="96">
        <v>0</v>
      </c>
      <c r="HD89" s="96">
        <v>0</v>
      </c>
      <c r="HE89" s="96">
        <v>0</v>
      </c>
      <c r="HF89" s="96">
        <v>0</v>
      </c>
      <c r="HG89" s="96">
        <v>0</v>
      </c>
      <c r="HH89" s="96">
        <v>0</v>
      </c>
      <c r="HI89" s="96">
        <v>0</v>
      </c>
      <c r="HJ89" s="96">
        <v>0</v>
      </c>
      <c r="HK89" s="96">
        <v>0</v>
      </c>
      <c r="HL89" s="96">
        <v>0</v>
      </c>
      <c r="HM89" s="96">
        <v>0</v>
      </c>
      <c r="HN89" s="96">
        <v>0</v>
      </c>
      <c r="HO89" s="96">
        <v>0</v>
      </c>
      <c r="HP89" s="96">
        <v>0</v>
      </c>
      <c r="HQ89" s="96">
        <v>0</v>
      </c>
      <c r="HR89" s="96">
        <v>0</v>
      </c>
      <c r="HS89" s="96">
        <v>0</v>
      </c>
      <c r="HT89" s="96">
        <v>0</v>
      </c>
      <c r="HU89" s="96">
        <v>0</v>
      </c>
      <c r="HV89" s="96">
        <v>0</v>
      </c>
      <c r="HW89" s="96">
        <v>0</v>
      </c>
      <c r="HX89" s="96">
        <v>0</v>
      </c>
      <c r="HY89" s="96">
        <v>0</v>
      </c>
      <c r="HZ89" s="96">
        <v>0</v>
      </c>
      <c r="IA89" s="96">
        <v>0</v>
      </c>
      <c r="IB89" s="96">
        <v>0</v>
      </c>
      <c r="IC89" s="96">
        <v>0</v>
      </c>
      <c r="ID89" s="96">
        <v>0</v>
      </c>
      <c r="IE89" s="96">
        <v>0</v>
      </c>
      <c r="IF89" s="96">
        <v>0</v>
      </c>
      <c r="IG89" s="96">
        <v>0</v>
      </c>
      <c r="IH89" s="96">
        <v>0</v>
      </c>
      <c r="II89" s="96">
        <v>0</v>
      </c>
      <c r="IJ89" s="96">
        <v>0</v>
      </c>
      <c r="IK89" s="96">
        <v>0</v>
      </c>
      <c r="IL89" s="96">
        <v>0</v>
      </c>
      <c r="IM89" s="96">
        <v>0</v>
      </c>
      <c r="IN89" s="96">
        <v>0</v>
      </c>
      <c r="IO89" s="96">
        <v>0</v>
      </c>
      <c r="IP89" s="96">
        <v>0</v>
      </c>
      <c r="IQ89" s="96">
        <v>0</v>
      </c>
      <c r="IR89" s="96">
        <v>0</v>
      </c>
      <c r="IS89" s="96">
        <v>0</v>
      </c>
      <c r="IT89" s="96">
        <v>0</v>
      </c>
      <c r="IU89" s="96">
        <v>0</v>
      </c>
      <c r="IV89" s="96">
        <v>0</v>
      </c>
      <c r="IW89" s="96">
        <v>0</v>
      </c>
      <c r="IX89" s="96">
        <v>0</v>
      </c>
      <c r="IY89" s="96">
        <v>0</v>
      </c>
      <c r="IZ89" s="96">
        <v>0</v>
      </c>
      <c r="JA89" s="96">
        <v>0</v>
      </c>
    </row>
    <row r="90" spans="1:261" ht="17.25" customHeight="1" x14ac:dyDescent="0.35">
      <c r="A90" s="85">
        <v>80</v>
      </c>
      <c r="B90" s="92" t="s">
        <v>527</v>
      </c>
      <c r="C90" s="95" t="s">
        <v>607</v>
      </c>
      <c r="D90" s="295">
        <v>247690670</v>
      </c>
      <c r="E90" s="270">
        <f t="shared" si="46"/>
        <v>4431.18</v>
      </c>
      <c r="F90" s="270">
        <f t="shared" si="47"/>
        <v>0</v>
      </c>
      <c r="G90" s="270">
        <f t="shared" si="48"/>
        <v>651.69000000000005</v>
      </c>
      <c r="H90" s="270">
        <f t="shared" si="49"/>
        <v>107.49</v>
      </c>
      <c r="I90" s="270">
        <f t="shared" si="50"/>
        <v>3672</v>
      </c>
      <c r="J90" s="96">
        <v>1</v>
      </c>
      <c r="K90" s="96">
        <v>1</v>
      </c>
      <c r="L90" s="96">
        <v>0</v>
      </c>
      <c r="M90" s="96">
        <v>0</v>
      </c>
      <c r="N90" s="96">
        <v>0</v>
      </c>
      <c r="O90" s="96">
        <v>0</v>
      </c>
      <c r="P90" s="96">
        <v>0</v>
      </c>
      <c r="Q90" s="96">
        <v>0</v>
      </c>
      <c r="R90" s="96">
        <v>0</v>
      </c>
      <c r="S90" s="96">
        <v>0</v>
      </c>
      <c r="T90" s="96">
        <v>0</v>
      </c>
      <c r="U90" s="96">
        <v>107.49</v>
      </c>
      <c r="V90" s="96">
        <v>0</v>
      </c>
      <c r="W90" s="96">
        <v>0</v>
      </c>
      <c r="X90" s="96">
        <v>0</v>
      </c>
      <c r="Y90" s="96">
        <v>0</v>
      </c>
      <c r="Z90" s="96">
        <v>0</v>
      </c>
      <c r="AA90" s="96">
        <v>0</v>
      </c>
      <c r="AB90" s="96">
        <v>0</v>
      </c>
      <c r="AC90" s="96">
        <v>0</v>
      </c>
      <c r="AD90" s="96">
        <v>0</v>
      </c>
      <c r="AE90" s="96">
        <v>0</v>
      </c>
      <c r="AF90" s="96">
        <v>0</v>
      </c>
      <c r="AG90" s="96">
        <v>0</v>
      </c>
      <c r="AH90" s="96">
        <v>0</v>
      </c>
      <c r="AI90" s="96">
        <v>0</v>
      </c>
      <c r="AJ90" s="96">
        <v>0</v>
      </c>
      <c r="AK90" s="96">
        <v>0</v>
      </c>
      <c r="AL90" s="96">
        <v>0</v>
      </c>
      <c r="AM90" s="96">
        <v>0</v>
      </c>
      <c r="AN90" s="96">
        <v>0</v>
      </c>
      <c r="AO90" s="96">
        <v>0</v>
      </c>
      <c r="AP90" s="96">
        <v>0</v>
      </c>
      <c r="AQ90" s="96">
        <v>0</v>
      </c>
      <c r="AR90" s="96">
        <v>0</v>
      </c>
      <c r="AS90" s="96">
        <v>0</v>
      </c>
      <c r="AT90" s="96">
        <v>0</v>
      </c>
      <c r="AU90" s="96">
        <v>0</v>
      </c>
      <c r="AV90" s="96">
        <v>0</v>
      </c>
      <c r="AW90" s="96">
        <v>0</v>
      </c>
      <c r="AX90" s="96">
        <v>0</v>
      </c>
      <c r="AY90" s="96">
        <v>0</v>
      </c>
      <c r="AZ90" s="96">
        <v>0</v>
      </c>
      <c r="BA90" s="96">
        <v>0</v>
      </c>
      <c r="BB90" s="96">
        <v>0</v>
      </c>
      <c r="BC90" s="96">
        <v>0</v>
      </c>
      <c r="BD90" s="96">
        <v>3672</v>
      </c>
      <c r="BE90" s="96">
        <v>0</v>
      </c>
      <c r="BF90" s="96">
        <v>0</v>
      </c>
      <c r="BG90" s="96">
        <v>0</v>
      </c>
      <c r="BH90" s="96">
        <v>0</v>
      </c>
      <c r="BI90" s="96">
        <v>0</v>
      </c>
      <c r="BJ90" s="96">
        <v>0</v>
      </c>
      <c r="BK90" s="96">
        <v>0</v>
      </c>
      <c r="BL90" s="96">
        <v>0</v>
      </c>
      <c r="BM90" s="96">
        <v>0</v>
      </c>
      <c r="BN90" s="96">
        <v>0</v>
      </c>
      <c r="BO90" s="96">
        <v>0</v>
      </c>
      <c r="BP90" s="96">
        <v>0</v>
      </c>
      <c r="BQ90" s="96">
        <v>0</v>
      </c>
      <c r="BR90" s="96">
        <v>0</v>
      </c>
      <c r="BS90" s="96">
        <v>0</v>
      </c>
      <c r="BT90" s="96">
        <v>0</v>
      </c>
      <c r="BU90" s="96">
        <v>0</v>
      </c>
      <c r="BV90" s="96">
        <v>0</v>
      </c>
      <c r="BW90" s="96">
        <v>0</v>
      </c>
      <c r="BX90" s="96">
        <v>0</v>
      </c>
      <c r="BY90" s="96">
        <v>0</v>
      </c>
      <c r="BZ90" s="96">
        <v>0</v>
      </c>
      <c r="CA90" s="96">
        <v>0</v>
      </c>
      <c r="CB90" s="96">
        <v>0</v>
      </c>
      <c r="CC90" s="96">
        <v>0</v>
      </c>
      <c r="CD90" s="96">
        <v>0</v>
      </c>
      <c r="CE90" s="96">
        <v>0</v>
      </c>
      <c r="CF90" s="96">
        <v>0</v>
      </c>
      <c r="CG90" s="96">
        <v>0</v>
      </c>
      <c r="CH90" s="96">
        <v>0</v>
      </c>
      <c r="CI90" s="96">
        <v>0</v>
      </c>
      <c r="CJ90" s="96">
        <v>0</v>
      </c>
      <c r="CK90" s="96">
        <v>30</v>
      </c>
      <c r="CL90" s="96">
        <v>0</v>
      </c>
      <c r="CM90" s="96">
        <v>0</v>
      </c>
      <c r="CN90" s="96">
        <v>0</v>
      </c>
      <c r="CO90" s="96">
        <v>0</v>
      </c>
      <c r="CP90" s="96">
        <v>0</v>
      </c>
      <c r="CQ90" s="96">
        <v>0</v>
      </c>
      <c r="CR90" s="96">
        <v>0</v>
      </c>
      <c r="CS90" s="96">
        <v>4</v>
      </c>
      <c r="CT90" s="96">
        <v>0</v>
      </c>
      <c r="CU90" s="96">
        <v>0</v>
      </c>
      <c r="CV90" s="96">
        <v>0</v>
      </c>
      <c r="CW90" s="96">
        <v>0</v>
      </c>
      <c r="CX90" s="96">
        <v>0</v>
      </c>
      <c r="CY90" s="96">
        <v>4</v>
      </c>
      <c r="CZ90" s="96">
        <v>0</v>
      </c>
      <c r="DA90" s="96">
        <v>0</v>
      </c>
      <c r="DB90" s="96">
        <v>0</v>
      </c>
      <c r="DC90" s="96">
        <v>0</v>
      </c>
      <c r="DD90" s="96">
        <v>0</v>
      </c>
      <c r="DE90" s="96">
        <v>0</v>
      </c>
      <c r="DF90" s="96">
        <v>0</v>
      </c>
      <c r="DG90" s="96">
        <v>0</v>
      </c>
      <c r="DH90" s="96">
        <v>0</v>
      </c>
      <c r="DI90" s="96">
        <v>0</v>
      </c>
      <c r="DJ90" s="96">
        <v>0</v>
      </c>
      <c r="DK90" s="96">
        <v>0</v>
      </c>
      <c r="DL90" s="96">
        <v>0</v>
      </c>
      <c r="DM90" s="96">
        <v>0</v>
      </c>
      <c r="DN90" s="96">
        <v>0</v>
      </c>
      <c r="DO90" s="96">
        <v>0</v>
      </c>
      <c r="DP90" s="96">
        <v>0</v>
      </c>
      <c r="DQ90" s="96">
        <v>0</v>
      </c>
      <c r="DR90" s="96">
        <v>0</v>
      </c>
      <c r="DS90" s="96">
        <v>0</v>
      </c>
      <c r="DT90" s="96">
        <v>651.69000000000005</v>
      </c>
      <c r="DU90" s="96">
        <v>0</v>
      </c>
      <c r="DV90" s="96">
        <v>0</v>
      </c>
      <c r="DW90" s="297">
        <v>0</v>
      </c>
      <c r="DX90" s="297">
        <v>0</v>
      </c>
      <c r="DY90" s="96">
        <v>0</v>
      </c>
      <c r="DZ90" s="96">
        <v>0</v>
      </c>
      <c r="EA90" s="96">
        <v>0</v>
      </c>
      <c r="EB90" s="96">
        <v>0</v>
      </c>
      <c r="EC90" s="96">
        <v>0</v>
      </c>
      <c r="ED90" s="96">
        <v>0</v>
      </c>
      <c r="EE90" s="96">
        <v>0</v>
      </c>
      <c r="EF90" s="96">
        <v>0</v>
      </c>
      <c r="EG90" s="96">
        <v>0</v>
      </c>
      <c r="EH90" s="96">
        <v>0</v>
      </c>
      <c r="EI90" s="96">
        <v>0</v>
      </c>
      <c r="EJ90" s="96">
        <v>0</v>
      </c>
      <c r="EK90" s="96">
        <v>0</v>
      </c>
      <c r="EL90" s="96">
        <v>0</v>
      </c>
      <c r="EM90" s="96">
        <v>0</v>
      </c>
      <c r="EN90" s="96">
        <v>0</v>
      </c>
      <c r="EO90" s="96">
        <v>0</v>
      </c>
      <c r="EP90" s="96">
        <v>0</v>
      </c>
      <c r="EQ90" s="96">
        <v>0</v>
      </c>
      <c r="ER90" s="96">
        <v>0</v>
      </c>
      <c r="ES90" s="96">
        <v>0</v>
      </c>
      <c r="ET90" s="96">
        <v>0</v>
      </c>
      <c r="EU90" s="96">
        <v>0</v>
      </c>
      <c r="EV90" s="96">
        <v>0</v>
      </c>
      <c r="EW90" s="96">
        <v>0</v>
      </c>
      <c r="EX90" s="96">
        <v>0</v>
      </c>
      <c r="EY90" s="96">
        <v>0</v>
      </c>
      <c r="EZ90" s="96">
        <v>0</v>
      </c>
      <c r="FA90" s="96">
        <v>0</v>
      </c>
      <c r="FB90" s="96">
        <v>0</v>
      </c>
      <c r="FC90" s="96">
        <v>0</v>
      </c>
      <c r="FD90" s="96">
        <v>0</v>
      </c>
      <c r="FE90" s="96">
        <v>0</v>
      </c>
      <c r="FF90" s="96">
        <v>0</v>
      </c>
      <c r="FG90" s="96">
        <v>0</v>
      </c>
      <c r="FH90" s="96">
        <v>0</v>
      </c>
      <c r="FI90" s="96">
        <v>0</v>
      </c>
      <c r="FJ90" s="96">
        <v>0</v>
      </c>
      <c r="FK90" s="96">
        <v>0</v>
      </c>
      <c r="FL90" s="96">
        <v>0</v>
      </c>
      <c r="FM90" s="96">
        <v>0</v>
      </c>
      <c r="FN90" s="96">
        <v>0</v>
      </c>
      <c r="FO90" s="96">
        <v>0</v>
      </c>
      <c r="FP90" s="96">
        <v>0</v>
      </c>
      <c r="FQ90" s="96">
        <v>0</v>
      </c>
      <c r="FR90" s="96">
        <v>0</v>
      </c>
      <c r="FS90" s="96">
        <v>0</v>
      </c>
      <c r="FT90" s="96">
        <v>0</v>
      </c>
      <c r="FU90" s="96">
        <v>0</v>
      </c>
      <c r="FV90" s="96">
        <v>0</v>
      </c>
      <c r="FW90" s="96">
        <v>0</v>
      </c>
      <c r="FX90" s="96">
        <v>0</v>
      </c>
      <c r="FY90" s="96">
        <v>0</v>
      </c>
      <c r="FZ90" s="96">
        <v>0</v>
      </c>
      <c r="GA90" s="96">
        <v>0</v>
      </c>
      <c r="GB90" s="96">
        <v>0</v>
      </c>
      <c r="GC90" s="96">
        <v>0</v>
      </c>
      <c r="GD90" s="96">
        <v>0</v>
      </c>
      <c r="GE90" s="96">
        <v>0</v>
      </c>
      <c r="GF90" s="96">
        <v>0</v>
      </c>
      <c r="GG90" s="96">
        <v>0</v>
      </c>
      <c r="GH90" s="96">
        <v>0</v>
      </c>
      <c r="GI90" s="96">
        <v>0</v>
      </c>
      <c r="GJ90" s="96">
        <v>0</v>
      </c>
      <c r="GK90" s="96">
        <v>0</v>
      </c>
      <c r="GL90" s="96">
        <v>0</v>
      </c>
      <c r="GM90" s="96">
        <v>0</v>
      </c>
      <c r="GN90" s="96">
        <v>0</v>
      </c>
      <c r="GO90" s="96">
        <v>0</v>
      </c>
      <c r="GP90" s="96">
        <v>0</v>
      </c>
      <c r="GQ90" s="96">
        <v>0</v>
      </c>
      <c r="GR90" s="96">
        <v>0</v>
      </c>
      <c r="GS90" s="96">
        <v>0</v>
      </c>
      <c r="GT90" s="96">
        <v>0</v>
      </c>
      <c r="GU90" s="96">
        <v>0</v>
      </c>
      <c r="GV90" s="96">
        <v>0</v>
      </c>
      <c r="GW90" s="96">
        <v>0</v>
      </c>
      <c r="GX90" s="96">
        <v>0</v>
      </c>
      <c r="GY90" s="96">
        <v>0</v>
      </c>
      <c r="GZ90" s="96">
        <v>0</v>
      </c>
      <c r="HA90" s="96">
        <v>0</v>
      </c>
      <c r="HB90" s="96">
        <v>0</v>
      </c>
      <c r="HC90" s="96">
        <v>0</v>
      </c>
      <c r="HD90" s="96">
        <v>0</v>
      </c>
      <c r="HE90" s="96">
        <v>0</v>
      </c>
      <c r="HF90" s="96">
        <v>0</v>
      </c>
      <c r="HG90" s="96">
        <v>0</v>
      </c>
      <c r="HH90" s="96">
        <v>0</v>
      </c>
      <c r="HI90" s="96">
        <v>0</v>
      </c>
      <c r="HJ90" s="96">
        <v>0</v>
      </c>
      <c r="HK90" s="96">
        <v>0</v>
      </c>
      <c r="HL90" s="96">
        <v>0</v>
      </c>
      <c r="HM90" s="96">
        <v>0</v>
      </c>
      <c r="HN90" s="96">
        <v>0</v>
      </c>
      <c r="HO90" s="96">
        <v>0</v>
      </c>
      <c r="HP90" s="96">
        <v>0</v>
      </c>
      <c r="HQ90" s="96">
        <v>0</v>
      </c>
      <c r="HR90" s="96">
        <v>0</v>
      </c>
      <c r="HS90" s="96">
        <v>0</v>
      </c>
      <c r="HT90" s="96">
        <v>0</v>
      </c>
      <c r="HU90" s="96">
        <v>0</v>
      </c>
      <c r="HV90" s="96">
        <v>0</v>
      </c>
      <c r="HW90" s="96">
        <v>0</v>
      </c>
      <c r="HX90" s="96">
        <v>0</v>
      </c>
      <c r="HY90" s="96">
        <v>0</v>
      </c>
      <c r="HZ90" s="96">
        <v>0</v>
      </c>
      <c r="IA90" s="96">
        <v>0</v>
      </c>
      <c r="IB90" s="96">
        <v>0</v>
      </c>
      <c r="IC90" s="96">
        <v>0</v>
      </c>
      <c r="ID90" s="96">
        <v>0</v>
      </c>
      <c r="IE90" s="96">
        <v>0</v>
      </c>
      <c r="IF90" s="96">
        <v>0</v>
      </c>
      <c r="IG90" s="96">
        <v>0</v>
      </c>
      <c r="IH90" s="96">
        <v>0</v>
      </c>
      <c r="II90" s="96">
        <v>0</v>
      </c>
      <c r="IJ90" s="96">
        <v>0</v>
      </c>
      <c r="IK90" s="96">
        <v>0</v>
      </c>
      <c r="IL90" s="96">
        <v>0</v>
      </c>
      <c r="IM90" s="96">
        <v>0</v>
      </c>
      <c r="IN90" s="96">
        <v>0</v>
      </c>
      <c r="IO90" s="96">
        <v>0</v>
      </c>
      <c r="IP90" s="96">
        <v>0</v>
      </c>
      <c r="IQ90" s="96">
        <v>0</v>
      </c>
      <c r="IR90" s="96">
        <v>0</v>
      </c>
      <c r="IS90" s="96">
        <v>0</v>
      </c>
      <c r="IT90" s="96">
        <v>0</v>
      </c>
      <c r="IU90" s="96">
        <v>0</v>
      </c>
      <c r="IV90" s="96">
        <v>0</v>
      </c>
      <c r="IW90" s="96">
        <v>0</v>
      </c>
      <c r="IX90" s="96">
        <v>0</v>
      </c>
      <c r="IY90" s="96">
        <v>0</v>
      </c>
      <c r="IZ90" s="96">
        <v>0</v>
      </c>
      <c r="JA90" s="96">
        <v>0</v>
      </c>
    </row>
    <row r="91" spans="1:261" ht="17.25" customHeight="1" x14ac:dyDescent="0.35">
      <c r="A91" s="85">
        <v>81</v>
      </c>
      <c r="B91" s="92" t="s">
        <v>527</v>
      </c>
      <c r="C91" s="95" t="s">
        <v>608</v>
      </c>
      <c r="D91" s="295">
        <v>247690686</v>
      </c>
      <c r="E91" s="270">
        <f t="shared" si="46"/>
        <v>3888.4900000000002</v>
      </c>
      <c r="F91" s="270">
        <f t="shared" si="47"/>
        <v>0</v>
      </c>
      <c r="G91" s="270">
        <f t="shared" si="48"/>
        <v>320</v>
      </c>
      <c r="H91" s="270">
        <f t="shared" si="49"/>
        <v>523.46</v>
      </c>
      <c r="I91" s="270">
        <f t="shared" si="50"/>
        <v>3045.03</v>
      </c>
      <c r="J91" s="96">
        <v>2</v>
      </c>
      <c r="K91" s="96">
        <v>2</v>
      </c>
      <c r="L91" s="96">
        <v>0</v>
      </c>
      <c r="M91" s="96">
        <v>0</v>
      </c>
      <c r="N91" s="96">
        <v>0</v>
      </c>
      <c r="O91" s="96">
        <v>0</v>
      </c>
      <c r="P91" s="96">
        <v>0</v>
      </c>
      <c r="Q91" s="96">
        <v>0</v>
      </c>
      <c r="R91" s="96">
        <v>0</v>
      </c>
      <c r="S91" s="96">
        <v>0</v>
      </c>
      <c r="T91" s="96">
        <v>0</v>
      </c>
      <c r="U91" s="96">
        <v>311.44</v>
      </c>
      <c r="V91" s="96">
        <v>0</v>
      </c>
      <c r="W91" s="96">
        <v>0</v>
      </c>
      <c r="X91" s="96">
        <v>0</v>
      </c>
      <c r="Y91" s="96">
        <v>212.02</v>
      </c>
      <c r="Z91" s="96">
        <v>0</v>
      </c>
      <c r="AA91" s="96">
        <v>0</v>
      </c>
      <c r="AB91" s="96">
        <v>0</v>
      </c>
      <c r="AC91" s="96">
        <v>0</v>
      </c>
      <c r="AD91" s="96">
        <v>0</v>
      </c>
      <c r="AE91" s="96">
        <v>0</v>
      </c>
      <c r="AF91" s="96">
        <v>0</v>
      </c>
      <c r="AG91" s="96">
        <v>0</v>
      </c>
      <c r="AH91" s="96">
        <v>0</v>
      </c>
      <c r="AI91" s="96">
        <v>0</v>
      </c>
      <c r="AJ91" s="96">
        <v>0</v>
      </c>
      <c r="AK91" s="96">
        <v>0</v>
      </c>
      <c r="AL91" s="96">
        <v>0</v>
      </c>
      <c r="AM91" s="96">
        <v>0</v>
      </c>
      <c r="AN91" s="96">
        <v>0</v>
      </c>
      <c r="AO91" s="96">
        <v>0</v>
      </c>
      <c r="AP91" s="96">
        <v>0</v>
      </c>
      <c r="AQ91" s="96">
        <v>0</v>
      </c>
      <c r="AR91" s="96">
        <v>0</v>
      </c>
      <c r="AS91" s="96">
        <v>0</v>
      </c>
      <c r="AT91" s="96">
        <v>0</v>
      </c>
      <c r="AU91" s="96">
        <v>0</v>
      </c>
      <c r="AV91" s="96">
        <v>0</v>
      </c>
      <c r="AW91" s="96">
        <v>0</v>
      </c>
      <c r="AX91" s="96">
        <v>0</v>
      </c>
      <c r="AY91" s="96">
        <v>0</v>
      </c>
      <c r="AZ91" s="96">
        <v>0</v>
      </c>
      <c r="BA91" s="96">
        <v>0</v>
      </c>
      <c r="BB91" s="96">
        <v>0</v>
      </c>
      <c r="BC91" s="96">
        <v>0</v>
      </c>
      <c r="BD91" s="96">
        <v>2797</v>
      </c>
      <c r="BE91" s="96">
        <v>0</v>
      </c>
      <c r="BF91" s="96">
        <v>0</v>
      </c>
      <c r="BG91" s="96">
        <v>0</v>
      </c>
      <c r="BH91" s="96">
        <v>0</v>
      </c>
      <c r="BI91" s="96">
        <v>0</v>
      </c>
      <c r="BJ91" s="96">
        <v>0</v>
      </c>
      <c r="BK91" s="96">
        <v>0</v>
      </c>
      <c r="BL91" s="96">
        <v>0</v>
      </c>
      <c r="BM91" s="96">
        <v>0</v>
      </c>
      <c r="BN91" s="96">
        <v>0</v>
      </c>
      <c r="BO91" s="96">
        <v>0</v>
      </c>
      <c r="BP91" s="96">
        <v>0</v>
      </c>
      <c r="BQ91" s="96">
        <v>0</v>
      </c>
      <c r="BR91" s="96">
        <v>0</v>
      </c>
      <c r="BS91" s="96">
        <v>0</v>
      </c>
      <c r="BT91" s="96">
        <v>0</v>
      </c>
      <c r="BU91" s="96">
        <v>0</v>
      </c>
      <c r="BV91" s="96">
        <v>0</v>
      </c>
      <c r="BW91" s="96">
        <v>0</v>
      </c>
      <c r="BX91" s="96">
        <v>0</v>
      </c>
      <c r="BY91" s="96">
        <v>0</v>
      </c>
      <c r="BZ91" s="96">
        <v>0</v>
      </c>
      <c r="CA91" s="96">
        <v>0</v>
      </c>
      <c r="CB91" s="96">
        <v>0</v>
      </c>
      <c r="CC91" s="96">
        <v>0</v>
      </c>
      <c r="CD91" s="96">
        <v>0</v>
      </c>
      <c r="CE91" s="96">
        <v>0</v>
      </c>
      <c r="CF91" s="96">
        <v>0</v>
      </c>
      <c r="CG91" s="96">
        <v>0</v>
      </c>
      <c r="CH91" s="96">
        <v>0</v>
      </c>
      <c r="CI91" s="96">
        <v>0</v>
      </c>
      <c r="CJ91" s="96">
        <v>0</v>
      </c>
      <c r="CK91" s="96">
        <v>30</v>
      </c>
      <c r="CL91" s="96">
        <v>0</v>
      </c>
      <c r="CM91" s="96">
        <v>0</v>
      </c>
      <c r="CN91" s="96">
        <v>0</v>
      </c>
      <c r="CO91" s="96">
        <v>0</v>
      </c>
      <c r="CP91" s="96">
        <v>0</v>
      </c>
      <c r="CQ91" s="96">
        <v>0</v>
      </c>
      <c r="CR91" s="96">
        <v>0</v>
      </c>
      <c r="CS91" s="96">
        <v>0</v>
      </c>
      <c r="CT91" s="96">
        <v>0</v>
      </c>
      <c r="CU91" s="96">
        <v>0</v>
      </c>
      <c r="CV91" s="96">
        <v>0</v>
      </c>
      <c r="CW91" s="96">
        <v>0</v>
      </c>
      <c r="CX91" s="96">
        <v>0</v>
      </c>
      <c r="CY91" s="96">
        <v>5</v>
      </c>
      <c r="CZ91" s="96">
        <v>0</v>
      </c>
      <c r="DA91" s="96">
        <v>0</v>
      </c>
      <c r="DB91" s="96">
        <v>0</v>
      </c>
      <c r="DC91" s="96">
        <v>0</v>
      </c>
      <c r="DD91" s="96">
        <v>0</v>
      </c>
      <c r="DE91" s="96">
        <v>0</v>
      </c>
      <c r="DF91" s="96">
        <v>0</v>
      </c>
      <c r="DG91" s="96">
        <v>0</v>
      </c>
      <c r="DH91" s="96">
        <v>0</v>
      </c>
      <c r="DI91" s="96">
        <v>0</v>
      </c>
      <c r="DJ91" s="96">
        <v>0</v>
      </c>
      <c r="DK91" s="96">
        <v>0</v>
      </c>
      <c r="DL91" s="96">
        <v>0</v>
      </c>
      <c r="DM91" s="96">
        <v>0</v>
      </c>
      <c r="DN91" s="96">
        <v>0</v>
      </c>
      <c r="DO91" s="96">
        <v>0</v>
      </c>
      <c r="DP91" s="96">
        <v>0</v>
      </c>
      <c r="DQ91" s="96">
        <v>0</v>
      </c>
      <c r="DR91" s="96">
        <v>0</v>
      </c>
      <c r="DS91" s="96">
        <v>0</v>
      </c>
      <c r="DT91" s="96">
        <v>320</v>
      </c>
      <c r="DU91" s="96">
        <v>0</v>
      </c>
      <c r="DV91" s="96">
        <v>0</v>
      </c>
      <c r="DW91" s="297">
        <v>0</v>
      </c>
      <c r="DX91" s="297">
        <v>0</v>
      </c>
      <c r="DY91" s="96">
        <v>0</v>
      </c>
      <c r="DZ91" s="96">
        <v>0</v>
      </c>
      <c r="EA91" s="96">
        <v>0</v>
      </c>
      <c r="EB91" s="96">
        <v>0</v>
      </c>
      <c r="EC91" s="96">
        <v>0</v>
      </c>
      <c r="ED91" s="96">
        <v>0</v>
      </c>
      <c r="EE91" s="96">
        <v>0</v>
      </c>
      <c r="EF91" s="96">
        <v>0</v>
      </c>
      <c r="EG91" s="96">
        <v>0</v>
      </c>
      <c r="EH91" s="96">
        <v>0</v>
      </c>
      <c r="EI91" s="96">
        <v>100</v>
      </c>
      <c r="EJ91" s="96">
        <v>0</v>
      </c>
      <c r="EK91" s="96">
        <v>3.2</v>
      </c>
      <c r="EL91" s="96">
        <v>0</v>
      </c>
      <c r="EM91" s="96">
        <v>0</v>
      </c>
      <c r="EN91" s="96">
        <v>0</v>
      </c>
      <c r="EO91" s="96">
        <v>0</v>
      </c>
      <c r="EP91" s="96">
        <v>0</v>
      </c>
      <c r="EQ91" s="96">
        <v>0</v>
      </c>
      <c r="ER91" s="96">
        <v>0</v>
      </c>
      <c r="ES91" s="96">
        <v>0</v>
      </c>
      <c r="ET91" s="96">
        <v>0</v>
      </c>
      <c r="EU91" s="96">
        <v>0</v>
      </c>
      <c r="EV91" s="96">
        <v>248.03</v>
      </c>
      <c r="EW91" s="96">
        <v>0</v>
      </c>
      <c r="EX91" s="96">
        <v>0</v>
      </c>
      <c r="EY91" s="96">
        <v>0</v>
      </c>
      <c r="EZ91" s="96">
        <v>0</v>
      </c>
      <c r="FA91" s="96">
        <v>0</v>
      </c>
      <c r="FB91" s="96">
        <v>0</v>
      </c>
      <c r="FC91" s="96">
        <v>0</v>
      </c>
      <c r="FD91" s="96">
        <v>0</v>
      </c>
      <c r="FE91" s="96">
        <v>0</v>
      </c>
      <c r="FF91" s="96">
        <v>0</v>
      </c>
      <c r="FG91" s="96">
        <v>0</v>
      </c>
      <c r="FH91" s="96">
        <v>0</v>
      </c>
      <c r="FI91" s="96">
        <v>0</v>
      </c>
      <c r="FJ91" s="96">
        <v>0</v>
      </c>
      <c r="FK91" s="96">
        <v>0</v>
      </c>
      <c r="FL91" s="96">
        <v>0</v>
      </c>
      <c r="FM91" s="96">
        <v>0</v>
      </c>
      <c r="FN91" s="96">
        <v>0</v>
      </c>
      <c r="FO91" s="96">
        <v>0</v>
      </c>
      <c r="FP91" s="96">
        <v>0</v>
      </c>
      <c r="FQ91" s="96">
        <v>0</v>
      </c>
      <c r="FR91" s="96">
        <v>0</v>
      </c>
      <c r="FS91" s="96">
        <v>0</v>
      </c>
      <c r="FT91" s="96">
        <v>0</v>
      </c>
      <c r="FU91" s="96">
        <v>0</v>
      </c>
      <c r="FV91" s="96">
        <v>0</v>
      </c>
      <c r="FW91" s="96">
        <v>0</v>
      </c>
      <c r="FX91" s="96">
        <v>0</v>
      </c>
      <c r="FY91" s="96">
        <v>0</v>
      </c>
      <c r="FZ91" s="96">
        <v>0</v>
      </c>
      <c r="GA91" s="96">
        <v>0</v>
      </c>
      <c r="GB91" s="96">
        <v>0</v>
      </c>
      <c r="GC91" s="96">
        <v>0</v>
      </c>
      <c r="GD91" s="96">
        <v>0</v>
      </c>
      <c r="GE91" s="96">
        <v>0</v>
      </c>
      <c r="GF91" s="96">
        <v>0</v>
      </c>
      <c r="GG91" s="96">
        <v>0</v>
      </c>
      <c r="GH91" s="96">
        <v>0</v>
      </c>
      <c r="GI91" s="96">
        <v>0</v>
      </c>
      <c r="GJ91" s="96">
        <v>0</v>
      </c>
      <c r="GK91" s="96">
        <v>0</v>
      </c>
      <c r="GL91" s="96">
        <v>0</v>
      </c>
      <c r="GM91" s="96">
        <v>0</v>
      </c>
      <c r="GN91" s="96">
        <v>0</v>
      </c>
      <c r="GO91" s="96">
        <v>0</v>
      </c>
      <c r="GP91" s="96">
        <v>0</v>
      </c>
      <c r="GQ91" s="96">
        <v>0</v>
      </c>
      <c r="GR91" s="96">
        <v>0</v>
      </c>
      <c r="GS91" s="96">
        <v>0</v>
      </c>
      <c r="GT91" s="96">
        <v>0</v>
      </c>
      <c r="GU91" s="96">
        <v>0</v>
      </c>
      <c r="GV91" s="96">
        <v>0</v>
      </c>
      <c r="GW91" s="96">
        <v>0</v>
      </c>
      <c r="GX91" s="96">
        <v>0</v>
      </c>
      <c r="GY91" s="96">
        <v>0</v>
      </c>
      <c r="GZ91" s="96">
        <v>0</v>
      </c>
      <c r="HA91" s="96">
        <v>0</v>
      </c>
      <c r="HB91" s="96">
        <v>0</v>
      </c>
      <c r="HC91" s="96">
        <v>0</v>
      </c>
      <c r="HD91" s="96">
        <v>0</v>
      </c>
      <c r="HE91" s="96">
        <v>0</v>
      </c>
      <c r="HF91" s="96">
        <v>0</v>
      </c>
      <c r="HG91" s="96">
        <v>0</v>
      </c>
      <c r="HH91" s="96">
        <v>0</v>
      </c>
      <c r="HI91" s="96">
        <v>0</v>
      </c>
      <c r="HJ91" s="96">
        <v>0</v>
      </c>
      <c r="HK91" s="96">
        <v>0</v>
      </c>
      <c r="HL91" s="96">
        <v>0</v>
      </c>
      <c r="HM91" s="96">
        <v>0</v>
      </c>
      <c r="HN91" s="96">
        <v>0</v>
      </c>
      <c r="HO91" s="96">
        <v>0</v>
      </c>
      <c r="HP91" s="96">
        <v>0</v>
      </c>
      <c r="HQ91" s="96">
        <v>0</v>
      </c>
      <c r="HR91" s="96">
        <v>0</v>
      </c>
      <c r="HS91" s="96">
        <v>0</v>
      </c>
      <c r="HT91" s="96">
        <v>0</v>
      </c>
      <c r="HU91" s="96">
        <v>0</v>
      </c>
      <c r="HV91" s="96">
        <v>0</v>
      </c>
      <c r="HW91" s="96">
        <v>0</v>
      </c>
      <c r="HX91" s="96">
        <v>0</v>
      </c>
      <c r="HY91" s="96">
        <v>0</v>
      </c>
      <c r="HZ91" s="96">
        <v>0</v>
      </c>
      <c r="IA91" s="96">
        <v>0</v>
      </c>
      <c r="IB91" s="96">
        <v>0</v>
      </c>
      <c r="IC91" s="96">
        <v>0</v>
      </c>
      <c r="ID91" s="96">
        <v>0</v>
      </c>
      <c r="IE91" s="96">
        <v>0</v>
      </c>
      <c r="IF91" s="96">
        <v>0</v>
      </c>
      <c r="IG91" s="96">
        <v>0</v>
      </c>
      <c r="IH91" s="96">
        <v>0</v>
      </c>
      <c r="II91" s="96">
        <v>0</v>
      </c>
      <c r="IJ91" s="96">
        <v>0</v>
      </c>
      <c r="IK91" s="96">
        <v>0</v>
      </c>
      <c r="IL91" s="96">
        <v>0</v>
      </c>
      <c r="IM91" s="96">
        <v>0</v>
      </c>
      <c r="IN91" s="96">
        <v>0</v>
      </c>
      <c r="IO91" s="96">
        <v>0</v>
      </c>
      <c r="IP91" s="96">
        <v>0</v>
      </c>
      <c r="IQ91" s="96">
        <v>0</v>
      </c>
      <c r="IR91" s="96">
        <v>0</v>
      </c>
      <c r="IS91" s="96">
        <v>0</v>
      </c>
      <c r="IT91" s="96">
        <v>0</v>
      </c>
      <c r="IU91" s="96">
        <v>0</v>
      </c>
      <c r="IV91" s="96">
        <v>0</v>
      </c>
      <c r="IW91" s="96">
        <v>0</v>
      </c>
      <c r="IX91" s="96">
        <v>0</v>
      </c>
      <c r="IY91" s="96">
        <v>0</v>
      </c>
      <c r="IZ91" s="96">
        <v>0</v>
      </c>
      <c r="JA91" s="96">
        <v>0</v>
      </c>
    </row>
    <row r="92" spans="1:261" ht="17.25" customHeight="1" x14ac:dyDescent="0.35">
      <c r="A92" s="85">
        <v>82</v>
      </c>
      <c r="B92" s="92" t="s">
        <v>527</v>
      </c>
      <c r="C92" s="95" t="s">
        <v>609</v>
      </c>
      <c r="D92" s="295">
        <v>247690803</v>
      </c>
      <c r="E92" s="270">
        <f t="shared" si="46"/>
        <v>2854.17</v>
      </c>
      <c r="F92" s="270">
        <f t="shared" si="47"/>
        <v>0</v>
      </c>
      <c r="G92" s="270">
        <f t="shared" si="48"/>
        <v>634.97</v>
      </c>
      <c r="H92" s="270">
        <f t="shared" si="49"/>
        <v>0</v>
      </c>
      <c r="I92" s="270">
        <f t="shared" si="50"/>
        <v>2219.1999999999998</v>
      </c>
      <c r="J92" s="96">
        <v>1</v>
      </c>
      <c r="K92" s="96">
        <v>1</v>
      </c>
      <c r="L92" s="96">
        <v>0</v>
      </c>
      <c r="M92" s="96">
        <v>0</v>
      </c>
      <c r="N92" s="96">
        <v>0</v>
      </c>
      <c r="O92" s="96">
        <v>0</v>
      </c>
      <c r="P92" s="96">
        <v>0</v>
      </c>
      <c r="Q92" s="96">
        <v>0</v>
      </c>
      <c r="R92" s="96">
        <v>0</v>
      </c>
      <c r="S92" s="96">
        <v>0</v>
      </c>
      <c r="T92" s="96">
        <v>0</v>
      </c>
      <c r="U92" s="96">
        <v>0</v>
      </c>
      <c r="V92" s="96">
        <v>0</v>
      </c>
      <c r="W92" s="96">
        <v>0</v>
      </c>
      <c r="X92" s="96">
        <v>0</v>
      </c>
      <c r="Y92" s="96">
        <v>0</v>
      </c>
      <c r="Z92" s="96">
        <v>0</v>
      </c>
      <c r="AA92" s="96">
        <v>0</v>
      </c>
      <c r="AB92" s="96">
        <v>0</v>
      </c>
      <c r="AC92" s="96">
        <v>7</v>
      </c>
      <c r="AD92" s="96">
        <v>0</v>
      </c>
      <c r="AE92" s="96">
        <v>0</v>
      </c>
      <c r="AF92" s="96">
        <v>0</v>
      </c>
      <c r="AG92" s="96">
        <v>0</v>
      </c>
      <c r="AH92" s="96">
        <v>0</v>
      </c>
      <c r="AI92" s="96">
        <v>0</v>
      </c>
      <c r="AJ92" s="96">
        <v>0</v>
      </c>
      <c r="AK92" s="96">
        <v>0</v>
      </c>
      <c r="AL92" s="96">
        <v>0</v>
      </c>
      <c r="AM92" s="96">
        <v>0</v>
      </c>
      <c r="AN92" s="96">
        <v>0</v>
      </c>
      <c r="AO92" s="96">
        <v>0</v>
      </c>
      <c r="AP92" s="96">
        <v>0</v>
      </c>
      <c r="AQ92" s="96">
        <v>0</v>
      </c>
      <c r="AR92" s="96">
        <v>0</v>
      </c>
      <c r="AS92" s="96">
        <v>0</v>
      </c>
      <c r="AT92" s="96">
        <v>0</v>
      </c>
      <c r="AU92" s="96">
        <v>0</v>
      </c>
      <c r="AV92" s="96">
        <v>0</v>
      </c>
      <c r="AW92" s="96">
        <v>0</v>
      </c>
      <c r="AX92" s="96">
        <v>0</v>
      </c>
      <c r="AY92" s="96">
        <v>0</v>
      </c>
      <c r="AZ92" s="96">
        <v>0</v>
      </c>
      <c r="BA92" s="96">
        <v>0</v>
      </c>
      <c r="BB92" s="96">
        <v>0</v>
      </c>
      <c r="BC92" s="96">
        <v>0</v>
      </c>
      <c r="BD92" s="96">
        <v>2065</v>
      </c>
      <c r="BE92" s="96">
        <v>0</v>
      </c>
      <c r="BF92" s="96">
        <v>0</v>
      </c>
      <c r="BG92" s="96">
        <v>0</v>
      </c>
      <c r="BH92" s="96">
        <v>90</v>
      </c>
      <c r="BI92" s="96">
        <v>0</v>
      </c>
      <c r="BJ92" s="96">
        <v>0</v>
      </c>
      <c r="BK92" s="96">
        <v>0</v>
      </c>
      <c r="BL92" s="96">
        <v>0</v>
      </c>
      <c r="BM92" s="96">
        <v>0</v>
      </c>
      <c r="BN92" s="96">
        <v>0</v>
      </c>
      <c r="BO92" s="96">
        <v>0</v>
      </c>
      <c r="BP92" s="96">
        <v>0</v>
      </c>
      <c r="BQ92" s="96">
        <v>0</v>
      </c>
      <c r="BR92" s="96">
        <v>47</v>
      </c>
      <c r="BS92" s="96">
        <v>1</v>
      </c>
      <c r="BT92" s="96">
        <v>0</v>
      </c>
      <c r="BU92" s="96">
        <v>1</v>
      </c>
      <c r="BV92" s="96">
        <v>0</v>
      </c>
      <c r="BW92" s="96">
        <v>0</v>
      </c>
      <c r="BX92" s="96">
        <v>0</v>
      </c>
      <c r="BY92" s="96">
        <v>5.2</v>
      </c>
      <c r="BZ92" s="96">
        <v>0</v>
      </c>
      <c r="CA92" s="96">
        <v>0</v>
      </c>
      <c r="CB92" s="96">
        <v>0</v>
      </c>
      <c r="CC92" s="96">
        <v>0</v>
      </c>
      <c r="CD92" s="96">
        <v>0</v>
      </c>
      <c r="CE92" s="96">
        <v>0</v>
      </c>
      <c r="CF92" s="96">
        <v>0</v>
      </c>
      <c r="CG92" s="96">
        <v>0</v>
      </c>
      <c r="CH92" s="96">
        <v>0</v>
      </c>
      <c r="CI92" s="96">
        <v>0</v>
      </c>
      <c r="CJ92" s="96">
        <v>0</v>
      </c>
      <c r="CK92" s="96">
        <v>30</v>
      </c>
      <c r="CL92" s="96">
        <v>0</v>
      </c>
      <c r="CM92" s="96">
        <v>0</v>
      </c>
      <c r="CN92" s="96">
        <v>0</v>
      </c>
      <c r="CO92" s="96">
        <v>0</v>
      </c>
      <c r="CP92" s="96">
        <v>0</v>
      </c>
      <c r="CQ92" s="96">
        <v>0</v>
      </c>
      <c r="CR92" s="96">
        <v>0</v>
      </c>
      <c r="CS92" s="96">
        <v>13</v>
      </c>
      <c r="CT92" s="96">
        <v>0</v>
      </c>
      <c r="CU92" s="96">
        <v>0</v>
      </c>
      <c r="CV92" s="96">
        <v>0</v>
      </c>
      <c r="CW92" s="96">
        <v>0</v>
      </c>
      <c r="CX92" s="96">
        <v>0</v>
      </c>
      <c r="CY92" s="96">
        <v>9</v>
      </c>
      <c r="CZ92" s="96">
        <v>11</v>
      </c>
      <c r="DA92" s="96">
        <v>0</v>
      </c>
      <c r="DB92" s="96">
        <v>9</v>
      </c>
      <c r="DC92" s="96">
        <v>0</v>
      </c>
      <c r="DD92" s="96">
        <v>150</v>
      </c>
      <c r="DE92" s="96">
        <v>0</v>
      </c>
      <c r="DF92" s="96">
        <v>0</v>
      </c>
      <c r="DG92" s="96">
        <v>0</v>
      </c>
      <c r="DH92" s="96">
        <v>0</v>
      </c>
      <c r="DI92" s="96">
        <v>0</v>
      </c>
      <c r="DJ92" s="96">
        <v>0</v>
      </c>
      <c r="DK92" s="96">
        <v>0</v>
      </c>
      <c r="DL92" s="96">
        <v>0</v>
      </c>
      <c r="DM92" s="96">
        <v>0</v>
      </c>
      <c r="DN92" s="96">
        <v>0</v>
      </c>
      <c r="DO92" s="96">
        <v>0</v>
      </c>
      <c r="DP92" s="96">
        <v>0</v>
      </c>
      <c r="DQ92" s="96">
        <v>0</v>
      </c>
      <c r="DR92" s="96">
        <v>50</v>
      </c>
      <c r="DS92" s="96">
        <v>0</v>
      </c>
      <c r="DT92" s="96">
        <v>484.97</v>
      </c>
      <c r="DU92" s="96">
        <v>0</v>
      </c>
      <c r="DV92" s="96">
        <v>0</v>
      </c>
      <c r="DW92" s="297">
        <v>0</v>
      </c>
      <c r="DX92" s="297">
        <v>0</v>
      </c>
      <c r="DY92" s="96">
        <v>0</v>
      </c>
      <c r="DZ92" s="96">
        <v>0</v>
      </c>
      <c r="EA92" s="96">
        <v>0</v>
      </c>
      <c r="EB92" s="96">
        <v>0</v>
      </c>
      <c r="EC92" s="96">
        <v>0</v>
      </c>
      <c r="ED92" s="96">
        <v>0</v>
      </c>
      <c r="EE92" s="96">
        <v>0</v>
      </c>
      <c r="EF92" s="96">
        <v>0</v>
      </c>
      <c r="EG92" s="96">
        <v>0</v>
      </c>
      <c r="EH92" s="96">
        <v>0</v>
      </c>
      <c r="EI92" s="96">
        <v>0</v>
      </c>
      <c r="EJ92" s="96">
        <v>0</v>
      </c>
      <c r="EK92" s="96">
        <v>0</v>
      </c>
      <c r="EL92" s="96">
        <v>0</v>
      </c>
      <c r="EM92" s="96">
        <v>0</v>
      </c>
      <c r="EN92" s="96">
        <v>0</v>
      </c>
      <c r="EO92" s="96">
        <v>0</v>
      </c>
      <c r="EP92" s="96">
        <v>0</v>
      </c>
      <c r="EQ92" s="96">
        <v>0</v>
      </c>
      <c r="ER92" s="96">
        <v>0</v>
      </c>
      <c r="ES92" s="96">
        <v>0</v>
      </c>
      <c r="ET92" s="96">
        <v>0</v>
      </c>
      <c r="EU92" s="96">
        <v>0</v>
      </c>
      <c r="EV92" s="96">
        <v>99</v>
      </c>
      <c r="EW92" s="96">
        <v>0</v>
      </c>
      <c r="EX92" s="96">
        <v>0</v>
      </c>
      <c r="EY92" s="96">
        <v>0</v>
      </c>
      <c r="EZ92" s="96">
        <v>0</v>
      </c>
      <c r="FA92" s="96">
        <v>0</v>
      </c>
      <c r="FB92" s="96">
        <v>0</v>
      </c>
      <c r="FC92" s="96">
        <v>0</v>
      </c>
      <c r="FD92" s="96">
        <v>0</v>
      </c>
      <c r="FE92" s="96">
        <v>0</v>
      </c>
      <c r="FF92" s="96">
        <v>0</v>
      </c>
      <c r="FG92" s="96">
        <v>0</v>
      </c>
      <c r="FH92" s="96">
        <v>0</v>
      </c>
      <c r="FI92" s="96">
        <v>0</v>
      </c>
      <c r="FJ92" s="96">
        <v>0</v>
      </c>
      <c r="FK92" s="96">
        <v>0</v>
      </c>
      <c r="FL92" s="96">
        <v>0</v>
      </c>
      <c r="FM92" s="96">
        <v>0</v>
      </c>
      <c r="FN92" s="96">
        <v>0</v>
      </c>
      <c r="FO92" s="96">
        <v>0</v>
      </c>
      <c r="FP92" s="96">
        <v>0</v>
      </c>
      <c r="FQ92" s="96">
        <v>0</v>
      </c>
      <c r="FR92" s="96">
        <v>0</v>
      </c>
      <c r="FS92" s="96">
        <v>0</v>
      </c>
      <c r="FT92" s="96">
        <v>0</v>
      </c>
      <c r="FU92" s="96">
        <v>0</v>
      </c>
      <c r="FV92" s="96">
        <v>0</v>
      </c>
      <c r="FW92" s="96">
        <v>0</v>
      </c>
      <c r="FX92" s="96">
        <v>0</v>
      </c>
      <c r="FY92" s="96">
        <v>0</v>
      </c>
      <c r="FZ92" s="96">
        <v>0</v>
      </c>
      <c r="GA92" s="96">
        <v>0</v>
      </c>
      <c r="GB92" s="96">
        <v>0</v>
      </c>
      <c r="GC92" s="96">
        <v>0</v>
      </c>
      <c r="GD92" s="96">
        <v>0</v>
      </c>
      <c r="GE92" s="96">
        <v>0</v>
      </c>
      <c r="GF92" s="96">
        <v>0</v>
      </c>
      <c r="GG92" s="96">
        <v>0</v>
      </c>
      <c r="GH92" s="96">
        <v>0</v>
      </c>
      <c r="GI92" s="96">
        <v>0</v>
      </c>
      <c r="GJ92" s="96">
        <v>0</v>
      </c>
      <c r="GK92" s="96">
        <v>0</v>
      </c>
      <c r="GL92" s="96">
        <v>0</v>
      </c>
      <c r="GM92" s="96">
        <v>0</v>
      </c>
      <c r="GN92" s="96">
        <v>0</v>
      </c>
      <c r="GO92" s="96">
        <v>0</v>
      </c>
      <c r="GP92" s="96">
        <v>0</v>
      </c>
      <c r="GQ92" s="96">
        <v>0</v>
      </c>
      <c r="GR92" s="96">
        <v>0</v>
      </c>
      <c r="GS92" s="96">
        <v>0</v>
      </c>
      <c r="GT92" s="96">
        <v>0</v>
      </c>
      <c r="GU92" s="96">
        <v>0</v>
      </c>
      <c r="GV92" s="96">
        <v>0</v>
      </c>
      <c r="GW92" s="96">
        <v>0</v>
      </c>
      <c r="GX92" s="96">
        <v>0</v>
      </c>
      <c r="GY92" s="96">
        <v>0</v>
      </c>
      <c r="GZ92" s="96">
        <v>0</v>
      </c>
      <c r="HA92" s="96">
        <v>0</v>
      </c>
      <c r="HB92" s="96">
        <v>0</v>
      </c>
      <c r="HC92" s="96">
        <v>0</v>
      </c>
      <c r="HD92" s="96">
        <v>0</v>
      </c>
      <c r="HE92" s="96">
        <v>0</v>
      </c>
      <c r="HF92" s="96">
        <v>0</v>
      </c>
      <c r="HG92" s="96">
        <v>0</v>
      </c>
      <c r="HH92" s="96">
        <v>0</v>
      </c>
      <c r="HI92" s="96">
        <v>0</v>
      </c>
      <c r="HJ92" s="96">
        <v>0</v>
      </c>
      <c r="HK92" s="96">
        <v>0</v>
      </c>
      <c r="HL92" s="96">
        <v>0</v>
      </c>
      <c r="HM92" s="96">
        <v>0</v>
      </c>
      <c r="HN92" s="96">
        <v>0</v>
      </c>
      <c r="HO92" s="96">
        <v>0</v>
      </c>
      <c r="HP92" s="96">
        <v>0</v>
      </c>
      <c r="HQ92" s="96">
        <v>0</v>
      </c>
      <c r="HR92" s="96">
        <v>0</v>
      </c>
      <c r="HS92" s="96">
        <v>0</v>
      </c>
      <c r="HT92" s="96">
        <v>0</v>
      </c>
      <c r="HU92" s="96">
        <v>0</v>
      </c>
      <c r="HV92" s="96">
        <v>0</v>
      </c>
      <c r="HW92" s="96">
        <v>0</v>
      </c>
      <c r="HX92" s="96">
        <v>0</v>
      </c>
      <c r="HY92" s="96">
        <v>0</v>
      </c>
      <c r="HZ92" s="96">
        <v>0</v>
      </c>
      <c r="IA92" s="96">
        <v>0</v>
      </c>
      <c r="IB92" s="96">
        <v>0</v>
      </c>
      <c r="IC92" s="96">
        <v>0</v>
      </c>
      <c r="ID92" s="96">
        <v>0</v>
      </c>
      <c r="IE92" s="96">
        <v>0</v>
      </c>
      <c r="IF92" s="96">
        <v>0</v>
      </c>
      <c r="IG92" s="96">
        <v>0</v>
      </c>
      <c r="IH92" s="96">
        <v>0</v>
      </c>
      <c r="II92" s="96">
        <v>0</v>
      </c>
      <c r="IJ92" s="96">
        <v>0</v>
      </c>
      <c r="IK92" s="96">
        <v>0</v>
      </c>
      <c r="IL92" s="96">
        <v>0</v>
      </c>
      <c r="IM92" s="96">
        <v>0</v>
      </c>
      <c r="IN92" s="96">
        <v>0</v>
      </c>
      <c r="IO92" s="96">
        <v>0</v>
      </c>
      <c r="IP92" s="96">
        <v>0</v>
      </c>
      <c r="IQ92" s="96">
        <v>0</v>
      </c>
      <c r="IR92" s="96">
        <v>0</v>
      </c>
      <c r="IS92" s="96">
        <v>0</v>
      </c>
      <c r="IT92" s="96">
        <v>0</v>
      </c>
      <c r="IU92" s="96">
        <v>0</v>
      </c>
      <c r="IV92" s="96">
        <v>0</v>
      </c>
      <c r="IW92" s="96">
        <v>0</v>
      </c>
      <c r="IX92" s="96">
        <v>0</v>
      </c>
      <c r="IY92" s="96">
        <v>0</v>
      </c>
      <c r="IZ92" s="96">
        <v>0</v>
      </c>
      <c r="JA92" s="96">
        <v>0</v>
      </c>
    </row>
    <row r="93" spans="1:261" ht="17.25" customHeight="1" x14ac:dyDescent="0.35">
      <c r="A93" s="85">
        <v>83</v>
      </c>
      <c r="B93" s="92" t="s">
        <v>527</v>
      </c>
      <c r="C93" s="95" t="s">
        <v>610</v>
      </c>
      <c r="D93" s="295">
        <v>247690811</v>
      </c>
      <c r="E93" s="270">
        <f t="shared" si="46"/>
        <v>5897.4699999999993</v>
      </c>
      <c r="F93" s="270">
        <f t="shared" si="47"/>
        <v>0</v>
      </c>
      <c r="G93" s="270">
        <f t="shared" si="48"/>
        <v>3020.71</v>
      </c>
      <c r="H93" s="270">
        <f t="shared" si="49"/>
        <v>193.98</v>
      </c>
      <c r="I93" s="270">
        <f t="shared" si="50"/>
        <v>2682.7799999999997</v>
      </c>
      <c r="J93" s="96">
        <v>1</v>
      </c>
      <c r="K93" s="96">
        <v>1</v>
      </c>
      <c r="L93" s="96">
        <v>0</v>
      </c>
      <c r="M93" s="96">
        <v>0</v>
      </c>
      <c r="N93" s="96">
        <v>0</v>
      </c>
      <c r="O93" s="96">
        <v>0</v>
      </c>
      <c r="P93" s="96">
        <v>0</v>
      </c>
      <c r="Q93" s="96">
        <v>0</v>
      </c>
      <c r="R93" s="96">
        <v>0</v>
      </c>
      <c r="S93" s="96">
        <v>0</v>
      </c>
      <c r="T93" s="96">
        <v>0</v>
      </c>
      <c r="U93" s="96">
        <v>0</v>
      </c>
      <c r="V93" s="96">
        <v>0</v>
      </c>
      <c r="W93" s="96">
        <v>0</v>
      </c>
      <c r="X93" s="96">
        <v>0</v>
      </c>
      <c r="Y93" s="96">
        <v>193.98</v>
      </c>
      <c r="Z93" s="96">
        <v>0</v>
      </c>
      <c r="AA93" s="96">
        <v>0</v>
      </c>
      <c r="AB93" s="96">
        <v>0</v>
      </c>
      <c r="AC93" s="96">
        <v>6</v>
      </c>
      <c r="AD93" s="96">
        <v>0</v>
      </c>
      <c r="AE93" s="96">
        <v>0</v>
      </c>
      <c r="AF93" s="96">
        <v>0</v>
      </c>
      <c r="AG93" s="96">
        <v>0</v>
      </c>
      <c r="AH93" s="96">
        <v>0</v>
      </c>
      <c r="AI93" s="96">
        <v>0</v>
      </c>
      <c r="AJ93" s="96">
        <v>0</v>
      </c>
      <c r="AK93" s="96">
        <v>0</v>
      </c>
      <c r="AL93" s="96">
        <v>0</v>
      </c>
      <c r="AM93" s="96">
        <v>0</v>
      </c>
      <c r="AN93" s="96">
        <v>0</v>
      </c>
      <c r="AO93" s="96">
        <v>0</v>
      </c>
      <c r="AP93" s="96">
        <v>0</v>
      </c>
      <c r="AQ93" s="96">
        <v>0</v>
      </c>
      <c r="AR93" s="96">
        <v>0</v>
      </c>
      <c r="AS93" s="96">
        <v>0</v>
      </c>
      <c r="AT93" s="96">
        <v>0</v>
      </c>
      <c r="AU93" s="96">
        <v>0</v>
      </c>
      <c r="AV93" s="96">
        <v>0</v>
      </c>
      <c r="AW93" s="96">
        <v>0</v>
      </c>
      <c r="AX93" s="96">
        <v>0</v>
      </c>
      <c r="AY93" s="96">
        <v>0</v>
      </c>
      <c r="AZ93" s="96">
        <v>0</v>
      </c>
      <c r="BA93" s="96">
        <v>0</v>
      </c>
      <c r="BB93" s="96">
        <v>0</v>
      </c>
      <c r="BC93" s="96">
        <v>0</v>
      </c>
      <c r="BD93" s="96">
        <v>2480</v>
      </c>
      <c r="BE93" s="96">
        <v>0</v>
      </c>
      <c r="BF93" s="96">
        <v>0</v>
      </c>
      <c r="BG93" s="96">
        <v>0</v>
      </c>
      <c r="BH93" s="96">
        <v>40</v>
      </c>
      <c r="BI93" s="96">
        <v>0</v>
      </c>
      <c r="BJ93" s="96">
        <v>0</v>
      </c>
      <c r="BK93" s="96">
        <v>0</v>
      </c>
      <c r="BL93" s="96">
        <v>0</v>
      </c>
      <c r="BM93" s="96">
        <v>0</v>
      </c>
      <c r="BN93" s="96">
        <v>0</v>
      </c>
      <c r="BO93" s="96">
        <v>0</v>
      </c>
      <c r="BP93" s="96">
        <v>0</v>
      </c>
      <c r="BQ93" s="96">
        <v>0</v>
      </c>
      <c r="BR93" s="96">
        <v>0</v>
      </c>
      <c r="BS93" s="96">
        <v>1</v>
      </c>
      <c r="BT93" s="96">
        <v>0</v>
      </c>
      <c r="BU93" s="96">
        <v>1</v>
      </c>
      <c r="BV93" s="96">
        <v>0</v>
      </c>
      <c r="BW93" s="96">
        <v>0</v>
      </c>
      <c r="BX93" s="96">
        <v>0</v>
      </c>
      <c r="BY93" s="96">
        <v>5.2</v>
      </c>
      <c r="BZ93" s="96">
        <v>0</v>
      </c>
      <c r="CA93" s="96">
        <v>0</v>
      </c>
      <c r="CB93" s="96">
        <v>0</v>
      </c>
      <c r="CC93" s="96">
        <v>0</v>
      </c>
      <c r="CD93" s="96">
        <v>0</v>
      </c>
      <c r="CE93" s="96">
        <v>0</v>
      </c>
      <c r="CF93" s="96">
        <v>0</v>
      </c>
      <c r="CG93" s="96">
        <v>0</v>
      </c>
      <c r="CH93" s="96">
        <v>0</v>
      </c>
      <c r="CI93" s="96">
        <v>0</v>
      </c>
      <c r="CJ93" s="96">
        <v>0</v>
      </c>
      <c r="CK93" s="96">
        <v>30</v>
      </c>
      <c r="CL93" s="96">
        <v>0</v>
      </c>
      <c r="CM93" s="96">
        <v>0</v>
      </c>
      <c r="CN93" s="96">
        <v>0</v>
      </c>
      <c r="CO93" s="96">
        <v>0</v>
      </c>
      <c r="CP93" s="96">
        <v>0</v>
      </c>
      <c r="CQ93" s="96">
        <v>0</v>
      </c>
      <c r="CR93" s="96">
        <v>0</v>
      </c>
      <c r="CS93" s="96">
        <v>7</v>
      </c>
      <c r="CT93" s="96">
        <v>0</v>
      </c>
      <c r="CU93" s="96">
        <v>0</v>
      </c>
      <c r="CV93" s="96">
        <v>0</v>
      </c>
      <c r="CW93" s="96">
        <v>0</v>
      </c>
      <c r="CX93" s="96">
        <v>0</v>
      </c>
      <c r="CY93" s="96">
        <v>11</v>
      </c>
      <c r="CZ93" s="96">
        <v>25</v>
      </c>
      <c r="DA93" s="96">
        <v>0</v>
      </c>
      <c r="DB93" s="96">
        <v>23</v>
      </c>
      <c r="DC93" s="96">
        <v>0</v>
      </c>
      <c r="DD93" s="96">
        <v>530</v>
      </c>
      <c r="DE93" s="96">
        <v>0</v>
      </c>
      <c r="DF93" s="96">
        <v>0</v>
      </c>
      <c r="DG93" s="96">
        <v>0</v>
      </c>
      <c r="DH93" s="96">
        <v>0</v>
      </c>
      <c r="DI93" s="96">
        <v>0</v>
      </c>
      <c r="DJ93" s="96">
        <v>0</v>
      </c>
      <c r="DK93" s="96">
        <v>0</v>
      </c>
      <c r="DL93" s="96">
        <v>0</v>
      </c>
      <c r="DM93" s="96">
        <v>0</v>
      </c>
      <c r="DN93" s="96">
        <v>0</v>
      </c>
      <c r="DO93" s="96">
        <v>0</v>
      </c>
      <c r="DP93" s="96">
        <v>0</v>
      </c>
      <c r="DQ93" s="96">
        <v>0</v>
      </c>
      <c r="DR93" s="96">
        <v>0</v>
      </c>
      <c r="DS93" s="96">
        <v>0</v>
      </c>
      <c r="DT93" s="96">
        <v>2490.71</v>
      </c>
      <c r="DU93" s="96">
        <v>0</v>
      </c>
      <c r="DV93" s="96">
        <v>0</v>
      </c>
      <c r="DW93" s="297">
        <v>0</v>
      </c>
      <c r="DX93" s="297">
        <v>0</v>
      </c>
      <c r="DY93" s="96">
        <v>0</v>
      </c>
      <c r="DZ93" s="96">
        <v>0</v>
      </c>
      <c r="EA93" s="96">
        <v>0</v>
      </c>
      <c r="EB93" s="96">
        <v>0</v>
      </c>
      <c r="EC93" s="96">
        <v>0</v>
      </c>
      <c r="ED93" s="96">
        <v>0</v>
      </c>
      <c r="EE93" s="96">
        <v>0</v>
      </c>
      <c r="EF93" s="96">
        <v>0</v>
      </c>
      <c r="EG93" s="96">
        <v>0</v>
      </c>
      <c r="EH93" s="96">
        <v>0</v>
      </c>
      <c r="EI93" s="96">
        <v>0</v>
      </c>
      <c r="EJ93" s="96">
        <v>0</v>
      </c>
      <c r="EK93" s="96">
        <v>0</v>
      </c>
      <c r="EL93" s="96">
        <v>0</v>
      </c>
      <c r="EM93" s="96">
        <v>0</v>
      </c>
      <c r="EN93" s="96">
        <v>0</v>
      </c>
      <c r="EO93" s="96">
        <v>0</v>
      </c>
      <c r="EP93" s="96">
        <v>0</v>
      </c>
      <c r="EQ93" s="96">
        <v>0</v>
      </c>
      <c r="ER93" s="96">
        <v>0</v>
      </c>
      <c r="ES93" s="96">
        <v>0</v>
      </c>
      <c r="ET93" s="96">
        <v>0</v>
      </c>
      <c r="EU93" s="96">
        <v>0</v>
      </c>
      <c r="EV93" s="96">
        <v>197.58</v>
      </c>
      <c r="EW93" s="96">
        <v>0</v>
      </c>
      <c r="EX93" s="96">
        <v>0</v>
      </c>
      <c r="EY93" s="96">
        <v>0</v>
      </c>
      <c r="EZ93" s="96">
        <v>0</v>
      </c>
      <c r="FA93" s="96">
        <v>0</v>
      </c>
      <c r="FB93" s="96">
        <v>0</v>
      </c>
      <c r="FC93" s="96">
        <v>0</v>
      </c>
      <c r="FD93" s="96">
        <v>0</v>
      </c>
      <c r="FE93" s="96">
        <v>0</v>
      </c>
      <c r="FF93" s="96">
        <v>0</v>
      </c>
      <c r="FG93" s="96">
        <v>0</v>
      </c>
      <c r="FH93" s="96">
        <v>0</v>
      </c>
      <c r="FI93" s="96">
        <v>0</v>
      </c>
      <c r="FJ93" s="96">
        <v>0</v>
      </c>
      <c r="FK93" s="96">
        <v>0</v>
      </c>
      <c r="FL93" s="96">
        <v>0</v>
      </c>
      <c r="FM93" s="96">
        <v>0</v>
      </c>
      <c r="FN93" s="96">
        <v>0</v>
      </c>
      <c r="FO93" s="96">
        <v>0</v>
      </c>
      <c r="FP93" s="96">
        <v>0</v>
      </c>
      <c r="FQ93" s="96">
        <v>0</v>
      </c>
      <c r="FR93" s="96">
        <v>0</v>
      </c>
      <c r="FS93" s="96">
        <v>0</v>
      </c>
      <c r="FT93" s="96">
        <v>0</v>
      </c>
      <c r="FU93" s="96">
        <v>0</v>
      </c>
      <c r="FV93" s="96">
        <v>0</v>
      </c>
      <c r="FW93" s="96">
        <v>0</v>
      </c>
      <c r="FX93" s="96">
        <v>0</v>
      </c>
      <c r="FY93" s="96">
        <v>0</v>
      </c>
      <c r="FZ93" s="96">
        <v>0</v>
      </c>
      <c r="GA93" s="96">
        <v>0</v>
      </c>
      <c r="GB93" s="96">
        <v>0</v>
      </c>
      <c r="GC93" s="96">
        <v>0</v>
      </c>
      <c r="GD93" s="96">
        <v>0</v>
      </c>
      <c r="GE93" s="96">
        <v>0</v>
      </c>
      <c r="GF93" s="96">
        <v>0</v>
      </c>
      <c r="GG93" s="96">
        <v>0</v>
      </c>
      <c r="GH93" s="96">
        <v>0</v>
      </c>
      <c r="GI93" s="96">
        <v>0</v>
      </c>
      <c r="GJ93" s="96">
        <v>0</v>
      </c>
      <c r="GK93" s="96">
        <v>0</v>
      </c>
      <c r="GL93" s="96">
        <v>0</v>
      </c>
      <c r="GM93" s="96">
        <v>0</v>
      </c>
      <c r="GN93" s="96">
        <v>0</v>
      </c>
      <c r="GO93" s="96">
        <v>0</v>
      </c>
      <c r="GP93" s="96">
        <v>0</v>
      </c>
      <c r="GQ93" s="96">
        <v>0</v>
      </c>
      <c r="GR93" s="96">
        <v>0</v>
      </c>
      <c r="GS93" s="96">
        <v>0</v>
      </c>
      <c r="GT93" s="96">
        <v>0</v>
      </c>
      <c r="GU93" s="96">
        <v>0</v>
      </c>
      <c r="GV93" s="96">
        <v>0</v>
      </c>
      <c r="GW93" s="96">
        <v>0</v>
      </c>
      <c r="GX93" s="96">
        <v>0</v>
      </c>
      <c r="GY93" s="96">
        <v>0</v>
      </c>
      <c r="GZ93" s="96">
        <v>0</v>
      </c>
      <c r="HA93" s="96">
        <v>0</v>
      </c>
      <c r="HB93" s="96">
        <v>0</v>
      </c>
      <c r="HC93" s="96">
        <v>0</v>
      </c>
      <c r="HD93" s="96">
        <v>0</v>
      </c>
      <c r="HE93" s="96">
        <v>0</v>
      </c>
      <c r="HF93" s="96">
        <v>0</v>
      </c>
      <c r="HG93" s="96">
        <v>0</v>
      </c>
      <c r="HH93" s="96">
        <v>0</v>
      </c>
      <c r="HI93" s="96">
        <v>0</v>
      </c>
      <c r="HJ93" s="96">
        <v>0</v>
      </c>
      <c r="HK93" s="96">
        <v>0</v>
      </c>
      <c r="HL93" s="96">
        <v>0</v>
      </c>
      <c r="HM93" s="96">
        <v>0</v>
      </c>
      <c r="HN93" s="96">
        <v>0</v>
      </c>
      <c r="HO93" s="96">
        <v>0</v>
      </c>
      <c r="HP93" s="96">
        <v>0</v>
      </c>
      <c r="HQ93" s="96">
        <v>0</v>
      </c>
      <c r="HR93" s="96">
        <v>0</v>
      </c>
      <c r="HS93" s="96">
        <v>0</v>
      </c>
      <c r="HT93" s="96">
        <v>0</v>
      </c>
      <c r="HU93" s="96">
        <v>0</v>
      </c>
      <c r="HV93" s="96">
        <v>0</v>
      </c>
      <c r="HW93" s="96">
        <v>0</v>
      </c>
      <c r="HX93" s="96">
        <v>0</v>
      </c>
      <c r="HY93" s="96">
        <v>0</v>
      </c>
      <c r="HZ93" s="96">
        <v>0</v>
      </c>
      <c r="IA93" s="96">
        <v>0</v>
      </c>
      <c r="IB93" s="96">
        <v>0</v>
      </c>
      <c r="IC93" s="96">
        <v>0</v>
      </c>
      <c r="ID93" s="96">
        <v>0</v>
      </c>
      <c r="IE93" s="96">
        <v>0</v>
      </c>
      <c r="IF93" s="96">
        <v>0</v>
      </c>
      <c r="IG93" s="96">
        <v>0</v>
      </c>
      <c r="IH93" s="96">
        <v>0</v>
      </c>
      <c r="II93" s="96">
        <v>0</v>
      </c>
      <c r="IJ93" s="96">
        <v>0</v>
      </c>
      <c r="IK93" s="96">
        <v>0</v>
      </c>
      <c r="IL93" s="96">
        <v>0</v>
      </c>
      <c r="IM93" s="96">
        <v>0</v>
      </c>
      <c r="IN93" s="96">
        <v>0</v>
      </c>
      <c r="IO93" s="96">
        <v>0</v>
      </c>
      <c r="IP93" s="96">
        <v>0</v>
      </c>
      <c r="IQ93" s="96">
        <v>0</v>
      </c>
      <c r="IR93" s="96">
        <v>0</v>
      </c>
      <c r="IS93" s="96">
        <v>0</v>
      </c>
      <c r="IT93" s="96">
        <v>0</v>
      </c>
      <c r="IU93" s="96">
        <v>0</v>
      </c>
      <c r="IV93" s="96">
        <v>0</v>
      </c>
      <c r="IW93" s="96">
        <v>0</v>
      </c>
      <c r="IX93" s="96">
        <v>0</v>
      </c>
      <c r="IY93" s="96">
        <v>0</v>
      </c>
      <c r="IZ93" s="96">
        <v>0</v>
      </c>
      <c r="JA93" s="96">
        <v>0</v>
      </c>
    </row>
    <row r="94" spans="1:261" ht="17.25" customHeight="1" x14ac:dyDescent="0.35">
      <c r="A94" s="85">
        <v>84</v>
      </c>
      <c r="B94" s="92" t="s">
        <v>527</v>
      </c>
      <c r="C94" s="95" t="s">
        <v>611</v>
      </c>
      <c r="D94" s="295">
        <v>247690804</v>
      </c>
      <c r="E94" s="270">
        <f t="shared" si="46"/>
        <v>4385.92</v>
      </c>
      <c r="F94" s="270">
        <f t="shared" si="47"/>
        <v>0</v>
      </c>
      <c r="G94" s="270">
        <f t="shared" si="48"/>
        <v>644.23</v>
      </c>
      <c r="H94" s="270">
        <f t="shared" si="49"/>
        <v>212.69</v>
      </c>
      <c r="I94" s="270">
        <f t="shared" si="50"/>
        <v>3529</v>
      </c>
      <c r="J94" s="96">
        <v>1</v>
      </c>
      <c r="K94" s="96">
        <v>1</v>
      </c>
      <c r="L94" s="96">
        <v>0</v>
      </c>
      <c r="M94" s="96">
        <v>0</v>
      </c>
      <c r="N94" s="96">
        <v>0</v>
      </c>
      <c r="O94" s="96">
        <v>0</v>
      </c>
      <c r="P94" s="96">
        <v>0</v>
      </c>
      <c r="Q94" s="96">
        <v>0</v>
      </c>
      <c r="R94" s="96">
        <v>0</v>
      </c>
      <c r="S94" s="96">
        <v>0</v>
      </c>
      <c r="T94" s="96">
        <v>0</v>
      </c>
      <c r="U94" s="96">
        <v>0</v>
      </c>
      <c r="V94" s="96">
        <v>0</v>
      </c>
      <c r="W94" s="96">
        <v>0</v>
      </c>
      <c r="X94" s="96">
        <v>0</v>
      </c>
      <c r="Y94" s="96">
        <v>212.69</v>
      </c>
      <c r="Z94" s="96">
        <v>0</v>
      </c>
      <c r="AA94" s="96">
        <v>0</v>
      </c>
      <c r="AB94" s="96">
        <v>0</v>
      </c>
      <c r="AC94" s="96">
        <v>8</v>
      </c>
      <c r="AD94" s="96">
        <v>0</v>
      </c>
      <c r="AE94" s="96">
        <v>0</v>
      </c>
      <c r="AF94" s="96">
        <v>0</v>
      </c>
      <c r="AG94" s="96">
        <v>0</v>
      </c>
      <c r="AH94" s="96">
        <v>0</v>
      </c>
      <c r="AI94" s="96">
        <v>0</v>
      </c>
      <c r="AJ94" s="96">
        <v>0</v>
      </c>
      <c r="AK94" s="96">
        <v>0</v>
      </c>
      <c r="AL94" s="96">
        <v>0</v>
      </c>
      <c r="AM94" s="96">
        <v>0</v>
      </c>
      <c r="AN94" s="96">
        <v>0</v>
      </c>
      <c r="AO94" s="96">
        <v>0</v>
      </c>
      <c r="AP94" s="96">
        <v>0</v>
      </c>
      <c r="AQ94" s="96">
        <v>0</v>
      </c>
      <c r="AR94" s="96">
        <v>0</v>
      </c>
      <c r="AS94" s="96">
        <v>0</v>
      </c>
      <c r="AT94" s="96">
        <v>0</v>
      </c>
      <c r="AU94" s="96">
        <v>0</v>
      </c>
      <c r="AV94" s="96">
        <v>0</v>
      </c>
      <c r="AW94" s="96">
        <v>0</v>
      </c>
      <c r="AX94" s="96">
        <v>0</v>
      </c>
      <c r="AY94" s="96">
        <v>0</v>
      </c>
      <c r="AZ94" s="96">
        <v>0</v>
      </c>
      <c r="BA94" s="96">
        <v>0</v>
      </c>
      <c r="BB94" s="96">
        <v>0</v>
      </c>
      <c r="BC94" s="96">
        <v>0</v>
      </c>
      <c r="BD94" s="96">
        <v>3508</v>
      </c>
      <c r="BE94" s="96">
        <v>0</v>
      </c>
      <c r="BF94" s="96">
        <v>0</v>
      </c>
      <c r="BG94" s="96">
        <v>0</v>
      </c>
      <c r="BH94" s="96">
        <v>59</v>
      </c>
      <c r="BI94" s="96">
        <v>0</v>
      </c>
      <c r="BJ94" s="96">
        <v>0</v>
      </c>
      <c r="BK94" s="96">
        <v>0</v>
      </c>
      <c r="BL94" s="96">
        <v>0</v>
      </c>
      <c r="BM94" s="96">
        <v>0</v>
      </c>
      <c r="BN94" s="96">
        <v>0</v>
      </c>
      <c r="BO94" s="96">
        <v>0</v>
      </c>
      <c r="BP94" s="96">
        <v>0</v>
      </c>
      <c r="BQ94" s="96">
        <v>0</v>
      </c>
      <c r="BR94" s="96">
        <v>0</v>
      </c>
      <c r="BS94" s="96">
        <v>0</v>
      </c>
      <c r="BT94" s="96">
        <v>0</v>
      </c>
      <c r="BU94" s="96">
        <v>0</v>
      </c>
      <c r="BV94" s="96">
        <v>0</v>
      </c>
      <c r="BW94" s="96">
        <v>0</v>
      </c>
      <c r="BX94" s="96">
        <v>0</v>
      </c>
      <c r="BY94" s="96">
        <v>0</v>
      </c>
      <c r="BZ94" s="96">
        <v>0</v>
      </c>
      <c r="CA94" s="96">
        <v>0</v>
      </c>
      <c r="CB94" s="96">
        <v>0</v>
      </c>
      <c r="CC94" s="96">
        <v>0</v>
      </c>
      <c r="CD94" s="96">
        <v>0</v>
      </c>
      <c r="CE94" s="96">
        <v>0</v>
      </c>
      <c r="CF94" s="96">
        <v>0</v>
      </c>
      <c r="CG94" s="96">
        <v>0</v>
      </c>
      <c r="CH94" s="96">
        <v>0</v>
      </c>
      <c r="CI94" s="96">
        <v>0</v>
      </c>
      <c r="CJ94" s="96">
        <v>0</v>
      </c>
      <c r="CK94" s="96">
        <v>30</v>
      </c>
      <c r="CL94" s="96">
        <v>0</v>
      </c>
      <c r="CM94" s="96">
        <v>0</v>
      </c>
      <c r="CN94" s="96">
        <v>0</v>
      </c>
      <c r="CO94" s="96">
        <v>1</v>
      </c>
      <c r="CP94" s="96">
        <v>0</v>
      </c>
      <c r="CQ94" s="96">
        <v>0</v>
      </c>
      <c r="CR94" s="96">
        <v>0</v>
      </c>
      <c r="CS94" s="96">
        <v>4</v>
      </c>
      <c r="CT94" s="96">
        <v>0</v>
      </c>
      <c r="CU94" s="96">
        <v>0</v>
      </c>
      <c r="CV94" s="96">
        <v>0</v>
      </c>
      <c r="CW94" s="96">
        <v>0</v>
      </c>
      <c r="CX94" s="96">
        <v>0</v>
      </c>
      <c r="CY94" s="96">
        <v>6</v>
      </c>
      <c r="CZ94" s="96">
        <v>6</v>
      </c>
      <c r="DA94" s="96">
        <v>0</v>
      </c>
      <c r="DB94" s="96">
        <v>4</v>
      </c>
      <c r="DC94" s="96">
        <v>0</v>
      </c>
      <c r="DD94" s="96">
        <v>105</v>
      </c>
      <c r="DE94" s="96">
        <v>0</v>
      </c>
      <c r="DF94" s="96">
        <v>0</v>
      </c>
      <c r="DG94" s="96">
        <v>0</v>
      </c>
      <c r="DH94" s="96">
        <v>0</v>
      </c>
      <c r="DI94" s="96">
        <v>0</v>
      </c>
      <c r="DJ94" s="96">
        <v>0</v>
      </c>
      <c r="DK94" s="96">
        <v>0</v>
      </c>
      <c r="DL94" s="96">
        <v>0</v>
      </c>
      <c r="DM94" s="96">
        <v>0</v>
      </c>
      <c r="DN94" s="96">
        <v>0</v>
      </c>
      <c r="DO94" s="96">
        <v>0</v>
      </c>
      <c r="DP94" s="96">
        <v>0</v>
      </c>
      <c r="DQ94" s="96">
        <v>0</v>
      </c>
      <c r="DR94" s="96">
        <v>0</v>
      </c>
      <c r="DS94" s="96">
        <v>0</v>
      </c>
      <c r="DT94" s="96">
        <v>539.23</v>
      </c>
      <c r="DU94" s="96">
        <v>0</v>
      </c>
      <c r="DV94" s="96">
        <v>0</v>
      </c>
      <c r="DW94" s="297">
        <v>0</v>
      </c>
      <c r="DX94" s="297">
        <v>0</v>
      </c>
      <c r="DY94" s="96">
        <v>0</v>
      </c>
      <c r="DZ94" s="96">
        <v>0</v>
      </c>
      <c r="EA94" s="96">
        <v>0</v>
      </c>
      <c r="EB94" s="96">
        <v>0</v>
      </c>
      <c r="EC94" s="96">
        <v>0</v>
      </c>
      <c r="ED94" s="96">
        <v>0</v>
      </c>
      <c r="EE94" s="96">
        <v>0</v>
      </c>
      <c r="EF94" s="96">
        <v>0</v>
      </c>
      <c r="EG94" s="96">
        <v>0</v>
      </c>
      <c r="EH94" s="96">
        <v>0</v>
      </c>
      <c r="EI94" s="96">
        <v>0</v>
      </c>
      <c r="EJ94" s="96">
        <v>0</v>
      </c>
      <c r="EK94" s="96">
        <v>0</v>
      </c>
      <c r="EL94" s="96">
        <v>0</v>
      </c>
      <c r="EM94" s="96">
        <v>0</v>
      </c>
      <c r="EN94" s="96">
        <v>0</v>
      </c>
      <c r="EO94" s="96">
        <v>0</v>
      </c>
      <c r="EP94" s="96">
        <v>0</v>
      </c>
      <c r="EQ94" s="96">
        <v>0</v>
      </c>
      <c r="ER94" s="96">
        <v>0</v>
      </c>
      <c r="ES94" s="96">
        <v>0</v>
      </c>
      <c r="ET94" s="96">
        <v>0</v>
      </c>
      <c r="EU94" s="96">
        <v>0</v>
      </c>
      <c r="EV94" s="96">
        <v>21</v>
      </c>
      <c r="EW94" s="96">
        <v>0</v>
      </c>
      <c r="EX94" s="96">
        <v>0</v>
      </c>
      <c r="EY94" s="96">
        <v>0</v>
      </c>
      <c r="EZ94" s="96">
        <v>0</v>
      </c>
      <c r="FA94" s="96">
        <v>0</v>
      </c>
      <c r="FB94" s="96">
        <v>0</v>
      </c>
      <c r="FC94" s="96">
        <v>0</v>
      </c>
      <c r="FD94" s="96">
        <v>0</v>
      </c>
      <c r="FE94" s="96">
        <v>0</v>
      </c>
      <c r="FF94" s="96">
        <v>0</v>
      </c>
      <c r="FG94" s="96">
        <v>0</v>
      </c>
      <c r="FH94" s="96">
        <v>0</v>
      </c>
      <c r="FI94" s="96">
        <v>0</v>
      </c>
      <c r="FJ94" s="96">
        <v>0</v>
      </c>
      <c r="FK94" s="96">
        <v>0</v>
      </c>
      <c r="FL94" s="96">
        <v>0</v>
      </c>
      <c r="FM94" s="96">
        <v>0</v>
      </c>
      <c r="FN94" s="96">
        <v>0</v>
      </c>
      <c r="FO94" s="96">
        <v>0</v>
      </c>
      <c r="FP94" s="96">
        <v>0</v>
      </c>
      <c r="FQ94" s="96">
        <v>0</v>
      </c>
      <c r="FR94" s="96">
        <v>0</v>
      </c>
      <c r="FS94" s="96">
        <v>0</v>
      </c>
      <c r="FT94" s="96">
        <v>0</v>
      </c>
      <c r="FU94" s="96">
        <v>0</v>
      </c>
      <c r="FV94" s="96">
        <v>0</v>
      </c>
      <c r="FW94" s="96">
        <v>0</v>
      </c>
      <c r="FX94" s="96">
        <v>0</v>
      </c>
      <c r="FY94" s="96">
        <v>0</v>
      </c>
      <c r="FZ94" s="96">
        <v>0</v>
      </c>
      <c r="GA94" s="96">
        <v>0</v>
      </c>
      <c r="GB94" s="96">
        <v>0</v>
      </c>
      <c r="GC94" s="96">
        <v>0</v>
      </c>
      <c r="GD94" s="96">
        <v>0</v>
      </c>
      <c r="GE94" s="96">
        <v>0</v>
      </c>
      <c r="GF94" s="96">
        <v>0</v>
      </c>
      <c r="GG94" s="96">
        <v>0</v>
      </c>
      <c r="GH94" s="96">
        <v>0</v>
      </c>
      <c r="GI94" s="96">
        <v>0</v>
      </c>
      <c r="GJ94" s="96">
        <v>0</v>
      </c>
      <c r="GK94" s="96">
        <v>0</v>
      </c>
      <c r="GL94" s="96">
        <v>0</v>
      </c>
      <c r="GM94" s="96">
        <v>0</v>
      </c>
      <c r="GN94" s="96">
        <v>0</v>
      </c>
      <c r="GO94" s="96">
        <v>0</v>
      </c>
      <c r="GP94" s="96">
        <v>0</v>
      </c>
      <c r="GQ94" s="96">
        <v>0</v>
      </c>
      <c r="GR94" s="96">
        <v>0</v>
      </c>
      <c r="GS94" s="96">
        <v>0</v>
      </c>
      <c r="GT94" s="96">
        <v>0</v>
      </c>
      <c r="GU94" s="96">
        <v>0</v>
      </c>
      <c r="GV94" s="96">
        <v>0</v>
      </c>
      <c r="GW94" s="96">
        <v>0</v>
      </c>
      <c r="GX94" s="96">
        <v>0</v>
      </c>
      <c r="GY94" s="96">
        <v>0</v>
      </c>
      <c r="GZ94" s="96">
        <v>0</v>
      </c>
      <c r="HA94" s="96">
        <v>0</v>
      </c>
      <c r="HB94" s="96">
        <v>0</v>
      </c>
      <c r="HC94" s="96">
        <v>0</v>
      </c>
      <c r="HD94" s="96">
        <v>0</v>
      </c>
      <c r="HE94" s="96">
        <v>0</v>
      </c>
      <c r="HF94" s="96">
        <v>0</v>
      </c>
      <c r="HG94" s="96">
        <v>0</v>
      </c>
      <c r="HH94" s="96">
        <v>0</v>
      </c>
      <c r="HI94" s="96">
        <v>0</v>
      </c>
      <c r="HJ94" s="96">
        <v>0</v>
      </c>
      <c r="HK94" s="96">
        <v>0</v>
      </c>
      <c r="HL94" s="96">
        <v>0</v>
      </c>
      <c r="HM94" s="96">
        <v>0</v>
      </c>
      <c r="HN94" s="96">
        <v>0</v>
      </c>
      <c r="HO94" s="96">
        <v>0</v>
      </c>
      <c r="HP94" s="96">
        <v>0</v>
      </c>
      <c r="HQ94" s="96">
        <v>0</v>
      </c>
      <c r="HR94" s="96">
        <v>0</v>
      </c>
      <c r="HS94" s="96">
        <v>0</v>
      </c>
      <c r="HT94" s="96">
        <v>0</v>
      </c>
      <c r="HU94" s="96">
        <v>0</v>
      </c>
      <c r="HV94" s="96">
        <v>0</v>
      </c>
      <c r="HW94" s="96">
        <v>0</v>
      </c>
      <c r="HX94" s="96">
        <v>0</v>
      </c>
      <c r="HY94" s="96">
        <v>0</v>
      </c>
      <c r="HZ94" s="96">
        <v>0</v>
      </c>
      <c r="IA94" s="96">
        <v>0</v>
      </c>
      <c r="IB94" s="96">
        <v>0</v>
      </c>
      <c r="IC94" s="96">
        <v>0</v>
      </c>
      <c r="ID94" s="96">
        <v>0</v>
      </c>
      <c r="IE94" s="96">
        <v>0</v>
      </c>
      <c r="IF94" s="96">
        <v>0</v>
      </c>
      <c r="IG94" s="96">
        <v>0</v>
      </c>
      <c r="IH94" s="96">
        <v>0</v>
      </c>
      <c r="II94" s="96">
        <v>0</v>
      </c>
      <c r="IJ94" s="96">
        <v>0</v>
      </c>
      <c r="IK94" s="96">
        <v>0</v>
      </c>
      <c r="IL94" s="96">
        <v>0</v>
      </c>
      <c r="IM94" s="96">
        <v>0</v>
      </c>
      <c r="IN94" s="96">
        <v>0</v>
      </c>
      <c r="IO94" s="96">
        <v>0</v>
      </c>
      <c r="IP94" s="96">
        <v>0</v>
      </c>
      <c r="IQ94" s="96">
        <v>0</v>
      </c>
      <c r="IR94" s="96">
        <v>0</v>
      </c>
      <c r="IS94" s="96">
        <v>0</v>
      </c>
      <c r="IT94" s="96">
        <v>0</v>
      </c>
      <c r="IU94" s="96">
        <v>0</v>
      </c>
      <c r="IV94" s="96">
        <v>0</v>
      </c>
      <c r="IW94" s="96">
        <v>0</v>
      </c>
      <c r="IX94" s="96">
        <v>0</v>
      </c>
      <c r="IY94" s="96">
        <v>0</v>
      </c>
      <c r="IZ94" s="96">
        <v>0</v>
      </c>
      <c r="JA94" s="96">
        <v>0</v>
      </c>
    </row>
    <row r="95" spans="1:261" ht="17.25" customHeight="1" x14ac:dyDescent="0.35">
      <c r="A95" s="85">
        <v>85</v>
      </c>
      <c r="B95" s="92" t="s">
        <v>527</v>
      </c>
      <c r="C95" s="95" t="s">
        <v>612</v>
      </c>
      <c r="D95" s="295">
        <v>247690806</v>
      </c>
      <c r="E95" s="270">
        <f t="shared" si="46"/>
        <v>2687.4700000000003</v>
      </c>
      <c r="F95" s="270">
        <f t="shared" si="47"/>
        <v>0</v>
      </c>
      <c r="G95" s="270">
        <f t="shared" si="48"/>
        <v>1486.26</v>
      </c>
      <c r="H95" s="270">
        <f t="shared" si="49"/>
        <v>130.21</v>
      </c>
      <c r="I95" s="270">
        <f t="shared" si="50"/>
        <v>1071</v>
      </c>
      <c r="J95" s="96">
        <v>1</v>
      </c>
      <c r="K95" s="96">
        <v>1</v>
      </c>
      <c r="L95" s="96">
        <v>0</v>
      </c>
      <c r="M95" s="96">
        <v>0</v>
      </c>
      <c r="N95" s="96">
        <v>0</v>
      </c>
      <c r="O95" s="96">
        <v>0</v>
      </c>
      <c r="P95" s="96">
        <v>0</v>
      </c>
      <c r="Q95" s="96">
        <v>0</v>
      </c>
      <c r="R95" s="96">
        <v>0</v>
      </c>
      <c r="S95" s="96">
        <v>0</v>
      </c>
      <c r="T95" s="96">
        <v>0</v>
      </c>
      <c r="U95" s="96">
        <v>130.21</v>
      </c>
      <c r="V95" s="96">
        <v>0</v>
      </c>
      <c r="W95" s="96">
        <v>0</v>
      </c>
      <c r="X95" s="96">
        <v>0</v>
      </c>
      <c r="Y95" s="96">
        <v>0</v>
      </c>
      <c r="Z95" s="96">
        <v>0</v>
      </c>
      <c r="AA95" s="96">
        <v>0</v>
      </c>
      <c r="AB95" s="96">
        <v>0</v>
      </c>
      <c r="AC95" s="96">
        <v>6</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1071</v>
      </c>
      <c r="BE95" s="96">
        <v>0</v>
      </c>
      <c r="BF95" s="96">
        <v>0</v>
      </c>
      <c r="BG95" s="96">
        <v>0</v>
      </c>
      <c r="BH95" s="96">
        <v>11</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30</v>
      </c>
      <c r="CL95" s="96">
        <v>0</v>
      </c>
      <c r="CM95" s="96">
        <v>0</v>
      </c>
      <c r="CN95" s="96">
        <v>0</v>
      </c>
      <c r="CO95" s="96">
        <v>1</v>
      </c>
      <c r="CP95" s="96">
        <v>0</v>
      </c>
      <c r="CQ95" s="96">
        <v>0</v>
      </c>
      <c r="CR95" s="96">
        <v>0</v>
      </c>
      <c r="CS95" s="96">
        <v>4</v>
      </c>
      <c r="CT95" s="96">
        <v>0</v>
      </c>
      <c r="CU95" s="96">
        <v>0</v>
      </c>
      <c r="CV95" s="96">
        <v>0</v>
      </c>
      <c r="CW95" s="96">
        <v>0</v>
      </c>
      <c r="CX95" s="96">
        <v>0</v>
      </c>
      <c r="CY95" s="96">
        <v>7</v>
      </c>
      <c r="CZ95" s="96">
        <v>23</v>
      </c>
      <c r="DA95" s="96">
        <v>0</v>
      </c>
      <c r="DB95" s="96">
        <v>21</v>
      </c>
      <c r="DC95" s="96">
        <v>0</v>
      </c>
      <c r="DD95" s="96">
        <v>438</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1048.26</v>
      </c>
      <c r="DU95" s="96">
        <v>0</v>
      </c>
      <c r="DV95" s="96">
        <v>0</v>
      </c>
      <c r="DW95" s="297">
        <v>0</v>
      </c>
      <c r="DX95" s="297">
        <v>0</v>
      </c>
      <c r="DY95" s="96">
        <v>0</v>
      </c>
      <c r="DZ95" s="96">
        <v>0</v>
      </c>
      <c r="EA95" s="96">
        <v>0</v>
      </c>
      <c r="EB95" s="96">
        <v>0</v>
      </c>
      <c r="EC95" s="96">
        <v>0</v>
      </c>
      <c r="ED95" s="96">
        <v>0</v>
      </c>
      <c r="EE95" s="96">
        <v>0</v>
      </c>
      <c r="EF95" s="96">
        <v>0</v>
      </c>
      <c r="EG95" s="96">
        <v>0</v>
      </c>
      <c r="EH95" s="96">
        <v>0</v>
      </c>
      <c r="EI95" s="96">
        <v>0</v>
      </c>
      <c r="EJ95" s="96">
        <v>0</v>
      </c>
      <c r="EK95" s="96">
        <v>0</v>
      </c>
      <c r="EL95" s="96">
        <v>0</v>
      </c>
      <c r="EM95" s="96">
        <v>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6">
        <v>0</v>
      </c>
      <c r="GB95" s="96">
        <v>0</v>
      </c>
      <c r="GC95" s="96">
        <v>0</v>
      </c>
      <c r="GD95" s="96">
        <v>0</v>
      </c>
      <c r="GE95" s="96">
        <v>0</v>
      </c>
      <c r="GF95" s="96">
        <v>0</v>
      </c>
      <c r="GG95" s="96">
        <v>0</v>
      </c>
      <c r="GH95" s="96">
        <v>0</v>
      </c>
      <c r="GI95" s="96">
        <v>0</v>
      </c>
      <c r="GJ95" s="96">
        <v>0</v>
      </c>
      <c r="GK95" s="96">
        <v>0</v>
      </c>
      <c r="GL95" s="96">
        <v>0</v>
      </c>
      <c r="GM95" s="96">
        <v>0</v>
      </c>
      <c r="GN95" s="96">
        <v>0</v>
      </c>
      <c r="GO95" s="96">
        <v>0</v>
      </c>
      <c r="GP95" s="96">
        <v>0</v>
      </c>
      <c r="GQ95" s="96">
        <v>0</v>
      </c>
      <c r="GR95" s="96">
        <v>0</v>
      </c>
      <c r="GS95" s="96">
        <v>0</v>
      </c>
      <c r="GT95" s="96">
        <v>0</v>
      </c>
      <c r="GU95" s="96">
        <v>0</v>
      </c>
      <c r="GV95" s="96">
        <v>0</v>
      </c>
      <c r="GW95" s="96">
        <v>0</v>
      </c>
      <c r="GX95" s="96">
        <v>0</v>
      </c>
      <c r="GY95" s="96">
        <v>0</v>
      </c>
      <c r="GZ95" s="96">
        <v>0</v>
      </c>
      <c r="HA95" s="96">
        <v>0</v>
      </c>
      <c r="HB95" s="96">
        <v>0</v>
      </c>
      <c r="HC95" s="96">
        <v>0</v>
      </c>
      <c r="HD95" s="96">
        <v>0</v>
      </c>
      <c r="HE95" s="96">
        <v>0</v>
      </c>
      <c r="HF95" s="96">
        <v>0</v>
      </c>
      <c r="HG95" s="96">
        <v>0</v>
      </c>
      <c r="HH95" s="96">
        <v>0</v>
      </c>
      <c r="HI95" s="96">
        <v>0</v>
      </c>
      <c r="HJ95" s="96">
        <v>0</v>
      </c>
      <c r="HK95" s="96">
        <v>0</v>
      </c>
      <c r="HL95" s="96">
        <v>0</v>
      </c>
      <c r="HM95" s="96">
        <v>0</v>
      </c>
      <c r="HN95" s="96">
        <v>0</v>
      </c>
      <c r="HO95" s="96">
        <v>0</v>
      </c>
      <c r="HP95" s="96">
        <v>0</v>
      </c>
      <c r="HQ95" s="96">
        <v>0</v>
      </c>
      <c r="HR95" s="96">
        <v>0</v>
      </c>
      <c r="HS95" s="96">
        <v>0</v>
      </c>
      <c r="HT95" s="96">
        <v>0</v>
      </c>
      <c r="HU95" s="96">
        <v>0</v>
      </c>
      <c r="HV95" s="96">
        <v>0</v>
      </c>
      <c r="HW95" s="96">
        <v>0</v>
      </c>
      <c r="HX95" s="96">
        <v>0</v>
      </c>
      <c r="HY95" s="96">
        <v>0</v>
      </c>
      <c r="HZ95" s="96">
        <v>0</v>
      </c>
      <c r="IA95" s="96">
        <v>0</v>
      </c>
      <c r="IB95" s="96">
        <v>0</v>
      </c>
      <c r="IC95" s="96">
        <v>0</v>
      </c>
      <c r="ID95" s="96">
        <v>0</v>
      </c>
      <c r="IE95" s="96">
        <v>0</v>
      </c>
      <c r="IF95" s="96">
        <v>0</v>
      </c>
      <c r="IG95" s="96">
        <v>0</v>
      </c>
      <c r="IH95" s="96">
        <v>0</v>
      </c>
      <c r="II95" s="96">
        <v>0</v>
      </c>
      <c r="IJ95" s="96">
        <v>0</v>
      </c>
      <c r="IK95" s="96">
        <v>0</v>
      </c>
      <c r="IL95" s="96">
        <v>0</v>
      </c>
      <c r="IM95" s="96">
        <v>0</v>
      </c>
      <c r="IN95" s="96">
        <v>0</v>
      </c>
      <c r="IO95" s="96">
        <v>0</v>
      </c>
      <c r="IP95" s="96">
        <v>0</v>
      </c>
      <c r="IQ95" s="96">
        <v>0</v>
      </c>
      <c r="IR95" s="96">
        <v>0</v>
      </c>
      <c r="IS95" s="96">
        <v>0</v>
      </c>
      <c r="IT95" s="96">
        <v>0</v>
      </c>
      <c r="IU95" s="96">
        <v>0</v>
      </c>
      <c r="IV95" s="96">
        <v>0</v>
      </c>
      <c r="IW95" s="96">
        <v>0</v>
      </c>
      <c r="IX95" s="96">
        <v>0</v>
      </c>
      <c r="IY95" s="96">
        <v>0</v>
      </c>
      <c r="IZ95" s="96">
        <v>0</v>
      </c>
      <c r="JA95" s="96">
        <v>0</v>
      </c>
    </row>
    <row r="96" spans="1:261" ht="17.25" customHeight="1" x14ac:dyDescent="0.35">
      <c r="A96" s="85">
        <v>86</v>
      </c>
      <c r="B96" s="92" t="s">
        <v>527</v>
      </c>
      <c r="C96" s="95" t="s">
        <v>613</v>
      </c>
      <c r="D96" s="295">
        <v>247690800</v>
      </c>
      <c r="E96" s="270">
        <f t="shared" si="46"/>
        <v>5517.7</v>
      </c>
      <c r="F96" s="270">
        <f t="shared" si="47"/>
        <v>0</v>
      </c>
      <c r="G96" s="270">
        <f t="shared" si="48"/>
        <v>1380.87</v>
      </c>
      <c r="H96" s="270">
        <f t="shared" si="49"/>
        <v>232.44</v>
      </c>
      <c r="I96" s="270">
        <f t="shared" si="50"/>
        <v>3904.39</v>
      </c>
      <c r="J96" s="96">
        <v>1</v>
      </c>
      <c r="K96" s="96">
        <v>1</v>
      </c>
      <c r="L96" s="96">
        <v>0</v>
      </c>
      <c r="M96" s="96">
        <v>0</v>
      </c>
      <c r="N96" s="96">
        <v>0</v>
      </c>
      <c r="O96" s="96">
        <v>0</v>
      </c>
      <c r="P96" s="96">
        <v>0</v>
      </c>
      <c r="Q96" s="96">
        <v>0</v>
      </c>
      <c r="R96" s="96">
        <v>0</v>
      </c>
      <c r="S96" s="96">
        <v>0</v>
      </c>
      <c r="T96" s="96">
        <v>0</v>
      </c>
      <c r="U96" s="96">
        <v>232.44</v>
      </c>
      <c r="V96" s="96">
        <v>0</v>
      </c>
      <c r="W96" s="96">
        <v>0</v>
      </c>
      <c r="X96" s="96">
        <v>0</v>
      </c>
      <c r="Y96" s="96">
        <v>0</v>
      </c>
      <c r="Z96" s="96">
        <v>0</v>
      </c>
      <c r="AA96" s="96">
        <v>0</v>
      </c>
      <c r="AB96" s="96">
        <v>0</v>
      </c>
      <c r="AC96" s="96">
        <v>6</v>
      </c>
      <c r="AD96" s="96">
        <v>0</v>
      </c>
      <c r="AE96" s="96">
        <v>0</v>
      </c>
      <c r="AF96" s="96">
        <v>0</v>
      </c>
      <c r="AG96" s="96">
        <v>0</v>
      </c>
      <c r="AH96" s="96">
        <v>0</v>
      </c>
      <c r="AI96" s="96">
        <v>0</v>
      </c>
      <c r="AJ96" s="96">
        <v>0</v>
      </c>
      <c r="AK96" s="96">
        <v>0</v>
      </c>
      <c r="AL96" s="96">
        <v>0</v>
      </c>
      <c r="AM96" s="96">
        <v>0</v>
      </c>
      <c r="AN96" s="96">
        <v>0</v>
      </c>
      <c r="AO96" s="96">
        <v>0</v>
      </c>
      <c r="AP96" s="96">
        <v>0</v>
      </c>
      <c r="AQ96" s="96">
        <v>0</v>
      </c>
      <c r="AR96" s="96">
        <v>0</v>
      </c>
      <c r="AS96" s="96">
        <v>0</v>
      </c>
      <c r="AT96" s="96">
        <v>0</v>
      </c>
      <c r="AU96" s="96">
        <v>0</v>
      </c>
      <c r="AV96" s="96">
        <v>0</v>
      </c>
      <c r="AW96" s="96">
        <v>0</v>
      </c>
      <c r="AX96" s="96">
        <v>0</v>
      </c>
      <c r="AY96" s="96">
        <v>0</v>
      </c>
      <c r="AZ96" s="96">
        <v>0</v>
      </c>
      <c r="BA96" s="96">
        <v>0</v>
      </c>
      <c r="BB96" s="96">
        <v>0</v>
      </c>
      <c r="BC96" s="96">
        <v>0</v>
      </c>
      <c r="BD96" s="96">
        <v>3500</v>
      </c>
      <c r="BE96" s="96">
        <v>0</v>
      </c>
      <c r="BF96" s="96">
        <v>0</v>
      </c>
      <c r="BG96" s="96">
        <v>0</v>
      </c>
      <c r="BH96" s="96">
        <v>55</v>
      </c>
      <c r="BI96" s="96">
        <v>0</v>
      </c>
      <c r="BJ96" s="96">
        <v>0</v>
      </c>
      <c r="BK96" s="96">
        <v>0</v>
      </c>
      <c r="BL96" s="96">
        <v>0</v>
      </c>
      <c r="BM96" s="96">
        <v>0</v>
      </c>
      <c r="BN96" s="96">
        <v>0</v>
      </c>
      <c r="BO96" s="96">
        <v>0</v>
      </c>
      <c r="BP96" s="96">
        <v>0</v>
      </c>
      <c r="BQ96" s="96">
        <v>0</v>
      </c>
      <c r="BR96" s="96">
        <v>0</v>
      </c>
      <c r="BS96" s="96">
        <v>1</v>
      </c>
      <c r="BT96" s="96">
        <v>0</v>
      </c>
      <c r="BU96" s="96">
        <v>1</v>
      </c>
      <c r="BV96" s="96">
        <v>0</v>
      </c>
      <c r="BW96" s="96">
        <v>0</v>
      </c>
      <c r="BX96" s="96">
        <v>0</v>
      </c>
      <c r="BY96" s="96">
        <v>4.2</v>
      </c>
      <c r="BZ96" s="96">
        <v>0</v>
      </c>
      <c r="CA96" s="96">
        <v>0</v>
      </c>
      <c r="CB96" s="96">
        <v>0</v>
      </c>
      <c r="CC96" s="96">
        <v>0</v>
      </c>
      <c r="CD96" s="96">
        <v>0</v>
      </c>
      <c r="CE96" s="96">
        <v>0</v>
      </c>
      <c r="CF96" s="96">
        <v>0</v>
      </c>
      <c r="CG96" s="96">
        <v>0</v>
      </c>
      <c r="CH96" s="96">
        <v>0</v>
      </c>
      <c r="CI96" s="96">
        <v>0</v>
      </c>
      <c r="CJ96" s="96">
        <v>0</v>
      </c>
      <c r="CK96" s="96">
        <v>30</v>
      </c>
      <c r="CL96" s="96">
        <v>0</v>
      </c>
      <c r="CM96" s="96">
        <v>0</v>
      </c>
      <c r="CN96" s="96">
        <v>0</v>
      </c>
      <c r="CO96" s="96">
        <v>1</v>
      </c>
      <c r="CP96" s="96">
        <v>0</v>
      </c>
      <c r="CQ96" s="96">
        <v>0</v>
      </c>
      <c r="CR96" s="96">
        <v>0</v>
      </c>
      <c r="CS96" s="96">
        <v>9</v>
      </c>
      <c r="CT96" s="96">
        <v>0</v>
      </c>
      <c r="CU96" s="96">
        <v>0</v>
      </c>
      <c r="CV96" s="96">
        <v>0</v>
      </c>
      <c r="CW96" s="96">
        <v>0</v>
      </c>
      <c r="CX96" s="96">
        <v>0</v>
      </c>
      <c r="CY96" s="96">
        <v>7</v>
      </c>
      <c r="CZ96" s="96">
        <v>14</v>
      </c>
      <c r="DA96" s="96">
        <v>0</v>
      </c>
      <c r="DB96" s="96">
        <v>12</v>
      </c>
      <c r="DC96" s="96">
        <v>0</v>
      </c>
      <c r="DD96" s="96">
        <v>268</v>
      </c>
      <c r="DE96" s="96">
        <v>0</v>
      </c>
      <c r="DF96" s="96">
        <v>0</v>
      </c>
      <c r="DG96" s="96">
        <v>0</v>
      </c>
      <c r="DH96" s="96">
        <v>0</v>
      </c>
      <c r="DI96" s="96">
        <v>0</v>
      </c>
      <c r="DJ96" s="96">
        <v>0</v>
      </c>
      <c r="DK96" s="96">
        <v>0</v>
      </c>
      <c r="DL96" s="96">
        <v>0</v>
      </c>
      <c r="DM96" s="96">
        <v>0</v>
      </c>
      <c r="DN96" s="96">
        <v>0</v>
      </c>
      <c r="DO96" s="96">
        <v>0</v>
      </c>
      <c r="DP96" s="96">
        <v>0</v>
      </c>
      <c r="DQ96" s="96">
        <v>0</v>
      </c>
      <c r="DR96" s="96">
        <v>0</v>
      </c>
      <c r="DS96" s="96">
        <v>0</v>
      </c>
      <c r="DT96" s="96">
        <v>1112.8699999999999</v>
      </c>
      <c r="DU96" s="96">
        <v>0</v>
      </c>
      <c r="DV96" s="96">
        <v>0</v>
      </c>
      <c r="DW96" s="297">
        <v>0</v>
      </c>
      <c r="DX96" s="297">
        <v>0</v>
      </c>
      <c r="DY96" s="96">
        <v>0</v>
      </c>
      <c r="DZ96" s="96">
        <v>0</v>
      </c>
      <c r="EA96" s="96">
        <v>0</v>
      </c>
      <c r="EB96" s="96">
        <v>0</v>
      </c>
      <c r="EC96" s="96">
        <v>0</v>
      </c>
      <c r="ED96" s="96">
        <v>0</v>
      </c>
      <c r="EE96" s="96">
        <v>0</v>
      </c>
      <c r="EF96" s="96">
        <v>0</v>
      </c>
      <c r="EG96" s="96">
        <v>0</v>
      </c>
      <c r="EH96" s="96">
        <v>0</v>
      </c>
      <c r="EI96" s="96">
        <v>0</v>
      </c>
      <c r="EJ96" s="96">
        <v>0</v>
      </c>
      <c r="EK96" s="96">
        <v>0</v>
      </c>
      <c r="EL96" s="96">
        <v>0</v>
      </c>
      <c r="EM96" s="96">
        <v>0</v>
      </c>
      <c r="EN96" s="96">
        <v>0</v>
      </c>
      <c r="EO96" s="96">
        <v>0</v>
      </c>
      <c r="EP96" s="96">
        <v>0</v>
      </c>
      <c r="EQ96" s="96">
        <v>0</v>
      </c>
      <c r="ER96" s="96">
        <v>0</v>
      </c>
      <c r="ES96" s="96">
        <v>0</v>
      </c>
      <c r="ET96" s="96">
        <v>0</v>
      </c>
      <c r="EU96" s="96">
        <v>0</v>
      </c>
      <c r="EV96" s="96">
        <v>400.19</v>
      </c>
      <c r="EW96" s="96">
        <v>0</v>
      </c>
      <c r="EX96" s="96">
        <v>0</v>
      </c>
      <c r="EY96" s="96">
        <v>0</v>
      </c>
      <c r="EZ96" s="96">
        <v>0</v>
      </c>
      <c r="FA96" s="96">
        <v>0</v>
      </c>
      <c r="FB96" s="96">
        <v>0</v>
      </c>
      <c r="FC96" s="96">
        <v>0</v>
      </c>
      <c r="FD96" s="96">
        <v>0</v>
      </c>
      <c r="FE96" s="96">
        <v>0</v>
      </c>
      <c r="FF96" s="96">
        <v>0</v>
      </c>
      <c r="FG96" s="96">
        <v>0</v>
      </c>
      <c r="FH96" s="96">
        <v>0</v>
      </c>
      <c r="FI96" s="96">
        <v>0</v>
      </c>
      <c r="FJ96" s="96">
        <v>0</v>
      </c>
      <c r="FK96" s="96">
        <v>0</v>
      </c>
      <c r="FL96" s="96">
        <v>0</v>
      </c>
      <c r="FM96" s="96">
        <v>0</v>
      </c>
      <c r="FN96" s="96">
        <v>0</v>
      </c>
      <c r="FO96" s="96">
        <v>0</v>
      </c>
      <c r="FP96" s="96">
        <v>0</v>
      </c>
      <c r="FQ96" s="96">
        <v>0</v>
      </c>
      <c r="FR96" s="96">
        <v>0</v>
      </c>
      <c r="FS96" s="96">
        <v>0</v>
      </c>
      <c r="FT96" s="96">
        <v>0</v>
      </c>
      <c r="FU96" s="96">
        <v>0</v>
      </c>
      <c r="FV96" s="96">
        <v>0</v>
      </c>
      <c r="FW96" s="96">
        <v>0</v>
      </c>
      <c r="FX96" s="96">
        <v>0</v>
      </c>
      <c r="FY96" s="96">
        <v>0</v>
      </c>
      <c r="FZ96" s="96">
        <v>0</v>
      </c>
      <c r="GA96" s="96">
        <v>0</v>
      </c>
      <c r="GB96" s="96">
        <v>0</v>
      </c>
      <c r="GC96" s="96">
        <v>0</v>
      </c>
      <c r="GD96" s="96">
        <v>0</v>
      </c>
      <c r="GE96" s="96">
        <v>0</v>
      </c>
      <c r="GF96" s="96">
        <v>0</v>
      </c>
      <c r="GG96" s="96">
        <v>0</v>
      </c>
      <c r="GH96" s="96">
        <v>0</v>
      </c>
      <c r="GI96" s="96">
        <v>0</v>
      </c>
      <c r="GJ96" s="96">
        <v>0</v>
      </c>
      <c r="GK96" s="96">
        <v>0</v>
      </c>
      <c r="GL96" s="96">
        <v>0</v>
      </c>
      <c r="GM96" s="96">
        <v>0</v>
      </c>
      <c r="GN96" s="96">
        <v>0</v>
      </c>
      <c r="GO96" s="96">
        <v>0</v>
      </c>
      <c r="GP96" s="96">
        <v>0</v>
      </c>
      <c r="GQ96" s="96">
        <v>0</v>
      </c>
      <c r="GR96" s="96">
        <v>0</v>
      </c>
      <c r="GS96" s="96">
        <v>0</v>
      </c>
      <c r="GT96" s="96">
        <v>0</v>
      </c>
      <c r="GU96" s="96">
        <v>0</v>
      </c>
      <c r="GV96" s="96">
        <v>0</v>
      </c>
      <c r="GW96" s="96">
        <v>0</v>
      </c>
      <c r="GX96" s="96">
        <v>0</v>
      </c>
      <c r="GY96" s="96">
        <v>0</v>
      </c>
      <c r="GZ96" s="96">
        <v>0</v>
      </c>
      <c r="HA96" s="96">
        <v>0</v>
      </c>
      <c r="HB96" s="96">
        <v>0</v>
      </c>
      <c r="HC96" s="96">
        <v>0</v>
      </c>
      <c r="HD96" s="96">
        <v>0</v>
      </c>
      <c r="HE96" s="96">
        <v>0</v>
      </c>
      <c r="HF96" s="96">
        <v>0</v>
      </c>
      <c r="HG96" s="96">
        <v>0</v>
      </c>
      <c r="HH96" s="96">
        <v>0</v>
      </c>
      <c r="HI96" s="96">
        <v>0</v>
      </c>
      <c r="HJ96" s="96">
        <v>0</v>
      </c>
      <c r="HK96" s="96">
        <v>0</v>
      </c>
      <c r="HL96" s="96">
        <v>0</v>
      </c>
      <c r="HM96" s="96">
        <v>0</v>
      </c>
      <c r="HN96" s="96">
        <v>0</v>
      </c>
      <c r="HO96" s="96">
        <v>0</v>
      </c>
      <c r="HP96" s="96">
        <v>0</v>
      </c>
      <c r="HQ96" s="96">
        <v>0</v>
      </c>
      <c r="HR96" s="96">
        <v>0</v>
      </c>
      <c r="HS96" s="96">
        <v>0</v>
      </c>
      <c r="HT96" s="96">
        <v>0</v>
      </c>
      <c r="HU96" s="96">
        <v>0</v>
      </c>
      <c r="HV96" s="96">
        <v>0</v>
      </c>
      <c r="HW96" s="96">
        <v>0</v>
      </c>
      <c r="HX96" s="96">
        <v>0</v>
      </c>
      <c r="HY96" s="96">
        <v>0</v>
      </c>
      <c r="HZ96" s="96">
        <v>0</v>
      </c>
      <c r="IA96" s="96">
        <v>0</v>
      </c>
      <c r="IB96" s="96">
        <v>0</v>
      </c>
      <c r="IC96" s="96">
        <v>0</v>
      </c>
      <c r="ID96" s="96">
        <v>0</v>
      </c>
      <c r="IE96" s="96">
        <v>0</v>
      </c>
      <c r="IF96" s="96">
        <v>0</v>
      </c>
      <c r="IG96" s="96">
        <v>0</v>
      </c>
      <c r="IH96" s="96">
        <v>0</v>
      </c>
      <c r="II96" s="96">
        <v>0</v>
      </c>
      <c r="IJ96" s="96">
        <v>0</v>
      </c>
      <c r="IK96" s="96">
        <v>0</v>
      </c>
      <c r="IL96" s="96">
        <v>0</v>
      </c>
      <c r="IM96" s="96">
        <v>0</v>
      </c>
      <c r="IN96" s="96">
        <v>0</v>
      </c>
      <c r="IO96" s="96">
        <v>0</v>
      </c>
      <c r="IP96" s="96">
        <v>0</v>
      </c>
      <c r="IQ96" s="96">
        <v>0</v>
      </c>
      <c r="IR96" s="96">
        <v>0</v>
      </c>
      <c r="IS96" s="96">
        <v>0</v>
      </c>
      <c r="IT96" s="96">
        <v>0</v>
      </c>
      <c r="IU96" s="96">
        <v>0</v>
      </c>
      <c r="IV96" s="96">
        <v>0</v>
      </c>
      <c r="IW96" s="96">
        <v>0</v>
      </c>
      <c r="IX96" s="96">
        <v>0</v>
      </c>
      <c r="IY96" s="96">
        <v>0</v>
      </c>
      <c r="IZ96" s="96">
        <v>0</v>
      </c>
      <c r="JA96" s="96">
        <v>0</v>
      </c>
    </row>
    <row r="97" spans="1:261" ht="17.25" customHeight="1" x14ac:dyDescent="0.35">
      <c r="A97" s="85">
        <v>87</v>
      </c>
      <c r="B97" s="92" t="s">
        <v>527</v>
      </c>
      <c r="C97" s="95" t="s">
        <v>614</v>
      </c>
      <c r="D97" s="295">
        <v>247690798</v>
      </c>
      <c r="E97" s="270">
        <f t="shared" si="46"/>
        <v>3483.5499999999997</v>
      </c>
      <c r="F97" s="270">
        <f t="shared" si="47"/>
        <v>0</v>
      </c>
      <c r="G97" s="270">
        <f t="shared" si="48"/>
        <v>557.20000000000005</v>
      </c>
      <c r="H97" s="270">
        <f t="shared" si="49"/>
        <v>252.88</v>
      </c>
      <c r="I97" s="270">
        <f t="shared" si="50"/>
        <v>2673.47</v>
      </c>
      <c r="J97" s="96">
        <v>1</v>
      </c>
      <c r="K97" s="96">
        <v>1</v>
      </c>
      <c r="L97" s="96">
        <v>0</v>
      </c>
      <c r="M97" s="96">
        <v>0</v>
      </c>
      <c r="N97" s="96">
        <v>0</v>
      </c>
      <c r="O97" s="96">
        <v>0</v>
      </c>
      <c r="P97" s="96">
        <v>0</v>
      </c>
      <c r="Q97" s="96">
        <v>0</v>
      </c>
      <c r="R97" s="96">
        <v>0</v>
      </c>
      <c r="S97" s="96">
        <v>0</v>
      </c>
      <c r="T97" s="96">
        <v>0</v>
      </c>
      <c r="U97" s="96">
        <v>252.88</v>
      </c>
      <c r="V97" s="96">
        <v>0</v>
      </c>
      <c r="W97" s="96">
        <v>0</v>
      </c>
      <c r="X97" s="96">
        <v>0</v>
      </c>
      <c r="Y97" s="96">
        <v>0</v>
      </c>
      <c r="Z97" s="96">
        <v>0</v>
      </c>
      <c r="AA97" s="96">
        <v>0</v>
      </c>
      <c r="AB97" s="96">
        <v>0</v>
      </c>
      <c r="AC97" s="96">
        <v>5</v>
      </c>
      <c r="AD97" s="96">
        <v>0</v>
      </c>
      <c r="AE97" s="96">
        <v>0</v>
      </c>
      <c r="AF97" s="96">
        <v>0</v>
      </c>
      <c r="AG97" s="96">
        <v>0</v>
      </c>
      <c r="AH97" s="96">
        <v>0</v>
      </c>
      <c r="AI97" s="96">
        <v>0</v>
      </c>
      <c r="AJ97" s="96">
        <v>0</v>
      </c>
      <c r="AK97" s="96">
        <v>0</v>
      </c>
      <c r="AL97" s="96">
        <v>0</v>
      </c>
      <c r="AM97" s="96">
        <v>0</v>
      </c>
      <c r="AN97" s="96">
        <v>0</v>
      </c>
      <c r="AO97" s="96">
        <v>0</v>
      </c>
      <c r="AP97" s="96">
        <v>0</v>
      </c>
      <c r="AQ97" s="96">
        <v>0</v>
      </c>
      <c r="AR97" s="96">
        <v>0</v>
      </c>
      <c r="AS97" s="96">
        <v>0</v>
      </c>
      <c r="AT97" s="96">
        <v>0</v>
      </c>
      <c r="AU97" s="96">
        <v>0</v>
      </c>
      <c r="AV97" s="96">
        <v>0</v>
      </c>
      <c r="AW97" s="96">
        <v>0</v>
      </c>
      <c r="AX97" s="96">
        <v>0</v>
      </c>
      <c r="AY97" s="96">
        <v>0</v>
      </c>
      <c r="AZ97" s="96">
        <v>0</v>
      </c>
      <c r="BA97" s="96">
        <v>0</v>
      </c>
      <c r="BB97" s="96">
        <v>0</v>
      </c>
      <c r="BC97" s="96">
        <v>0</v>
      </c>
      <c r="BD97" s="96">
        <v>2500</v>
      </c>
      <c r="BE97" s="96">
        <v>0</v>
      </c>
      <c r="BF97" s="96">
        <v>0</v>
      </c>
      <c r="BG97" s="96">
        <v>0</v>
      </c>
      <c r="BH97" s="96">
        <v>40</v>
      </c>
      <c r="BI97" s="96">
        <v>0</v>
      </c>
      <c r="BJ97" s="96">
        <v>0</v>
      </c>
      <c r="BK97" s="96">
        <v>0</v>
      </c>
      <c r="BL97" s="96">
        <v>0</v>
      </c>
      <c r="BM97" s="96">
        <v>0</v>
      </c>
      <c r="BN97" s="96">
        <v>0</v>
      </c>
      <c r="BO97" s="96">
        <v>0</v>
      </c>
      <c r="BP97" s="96">
        <v>0</v>
      </c>
      <c r="BQ97" s="96">
        <v>0</v>
      </c>
      <c r="BR97" s="96">
        <v>0</v>
      </c>
      <c r="BS97" s="96">
        <v>1</v>
      </c>
      <c r="BT97" s="96">
        <v>0</v>
      </c>
      <c r="BU97" s="96">
        <v>1</v>
      </c>
      <c r="BV97" s="96">
        <v>0</v>
      </c>
      <c r="BW97" s="96">
        <v>0</v>
      </c>
      <c r="BX97" s="96">
        <v>0</v>
      </c>
      <c r="BY97" s="96">
        <v>5.2</v>
      </c>
      <c r="BZ97" s="96">
        <v>0</v>
      </c>
      <c r="CA97" s="96">
        <v>0</v>
      </c>
      <c r="CB97" s="96">
        <v>0</v>
      </c>
      <c r="CC97" s="96">
        <v>0</v>
      </c>
      <c r="CD97" s="96">
        <v>0</v>
      </c>
      <c r="CE97" s="96">
        <v>0</v>
      </c>
      <c r="CF97" s="96">
        <v>0</v>
      </c>
      <c r="CG97" s="96">
        <v>0</v>
      </c>
      <c r="CH97" s="96">
        <v>0</v>
      </c>
      <c r="CI97" s="96">
        <v>0</v>
      </c>
      <c r="CJ97" s="96">
        <v>0</v>
      </c>
      <c r="CK97" s="96">
        <v>30</v>
      </c>
      <c r="CL97" s="96">
        <v>0</v>
      </c>
      <c r="CM97" s="96">
        <v>0</v>
      </c>
      <c r="CN97" s="96">
        <v>0</v>
      </c>
      <c r="CO97" s="96">
        <v>0</v>
      </c>
      <c r="CP97" s="96">
        <v>0</v>
      </c>
      <c r="CQ97" s="96">
        <v>0</v>
      </c>
      <c r="CR97" s="96">
        <v>0</v>
      </c>
      <c r="CS97" s="96">
        <v>4</v>
      </c>
      <c r="CT97" s="96">
        <v>0</v>
      </c>
      <c r="CU97" s="96">
        <v>0</v>
      </c>
      <c r="CV97" s="96">
        <v>0</v>
      </c>
      <c r="CW97" s="96">
        <v>0</v>
      </c>
      <c r="CX97" s="96">
        <v>0</v>
      </c>
      <c r="CY97" s="96">
        <v>8</v>
      </c>
      <c r="CZ97" s="96">
        <v>6</v>
      </c>
      <c r="DA97" s="96">
        <v>0</v>
      </c>
      <c r="DB97" s="96">
        <v>4</v>
      </c>
      <c r="DC97" s="96">
        <v>0</v>
      </c>
      <c r="DD97" s="96">
        <v>110</v>
      </c>
      <c r="DE97" s="96">
        <v>0</v>
      </c>
      <c r="DF97" s="96">
        <v>0</v>
      </c>
      <c r="DG97" s="96">
        <v>0</v>
      </c>
      <c r="DH97" s="96">
        <v>0</v>
      </c>
      <c r="DI97" s="96">
        <v>0</v>
      </c>
      <c r="DJ97" s="96">
        <v>0</v>
      </c>
      <c r="DK97" s="96">
        <v>0</v>
      </c>
      <c r="DL97" s="96">
        <v>0</v>
      </c>
      <c r="DM97" s="96">
        <v>0</v>
      </c>
      <c r="DN97" s="96">
        <v>0</v>
      </c>
      <c r="DO97" s="96">
        <v>0</v>
      </c>
      <c r="DP97" s="96">
        <v>0</v>
      </c>
      <c r="DQ97" s="96">
        <v>0</v>
      </c>
      <c r="DR97" s="96">
        <v>0</v>
      </c>
      <c r="DS97" s="96">
        <v>0</v>
      </c>
      <c r="DT97" s="96">
        <v>447.2</v>
      </c>
      <c r="DU97" s="96">
        <v>0</v>
      </c>
      <c r="DV97" s="96">
        <v>0</v>
      </c>
      <c r="DW97" s="297">
        <v>0</v>
      </c>
      <c r="DX97" s="297">
        <v>0</v>
      </c>
      <c r="DY97" s="96">
        <v>0</v>
      </c>
      <c r="DZ97" s="96">
        <v>0</v>
      </c>
      <c r="EA97" s="96">
        <v>0</v>
      </c>
      <c r="EB97" s="96">
        <v>0</v>
      </c>
      <c r="EC97" s="96">
        <v>0</v>
      </c>
      <c r="ED97" s="96">
        <v>0</v>
      </c>
      <c r="EE97" s="96">
        <v>0</v>
      </c>
      <c r="EF97" s="96">
        <v>0</v>
      </c>
      <c r="EG97" s="96">
        <v>0</v>
      </c>
      <c r="EH97" s="96">
        <v>0</v>
      </c>
      <c r="EI97" s="96">
        <v>0</v>
      </c>
      <c r="EJ97" s="96">
        <v>0</v>
      </c>
      <c r="EK97" s="96">
        <v>0</v>
      </c>
      <c r="EL97" s="96">
        <v>0</v>
      </c>
      <c r="EM97" s="96">
        <v>0</v>
      </c>
      <c r="EN97" s="96">
        <v>0</v>
      </c>
      <c r="EO97" s="96">
        <v>0</v>
      </c>
      <c r="EP97" s="96">
        <v>0</v>
      </c>
      <c r="EQ97" s="96">
        <v>0</v>
      </c>
      <c r="ER97" s="96">
        <v>0</v>
      </c>
      <c r="ES97" s="96">
        <v>0</v>
      </c>
      <c r="ET97" s="96">
        <v>0</v>
      </c>
      <c r="EU97" s="96">
        <v>0</v>
      </c>
      <c r="EV97" s="96">
        <v>168.27</v>
      </c>
      <c r="EW97" s="96">
        <v>0</v>
      </c>
      <c r="EX97" s="96">
        <v>0</v>
      </c>
      <c r="EY97" s="96">
        <v>0</v>
      </c>
      <c r="EZ97" s="96">
        <v>0</v>
      </c>
      <c r="FA97" s="96">
        <v>0</v>
      </c>
      <c r="FB97" s="96">
        <v>0</v>
      </c>
      <c r="FC97" s="96">
        <v>0</v>
      </c>
      <c r="FD97" s="96">
        <v>0</v>
      </c>
      <c r="FE97" s="96">
        <v>0</v>
      </c>
      <c r="FF97" s="96">
        <v>0</v>
      </c>
      <c r="FG97" s="96">
        <v>0</v>
      </c>
      <c r="FH97" s="96">
        <v>0</v>
      </c>
      <c r="FI97" s="96">
        <v>0</v>
      </c>
      <c r="FJ97" s="96">
        <v>0</v>
      </c>
      <c r="FK97" s="96">
        <v>0</v>
      </c>
      <c r="FL97" s="96">
        <v>0</v>
      </c>
      <c r="FM97" s="96">
        <v>0</v>
      </c>
      <c r="FN97" s="96">
        <v>0</v>
      </c>
      <c r="FO97" s="96">
        <v>0</v>
      </c>
      <c r="FP97" s="96">
        <v>0</v>
      </c>
      <c r="FQ97" s="96">
        <v>0</v>
      </c>
      <c r="FR97" s="96">
        <v>0</v>
      </c>
      <c r="FS97" s="96">
        <v>0</v>
      </c>
      <c r="FT97" s="96">
        <v>0</v>
      </c>
      <c r="FU97" s="96">
        <v>0</v>
      </c>
      <c r="FV97" s="96">
        <v>0</v>
      </c>
      <c r="FW97" s="96">
        <v>0</v>
      </c>
      <c r="FX97" s="96">
        <v>0</v>
      </c>
      <c r="FY97" s="96">
        <v>0</v>
      </c>
      <c r="FZ97" s="96">
        <v>0</v>
      </c>
      <c r="GA97" s="96">
        <v>0</v>
      </c>
      <c r="GB97" s="96">
        <v>0</v>
      </c>
      <c r="GC97" s="96">
        <v>0</v>
      </c>
      <c r="GD97" s="96">
        <v>0</v>
      </c>
      <c r="GE97" s="96">
        <v>0</v>
      </c>
      <c r="GF97" s="96">
        <v>0</v>
      </c>
      <c r="GG97" s="96">
        <v>0</v>
      </c>
      <c r="GH97" s="96">
        <v>0</v>
      </c>
      <c r="GI97" s="96">
        <v>0</v>
      </c>
      <c r="GJ97" s="96">
        <v>0</v>
      </c>
      <c r="GK97" s="96">
        <v>0</v>
      </c>
      <c r="GL97" s="96">
        <v>0</v>
      </c>
      <c r="GM97" s="96">
        <v>0</v>
      </c>
      <c r="GN97" s="96">
        <v>0</v>
      </c>
      <c r="GO97" s="96">
        <v>0</v>
      </c>
      <c r="GP97" s="96">
        <v>0</v>
      </c>
      <c r="GQ97" s="96">
        <v>0</v>
      </c>
      <c r="GR97" s="96">
        <v>0</v>
      </c>
      <c r="GS97" s="96">
        <v>0</v>
      </c>
      <c r="GT97" s="96">
        <v>0</v>
      </c>
      <c r="GU97" s="96">
        <v>0</v>
      </c>
      <c r="GV97" s="96">
        <v>0</v>
      </c>
      <c r="GW97" s="96">
        <v>0</v>
      </c>
      <c r="GX97" s="96">
        <v>0</v>
      </c>
      <c r="GY97" s="96">
        <v>0</v>
      </c>
      <c r="GZ97" s="96">
        <v>0</v>
      </c>
      <c r="HA97" s="96">
        <v>0</v>
      </c>
      <c r="HB97" s="96">
        <v>0</v>
      </c>
      <c r="HC97" s="96">
        <v>0</v>
      </c>
      <c r="HD97" s="96">
        <v>0</v>
      </c>
      <c r="HE97" s="96">
        <v>0</v>
      </c>
      <c r="HF97" s="96">
        <v>0</v>
      </c>
      <c r="HG97" s="96">
        <v>0</v>
      </c>
      <c r="HH97" s="96">
        <v>0</v>
      </c>
      <c r="HI97" s="96">
        <v>0</v>
      </c>
      <c r="HJ97" s="96">
        <v>0</v>
      </c>
      <c r="HK97" s="96">
        <v>0</v>
      </c>
      <c r="HL97" s="96">
        <v>0</v>
      </c>
      <c r="HM97" s="96">
        <v>0</v>
      </c>
      <c r="HN97" s="96">
        <v>0</v>
      </c>
      <c r="HO97" s="96">
        <v>0</v>
      </c>
      <c r="HP97" s="96">
        <v>0</v>
      </c>
      <c r="HQ97" s="96">
        <v>0</v>
      </c>
      <c r="HR97" s="96">
        <v>0</v>
      </c>
      <c r="HS97" s="96">
        <v>0</v>
      </c>
      <c r="HT97" s="96">
        <v>0</v>
      </c>
      <c r="HU97" s="96">
        <v>0</v>
      </c>
      <c r="HV97" s="96">
        <v>0</v>
      </c>
      <c r="HW97" s="96">
        <v>0</v>
      </c>
      <c r="HX97" s="96">
        <v>0</v>
      </c>
      <c r="HY97" s="96">
        <v>0</v>
      </c>
      <c r="HZ97" s="96">
        <v>0</v>
      </c>
      <c r="IA97" s="96">
        <v>0</v>
      </c>
      <c r="IB97" s="96">
        <v>0</v>
      </c>
      <c r="IC97" s="96">
        <v>0</v>
      </c>
      <c r="ID97" s="96">
        <v>0</v>
      </c>
      <c r="IE97" s="96">
        <v>0</v>
      </c>
      <c r="IF97" s="96">
        <v>0</v>
      </c>
      <c r="IG97" s="96">
        <v>0</v>
      </c>
      <c r="IH97" s="96">
        <v>0</v>
      </c>
      <c r="II97" s="96">
        <v>0</v>
      </c>
      <c r="IJ97" s="96">
        <v>0</v>
      </c>
      <c r="IK97" s="96">
        <v>0</v>
      </c>
      <c r="IL97" s="96">
        <v>0</v>
      </c>
      <c r="IM97" s="96">
        <v>0</v>
      </c>
      <c r="IN97" s="96">
        <v>0</v>
      </c>
      <c r="IO97" s="96">
        <v>0</v>
      </c>
      <c r="IP97" s="96">
        <v>0</v>
      </c>
      <c r="IQ97" s="96">
        <v>0</v>
      </c>
      <c r="IR97" s="96">
        <v>0</v>
      </c>
      <c r="IS97" s="96">
        <v>0</v>
      </c>
      <c r="IT97" s="96">
        <v>0</v>
      </c>
      <c r="IU97" s="96">
        <v>0</v>
      </c>
      <c r="IV97" s="96">
        <v>0</v>
      </c>
      <c r="IW97" s="96">
        <v>0</v>
      </c>
      <c r="IX97" s="96">
        <v>0</v>
      </c>
      <c r="IY97" s="96">
        <v>0</v>
      </c>
      <c r="IZ97" s="96">
        <v>0</v>
      </c>
      <c r="JA97" s="96">
        <v>0</v>
      </c>
    </row>
    <row r="98" spans="1:261" ht="17.25" customHeight="1" x14ac:dyDescent="0.35">
      <c r="A98" s="85">
        <v>88</v>
      </c>
      <c r="B98" s="92" t="s">
        <v>527</v>
      </c>
      <c r="C98" s="95" t="s">
        <v>615</v>
      </c>
      <c r="D98" s="295">
        <v>247690802</v>
      </c>
      <c r="E98" s="270">
        <f t="shared" si="46"/>
        <v>5153.7700000000004</v>
      </c>
      <c r="F98" s="270">
        <f t="shared" si="47"/>
        <v>0</v>
      </c>
      <c r="G98" s="270">
        <f t="shared" si="48"/>
        <v>1373.38</v>
      </c>
      <c r="H98" s="270">
        <f t="shared" si="49"/>
        <v>3342.39</v>
      </c>
      <c r="I98" s="270">
        <f t="shared" si="50"/>
        <v>438</v>
      </c>
      <c r="J98" s="96">
        <v>2</v>
      </c>
      <c r="K98" s="96">
        <v>2</v>
      </c>
      <c r="L98" s="96">
        <v>0</v>
      </c>
      <c r="M98" s="96">
        <v>0</v>
      </c>
      <c r="N98" s="96">
        <v>0</v>
      </c>
      <c r="O98" s="96">
        <v>0</v>
      </c>
      <c r="P98" s="96">
        <v>0</v>
      </c>
      <c r="Q98" s="96">
        <v>0</v>
      </c>
      <c r="R98" s="96">
        <v>0</v>
      </c>
      <c r="S98" s="96">
        <v>0</v>
      </c>
      <c r="T98" s="96">
        <v>0</v>
      </c>
      <c r="U98" s="96">
        <v>0</v>
      </c>
      <c r="V98" s="96">
        <v>0</v>
      </c>
      <c r="W98" s="96">
        <v>271.39</v>
      </c>
      <c r="X98" s="96">
        <v>0</v>
      </c>
      <c r="Y98" s="96">
        <v>71</v>
      </c>
      <c r="Z98" s="96">
        <v>0</v>
      </c>
      <c r="AA98" s="96">
        <v>0</v>
      </c>
      <c r="AB98" s="96">
        <v>0</v>
      </c>
      <c r="AC98" s="96">
        <v>10</v>
      </c>
      <c r="AD98" s="96">
        <v>0</v>
      </c>
      <c r="AE98" s="96">
        <v>0</v>
      </c>
      <c r="AF98" s="96">
        <v>0</v>
      </c>
      <c r="AG98" s="96">
        <v>0</v>
      </c>
      <c r="AH98" s="96">
        <v>0</v>
      </c>
      <c r="AI98" s="96">
        <v>0</v>
      </c>
      <c r="AJ98" s="96">
        <v>0</v>
      </c>
      <c r="AK98" s="96">
        <v>0</v>
      </c>
      <c r="AL98" s="96">
        <v>0</v>
      </c>
      <c r="AM98" s="96">
        <v>0</v>
      </c>
      <c r="AN98" s="96">
        <v>0</v>
      </c>
      <c r="AO98" s="96">
        <v>0</v>
      </c>
      <c r="AP98" s="96">
        <v>0</v>
      </c>
      <c r="AQ98" s="96">
        <v>0</v>
      </c>
      <c r="AR98" s="96">
        <v>0</v>
      </c>
      <c r="AS98" s="96">
        <v>0</v>
      </c>
      <c r="AT98" s="96">
        <v>0</v>
      </c>
      <c r="AU98" s="96">
        <v>0</v>
      </c>
      <c r="AV98" s="96">
        <v>0</v>
      </c>
      <c r="AW98" s="96">
        <v>0</v>
      </c>
      <c r="AX98" s="96">
        <v>0</v>
      </c>
      <c r="AY98" s="96">
        <v>0</v>
      </c>
      <c r="AZ98" s="96">
        <v>0</v>
      </c>
      <c r="BA98" s="96">
        <v>0</v>
      </c>
      <c r="BB98" s="96">
        <v>0</v>
      </c>
      <c r="BC98" s="96">
        <v>3000</v>
      </c>
      <c r="BD98" s="96"/>
      <c r="BE98" s="96">
        <v>0</v>
      </c>
      <c r="BF98" s="96">
        <v>0</v>
      </c>
      <c r="BG98" s="96">
        <v>0</v>
      </c>
      <c r="BH98" s="96">
        <v>20</v>
      </c>
      <c r="BI98" s="96">
        <v>0</v>
      </c>
      <c r="BJ98" s="96">
        <v>0</v>
      </c>
      <c r="BK98" s="96">
        <v>0</v>
      </c>
      <c r="BL98" s="96">
        <v>0</v>
      </c>
      <c r="BM98" s="96">
        <v>0</v>
      </c>
      <c r="BN98" s="96">
        <v>0</v>
      </c>
      <c r="BO98" s="96">
        <v>0</v>
      </c>
      <c r="BP98" s="96">
        <v>0</v>
      </c>
      <c r="BQ98" s="96">
        <v>0</v>
      </c>
      <c r="BR98" s="96">
        <v>0</v>
      </c>
      <c r="BS98" s="96">
        <v>1</v>
      </c>
      <c r="BT98" s="96">
        <v>0</v>
      </c>
      <c r="BU98" s="96">
        <v>1</v>
      </c>
      <c r="BV98" s="96">
        <v>0</v>
      </c>
      <c r="BW98" s="96">
        <v>0</v>
      </c>
      <c r="BX98" s="96">
        <v>0</v>
      </c>
      <c r="BY98" s="96">
        <v>10</v>
      </c>
      <c r="BZ98" s="96">
        <v>0</v>
      </c>
      <c r="CA98" s="96">
        <v>0</v>
      </c>
      <c r="CB98" s="96">
        <v>0</v>
      </c>
      <c r="CC98" s="96">
        <v>0</v>
      </c>
      <c r="CD98" s="96">
        <v>0</v>
      </c>
      <c r="CE98" s="96">
        <v>0</v>
      </c>
      <c r="CF98" s="96">
        <v>0</v>
      </c>
      <c r="CG98" s="96">
        <v>0</v>
      </c>
      <c r="CH98" s="96">
        <v>0</v>
      </c>
      <c r="CI98" s="96">
        <v>0</v>
      </c>
      <c r="CJ98" s="96">
        <v>0</v>
      </c>
      <c r="CK98" s="96">
        <v>30</v>
      </c>
      <c r="CL98" s="96">
        <v>0</v>
      </c>
      <c r="CM98" s="96">
        <v>0</v>
      </c>
      <c r="CN98" s="96">
        <v>0</v>
      </c>
      <c r="CO98" s="96">
        <v>0</v>
      </c>
      <c r="CP98" s="96">
        <v>0</v>
      </c>
      <c r="CQ98" s="96">
        <v>0</v>
      </c>
      <c r="CR98" s="96">
        <v>0</v>
      </c>
      <c r="CS98" s="96">
        <v>11</v>
      </c>
      <c r="CT98" s="96">
        <v>0</v>
      </c>
      <c r="CU98" s="96">
        <v>0</v>
      </c>
      <c r="CV98" s="96">
        <v>0</v>
      </c>
      <c r="CW98" s="96">
        <v>0</v>
      </c>
      <c r="CX98" s="96">
        <v>0</v>
      </c>
      <c r="CY98" s="96">
        <v>14</v>
      </c>
      <c r="CZ98" s="96">
        <v>0</v>
      </c>
      <c r="DA98" s="96">
        <v>0</v>
      </c>
      <c r="DB98" s="96">
        <v>0</v>
      </c>
      <c r="DC98" s="96">
        <v>0</v>
      </c>
      <c r="DD98" s="96">
        <v>0</v>
      </c>
      <c r="DE98" s="96">
        <v>0</v>
      </c>
      <c r="DF98" s="96">
        <v>0</v>
      </c>
      <c r="DG98" s="96">
        <v>0</v>
      </c>
      <c r="DH98" s="96">
        <v>0</v>
      </c>
      <c r="DI98" s="96">
        <v>0</v>
      </c>
      <c r="DJ98" s="96">
        <v>0</v>
      </c>
      <c r="DK98" s="96">
        <v>0</v>
      </c>
      <c r="DL98" s="96">
        <v>0</v>
      </c>
      <c r="DM98" s="96">
        <v>0</v>
      </c>
      <c r="DN98" s="96">
        <v>0</v>
      </c>
      <c r="DO98" s="96">
        <v>0</v>
      </c>
      <c r="DP98" s="96">
        <v>0</v>
      </c>
      <c r="DQ98" s="96">
        <v>0</v>
      </c>
      <c r="DR98" s="96">
        <v>0</v>
      </c>
      <c r="DS98" s="96">
        <v>0</v>
      </c>
      <c r="DT98" s="96">
        <v>1373.38</v>
      </c>
      <c r="DU98" s="96">
        <v>0</v>
      </c>
      <c r="DV98" s="96">
        <v>0</v>
      </c>
      <c r="DW98" s="297">
        <v>0</v>
      </c>
      <c r="DX98" s="297">
        <v>0</v>
      </c>
      <c r="DY98" s="96">
        <v>0</v>
      </c>
      <c r="DZ98" s="96">
        <v>0</v>
      </c>
      <c r="EA98" s="96">
        <v>0</v>
      </c>
      <c r="EB98" s="96">
        <v>0</v>
      </c>
      <c r="EC98" s="96">
        <v>0</v>
      </c>
      <c r="ED98" s="96">
        <v>0</v>
      </c>
      <c r="EE98" s="96">
        <v>0</v>
      </c>
      <c r="EF98" s="96">
        <v>0</v>
      </c>
      <c r="EG98" s="96">
        <v>0</v>
      </c>
      <c r="EH98" s="96">
        <v>0</v>
      </c>
      <c r="EI98" s="96">
        <v>221</v>
      </c>
      <c r="EJ98" s="96">
        <v>0</v>
      </c>
      <c r="EK98" s="96">
        <v>4</v>
      </c>
      <c r="EL98" s="96">
        <v>0</v>
      </c>
      <c r="EM98" s="96">
        <v>0</v>
      </c>
      <c r="EN98" s="96">
        <v>0</v>
      </c>
      <c r="EO98" s="96">
        <v>0</v>
      </c>
      <c r="EP98" s="96">
        <v>0</v>
      </c>
      <c r="EQ98" s="96">
        <v>0</v>
      </c>
      <c r="ER98" s="96">
        <v>0</v>
      </c>
      <c r="ES98" s="96">
        <v>0</v>
      </c>
      <c r="ET98" s="96">
        <v>0</v>
      </c>
      <c r="EU98" s="96">
        <v>0</v>
      </c>
      <c r="EV98" s="96">
        <v>428</v>
      </c>
      <c r="EW98" s="96">
        <v>0</v>
      </c>
      <c r="EX98" s="96">
        <v>0</v>
      </c>
      <c r="EY98" s="96">
        <v>0</v>
      </c>
      <c r="EZ98" s="96">
        <v>0</v>
      </c>
      <c r="FA98" s="96">
        <v>0</v>
      </c>
      <c r="FB98" s="96">
        <v>0</v>
      </c>
      <c r="FC98" s="96">
        <v>0</v>
      </c>
      <c r="FD98" s="96">
        <v>0</v>
      </c>
      <c r="FE98" s="96">
        <v>0</v>
      </c>
      <c r="FF98" s="96">
        <v>0</v>
      </c>
      <c r="FG98" s="96">
        <v>0</v>
      </c>
      <c r="FH98" s="96">
        <v>0</v>
      </c>
      <c r="FI98" s="96">
        <v>0</v>
      </c>
      <c r="FJ98" s="96">
        <v>0</v>
      </c>
      <c r="FK98" s="96">
        <v>0</v>
      </c>
      <c r="FL98" s="96">
        <v>0</v>
      </c>
      <c r="FM98" s="96">
        <v>0</v>
      </c>
      <c r="FN98" s="96">
        <v>0</v>
      </c>
      <c r="FO98" s="96">
        <v>0</v>
      </c>
      <c r="FP98" s="96">
        <v>0</v>
      </c>
      <c r="FQ98" s="96">
        <v>0</v>
      </c>
      <c r="FR98" s="96">
        <v>0</v>
      </c>
      <c r="FS98" s="96">
        <v>0</v>
      </c>
      <c r="FT98" s="96">
        <v>0</v>
      </c>
      <c r="FU98" s="96">
        <v>0</v>
      </c>
      <c r="FV98" s="96">
        <v>0</v>
      </c>
      <c r="FW98" s="96">
        <v>0</v>
      </c>
      <c r="FX98" s="96">
        <v>0</v>
      </c>
      <c r="FY98" s="96">
        <v>0</v>
      </c>
      <c r="FZ98" s="96">
        <v>0</v>
      </c>
      <c r="GA98" s="96">
        <v>0</v>
      </c>
      <c r="GB98" s="96">
        <v>0</v>
      </c>
      <c r="GC98" s="96">
        <v>0</v>
      </c>
      <c r="GD98" s="96">
        <v>0</v>
      </c>
      <c r="GE98" s="96">
        <v>0</v>
      </c>
      <c r="GF98" s="96">
        <v>0</v>
      </c>
      <c r="GG98" s="96">
        <v>0</v>
      </c>
      <c r="GH98" s="96">
        <v>0</v>
      </c>
      <c r="GI98" s="96">
        <v>0</v>
      </c>
      <c r="GJ98" s="96">
        <v>0</v>
      </c>
      <c r="GK98" s="96">
        <v>0</v>
      </c>
      <c r="GL98" s="96">
        <v>0</v>
      </c>
      <c r="GM98" s="96">
        <v>0</v>
      </c>
      <c r="GN98" s="96">
        <v>0</v>
      </c>
      <c r="GO98" s="96">
        <v>0</v>
      </c>
      <c r="GP98" s="96">
        <v>0</v>
      </c>
      <c r="GQ98" s="96">
        <v>0</v>
      </c>
      <c r="GR98" s="96">
        <v>0</v>
      </c>
      <c r="GS98" s="96">
        <v>0</v>
      </c>
      <c r="GT98" s="96">
        <v>0</v>
      </c>
      <c r="GU98" s="96">
        <v>0</v>
      </c>
      <c r="GV98" s="96">
        <v>0</v>
      </c>
      <c r="GW98" s="96">
        <v>0</v>
      </c>
      <c r="GX98" s="96">
        <v>0</v>
      </c>
      <c r="GY98" s="96">
        <v>0</v>
      </c>
      <c r="GZ98" s="96">
        <v>0</v>
      </c>
      <c r="HA98" s="96">
        <v>0</v>
      </c>
      <c r="HB98" s="96">
        <v>0</v>
      </c>
      <c r="HC98" s="96">
        <v>0</v>
      </c>
      <c r="HD98" s="96">
        <v>0</v>
      </c>
      <c r="HE98" s="96">
        <v>0</v>
      </c>
      <c r="HF98" s="96">
        <v>0</v>
      </c>
      <c r="HG98" s="96">
        <v>0</v>
      </c>
      <c r="HH98" s="96">
        <v>0</v>
      </c>
      <c r="HI98" s="96">
        <v>0</v>
      </c>
      <c r="HJ98" s="96">
        <v>0</v>
      </c>
      <c r="HK98" s="96">
        <v>0</v>
      </c>
      <c r="HL98" s="96">
        <v>0</v>
      </c>
      <c r="HM98" s="96">
        <v>0</v>
      </c>
      <c r="HN98" s="96">
        <v>0</v>
      </c>
      <c r="HO98" s="96">
        <v>0</v>
      </c>
      <c r="HP98" s="96">
        <v>0</v>
      </c>
      <c r="HQ98" s="96">
        <v>0</v>
      </c>
      <c r="HR98" s="96">
        <v>0</v>
      </c>
      <c r="HS98" s="96">
        <v>0</v>
      </c>
      <c r="HT98" s="96">
        <v>0</v>
      </c>
      <c r="HU98" s="96">
        <v>0</v>
      </c>
      <c r="HV98" s="96">
        <v>0</v>
      </c>
      <c r="HW98" s="96">
        <v>0</v>
      </c>
      <c r="HX98" s="96">
        <v>0</v>
      </c>
      <c r="HY98" s="96">
        <v>0</v>
      </c>
      <c r="HZ98" s="96">
        <v>0</v>
      </c>
      <c r="IA98" s="96">
        <v>0</v>
      </c>
      <c r="IB98" s="96">
        <v>0</v>
      </c>
      <c r="IC98" s="96">
        <v>0</v>
      </c>
      <c r="ID98" s="96">
        <v>0</v>
      </c>
      <c r="IE98" s="96">
        <v>0</v>
      </c>
      <c r="IF98" s="96">
        <v>0</v>
      </c>
      <c r="IG98" s="96">
        <v>0</v>
      </c>
      <c r="IH98" s="96">
        <v>0</v>
      </c>
      <c r="II98" s="96">
        <v>0</v>
      </c>
      <c r="IJ98" s="96">
        <v>0</v>
      </c>
      <c r="IK98" s="96">
        <v>0</v>
      </c>
      <c r="IL98" s="96">
        <v>0</v>
      </c>
      <c r="IM98" s="96">
        <v>0</v>
      </c>
      <c r="IN98" s="96">
        <v>0</v>
      </c>
      <c r="IO98" s="96">
        <v>0</v>
      </c>
      <c r="IP98" s="96">
        <v>0</v>
      </c>
      <c r="IQ98" s="96">
        <v>0</v>
      </c>
      <c r="IR98" s="96">
        <v>0</v>
      </c>
      <c r="IS98" s="96">
        <v>0</v>
      </c>
      <c r="IT98" s="96">
        <v>0</v>
      </c>
      <c r="IU98" s="96">
        <v>0</v>
      </c>
      <c r="IV98" s="96">
        <v>0</v>
      </c>
      <c r="IW98" s="96">
        <v>0</v>
      </c>
      <c r="IX98" s="96">
        <v>0</v>
      </c>
      <c r="IY98" s="96">
        <v>0</v>
      </c>
      <c r="IZ98" s="96">
        <v>0</v>
      </c>
      <c r="JA98" s="96">
        <v>0</v>
      </c>
    </row>
    <row r="99" spans="1:261" ht="17.25" customHeight="1" x14ac:dyDescent="0.35">
      <c r="A99" s="85">
        <v>89</v>
      </c>
      <c r="B99" s="92" t="s">
        <v>527</v>
      </c>
      <c r="C99" s="95" t="s">
        <v>616</v>
      </c>
      <c r="D99" s="295">
        <v>247690797</v>
      </c>
      <c r="E99" s="270">
        <f t="shared" si="46"/>
        <v>18894.25</v>
      </c>
      <c r="F99" s="270">
        <f t="shared" si="47"/>
        <v>0</v>
      </c>
      <c r="G99" s="270">
        <f t="shared" si="48"/>
        <v>7055.38</v>
      </c>
      <c r="H99" s="270">
        <f t="shared" si="49"/>
        <v>7937.32</v>
      </c>
      <c r="I99" s="270">
        <f t="shared" si="50"/>
        <v>3901.55</v>
      </c>
      <c r="J99" s="96">
        <v>3</v>
      </c>
      <c r="K99" s="96">
        <v>3</v>
      </c>
      <c r="L99" s="96">
        <v>0</v>
      </c>
      <c r="M99" s="96">
        <v>0</v>
      </c>
      <c r="N99" s="96">
        <v>0</v>
      </c>
      <c r="O99" s="96">
        <v>0</v>
      </c>
      <c r="P99" s="96">
        <v>0</v>
      </c>
      <c r="Q99" s="96">
        <v>0</v>
      </c>
      <c r="R99" s="96">
        <v>0</v>
      </c>
      <c r="S99" s="96">
        <v>0</v>
      </c>
      <c r="T99" s="96">
        <v>0</v>
      </c>
      <c r="U99" s="96">
        <v>859.87</v>
      </c>
      <c r="V99" s="96">
        <v>0</v>
      </c>
      <c r="W99" s="96">
        <v>373.9</v>
      </c>
      <c r="X99" s="96">
        <v>0</v>
      </c>
      <c r="Y99" s="96">
        <v>0</v>
      </c>
      <c r="Z99" s="96">
        <v>0</v>
      </c>
      <c r="AA99" s="96">
        <v>0</v>
      </c>
      <c r="AB99" s="96">
        <v>0</v>
      </c>
      <c r="AC99" s="96">
        <v>0</v>
      </c>
      <c r="AD99" s="96">
        <v>0</v>
      </c>
      <c r="AE99" s="96">
        <v>1</v>
      </c>
      <c r="AF99" s="96">
        <v>0</v>
      </c>
      <c r="AG99" s="96">
        <v>0</v>
      </c>
      <c r="AH99" s="96">
        <v>0</v>
      </c>
      <c r="AI99" s="96">
        <v>0</v>
      </c>
      <c r="AJ99" s="96">
        <v>0</v>
      </c>
      <c r="AK99" s="96">
        <v>0</v>
      </c>
      <c r="AL99" s="96">
        <v>0</v>
      </c>
      <c r="AM99" s="96">
        <v>0</v>
      </c>
      <c r="AN99" s="96">
        <v>0</v>
      </c>
      <c r="AO99" s="96">
        <v>0</v>
      </c>
      <c r="AP99" s="96">
        <v>0</v>
      </c>
      <c r="AQ99" s="96">
        <v>594.54999999999995</v>
      </c>
      <c r="AR99" s="96">
        <v>0</v>
      </c>
      <c r="AS99" s="96">
        <v>0</v>
      </c>
      <c r="AT99" s="96">
        <v>0</v>
      </c>
      <c r="AU99" s="96">
        <v>0</v>
      </c>
      <c r="AV99" s="96">
        <v>0</v>
      </c>
      <c r="AW99" s="96">
        <v>0</v>
      </c>
      <c r="AX99" s="96">
        <v>0</v>
      </c>
      <c r="AY99" s="96">
        <v>0</v>
      </c>
      <c r="AZ99" s="96">
        <v>0</v>
      </c>
      <c r="BA99" s="96">
        <v>0</v>
      </c>
      <c r="BB99" s="96">
        <v>0</v>
      </c>
      <c r="BC99" s="96">
        <v>6109</v>
      </c>
      <c r="BD99" s="96"/>
      <c r="BE99" s="96">
        <v>0</v>
      </c>
      <c r="BF99" s="96">
        <v>0</v>
      </c>
      <c r="BG99" s="96">
        <v>0</v>
      </c>
      <c r="BH99" s="96">
        <v>60</v>
      </c>
      <c r="BI99" s="96">
        <v>0</v>
      </c>
      <c r="BJ99" s="96">
        <v>0</v>
      </c>
      <c r="BK99" s="96">
        <v>0</v>
      </c>
      <c r="BL99" s="96">
        <v>0</v>
      </c>
      <c r="BM99" s="96">
        <v>0</v>
      </c>
      <c r="BN99" s="96">
        <v>0</v>
      </c>
      <c r="BO99" s="96">
        <v>0</v>
      </c>
      <c r="BP99" s="96">
        <v>0</v>
      </c>
      <c r="BQ99" s="96">
        <v>0</v>
      </c>
      <c r="BR99" s="96">
        <v>0</v>
      </c>
      <c r="BS99" s="96">
        <v>2</v>
      </c>
      <c r="BT99" s="96">
        <v>0</v>
      </c>
      <c r="BU99" s="96">
        <v>2</v>
      </c>
      <c r="BV99" s="96">
        <v>0</v>
      </c>
      <c r="BW99" s="96">
        <v>0</v>
      </c>
      <c r="BX99" s="96">
        <v>0</v>
      </c>
      <c r="BY99" s="96">
        <v>22</v>
      </c>
      <c r="BZ99" s="96">
        <v>0</v>
      </c>
      <c r="CA99" s="96">
        <v>0</v>
      </c>
      <c r="CB99" s="96">
        <v>0</v>
      </c>
      <c r="CC99" s="96">
        <v>0</v>
      </c>
      <c r="CD99" s="96">
        <v>0</v>
      </c>
      <c r="CE99" s="96">
        <v>0</v>
      </c>
      <c r="CF99" s="96">
        <v>0</v>
      </c>
      <c r="CG99" s="96">
        <v>0</v>
      </c>
      <c r="CH99" s="96">
        <v>0</v>
      </c>
      <c r="CI99" s="96">
        <v>0</v>
      </c>
      <c r="CJ99" s="96">
        <v>0</v>
      </c>
      <c r="CK99" s="96">
        <v>30</v>
      </c>
      <c r="CL99" s="96">
        <v>0</v>
      </c>
      <c r="CM99" s="96">
        <v>0</v>
      </c>
      <c r="CN99" s="96">
        <v>0</v>
      </c>
      <c r="CO99" s="96">
        <v>0</v>
      </c>
      <c r="CP99" s="96">
        <v>0</v>
      </c>
      <c r="CQ99" s="96">
        <v>0</v>
      </c>
      <c r="CR99" s="96">
        <v>0</v>
      </c>
      <c r="CS99" s="96">
        <v>1</v>
      </c>
      <c r="CT99" s="96">
        <v>0</v>
      </c>
      <c r="CU99" s="96">
        <v>0</v>
      </c>
      <c r="CV99" s="96">
        <v>0</v>
      </c>
      <c r="CW99" s="96">
        <v>0</v>
      </c>
      <c r="CX99" s="96">
        <v>0</v>
      </c>
      <c r="CY99" s="96">
        <v>8</v>
      </c>
      <c r="CZ99" s="96">
        <v>10</v>
      </c>
      <c r="DA99" s="96">
        <v>0</v>
      </c>
      <c r="DB99" s="96">
        <v>8</v>
      </c>
      <c r="DC99" s="96">
        <v>0</v>
      </c>
      <c r="DD99" s="96">
        <v>238</v>
      </c>
      <c r="DE99" s="96">
        <v>0</v>
      </c>
      <c r="DF99" s="96">
        <v>0</v>
      </c>
      <c r="DG99" s="96">
        <v>0</v>
      </c>
      <c r="DH99" s="96">
        <v>0</v>
      </c>
      <c r="DI99" s="96">
        <v>0</v>
      </c>
      <c r="DJ99" s="96">
        <v>0</v>
      </c>
      <c r="DK99" s="96">
        <v>0</v>
      </c>
      <c r="DL99" s="96">
        <v>0</v>
      </c>
      <c r="DM99" s="96">
        <v>0</v>
      </c>
      <c r="DN99" s="96">
        <v>0</v>
      </c>
      <c r="DO99" s="96">
        <v>0</v>
      </c>
      <c r="DP99" s="96">
        <v>0</v>
      </c>
      <c r="DQ99" s="96">
        <v>0</v>
      </c>
      <c r="DR99" s="96">
        <v>0</v>
      </c>
      <c r="DS99" s="96">
        <v>0</v>
      </c>
      <c r="DT99" s="96">
        <v>6817.38</v>
      </c>
      <c r="DU99" s="96">
        <v>0</v>
      </c>
      <c r="DV99" s="96">
        <v>0</v>
      </c>
      <c r="DW99" s="297">
        <v>0</v>
      </c>
      <c r="DX99" s="297">
        <v>0</v>
      </c>
      <c r="DY99" s="96">
        <v>0</v>
      </c>
      <c r="DZ99" s="96">
        <v>0</v>
      </c>
      <c r="EA99" s="96">
        <v>0</v>
      </c>
      <c r="EB99" s="96">
        <v>0</v>
      </c>
      <c r="EC99" s="96">
        <v>0</v>
      </c>
      <c r="ED99" s="96">
        <v>0</v>
      </c>
      <c r="EE99" s="96">
        <v>0</v>
      </c>
      <c r="EF99" s="96">
        <v>0</v>
      </c>
      <c r="EG99" s="96">
        <v>0</v>
      </c>
      <c r="EH99" s="96">
        <v>0</v>
      </c>
      <c r="EI99" s="96">
        <v>0</v>
      </c>
      <c r="EJ99" s="96">
        <v>0</v>
      </c>
      <c r="EK99" s="96">
        <v>0</v>
      </c>
      <c r="EL99" s="96">
        <v>0</v>
      </c>
      <c r="EM99" s="96">
        <v>0</v>
      </c>
      <c r="EN99" s="96">
        <v>0</v>
      </c>
      <c r="EO99" s="96">
        <v>0</v>
      </c>
      <c r="EP99" s="96">
        <v>0</v>
      </c>
      <c r="EQ99" s="96">
        <v>0</v>
      </c>
      <c r="ER99" s="96">
        <v>0</v>
      </c>
      <c r="ES99" s="96">
        <v>0</v>
      </c>
      <c r="ET99" s="96">
        <v>0</v>
      </c>
      <c r="EU99" s="96">
        <v>0</v>
      </c>
      <c r="EV99" s="96">
        <v>3879.55</v>
      </c>
      <c r="EW99" s="96">
        <v>0</v>
      </c>
      <c r="EX99" s="96">
        <v>0</v>
      </c>
      <c r="EY99" s="96">
        <v>0</v>
      </c>
      <c r="EZ99" s="96">
        <v>0</v>
      </c>
      <c r="FA99" s="96">
        <v>0</v>
      </c>
      <c r="FB99" s="96">
        <v>0</v>
      </c>
      <c r="FC99" s="96">
        <v>0</v>
      </c>
      <c r="FD99" s="96">
        <v>0</v>
      </c>
      <c r="FE99" s="96">
        <v>0</v>
      </c>
      <c r="FF99" s="96">
        <v>0</v>
      </c>
      <c r="FG99" s="96">
        <v>0</v>
      </c>
      <c r="FH99" s="96">
        <v>0</v>
      </c>
      <c r="FI99" s="96">
        <v>0</v>
      </c>
      <c r="FJ99" s="96">
        <v>0</v>
      </c>
      <c r="FK99" s="96">
        <v>0</v>
      </c>
      <c r="FL99" s="96">
        <v>0</v>
      </c>
      <c r="FM99" s="96">
        <v>0</v>
      </c>
      <c r="FN99" s="96">
        <v>0</v>
      </c>
      <c r="FO99" s="96">
        <v>0</v>
      </c>
      <c r="FP99" s="96">
        <v>0</v>
      </c>
      <c r="FQ99" s="96">
        <v>0</v>
      </c>
      <c r="FR99" s="96">
        <v>0</v>
      </c>
      <c r="FS99" s="96">
        <v>0</v>
      </c>
      <c r="FT99" s="96">
        <v>0</v>
      </c>
      <c r="FU99" s="96">
        <v>0</v>
      </c>
      <c r="FV99" s="96">
        <v>0</v>
      </c>
      <c r="FW99" s="96">
        <v>0</v>
      </c>
      <c r="FX99" s="96">
        <v>0</v>
      </c>
      <c r="FY99" s="96">
        <v>0</v>
      </c>
      <c r="FZ99" s="96">
        <v>0</v>
      </c>
      <c r="GA99" s="96">
        <v>0</v>
      </c>
      <c r="GB99" s="96">
        <v>0</v>
      </c>
      <c r="GC99" s="96">
        <v>0</v>
      </c>
      <c r="GD99" s="96">
        <v>0</v>
      </c>
      <c r="GE99" s="96">
        <v>0</v>
      </c>
      <c r="GF99" s="96">
        <v>0</v>
      </c>
      <c r="GG99" s="96">
        <v>0</v>
      </c>
      <c r="GH99" s="96">
        <v>0</v>
      </c>
      <c r="GI99" s="96">
        <v>370</v>
      </c>
      <c r="GJ99" s="96">
        <v>0</v>
      </c>
      <c r="GK99" s="96">
        <v>2</v>
      </c>
      <c r="GL99" s="96">
        <v>0</v>
      </c>
      <c r="GM99" s="96">
        <v>0</v>
      </c>
      <c r="GN99" s="96">
        <v>0</v>
      </c>
      <c r="GO99" s="96">
        <v>0</v>
      </c>
      <c r="GP99" s="96">
        <v>0</v>
      </c>
      <c r="GQ99" s="96">
        <v>0</v>
      </c>
      <c r="GR99" s="96">
        <v>0</v>
      </c>
      <c r="GS99" s="96">
        <v>0</v>
      </c>
      <c r="GT99" s="96">
        <v>0</v>
      </c>
      <c r="GU99" s="96">
        <v>0</v>
      </c>
      <c r="GV99" s="96">
        <v>0</v>
      </c>
      <c r="GW99" s="96">
        <v>0</v>
      </c>
      <c r="GX99" s="96">
        <v>0</v>
      </c>
      <c r="GY99" s="96">
        <v>0</v>
      </c>
      <c r="GZ99" s="96">
        <v>0</v>
      </c>
      <c r="HA99" s="96">
        <v>0</v>
      </c>
      <c r="HB99" s="96">
        <v>0</v>
      </c>
      <c r="HC99" s="96">
        <v>0</v>
      </c>
      <c r="HD99" s="96">
        <v>0</v>
      </c>
      <c r="HE99" s="96">
        <v>0</v>
      </c>
      <c r="HF99" s="96">
        <v>0</v>
      </c>
      <c r="HG99" s="96">
        <v>0</v>
      </c>
      <c r="HH99" s="96">
        <v>0</v>
      </c>
      <c r="HI99" s="96">
        <v>0</v>
      </c>
      <c r="HJ99" s="96">
        <v>0</v>
      </c>
      <c r="HK99" s="96">
        <v>0</v>
      </c>
      <c r="HL99" s="96">
        <v>0</v>
      </c>
      <c r="HM99" s="96">
        <v>0</v>
      </c>
      <c r="HN99" s="96">
        <v>0</v>
      </c>
      <c r="HO99" s="96">
        <v>0</v>
      </c>
      <c r="HP99" s="96">
        <v>0</v>
      </c>
      <c r="HQ99" s="96">
        <v>0</v>
      </c>
      <c r="HR99" s="96">
        <v>0</v>
      </c>
      <c r="HS99" s="96">
        <v>0</v>
      </c>
      <c r="HT99" s="96">
        <v>0</v>
      </c>
      <c r="HU99" s="96">
        <v>0</v>
      </c>
      <c r="HV99" s="96">
        <v>0</v>
      </c>
      <c r="HW99" s="96">
        <v>0</v>
      </c>
      <c r="HX99" s="96">
        <v>0</v>
      </c>
      <c r="HY99" s="96">
        <v>0</v>
      </c>
      <c r="HZ99" s="96">
        <v>0</v>
      </c>
      <c r="IA99" s="96">
        <v>0</v>
      </c>
      <c r="IB99" s="96">
        <v>0</v>
      </c>
      <c r="IC99" s="96">
        <v>0</v>
      </c>
      <c r="ID99" s="96">
        <v>0</v>
      </c>
      <c r="IE99" s="96">
        <v>0</v>
      </c>
      <c r="IF99" s="96">
        <v>0</v>
      </c>
      <c r="IG99" s="96">
        <v>0</v>
      </c>
      <c r="IH99" s="96">
        <v>0</v>
      </c>
      <c r="II99" s="96">
        <v>0</v>
      </c>
      <c r="IJ99" s="96">
        <v>0</v>
      </c>
      <c r="IK99" s="96">
        <v>0</v>
      </c>
      <c r="IL99" s="96">
        <v>0</v>
      </c>
      <c r="IM99" s="96">
        <v>0</v>
      </c>
      <c r="IN99" s="96">
        <v>0</v>
      </c>
      <c r="IO99" s="96">
        <v>0</v>
      </c>
      <c r="IP99" s="96">
        <v>0</v>
      </c>
      <c r="IQ99" s="96">
        <v>0</v>
      </c>
      <c r="IR99" s="96">
        <v>0</v>
      </c>
      <c r="IS99" s="96">
        <v>0</v>
      </c>
      <c r="IT99" s="96">
        <v>0</v>
      </c>
      <c r="IU99" s="96">
        <v>0</v>
      </c>
      <c r="IV99" s="96">
        <v>0</v>
      </c>
      <c r="IW99" s="96">
        <v>0</v>
      </c>
      <c r="IX99" s="96">
        <v>0</v>
      </c>
      <c r="IY99" s="96">
        <v>0</v>
      </c>
      <c r="IZ99" s="96">
        <v>0</v>
      </c>
      <c r="JA99" s="96">
        <v>0</v>
      </c>
    </row>
    <row r="100" spans="1:261" ht="17.25" customHeight="1" x14ac:dyDescent="0.35">
      <c r="A100" s="85">
        <v>90</v>
      </c>
      <c r="B100" s="92" t="s">
        <v>527</v>
      </c>
      <c r="C100" s="95" t="s">
        <v>617</v>
      </c>
      <c r="D100" s="295">
        <v>247690667</v>
      </c>
      <c r="E100" s="270">
        <f t="shared" si="46"/>
        <v>5672.16</v>
      </c>
      <c r="F100" s="270">
        <f t="shared" si="47"/>
        <v>0</v>
      </c>
      <c r="G100" s="270">
        <f t="shared" si="48"/>
        <v>1101.8599999999999</v>
      </c>
      <c r="H100" s="270">
        <f t="shared" si="49"/>
        <v>4287.84</v>
      </c>
      <c r="I100" s="270">
        <f t="shared" si="50"/>
        <v>282.45999999999998</v>
      </c>
      <c r="J100" s="96">
        <v>1</v>
      </c>
      <c r="K100" s="96">
        <v>1</v>
      </c>
      <c r="L100" s="96">
        <v>0</v>
      </c>
      <c r="M100" s="96">
        <v>0</v>
      </c>
      <c r="N100" s="96">
        <v>0</v>
      </c>
      <c r="O100" s="96">
        <v>0</v>
      </c>
      <c r="P100" s="96">
        <v>0</v>
      </c>
      <c r="Q100" s="96">
        <v>0</v>
      </c>
      <c r="R100" s="96">
        <v>0</v>
      </c>
      <c r="S100" s="96">
        <v>0</v>
      </c>
      <c r="T100" s="96">
        <v>0</v>
      </c>
      <c r="U100" s="96">
        <v>0</v>
      </c>
      <c r="V100" s="96">
        <v>0</v>
      </c>
      <c r="W100" s="96">
        <v>0</v>
      </c>
      <c r="X100" s="96">
        <v>0</v>
      </c>
      <c r="Y100" s="96">
        <v>287.83999999999997</v>
      </c>
      <c r="Z100" s="96">
        <v>0</v>
      </c>
      <c r="AA100" s="96">
        <v>0</v>
      </c>
      <c r="AB100" s="96">
        <v>0</v>
      </c>
      <c r="AC100" s="96">
        <v>4</v>
      </c>
      <c r="AD100" s="96">
        <v>0</v>
      </c>
      <c r="AE100" s="96">
        <v>0</v>
      </c>
      <c r="AF100" s="96">
        <v>0</v>
      </c>
      <c r="AG100" s="96">
        <v>0</v>
      </c>
      <c r="AH100" s="96">
        <v>0</v>
      </c>
      <c r="AI100" s="96">
        <v>0</v>
      </c>
      <c r="AJ100" s="96">
        <v>0</v>
      </c>
      <c r="AK100" s="96">
        <v>0</v>
      </c>
      <c r="AL100" s="96">
        <v>0</v>
      </c>
      <c r="AM100" s="96">
        <v>0</v>
      </c>
      <c r="AN100" s="96">
        <v>0</v>
      </c>
      <c r="AO100" s="96">
        <v>0</v>
      </c>
      <c r="AP100" s="96">
        <v>0</v>
      </c>
      <c r="AQ100" s="96">
        <v>0</v>
      </c>
      <c r="AR100" s="96">
        <v>0</v>
      </c>
      <c r="AS100" s="96">
        <v>0</v>
      </c>
      <c r="AT100" s="96">
        <v>0</v>
      </c>
      <c r="AU100" s="96">
        <v>0</v>
      </c>
      <c r="AV100" s="96">
        <v>0</v>
      </c>
      <c r="AW100" s="96">
        <v>0</v>
      </c>
      <c r="AX100" s="96">
        <v>0</v>
      </c>
      <c r="AY100" s="96">
        <v>0</v>
      </c>
      <c r="AZ100" s="96">
        <v>0</v>
      </c>
      <c r="BA100" s="96">
        <v>0</v>
      </c>
      <c r="BB100" s="96">
        <v>0</v>
      </c>
      <c r="BC100" s="96">
        <v>4000</v>
      </c>
      <c r="BD100" s="96"/>
      <c r="BE100" s="96">
        <v>0</v>
      </c>
      <c r="BF100" s="96">
        <v>0</v>
      </c>
      <c r="BG100" s="96">
        <v>0</v>
      </c>
      <c r="BH100" s="96">
        <v>110</v>
      </c>
      <c r="BI100" s="96">
        <v>0</v>
      </c>
      <c r="BJ100" s="96">
        <v>0</v>
      </c>
      <c r="BK100" s="96">
        <v>0</v>
      </c>
      <c r="BL100" s="96">
        <v>0</v>
      </c>
      <c r="BM100" s="96">
        <v>0</v>
      </c>
      <c r="BN100" s="96">
        <v>0</v>
      </c>
      <c r="BO100" s="96">
        <v>0</v>
      </c>
      <c r="BP100" s="96">
        <v>0</v>
      </c>
      <c r="BQ100" s="96">
        <v>0</v>
      </c>
      <c r="BR100" s="96">
        <v>0</v>
      </c>
      <c r="BS100" s="96">
        <v>0</v>
      </c>
      <c r="BT100" s="96">
        <v>0</v>
      </c>
      <c r="BU100" s="96">
        <v>0</v>
      </c>
      <c r="BV100" s="96">
        <v>0</v>
      </c>
      <c r="BW100" s="96">
        <v>0</v>
      </c>
      <c r="BX100" s="96">
        <v>0</v>
      </c>
      <c r="BY100" s="96">
        <v>0</v>
      </c>
      <c r="BZ100" s="96">
        <v>0</v>
      </c>
      <c r="CA100" s="96">
        <v>0</v>
      </c>
      <c r="CB100" s="96">
        <v>0</v>
      </c>
      <c r="CC100" s="96">
        <v>0</v>
      </c>
      <c r="CD100" s="96">
        <v>0</v>
      </c>
      <c r="CE100" s="96">
        <v>0</v>
      </c>
      <c r="CF100" s="96">
        <v>0</v>
      </c>
      <c r="CG100" s="96">
        <v>0</v>
      </c>
      <c r="CH100" s="96">
        <v>0</v>
      </c>
      <c r="CI100" s="96">
        <v>0</v>
      </c>
      <c r="CJ100" s="96">
        <v>0</v>
      </c>
      <c r="CK100" s="96">
        <v>30</v>
      </c>
      <c r="CL100" s="96">
        <v>0</v>
      </c>
      <c r="CM100" s="96">
        <v>0</v>
      </c>
      <c r="CN100" s="96">
        <v>0</v>
      </c>
      <c r="CO100" s="96">
        <v>0</v>
      </c>
      <c r="CP100" s="96">
        <v>0</v>
      </c>
      <c r="CQ100" s="96">
        <v>0</v>
      </c>
      <c r="CR100" s="96">
        <v>0</v>
      </c>
      <c r="CS100" s="96">
        <v>10</v>
      </c>
      <c r="CT100" s="96">
        <v>0</v>
      </c>
      <c r="CU100" s="96">
        <v>0</v>
      </c>
      <c r="CV100" s="96">
        <v>0</v>
      </c>
      <c r="CW100" s="96">
        <v>0</v>
      </c>
      <c r="CX100" s="96">
        <v>0</v>
      </c>
      <c r="CY100" s="96">
        <v>9</v>
      </c>
      <c r="CZ100" s="96">
        <v>0</v>
      </c>
      <c r="DA100" s="96">
        <v>0</v>
      </c>
      <c r="DB100" s="96">
        <v>0</v>
      </c>
      <c r="DC100" s="96">
        <v>0</v>
      </c>
      <c r="DD100" s="96">
        <v>0</v>
      </c>
      <c r="DE100" s="96">
        <v>0</v>
      </c>
      <c r="DF100" s="96">
        <v>0</v>
      </c>
      <c r="DG100" s="96">
        <v>0</v>
      </c>
      <c r="DH100" s="96">
        <v>0</v>
      </c>
      <c r="DI100" s="96">
        <v>0</v>
      </c>
      <c r="DJ100" s="96">
        <v>0</v>
      </c>
      <c r="DK100" s="96">
        <v>0</v>
      </c>
      <c r="DL100" s="96">
        <v>0</v>
      </c>
      <c r="DM100" s="96">
        <v>0</v>
      </c>
      <c r="DN100" s="96">
        <v>0</v>
      </c>
      <c r="DO100" s="96">
        <v>0</v>
      </c>
      <c r="DP100" s="96">
        <v>0</v>
      </c>
      <c r="DQ100" s="96">
        <v>0</v>
      </c>
      <c r="DR100" s="96">
        <v>0</v>
      </c>
      <c r="DS100" s="96">
        <v>0</v>
      </c>
      <c r="DT100" s="96">
        <v>1101.8599999999999</v>
      </c>
      <c r="DU100" s="96">
        <v>0</v>
      </c>
      <c r="DV100" s="96">
        <v>0</v>
      </c>
      <c r="DW100" s="297">
        <v>0</v>
      </c>
      <c r="DX100" s="297">
        <v>0</v>
      </c>
      <c r="DY100" s="96">
        <v>0</v>
      </c>
      <c r="DZ100" s="96">
        <v>0</v>
      </c>
      <c r="EA100" s="96">
        <v>0</v>
      </c>
      <c r="EB100" s="96">
        <v>0</v>
      </c>
      <c r="EC100" s="96">
        <v>0</v>
      </c>
      <c r="ED100" s="96">
        <v>0</v>
      </c>
      <c r="EE100" s="96">
        <v>0</v>
      </c>
      <c r="EF100" s="96">
        <v>0</v>
      </c>
      <c r="EG100" s="96">
        <v>0</v>
      </c>
      <c r="EH100" s="96">
        <v>0</v>
      </c>
      <c r="EI100" s="96">
        <v>0</v>
      </c>
      <c r="EJ100" s="96">
        <v>0</v>
      </c>
      <c r="EK100" s="96">
        <v>0</v>
      </c>
      <c r="EL100" s="96">
        <v>0</v>
      </c>
      <c r="EM100" s="96">
        <v>0</v>
      </c>
      <c r="EN100" s="96">
        <v>0</v>
      </c>
      <c r="EO100" s="96">
        <v>0</v>
      </c>
      <c r="EP100" s="96">
        <v>0</v>
      </c>
      <c r="EQ100" s="96">
        <v>0</v>
      </c>
      <c r="ER100" s="96">
        <v>0</v>
      </c>
      <c r="ES100" s="96">
        <v>0</v>
      </c>
      <c r="ET100" s="96">
        <v>0</v>
      </c>
      <c r="EU100" s="96">
        <v>0</v>
      </c>
      <c r="EV100" s="96">
        <v>282.45999999999998</v>
      </c>
      <c r="EW100" s="96">
        <v>0</v>
      </c>
      <c r="EX100" s="96">
        <v>0</v>
      </c>
      <c r="EY100" s="96">
        <v>0</v>
      </c>
      <c r="EZ100" s="96">
        <v>0</v>
      </c>
      <c r="FA100" s="96">
        <v>0</v>
      </c>
      <c r="FB100" s="96">
        <v>0</v>
      </c>
      <c r="FC100" s="96">
        <v>0</v>
      </c>
      <c r="FD100" s="96">
        <v>0</v>
      </c>
      <c r="FE100" s="96">
        <v>0</v>
      </c>
      <c r="FF100" s="96">
        <v>0</v>
      </c>
      <c r="FG100" s="96">
        <v>0</v>
      </c>
      <c r="FH100" s="96">
        <v>0</v>
      </c>
      <c r="FI100" s="96">
        <v>0</v>
      </c>
      <c r="FJ100" s="96">
        <v>0</v>
      </c>
      <c r="FK100" s="96">
        <v>0</v>
      </c>
      <c r="FL100" s="96">
        <v>0</v>
      </c>
      <c r="FM100" s="96">
        <v>0</v>
      </c>
      <c r="FN100" s="96">
        <v>0</v>
      </c>
      <c r="FO100" s="96">
        <v>0</v>
      </c>
      <c r="FP100" s="96">
        <v>0</v>
      </c>
      <c r="FQ100" s="96">
        <v>0</v>
      </c>
      <c r="FR100" s="96">
        <v>0</v>
      </c>
      <c r="FS100" s="96">
        <v>0</v>
      </c>
      <c r="FT100" s="96">
        <v>0</v>
      </c>
      <c r="FU100" s="96">
        <v>0</v>
      </c>
      <c r="FV100" s="96">
        <v>0</v>
      </c>
      <c r="FW100" s="96">
        <v>0</v>
      </c>
      <c r="FX100" s="96">
        <v>0</v>
      </c>
      <c r="FY100" s="96">
        <v>0</v>
      </c>
      <c r="FZ100" s="96">
        <v>0</v>
      </c>
      <c r="GA100" s="96">
        <v>0</v>
      </c>
      <c r="GB100" s="96">
        <v>0</v>
      </c>
      <c r="GC100" s="96">
        <v>0</v>
      </c>
      <c r="GD100" s="96">
        <v>0</v>
      </c>
      <c r="GE100" s="96">
        <v>0</v>
      </c>
      <c r="GF100" s="96">
        <v>0</v>
      </c>
      <c r="GG100" s="96">
        <v>0</v>
      </c>
      <c r="GH100" s="96">
        <v>0</v>
      </c>
      <c r="GI100" s="96">
        <v>0</v>
      </c>
      <c r="GJ100" s="96">
        <v>0</v>
      </c>
      <c r="GK100" s="96">
        <v>0</v>
      </c>
      <c r="GL100" s="96">
        <v>0</v>
      </c>
      <c r="GM100" s="96">
        <v>0</v>
      </c>
      <c r="GN100" s="96">
        <v>0</v>
      </c>
      <c r="GO100" s="96">
        <v>0</v>
      </c>
      <c r="GP100" s="96">
        <v>0</v>
      </c>
      <c r="GQ100" s="96">
        <v>0</v>
      </c>
      <c r="GR100" s="96">
        <v>0</v>
      </c>
      <c r="GS100" s="96">
        <v>0</v>
      </c>
      <c r="GT100" s="96">
        <v>0</v>
      </c>
      <c r="GU100" s="96">
        <v>0</v>
      </c>
      <c r="GV100" s="96">
        <v>0</v>
      </c>
      <c r="GW100" s="96">
        <v>0</v>
      </c>
      <c r="GX100" s="96">
        <v>0</v>
      </c>
      <c r="GY100" s="96">
        <v>0</v>
      </c>
      <c r="GZ100" s="96">
        <v>0</v>
      </c>
      <c r="HA100" s="96">
        <v>0</v>
      </c>
      <c r="HB100" s="96">
        <v>0</v>
      </c>
      <c r="HC100" s="96">
        <v>0</v>
      </c>
      <c r="HD100" s="96">
        <v>0</v>
      </c>
      <c r="HE100" s="96">
        <v>0</v>
      </c>
      <c r="HF100" s="96">
        <v>0</v>
      </c>
      <c r="HG100" s="96">
        <v>0</v>
      </c>
      <c r="HH100" s="96">
        <v>0</v>
      </c>
      <c r="HI100" s="96">
        <v>0</v>
      </c>
      <c r="HJ100" s="96">
        <v>0</v>
      </c>
      <c r="HK100" s="96">
        <v>0</v>
      </c>
      <c r="HL100" s="96">
        <v>0</v>
      </c>
      <c r="HM100" s="96">
        <v>0</v>
      </c>
      <c r="HN100" s="96">
        <v>0</v>
      </c>
      <c r="HO100" s="96">
        <v>0</v>
      </c>
      <c r="HP100" s="96">
        <v>0</v>
      </c>
      <c r="HQ100" s="96">
        <v>0</v>
      </c>
      <c r="HR100" s="96">
        <v>0</v>
      </c>
      <c r="HS100" s="96">
        <v>0</v>
      </c>
      <c r="HT100" s="96">
        <v>0</v>
      </c>
      <c r="HU100" s="96">
        <v>0</v>
      </c>
      <c r="HV100" s="96">
        <v>0</v>
      </c>
      <c r="HW100" s="96">
        <v>0</v>
      </c>
      <c r="HX100" s="96">
        <v>0</v>
      </c>
      <c r="HY100" s="96">
        <v>0</v>
      </c>
      <c r="HZ100" s="96">
        <v>0</v>
      </c>
      <c r="IA100" s="96">
        <v>0</v>
      </c>
      <c r="IB100" s="96">
        <v>0</v>
      </c>
      <c r="IC100" s="96">
        <v>0</v>
      </c>
      <c r="ID100" s="96">
        <v>0</v>
      </c>
      <c r="IE100" s="96">
        <v>0</v>
      </c>
      <c r="IF100" s="96">
        <v>0</v>
      </c>
      <c r="IG100" s="96">
        <v>0</v>
      </c>
      <c r="IH100" s="96">
        <v>0</v>
      </c>
      <c r="II100" s="96">
        <v>0</v>
      </c>
      <c r="IJ100" s="96">
        <v>0</v>
      </c>
      <c r="IK100" s="96">
        <v>0</v>
      </c>
      <c r="IL100" s="96">
        <v>0</v>
      </c>
      <c r="IM100" s="96">
        <v>0</v>
      </c>
      <c r="IN100" s="96">
        <v>0</v>
      </c>
      <c r="IO100" s="96">
        <v>0</v>
      </c>
      <c r="IP100" s="96">
        <v>0</v>
      </c>
      <c r="IQ100" s="96">
        <v>0</v>
      </c>
      <c r="IR100" s="96">
        <v>0</v>
      </c>
      <c r="IS100" s="96">
        <v>0</v>
      </c>
      <c r="IT100" s="96">
        <v>0</v>
      </c>
      <c r="IU100" s="96">
        <v>0</v>
      </c>
      <c r="IV100" s="96">
        <v>0</v>
      </c>
      <c r="IW100" s="96">
        <v>0</v>
      </c>
      <c r="IX100" s="96">
        <v>0</v>
      </c>
      <c r="IY100" s="96">
        <v>0</v>
      </c>
      <c r="IZ100" s="96">
        <v>0</v>
      </c>
      <c r="JA100" s="96">
        <v>0</v>
      </c>
    </row>
    <row r="101" spans="1:261" ht="17.25" customHeight="1" x14ac:dyDescent="0.35">
      <c r="A101" s="85">
        <v>91</v>
      </c>
      <c r="B101" s="92" t="s">
        <v>527</v>
      </c>
      <c r="C101" s="95" t="s">
        <v>618</v>
      </c>
      <c r="D101" s="295">
        <v>247690679</v>
      </c>
      <c r="E101" s="270">
        <f t="shared" si="46"/>
        <v>4707.63</v>
      </c>
      <c r="F101" s="270">
        <f t="shared" si="47"/>
        <v>0</v>
      </c>
      <c r="G101" s="270">
        <f t="shared" si="48"/>
        <v>511.03</v>
      </c>
      <c r="H101" s="270">
        <f t="shared" si="49"/>
        <v>4196.6000000000004</v>
      </c>
      <c r="I101" s="270">
        <f t="shared" si="50"/>
        <v>0</v>
      </c>
      <c r="J101" s="96">
        <v>1</v>
      </c>
      <c r="K101" s="96">
        <v>1</v>
      </c>
      <c r="L101" s="96">
        <v>0</v>
      </c>
      <c r="M101" s="96">
        <v>0</v>
      </c>
      <c r="N101" s="96">
        <v>0</v>
      </c>
      <c r="O101" s="96">
        <v>0</v>
      </c>
      <c r="P101" s="96">
        <v>0</v>
      </c>
      <c r="Q101" s="96">
        <v>0</v>
      </c>
      <c r="R101" s="96">
        <v>0</v>
      </c>
      <c r="S101" s="96">
        <v>0</v>
      </c>
      <c r="T101" s="96">
        <v>0</v>
      </c>
      <c r="U101" s="96">
        <v>346.6</v>
      </c>
      <c r="V101" s="96">
        <v>0</v>
      </c>
      <c r="W101" s="96">
        <v>0</v>
      </c>
      <c r="X101" s="96">
        <v>0</v>
      </c>
      <c r="Y101" s="96">
        <v>0</v>
      </c>
      <c r="Z101" s="96">
        <v>0</v>
      </c>
      <c r="AA101" s="96">
        <v>0</v>
      </c>
      <c r="AB101" s="96">
        <v>0</v>
      </c>
      <c r="AC101" s="96">
        <v>0</v>
      </c>
      <c r="AD101" s="96">
        <v>0</v>
      </c>
      <c r="AE101" s="96">
        <v>0</v>
      </c>
      <c r="AF101" s="96">
        <v>0</v>
      </c>
      <c r="AG101" s="96">
        <v>0</v>
      </c>
      <c r="AH101" s="96">
        <v>0</v>
      </c>
      <c r="AI101" s="96">
        <v>0</v>
      </c>
      <c r="AJ101" s="96">
        <v>0</v>
      </c>
      <c r="AK101" s="96">
        <v>0</v>
      </c>
      <c r="AL101" s="96">
        <v>0</v>
      </c>
      <c r="AM101" s="96">
        <v>0</v>
      </c>
      <c r="AN101" s="96">
        <v>0</v>
      </c>
      <c r="AO101" s="96">
        <v>0</v>
      </c>
      <c r="AP101" s="96">
        <v>0</v>
      </c>
      <c r="AQ101" s="96">
        <v>0</v>
      </c>
      <c r="AR101" s="96">
        <v>0</v>
      </c>
      <c r="AS101" s="96">
        <v>0</v>
      </c>
      <c r="AT101" s="96">
        <v>0</v>
      </c>
      <c r="AU101" s="96">
        <v>0</v>
      </c>
      <c r="AV101" s="96">
        <v>0</v>
      </c>
      <c r="AW101" s="96">
        <v>0</v>
      </c>
      <c r="AX101" s="96">
        <v>0</v>
      </c>
      <c r="AY101" s="96">
        <v>0</v>
      </c>
      <c r="AZ101" s="96">
        <v>0</v>
      </c>
      <c r="BA101" s="96">
        <v>2</v>
      </c>
      <c r="BB101" s="96">
        <v>0</v>
      </c>
      <c r="BC101" s="96">
        <v>3850</v>
      </c>
      <c r="BD101" s="96"/>
      <c r="BE101" s="96">
        <v>0</v>
      </c>
      <c r="BF101" s="96">
        <v>0</v>
      </c>
      <c r="BG101" s="96">
        <v>0</v>
      </c>
      <c r="BH101" s="96">
        <v>0</v>
      </c>
      <c r="BI101" s="96">
        <v>0</v>
      </c>
      <c r="BJ101" s="96">
        <v>0</v>
      </c>
      <c r="BK101" s="96">
        <v>0</v>
      </c>
      <c r="BL101" s="96">
        <v>0</v>
      </c>
      <c r="BM101" s="96">
        <v>0</v>
      </c>
      <c r="BN101" s="96">
        <v>0</v>
      </c>
      <c r="BO101" s="96">
        <v>0</v>
      </c>
      <c r="BP101" s="96">
        <v>0</v>
      </c>
      <c r="BQ101" s="96">
        <v>0</v>
      </c>
      <c r="BR101" s="96">
        <v>0</v>
      </c>
      <c r="BS101" s="96">
        <v>0</v>
      </c>
      <c r="BT101" s="96">
        <v>0</v>
      </c>
      <c r="BU101" s="96">
        <v>0</v>
      </c>
      <c r="BV101" s="96">
        <v>0</v>
      </c>
      <c r="BW101" s="96">
        <v>0</v>
      </c>
      <c r="BX101" s="96">
        <v>0</v>
      </c>
      <c r="BY101" s="96">
        <v>0</v>
      </c>
      <c r="BZ101" s="96">
        <v>0</v>
      </c>
      <c r="CA101" s="96">
        <v>0</v>
      </c>
      <c r="CB101" s="96">
        <v>0</v>
      </c>
      <c r="CC101" s="96">
        <v>0</v>
      </c>
      <c r="CD101" s="96">
        <v>0</v>
      </c>
      <c r="CE101" s="96">
        <v>0</v>
      </c>
      <c r="CF101" s="96">
        <v>0</v>
      </c>
      <c r="CG101" s="96">
        <v>0</v>
      </c>
      <c r="CH101" s="96">
        <v>0</v>
      </c>
      <c r="CI101" s="96">
        <v>0</v>
      </c>
      <c r="CJ101" s="96">
        <v>0</v>
      </c>
      <c r="CK101" s="96">
        <v>0</v>
      </c>
      <c r="CL101" s="96">
        <v>0</v>
      </c>
      <c r="CM101" s="96">
        <v>0</v>
      </c>
      <c r="CN101" s="96">
        <v>0</v>
      </c>
      <c r="CO101" s="96">
        <v>1</v>
      </c>
      <c r="CP101" s="96">
        <v>0</v>
      </c>
      <c r="CQ101" s="96">
        <v>0</v>
      </c>
      <c r="CR101" s="96">
        <v>0</v>
      </c>
      <c r="CS101" s="96">
        <v>0</v>
      </c>
      <c r="CT101" s="96">
        <v>0</v>
      </c>
      <c r="CU101" s="96">
        <v>0</v>
      </c>
      <c r="CV101" s="96">
        <v>0</v>
      </c>
      <c r="CW101" s="96">
        <v>0</v>
      </c>
      <c r="CX101" s="96">
        <v>0</v>
      </c>
      <c r="CY101" s="96">
        <v>8</v>
      </c>
      <c r="CZ101" s="96">
        <v>0</v>
      </c>
      <c r="DA101" s="96">
        <v>0</v>
      </c>
      <c r="DB101" s="96">
        <v>0</v>
      </c>
      <c r="DC101" s="96">
        <v>0</v>
      </c>
      <c r="DD101" s="96">
        <v>0</v>
      </c>
      <c r="DE101" s="96">
        <v>0</v>
      </c>
      <c r="DF101" s="96">
        <v>0</v>
      </c>
      <c r="DG101" s="96">
        <v>0</v>
      </c>
      <c r="DH101" s="96">
        <v>0</v>
      </c>
      <c r="DI101" s="96">
        <v>0</v>
      </c>
      <c r="DJ101" s="96">
        <v>0</v>
      </c>
      <c r="DK101" s="96">
        <v>0</v>
      </c>
      <c r="DL101" s="96">
        <v>0</v>
      </c>
      <c r="DM101" s="96">
        <v>0</v>
      </c>
      <c r="DN101" s="96">
        <v>0</v>
      </c>
      <c r="DO101" s="96">
        <v>0</v>
      </c>
      <c r="DP101" s="96">
        <v>0</v>
      </c>
      <c r="DQ101" s="96">
        <v>0</v>
      </c>
      <c r="DR101" s="96">
        <v>0</v>
      </c>
      <c r="DS101" s="96">
        <v>0</v>
      </c>
      <c r="DT101" s="96">
        <v>511.03</v>
      </c>
      <c r="DU101" s="96">
        <v>0</v>
      </c>
      <c r="DV101" s="96">
        <v>0</v>
      </c>
      <c r="DW101" s="297">
        <v>0</v>
      </c>
      <c r="DX101" s="297">
        <v>0</v>
      </c>
      <c r="DY101" s="96">
        <v>0</v>
      </c>
      <c r="DZ101" s="96">
        <v>0</v>
      </c>
      <c r="EA101" s="96">
        <v>0</v>
      </c>
      <c r="EB101" s="96">
        <v>0</v>
      </c>
      <c r="EC101" s="96">
        <v>0</v>
      </c>
      <c r="ED101" s="96">
        <v>0</v>
      </c>
      <c r="EE101" s="96">
        <v>0</v>
      </c>
      <c r="EF101" s="96">
        <v>0</v>
      </c>
      <c r="EG101" s="96">
        <v>0</v>
      </c>
      <c r="EH101" s="96">
        <v>0</v>
      </c>
      <c r="EI101" s="96">
        <v>0</v>
      </c>
      <c r="EJ101" s="96">
        <v>0</v>
      </c>
      <c r="EK101" s="96">
        <v>0</v>
      </c>
      <c r="EL101" s="96">
        <v>0</v>
      </c>
      <c r="EM101" s="96">
        <v>0</v>
      </c>
      <c r="EN101" s="96">
        <v>0</v>
      </c>
      <c r="EO101" s="96">
        <v>0</v>
      </c>
      <c r="EP101" s="96">
        <v>0</v>
      </c>
      <c r="EQ101" s="96">
        <v>0</v>
      </c>
      <c r="ER101" s="96">
        <v>0</v>
      </c>
      <c r="ES101" s="96">
        <v>0</v>
      </c>
      <c r="ET101" s="96">
        <v>0</v>
      </c>
      <c r="EU101" s="96">
        <v>0</v>
      </c>
      <c r="EV101" s="96">
        <v>0</v>
      </c>
      <c r="EW101" s="96">
        <v>0</v>
      </c>
      <c r="EX101" s="96">
        <v>0</v>
      </c>
      <c r="EY101" s="96">
        <v>0</v>
      </c>
      <c r="EZ101" s="96">
        <v>0</v>
      </c>
      <c r="FA101" s="96">
        <v>0</v>
      </c>
      <c r="FB101" s="96">
        <v>0</v>
      </c>
      <c r="FC101" s="96">
        <v>0</v>
      </c>
      <c r="FD101" s="96">
        <v>0</v>
      </c>
      <c r="FE101" s="96">
        <v>0</v>
      </c>
      <c r="FF101" s="96">
        <v>0</v>
      </c>
      <c r="FG101" s="96">
        <v>0</v>
      </c>
      <c r="FH101" s="96">
        <v>0</v>
      </c>
      <c r="FI101" s="96">
        <v>0</v>
      </c>
      <c r="FJ101" s="96">
        <v>0</v>
      </c>
      <c r="FK101" s="96">
        <v>0</v>
      </c>
      <c r="FL101" s="96">
        <v>0</v>
      </c>
      <c r="FM101" s="96">
        <v>0</v>
      </c>
      <c r="FN101" s="96">
        <v>0</v>
      </c>
      <c r="FO101" s="96">
        <v>0</v>
      </c>
      <c r="FP101" s="96">
        <v>0</v>
      </c>
      <c r="FQ101" s="96">
        <v>0</v>
      </c>
      <c r="FR101" s="96">
        <v>0</v>
      </c>
      <c r="FS101" s="96">
        <v>0</v>
      </c>
      <c r="FT101" s="96">
        <v>0</v>
      </c>
      <c r="FU101" s="96">
        <v>0</v>
      </c>
      <c r="FV101" s="96">
        <v>0</v>
      </c>
      <c r="FW101" s="96">
        <v>0</v>
      </c>
      <c r="FX101" s="96">
        <v>0</v>
      </c>
      <c r="FY101" s="96">
        <v>0</v>
      </c>
      <c r="FZ101" s="96">
        <v>0</v>
      </c>
      <c r="GA101" s="96">
        <v>0</v>
      </c>
      <c r="GB101" s="96">
        <v>0</v>
      </c>
      <c r="GC101" s="96">
        <v>0</v>
      </c>
      <c r="GD101" s="96">
        <v>0</v>
      </c>
      <c r="GE101" s="96">
        <v>0</v>
      </c>
      <c r="GF101" s="96">
        <v>0</v>
      </c>
      <c r="GG101" s="96">
        <v>0</v>
      </c>
      <c r="GH101" s="96">
        <v>0</v>
      </c>
      <c r="GI101" s="96">
        <v>0</v>
      </c>
      <c r="GJ101" s="96">
        <v>0</v>
      </c>
      <c r="GK101" s="96">
        <v>0</v>
      </c>
      <c r="GL101" s="96">
        <v>0</v>
      </c>
      <c r="GM101" s="96">
        <v>0</v>
      </c>
      <c r="GN101" s="96">
        <v>0</v>
      </c>
      <c r="GO101" s="96">
        <v>0</v>
      </c>
      <c r="GP101" s="96">
        <v>0</v>
      </c>
      <c r="GQ101" s="96">
        <v>0</v>
      </c>
      <c r="GR101" s="96">
        <v>0</v>
      </c>
      <c r="GS101" s="96">
        <v>0</v>
      </c>
      <c r="GT101" s="96">
        <v>0</v>
      </c>
      <c r="GU101" s="96">
        <v>0</v>
      </c>
      <c r="GV101" s="96">
        <v>0</v>
      </c>
      <c r="GW101" s="96">
        <v>0</v>
      </c>
      <c r="GX101" s="96">
        <v>0</v>
      </c>
      <c r="GY101" s="96">
        <v>0</v>
      </c>
      <c r="GZ101" s="96">
        <v>0</v>
      </c>
      <c r="HA101" s="96">
        <v>0</v>
      </c>
      <c r="HB101" s="96">
        <v>0</v>
      </c>
      <c r="HC101" s="96">
        <v>0</v>
      </c>
      <c r="HD101" s="96">
        <v>0</v>
      </c>
      <c r="HE101" s="96">
        <v>0</v>
      </c>
      <c r="HF101" s="96">
        <v>0</v>
      </c>
      <c r="HG101" s="96">
        <v>0</v>
      </c>
      <c r="HH101" s="96">
        <v>0</v>
      </c>
      <c r="HI101" s="96">
        <v>0</v>
      </c>
      <c r="HJ101" s="96">
        <v>0</v>
      </c>
      <c r="HK101" s="96">
        <v>0</v>
      </c>
      <c r="HL101" s="96">
        <v>0</v>
      </c>
      <c r="HM101" s="96">
        <v>0</v>
      </c>
      <c r="HN101" s="96">
        <v>0</v>
      </c>
      <c r="HO101" s="96">
        <v>0</v>
      </c>
      <c r="HP101" s="96">
        <v>0</v>
      </c>
      <c r="HQ101" s="96">
        <v>0</v>
      </c>
      <c r="HR101" s="96">
        <v>0</v>
      </c>
      <c r="HS101" s="96">
        <v>0</v>
      </c>
      <c r="HT101" s="96">
        <v>0</v>
      </c>
      <c r="HU101" s="96">
        <v>0</v>
      </c>
      <c r="HV101" s="96">
        <v>0</v>
      </c>
      <c r="HW101" s="96">
        <v>0</v>
      </c>
      <c r="HX101" s="96">
        <v>0</v>
      </c>
      <c r="HY101" s="96">
        <v>0</v>
      </c>
      <c r="HZ101" s="96">
        <v>0</v>
      </c>
      <c r="IA101" s="96">
        <v>0</v>
      </c>
      <c r="IB101" s="96">
        <v>0</v>
      </c>
      <c r="IC101" s="96">
        <v>0</v>
      </c>
      <c r="ID101" s="96">
        <v>0</v>
      </c>
      <c r="IE101" s="96">
        <v>0</v>
      </c>
      <c r="IF101" s="96">
        <v>0</v>
      </c>
      <c r="IG101" s="96">
        <v>0</v>
      </c>
      <c r="IH101" s="96">
        <v>0</v>
      </c>
      <c r="II101" s="96">
        <v>0</v>
      </c>
      <c r="IJ101" s="96">
        <v>0</v>
      </c>
      <c r="IK101" s="96">
        <v>0</v>
      </c>
      <c r="IL101" s="96">
        <v>0</v>
      </c>
      <c r="IM101" s="96">
        <v>0</v>
      </c>
      <c r="IN101" s="96">
        <v>0</v>
      </c>
      <c r="IO101" s="96">
        <v>0</v>
      </c>
      <c r="IP101" s="96">
        <v>0</v>
      </c>
      <c r="IQ101" s="96">
        <v>0</v>
      </c>
      <c r="IR101" s="96">
        <v>0</v>
      </c>
      <c r="IS101" s="96">
        <v>0</v>
      </c>
      <c r="IT101" s="96">
        <v>0</v>
      </c>
      <c r="IU101" s="96">
        <v>0</v>
      </c>
      <c r="IV101" s="96">
        <v>0</v>
      </c>
      <c r="IW101" s="96">
        <v>0</v>
      </c>
      <c r="IX101" s="96">
        <v>0</v>
      </c>
      <c r="IY101" s="96">
        <v>0</v>
      </c>
      <c r="IZ101" s="96">
        <v>0</v>
      </c>
      <c r="JA101" s="96">
        <v>0</v>
      </c>
    </row>
    <row r="102" spans="1:261" ht="17.25" customHeight="1" x14ac:dyDescent="0.35">
      <c r="A102" s="85">
        <v>92</v>
      </c>
      <c r="B102" s="92" t="s">
        <v>527</v>
      </c>
      <c r="C102" s="95" t="s">
        <v>619</v>
      </c>
      <c r="D102" s="295">
        <v>247690660</v>
      </c>
      <c r="E102" s="270">
        <f t="shared" si="46"/>
        <v>2833.53</v>
      </c>
      <c r="F102" s="270">
        <f t="shared" si="47"/>
        <v>0</v>
      </c>
      <c r="G102" s="270">
        <f t="shared" si="48"/>
        <v>198.53</v>
      </c>
      <c r="H102" s="270">
        <f t="shared" si="49"/>
        <v>2635</v>
      </c>
      <c r="I102" s="270">
        <f t="shared" si="50"/>
        <v>0</v>
      </c>
      <c r="J102" s="96">
        <v>1</v>
      </c>
      <c r="K102" s="96">
        <v>1</v>
      </c>
      <c r="L102" s="96">
        <v>0</v>
      </c>
      <c r="M102" s="96">
        <v>0</v>
      </c>
      <c r="N102" s="96">
        <v>0</v>
      </c>
      <c r="O102" s="96">
        <v>0</v>
      </c>
      <c r="P102" s="96">
        <v>0</v>
      </c>
      <c r="Q102" s="96">
        <v>0</v>
      </c>
      <c r="R102" s="96">
        <v>0</v>
      </c>
      <c r="S102" s="96">
        <v>0</v>
      </c>
      <c r="T102" s="96">
        <v>0</v>
      </c>
      <c r="U102" s="96">
        <v>203</v>
      </c>
      <c r="V102" s="96">
        <v>0</v>
      </c>
      <c r="W102" s="96">
        <v>0</v>
      </c>
      <c r="X102" s="96">
        <v>0</v>
      </c>
      <c r="Y102" s="96">
        <v>0</v>
      </c>
      <c r="Z102" s="96">
        <v>0</v>
      </c>
      <c r="AA102" s="96">
        <v>0</v>
      </c>
      <c r="AB102" s="96">
        <v>0</v>
      </c>
      <c r="AC102" s="96">
        <v>0</v>
      </c>
      <c r="AD102" s="96">
        <v>0</v>
      </c>
      <c r="AE102" s="96">
        <v>0</v>
      </c>
      <c r="AF102" s="96">
        <v>0</v>
      </c>
      <c r="AG102" s="96">
        <v>0</v>
      </c>
      <c r="AH102" s="96">
        <v>0</v>
      </c>
      <c r="AI102" s="96">
        <v>0</v>
      </c>
      <c r="AJ102" s="96">
        <v>0</v>
      </c>
      <c r="AK102" s="96">
        <v>0</v>
      </c>
      <c r="AL102" s="96">
        <v>0</v>
      </c>
      <c r="AM102" s="96">
        <v>0</v>
      </c>
      <c r="AN102" s="96">
        <v>0</v>
      </c>
      <c r="AO102" s="96">
        <v>0</v>
      </c>
      <c r="AP102" s="96">
        <v>0</v>
      </c>
      <c r="AQ102" s="96">
        <v>0</v>
      </c>
      <c r="AR102" s="96">
        <v>0</v>
      </c>
      <c r="AS102" s="96">
        <v>0</v>
      </c>
      <c r="AT102" s="96">
        <v>0</v>
      </c>
      <c r="AU102" s="96">
        <v>0</v>
      </c>
      <c r="AV102" s="96">
        <v>0</v>
      </c>
      <c r="AW102" s="96">
        <v>0</v>
      </c>
      <c r="AX102" s="96">
        <v>0</v>
      </c>
      <c r="AY102" s="96">
        <v>0</v>
      </c>
      <c r="AZ102" s="96">
        <v>0</v>
      </c>
      <c r="BA102" s="96">
        <v>0</v>
      </c>
      <c r="BB102" s="96">
        <v>0</v>
      </c>
      <c r="BC102" s="96">
        <v>2432</v>
      </c>
      <c r="BD102" s="96"/>
      <c r="BE102" s="96">
        <v>0</v>
      </c>
      <c r="BF102" s="96">
        <v>0</v>
      </c>
      <c r="BG102" s="96">
        <v>0</v>
      </c>
      <c r="BH102" s="96">
        <v>0</v>
      </c>
      <c r="BI102" s="96">
        <v>0</v>
      </c>
      <c r="BJ102" s="96">
        <v>0</v>
      </c>
      <c r="BK102" s="96">
        <v>0</v>
      </c>
      <c r="BL102" s="96">
        <v>0</v>
      </c>
      <c r="BM102" s="96">
        <v>0</v>
      </c>
      <c r="BN102" s="96">
        <v>0</v>
      </c>
      <c r="BO102" s="96">
        <v>0</v>
      </c>
      <c r="BP102" s="96">
        <v>0</v>
      </c>
      <c r="BQ102" s="96">
        <v>0</v>
      </c>
      <c r="BR102" s="96">
        <v>0</v>
      </c>
      <c r="BS102" s="96">
        <v>0</v>
      </c>
      <c r="BT102" s="96">
        <v>0</v>
      </c>
      <c r="BU102" s="96">
        <v>0</v>
      </c>
      <c r="BV102" s="96">
        <v>0</v>
      </c>
      <c r="BW102" s="96">
        <v>0</v>
      </c>
      <c r="BX102" s="96">
        <v>0</v>
      </c>
      <c r="BY102" s="96">
        <v>0</v>
      </c>
      <c r="BZ102" s="96">
        <v>0</v>
      </c>
      <c r="CA102" s="96">
        <v>0</v>
      </c>
      <c r="CB102" s="96">
        <v>0</v>
      </c>
      <c r="CC102" s="96">
        <v>0</v>
      </c>
      <c r="CD102" s="96">
        <v>0</v>
      </c>
      <c r="CE102" s="96">
        <v>0</v>
      </c>
      <c r="CF102" s="96">
        <v>0</v>
      </c>
      <c r="CG102" s="96">
        <v>0</v>
      </c>
      <c r="CH102" s="96">
        <v>0</v>
      </c>
      <c r="CI102" s="96">
        <v>0</v>
      </c>
      <c r="CJ102" s="96">
        <v>0</v>
      </c>
      <c r="CK102" s="96">
        <v>30</v>
      </c>
      <c r="CL102" s="96">
        <v>0</v>
      </c>
      <c r="CM102" s="96">
        <v>0</v>
      </c>
      <c r="CN102" s="96">
        <v>0</v>
      </c>
      <c r="CO102" s="96">
        <v>0</v>
      </c>
      <c r="CP102" s="96">
        <v>0</v>
      </c>
      <c r="CQ102" s="96">
        <v>0</v>
      </c>
      <c r="CR102" s="96">
        <v>0</v>
      </c>
      <c r="CS102" s="96">
        <v>4</v>
      </c>
      <c r="CT102" s="96">
        <v>0</v>
      </c>
      <c r="CU102" s="96">
        <v>0</v>
      </c>
      <c r="CV102" s="96">
        <v>0</v>
      </c>
      <c r="CW102" s="96">
        <v>0</v>
      </c>
      <c r="CX102" s="96">
        <v>0</v>
      </c>
      <c r="CY102" s="96">
        <v>7</v>
      </c>
      <c r="CZ102" s="96">
        <v>0</v>
      </c>
      <c r="DA102" s="96">
        <v>0</v>
      </c>
      <c r="DB102" s="96">
        <v>0</v>
      </c>
      <c r="DC102" s="96">
        <v>0</v>
      </c>
      <c r="DD102" s="96">
        <v>0</v>
      </c>
      <c r="DE102" s="96">
        <v>0</v>
      </c>
      <c r="DF102" s="96">
        <v>0</v>
      </c>
      <c r="DG102" s="96">
        <v>0</v>
      </c>
      <c r="DH102" s="96">
        <v>0</v>
      </c>
      <c r="DI102" s="96">
        <v>0</v>
      </c>
      <c r="DJ102" s="96">
        <v>0</v>
      </c>
      <c r="DK102" s="96">
        <v>0</v>
      </c>
      <c r="DL102" s="96">
        <v>0</v>
      </c>
      <c r="DM102" s="96">
        <v>0</v>
      </c>
      <c r="DN102" s="96">
        <v>0</v>
      </c>
      <c r="DO102" s="96">
        <v>0</v>
      </c>
      <c r="DP102" s="96">
        <v>0</v>
      </c>
      <c r="DQ102" s="96">
        <v>0</v>
      </c>
      <c r="DR102" s="96">
        <v>0</v>
      </c>
      <c r="DS102" s="96">
        <v>0</v>
      </c>
      <c r="DT102" s="96">
        <v>198.53</v>
      </c>
      <c r="DU102" s="96">
        <v>0</v>
      </c>
      <c r="DV102" s="96">
        <v>0</v>
      </c>
      <c r="DW102" s="297">
        <v>0</v>
      </c>
      <c r="DX102" s="297">
        <v>0</v>
      </c>
      <c r="DY102" s="96">
        <v>0</v>
      </c>
      <c r="DZ102" s="96">
        <v>0</v>
      </c>
      <c r="EA102" s="96">
        <v>0</v>
      </c>
      <c r="EB102" s="96">
        <v>0</v>
      </c>
      <c r="EC102" s="96">
        <v>0</v>
      </c>
      <c r="ED102" s="96">
        <v>0</v>
      </c>
      <c r="EE102" s="96">
        <v>0</v>
      </c>
      <c r="EF102" s="96">
        <v>0</v>
      </c>
      <c r="EG102" s="96">
        <v>0</v>
      </c>
      <c r="EH102" s="96">
        <v>0</v>
      </c>
      <c r="EI102" s="96">
        <v>0</v>
      </c>
      <c r="EJ102" s="96">
        <v>0</v>
      </c>
      <c r="EK102" s="96">
        <v>0</v>
      </c>
      <c r="EL102" s="96">
        <v>0</v>
      </c>
      <c r="EM102" s="96">
        <v>0</v>
      </c>
      <c r="EN102" s="96">
        <v>0</v>
      </c>
      <c r="EO102" s="96">
        <v>0</v>
      </c>
      <c r="EP102" s="96">
        <v>0</v>
      </c>
      <c r="EQ102" s="96">
        <v>0</v>
      </c>
      <c r="ER102" s="96">
        <v>0</v>
      </c>
      <c r="ES102" s="96">
        <v>0</v>
      </c>
      <c r="ET102" s="96">
        <v>0</v>
      </c>
      <c r="EU102" s="96">
        <v>0</v>
      </c>
      <c r="EV102" s="96">
        <v>0</v>
      </c>
      <c r="EW102" s="96">
        <v>0</v>
      </c>
      <c r="EX102" s="96">
        <v>0</v>
      </c>
      <c r="EY102" s="96">
        <v>0</v>
      </c>
      <c r="EZ102" s="96">
        <v>0</v>
      </c>
      <c r="FA102" s="96">
        <v>0</v>
      </c>
      <c r="FB102" s="96">
        <v>0</v>
      </c>
      <c r="FC102" s="96">
        <v>0</v>
      </c>
      <c r="FD102" s="96">
        <v>0</v>
      </c>
      <c r="FE102" s="96">
        <v>0</v>
      </c>
      <c r="FF102" s="96">
        <v>0</v>
      </c>
      <c r="FG102" s="96">
        <v>0</v>
      </c>
      <c r="FH102" s="96">
        <v>0</v>
      </c>
      <c r="FI102" s="96">
        <v>0</v>
      </c>
      <c r="FJ102" s="96">
        <v>0</v>
      </c>
      <c r="FK102" s="96">
        <v>0</v>
      </c>
      <c r="FL102" s="96">
        <v>0</v>
      </c>
      <c r="FM102" s="96">
        <v>0</v>
      </c>
      <c r="FN102" s="96">
        <v>0</v>
      </c>
      <c r="FO102" s="96">
        <v>0</v>
      </c>
      <c r="FP102" s="96">
        <v>0</v>
      </c>
      <c r="FQ102" s="96">
        <v>0</v>
      </c>
      <c r="FR102" s="96">
        <v>0</v>
      </c>
      <c r="FS102" s="96">
        <v>0</v>
      </c>
      <c r="FT102" s="96">
        <v>0</v>
      </c>
      <c r="FU102" s="96">
        <v>0</v>
      </c>
      <c r="FV102" s="96">
        <v>0</v>
      </c>
      <c r="FW102" s="96">
        <v>0</v>
      </c>
      <c r="FX102" s="96">
        <v>0</v>
      </c>
      <c r="FY102" s="96">
        <v>0</v>
      </c>
      <c r="FZ102" s="96">
        <v>0</v>
      </c>
      <c r="GA102" s="96">
        <v>0</v>
      </c>
      <c r="GB102" s="96">
        <v>0</v>
      </c>
      <c r="GC102" s="96">
        <v>0</v>
      </c>
      <c r="GD102" s="96">
        <v>0</v>
      </c>
      <c r="GE102" s="96">
        <v>0</v>
      </c>
      <c r="GF102" s="96">
        <v>0</v>
      </c>
      <c r="GG102" s="96">
        <v>0</v>
      </c>
      <c r="GH102" s="96">
        <v>0</v>
      </c>
      <c r="GI102" s="96">
        <v>0</v>
      </c>
      <c r="GJ102" s="96">
        <v>0</v>
      </c>
      <c r="GK102" s="96">
        <v>0</v>
      </c>
      <c r="GL102" s="96">
        <v>0</v>
      </c>
      <c r="GM102" s="96">
        <v>0</v>
      </c>
      <c r="GN102" s="96">
        <v>0</v>
      </c>
      <c r="GO102" s="96">
        <v>0</v>
      </c>
      <c r="GP102" s="96">
        <v>0</v>
      </c>
      <c r="GQ102" s="96">
        <v>0</v>
      </c>
      <c r="GR102" s="96">
        <v>0</v>
      </c>
      <c r="GS102" s="96">
        <v>0</v>
      </c>
      <c r="GT102" s="96">
        <v>0</v>
      </c>
      <c r="GU102" s="96">
        <v>0</v>
      </c>
      <c r="GV102" s="96">
        <v>0</v>
      </c>
      <c r="GW102" s="96">
        <v>0</v>
      </c>
      <c r="GX102" s="96">
        <v>0</v>
      </c>
      <c r="GY102" s="96">
        <v>0</v>
      </c>
      <c r="GZ102" s="96">
        <v>0</v>
      </c>
      <c r="HA102" s="96">
        <v>0</v>
      </c>
      <c r="HB102" s="96">
        <v>0</v>
      </c>
      <c r="HC102" s="96">
        <v>0</v>
      </c>
      <c r="HD102" s="96">
        <v>0</v>
      </c>
      <c r="HE102" s="96">
        <v>0</v>
      </c>
      <c r="HF102" s="96">
        <v>0</v>
      </c>
      <c r="HG102" s="96">
        <v>0</v>
      </c>
      <c r="HH102" s="96">
        <v>0</v>
      </c>
      <c r="HI102" s="96">
        <v>0</v>
      </c>
      <c r="HJ102" s="96">
        <v>0</v>
      </c>
      <c r="HK102" s="96">
        <v>0</v>
      </c>
      <c r="HL102" s="96">
        <v>0</v>
      </c>
      <c r="HM102" s="96">
        <v>0</v>
      </c>
      <c r="HN102" s="96">
        <v>0</v>
      </c>
      <c r="HO102" s="96">
        <v>0</v>
      </c>
      <c r="HP102" s="96">
        <v>0</v>
      </c>
      <c r="HQ102" s="96">
        <v>0</v>
      </c>
      <c r="HR102" s="96">
        <v>0</v>
      </c>
      <c r="HS102" s="96">
        <v>0</v>
      </c>
      <c r="HT102" s="96">
        <v>0</v>
      </c>
      <c r="HU102" s="96">
        <v>0</v>
      </c>
      <c r="HV102" s="96">
        <v>0</v>
      </c>
      <c r="HW102" s="96">
        <v>0</v>
      </c>
      <c r="HX102" s="96">
        <v>0</v>
      </c>
      <c r="HY102" s="96">
        <v>0</v>
      </c>
      <c r="HZ102" s="96">
        <v>0</v>
      </c>
      <c r="IA102" s="96">
        <v>0</v>
      </c>
      <c r="IB102" s="96">
        <v>0</v>
      </c>
      <c r="IC102" s="96">
        <v>0</v>
      </c>
      <c r="ID102" s="96">
        <v>0</v>
      </c>
      <c r="IE102" s="96">
        <v>0</v>
      </c>
      <c r="IF102" s="96">
        <v>0</v>
      </c>
      <c r="IG102" s="96">
        <v>0</v>
      </c>
      <c r="IH102" s="96">
        <v>0</v>
      </c>
      <c r="II102" s="96">
        <v>0</v>
      </c>
      <c r="IJ102" s="96">
        <v>0</v>
      </c>
      <c r="IK102" s="96">
        <v>0</v>
      </c>
      <c r="IL102" s="96">
        <v>0</v>
      </c>
      <c r="IM102" s="96">
        <v>0</v>
      </c>
      <c r="IN102" s="96">
        <v>0</v>
      </c>
      <c r="IO102" s="96">
        <v>0</v>
      </c>
      <c r="IP102" s="96">
        <v>0</v>
      </c>
      <c r="IQ102" s="96">
        <v>0</v>
      </c>
      <c r="IR102" s="96">
        <v>0</v>
      </c>
      <c r="IS102" s="96">
        <v>0</v>
      </c>
      <c r="IT102" s="96">
        <v>0</v>
      </c>
      <c r="IU102" s="96">
        <v>0</v>
      </c>
      <c r="IV102" s="96">
        <v>0</v>
      </c>
      <c r="IW102" s="96">
        <v>0</v>
      </c>
      <c r="IX102" s="96">
        <v>0</v>
      </c>
      <c r="IY102" s="96">
        <v>0</v>
      </c>
      <c r="IZ102" s="96">
        <v>0</v>
      </c>
      <c r="JA102" s="96">
        <v>0</v>
      </c>
    </row>
    <row r="103" spans="1:261" ht="17.25" customHeight="1" x14ac:dyDescent="0.35">
      <c r="A103" s="85">
        <v>93</v>
      </c>
      <c r="B103" s="92" t="s">
        <v>527</v>
      </c>
      <c r="C103" s="95" t="s">
        <v>620</v>
      </c>
      <c r="D103" s="295">
        <v>247690725</v>
      </c>
      <c r="E103" s="270">
        <f t="shared" si="46"/>
        <v>5855.0599999999995</v>
      </c>
      <c r="F103" s="270">
        <f t="shared" si="47"/>
        <v>0</v>
      </c>
      <c r="G103" s="270">
        <f t="shared" si="48"/>
        <v>1060.69</v>
      </c>
      <c r="H103" s="270">
        <f t="shared" si="49"/>
        <v>4387.55</v>
      </c>
      <c r="I103" s="270">
        <f t="shared" si="50"/>
        <v>406.82</v>
      </c>
      <c r="J103" s="96">
        <v>1</v>
      </c>
      <c r="K103" s="96">
        <v>1</v>
      </c>
      <c r="L103" s="96">
        <v>0</v>
      </c>
      <c r="M103" s="96">
        <v>0</v>
      </c>
      <c r="N103" s="96">
        <v>0</v>
      </c>
      <c r="O103" s="96">
        <v>0</v>
      </c>
      <c r="P103" s="96">
        <v>0</v>
      </c>
      <c r="Q103" s="96">
        <v>0</v>
      </c>
      <c r="R103" s="96">
        <v>0</v>
      </c>
      <c r="S103" s="96">
        <v>0</v>
      </c>
      <c r="T103" s="96">
        <v>0</v>
      </c>
      <c r="U103" s="96">
        <v>0</v>
      </c>
      <c r="V103" s="96">
        <v>0</v>
      </c>
      <c r="W103" s="96">
        <v>0</v>
      </c>
      <c r="X103" s="96">
        <v>0</v>
      </c>
      <c r="Y103" s="96">
        <v>131.55000000000001</v>
      </c>
      <c r="Z103" s="96">
        <v>0</v>
      </c>
      <c r="AA103" s="96">
        <v>0</v>
      </c>
      <c r="AB103" s="96">
        <v>0</v>
      </c>
      <c r="AC103" s="96">
        <v>6</v>
      </c>
      <c r="AD103" s="96">
        <v>0</v>
      </c>
      <c r="AE103" s="96">
        <v>0</v>
      </c>
      <c r="AF103" s="96">
        <v>0</v>
      </c>
      <c r="AG103" s="96">
        <v>0</v>
      </c>
      <c r="AH103" s="96">
        <v>0</v>
      </c>
      <c r="AI103" s="96">
        <v>0</v>
      </c>
      <c r="AJ103" s="96">
        <v>0</v>
      </c>
      <c r="AK103" s="96">
        <v>0</v>
      </c>
      <c r="AL103" s="96">
        <v>0</v>
      </c>
      <c r="AM103" s="96">
        <v>0</v>
      </c>
      <c r="AN103" s="96">
        <v>0</v>
      </c>
      <c r="AO103" s="96">
        <v>0</v>
      </c>
      <c r="AP103" s="96">
        <v>0</v>
      </c>
      <c r="AQ103" s="96">
        <v>0</v>
      </c>
      <c r="AR103" s="96">
        <v>0</v>
      </c>
      <c r="AS103" s="96">
        <v>0</v>
      </c>
      <c r="AT103" s="96">
        <v>0</v>
      </c>
      <c r="AU103" s="96">
        <v>0</v>
      </c>
      <c r="AV103" s="96">
        <v>0</v>
      </c>
      <c r="AW103" s="96">
        <v>0</v>
      </c>
      <c r="AX103" s="96">
        <v>0</v>
      </c>
      <c r="AY103" s="96">
        <v>0</v>
      </c>
      <c r="AZ103" s="96">
        <v>0</v>
      </c>
      <c r="BA103" s="96">
        <v>0</v>
      </c>
      <c r="BB103" s="96">
        <v>0</v>
      </c>
      <c r="BC103" s="96">
        <v>4256</v>
      </c>
      <c r="BD103" s="96"/>
      <c r="BE103" s="96">
        <v>0</v>
      </c>
      <c r="BF103" s="96">
        <v>0</v>
      </c>
      <c r="BG103" s="96">
        <v>0</v>
      </c>
      <c r="BH103" s="96">
        <v>51</v>
      </c>
      <c r="BI103" s="96">
        <v>0</v>
      </c>
      <c r="BJ103" s="96">
        <v>0</v>
      </c>
      <c r="BK103" s="96">
        <v>0</v>
      </c>
      <c r="BL103" s="96">
        <v>0</v>
      </c>
      <c r="BM103" s="96">
        <v>0</v>
      </c>
      <c r="BN103" s="96">
        <v>0</v>
      </c>
      <c r="BO103" s="96">
        <v>0</v>
      </c>
      <c r="BP103" s="96">
        <v>0</v>
      </c>
      <c r="BQ103" s="96">
        <v>0</v>
      </c>
      <c r="BR103" s="96">
        <v>0</v>
      </c>
      <c r="BS103" s="96">
        <v>1</v>
      </c>
      <c r="BT103" s="96">
        <v>0</v>
      </c>
      <c r="BU103" s="96">
        <v>1</v>
      </c>
      <c r="BV103" s="96">
        <v>0</v>
      </c>
      <c r="BW103" s="96">
        <v>0</v>
      </c>
      <c r="BX103" s="96">
        <v>0</v>
      </c>
      <c r="BY103" s="96">
        <v>12</v>
      </c>
      <c r="BZ103" s="96">
        <v>0</v>
      </c>
      <c r="CA103" s="96">
        <v>0</v>
      </c>
      <c r="CB103" s="96">
        <v>0</v>
      </c>
      <c r="CC103" s="96">
        <v>0</v>
      </c>
      <c r="CD103" s="96">
        <v>0</v>
      </c>
      <c r="CE103" s="96">
        <v>0</v>
      </c>
      <c r="CF103" s="96">
        <v>0</v>
      </c>
      <c r="CG103" s="96">
        <v>0</v>
      </c>
      <c r="CH103" s="96">
        <v>0</v>
      </c>
      <c r="CI103" s="96">
        <v>0</v>
      </c>
      <c r="CJ103" s="96">
        <v>0</v>
      </c>
      <c r="CK103" s="96">
        <v>30</v>
      </c>
      <c r="CL103" s="96">
        <v>0</v>
      </c>
      <c r="CM103" s="96">
        <v>0</v>
      </c>
      <c r="CN103" s="96">
        <v>0</v>
      </c>
      <c r="CO103" s="96">
        <v>0</v>
      </c>
      <c r="CP103" s="96">
        <v>0</v>
      </c>
      <c r="CQ103" s="96">
        <v>0</v>
      </c>
      <c r="CR103" s="96">
        <v>0</v>
      </c>
      <c r="CS103" s="96">
        <v>6</v>
      </c>
      <c r="CT103" s="96">
        <v>0</v>
      </c>
      <c r="CU103" s="96">
        <v>0</v>
      </c>
      <c r="CV103" s="96">
        <v>0</v>
      </c>
      <c r="CW103" s="96">
        <v>0</v>
      </c>
      <c r="CX103" s="96">
        <v>0</v>
      </c>
      <c r="CY103" s="96">
        <v>7</v>
      </c>
      <c r="CZ103" s="96">
        <v>23</v>
      </c>
      <c r="DA103" s="96">
        <v>0</v>
      </c>
      <c r="DB103" s="96">
        <v>21</v>
      </c>
      <c r="DC103" s="96">
        <v>0</v>
      </c>
      <c r="DD103" s="96">
        <v>283</v>
      </c>
      <c r="DE103" s="96">
        <v>0</v>
      </c>
      <c r="DF103" s="96">
        <v>0</v>
      </c>
      <c r="DG103" s="96">
        <v>0</v>
      </c>
      <c r="DH103" s="96">
        <v>0</v>
      </c>
      <c r="DI103" s="96">
        <v>0</v>
      </c>
      <c r="DJ103" s="96">
        <v>0</v>
      </c>
      <c r="DK103" s="96">
        <v>0</v>
      </c>
      <c r="DL103" s="96">
        <v>0</v>
      </c>
      <c r="DM103" s="96">
        <v>0</v>
      </c>
      <c r="DN103" s="96">
        <v>0</v>
      </c>
      <c r="DO103" s="96">
        <v>0</v>
      </c>
      <c r="DP103" s="96">
        <v>0</v>
      </c>
      <c r="DQ103" s="96">
        <v>0</v>
      </c>
      <c r="DR103" s="96">
        <v>0</v>
      </c>
      <c r="DS103" s="96">
        <v>0</v>
      </c>
      <c r="DT103" s="96">
        <v>777.69</v>
      </c>
      <c r="DU103" s="96">
        <v>0</v>
      </c>
      <c r="DV103" s="96">
        <v>0</v>
      </c>
      <c r="DW103" s="297">
        <v>0</v>
      </c>
      <c r="DX103" s="297">
        <v>0</v>
      </c>
      <c r="DY103" s="96">
        <v>0</v>
      </c>
      <c r="DZ103" s="96">
        <v>0</v>
      </c>
      <c r="EA103" s="96">
        <v>0</v>
      </c>
      <c r="EB103" s="96">
        <v>0</v>
      </c>
      <c r="EC103" s="96">
        <v>0</v>
      </c>
      <c r="ED103" s="96">
        <v>0</v>
      </c>
      <c r="EE103" s="96">
        <v>0</v>
      </c>
      <c r="EF103" s="96">
        <v>0</v>
      </c>
      <c r="EG103" s="96">
        <v>0</v>
      </c>
      <c r="EH103" s="96">
        <v>0</v>
      </c>
      <c r="EI103" s="96">
        <v>0</v>
      </c>
      <c r="EJ103" s="96">
        <v>0</v>
      </c>
      <c r="EK103" s="96">
        <v>0</v>
      </c>
      <c r="EL103" s="96">
        <v>0</v>
      </c>
      <c r="EM103" s="96">
        <v>0</v>
      </c>
      <c r="EN103" s="96">
        <v>0</v>
      </c>
      <c r="EO103" s="96">
        <v>0</v>
      </c>
      <c r="EP103" s="96">
        <v>0</v>
      </c>
      <c r="EQ103" s="96">
        <v>0</v>
      </c>
      <c r="ER103" s="96">
        <v>0</v>
      </c>
      <c r="ES103" s="96">
        <v>0</v>
      </c>
      <c r="ET103" s="96">
        <v>0</v>
      </c>
      <c r="EU103" s="96">
        <v>0</v>
      </c>
      <c r="EV103" s="96">
        <v>394.82</v>
      </c>
      <c r="EW103" s="96">
        <v>0</v>
      </c>
      <c r="EX103" s="96">
        <v>0</v>
      </c>
      <c r="EY103" s="96">
        <v>0</v>
      </c>
      <c r="EZ103" s="96">
        <v>0</v>
      </c>
      <c r="FA103" s="96">
        <v>0</v>
      </c>
      <c r="FB103" s="96">
        <v>0</v>
      </c>
      <c r="FC103" s="96">
        <v>0</v>
      </c>
      <c r="FD103" s="96">
        <v>0</v>
      </c>
      <c r="FE103" s="96">
        <v>0</v>
      </c>
      <c r="FF103" s="96">
        <v>0</v>
      </c>
      <c r="FG103" s="96">
        <v>0</v>
      </c>
      <c r="FH103" s="96">
        <v>0</v>
      </c>
      <c r="FI103" s="96">
        <v>0</v>
      </c>
      <c r="FJ103" s="96">
        <v>0</v>
      </c>
      <c r="FK103" s="96">
        <v>0</v>
      </c>
      <c r="FL103" s="96">
        <v>0</v>
      </c>
      <c r="FM103" s="96">
        <v>0</v>
      </c>
      <c r="FN103" s="96">
        <v>0</v>
      </c>
      <c r="FO103" s="96">
        <v>0</v>
      </c>
      <c r="FP103" s="96">
        <v>0</v>
      </c>
      <c r="FQ103" s="96">
        <v>0</v>
      </c>
      <c r="FR103" s="96">
        <v>0</v>
      </c>
      <c r="FS103" s="96">
        <v>0</v>
      </c>
      <c r="FT103" s="96">
        <v>0</v>
      </c>
      <c r="FU103" s="96">
        <v>0</v>
      </c>
      <c r="FV103" s="96">
        <v>0</v>
      </c>
      <c r="FW103" s="96">
        <v>0</v>
      </c>
      <c r="FX103" s="96">
        <v>0</v>
      </c>
      <c r="FY103" s="96">
        <v>0</v>
      </c>
      <c r="FZ103" s="96">
        <v>0</v>
      </c>
      <c r="GA103" s="96">
        <v>0</v>
      </c>
      <c r="GB103" s="96">
        <v>0</v>
      </c>
      <c r="GC103" s="96">
        <v>0</v>
      </c>
      <c r="GD103" s="96">
        <v>0</v>
      </c>
      <c r="GE103" s="96">
        <v>0</v>
      </c>
      <c r="GF103" s="96">
        <v>0</v>
      </c>
      <c r="GG103" s="96">
        <v>0</v>
      </c>
      <c r="GH103" s="96">
        <v>0</v>
      </c>
      <c r="GI103" s="96">
        <v>0</v>
      </c>
      <c r="GJ103" s="96">
        <v>0</v>
      </c>
      <c r="GK103" s="96">
        <v>0</v>
      </c>
      <c r="GL103" s="96">
        <v>0</v>
      </c>
      <c r="GM103" s="96">
        <v>0</v>
      </c>
      <c r="GN103" s="96">
        <v>0</v>
      </c>
      <c r="GO103" s="96">
        <v>0</v>
      </c>
      <c r="GP103" s="96">
        <v>0</v>
      </c>
      <c r="GQ103" s="96">
        <v>0</v>
      </c>
      <c r="GR103" s="96">
        <v>0</v>
      </c>
      <c r="GS103" s="96">
        <v>0</v>
      </c>
      <c r="GT103" s="96">
        <v>0</v>
      </c>
      <c r="GU103" s="96">
        <v>0</v>
      </c>
      <c r="GV103" s="96">
        <v>0</v>
      </c>
      <c r="GW103" s="96">
        <v>0</v>
      </c>
      <c r="GX103" s="96">
        <v>0</v>
      </c>
      <c r="GY103" s="96">
        <v>0</v>
      </c>
      <c r="GZ103" s="96">
        <v>0</v>
      </c>
      <c r="HA103" s="96">
        <v>0</v>
      </c>
      <c r="HB103" s="96">
        <v>0</v>
      </c>
      <c r="HC103" s="96">
        <v>0</v>
      </c>
      <c r="HD103" s="96">
        <v>0</v>
      </c>
      <c r="HE103" s="96">
        <v>0</v>
      </c>
      <c r="HF103" s="96">
        <v>0</v>
      </c>
      <c r="HG103" s="96">
        <v>0</v>
      </c>
      <c r="HH103" s="96">
        <v>0</v>
      </c>
      <c r="HI103" s="96">
        <v>0</v>
      </c>
      <c r="HJ103" s="96">
        <v>0</v>
      </c>
      <c r="HK103" s="96">
        <v>0</v>
      </c>
      <c r="HL103" s="96">
        <v>0</v>
      </c>
      <c r="HM103" s="96">
        <v>0</v>
      </c>
      <c r="HN103" s="96">
        <v>0</v>
      </c>
      <c r="HO103" s="96">
        <v>0</v>
      </c>
      <c r="HP103" s="96">
        <v>0</v>
      </c>
      <c r="HQ103" s="96">
        <v>0</v>
      </c>
      <c r="HR103" s="96">
        <v>0</v>
      </c>
      <c r="HS103" s="96">
        <v>0</v>
      </c>
      <c r="HT103" s="96">
        <v>0</v>
      </c>
      <c r="HU103" s="96">
        <v>0</v>
      </c>
      <c r="HV103" s="96">
        <v>0</v>
      </c>
      <c r="HW103" s="96">
        <v>0</v>
      </c>
      <c r="HX103" s="96">
        <v>0</v>
      </c>
      <c r="HY103" s="96">
        <v>0</v>
      </c>
      <c r="HZ103" s="96">
        <v>0</v>
      </c>
      <c r="IA103" s="96">
        <v>0</v>
      </c>
      <c r="IB103" s="96">
        <v>0</v>
      </c>
      <c r="IC103" s="96">
        <v>0</v>
      </c>
      <c r="ID103" s="96">
        <v>0</v>
      </c>
      <c r="IE103" s="96">
        <v>0</v>
      </c>
      <c r="IF103" s="96">
        <v>0</v>
      </c>
      <c r="IG103" s="96">
        <v>0</v>
      </c>
      <c r="IH103" s="96">
        <v>0</v>
      </c>
      <c r="II103" s="96">
        <v>0</v>
      </c>
      <c r="IJ103" s="96">
        <v>0</v>
      </c>
      <c r="IK103" s="96">
        <v>0</v>
      </c>
      <c r="IL103" s="96">
        <v>0</v>
      </c>
      <c r="IM103" s="96">
        <v>0</v>
      </c>
      <c r="IN103" s="96">
        <v>0</v>
      </c>
      <c r="IO103" s="96">
        <v>0</v>
      </c>
      <c r="IP103" s="96">
        <v>0</v>
      </c>
      <c r="IQ103" s="96">
        <v>0</v>
      </c>
      <c r="IR103" s="96">
        <v>0</v>
      </c>
      <c r="IS103" s="96">
        <v>0</v>
      </c>
      <c r="IT103" s="96">
        <v>0</v>
      </c>
      <c r="IU103" s="96">
        <v>0</v>
      </c>
      <c r="IV103" s="96">
        <v>0</v>
      </c>
      <c r="IW103" s="96">
        <v>0</v>
      </c>
      <c r="IX103" s="96">
        <v>0</v>
      </c>
      <c r="IY103" s="96">
        <v>0</v>
      </c>
      <c r="IZ103" s="96">
        <v>0</v>
      </c>
      <c r="JA103" s="96">
        <v>0</v>
      </c>
    </row>
    <row r="104" spans="1:261" ht="17.25" customHeight="1" x14ac:dyDescent="0.35">
      <c r="A104" s="85">
        <v>94</v>
      </c>
      <c r="B104" s="92" t="s">
        <v>527</v>
      </c>
      <c r="C104" s="95" t="s">
        <v>621</v>
      </c>
      <c r="D104" s="295">
        <v>247690712</v>
      </c>
      <c r="E104" s="270">
        <f t="shared" si="46"/>
        <v>7812.48</v>
      </c>
      <c r="F104" s="270">
        <f t="shared" si="47"/>
        <v>0</v>
      </c>
      <c r="G104" s="270">
        <f t="shared" si="48"/>
        <v>693.53</v>
      </c>
      <c r="H104" s="270">
        <f t="shared" si="49"/>
        <v>6775.04</v>
      </c>
      <c r="I104" s="270">
        <f t="shared" si="50"/>
        <v>343.91</v>
      </c>
      <c r="J104" s="96">
        <v>1</v>
      </c>
      <c r="K104" s="96">
        <v>1</v>
      </c>
      <c r="L104" s="96">
        <v>0</v>
      </c>
      <c r="M104" s="96">
        <v>0</v>
      </c>
      <c r="N104" s="96">
        <v>0</v>
      </c>
      <c r="O104" s="96">
        <v>0</v>
      </c>
      <c r="P104" s="96">
        <v>0</v>
      </c>
      <c r="Q104" s="96">
        <v>0</v>
      </c>
      <c r="R104" s="96">
        <v>0</v>
      </c>
      <c r="S104" s="96">
        <v>0</v>
      </c>
      <c r="T104" s="96">
        <v>0</v>
      </c>
      <c r="U104" s="96">
        <v>233.04</v>
      </c>
      <c r="V104" s="96">
        <v>0</v>
      </c>
      <c r="W104" s="96">
        <v>0</v>
      </c>
      <c r="X104" s="96">
        <v>0</v>
      </c>
      <c r="Y104" s="96">
        <v>0</v>
      </c>
      <c r="Z104" s="96">
        <v>0</v>
      </c>
      <c r="AA104" s="96">
        <v>0</v>
      </c>
      <c r="AB104" s="96">
        <v>0</v>
      </c>
      <c r="AC104" s="96">
        <v>6</v>
      </c>
      <c r="AD104" s="96">
        <v>0</v>
      </c>
      <c r="AE104" s="96">
        <v>2</v>
      </c>
      <c r="AF104" s="96">
        <v>0</v>
      </c>
      <c r="AG104" s="96">
        <v>0</v>
      </c>
      <c r="AH104" s="96">
        <v>0</v>
      </c>
      <c r="AI104" s="96">
        <v>0</v>
      </c>
      <c r="AJ104" s="96">
        <v>0</v>
      </c>
      <c r="AK104" s="96">
        <v>0</v>
      </c>
      <c r="AL104" s="96">
        <v>0</v>
      </c>
      <c r="AM104" s="96">
        <v>0</v>
      </c>
      <c r="AN104" s="96">
        <v>0</v>
      </c>
      <c r="AO104" s="96">
        <v>10</v>
      </c>
      <c r="AP104" s="96">
        <v>0</v>
      </c>
      <c r="AQ104" s="96">
        <v>24</v>
      </c>
      <c r="AR104" s="96">
        <v>0</v>
      </c>
      <c r="AS104" s="96">
        <v>0</v>
      </c>
      <c r="AT104" s="96">
        <v>0</v>
      </c>
      <c r="AU104" s="96">
        <v>0</v>
      </c>
      <c r="AV104" s="96">
        <v>0</v>
      </c>
      <c r="AW104" s="96">
        <v>0</v>
      </c>
      <c r="AX104" s="96">
        <v>0</v>
      </c>
      <c r="AY104" s="96">
        <v>0</v>
      </c>
      <c r="AZ104" s="96">
        <v>0</v>
      </c>
      <c r="BA104" s="96">
        <v>0</v>
      </c>
      <c r="BB104" s="96">
        <v>0</v>
      </c>
      <c r="BC104" s="96">
        <v>6508</v>
      </c>
      <c r="BD104" s="96"/>
      <c r="BE104" s="96">
        <v>0</v>
      </c>
      <c r="BF104" s="96">
        <v>0</v>
      </c>
      <c r="BG104" s="96">
        <v>0</v>
      </c>
      <c r="BH104" s="96">
        <v>62</v>
      </c>
      <c r="BI104" s="96">
        <v>0</v>
      </c>
      <c r="BJ104" s="96">
        <v>0</v>
      </c>
      <c r="BK104" s="96">
        <v>0</v>
      </c>
      <c r="BL104" s="96">
        <v>0</v>
      </c>
      <c r="BM104" s="96">
        <v>0</v>
      </c>
      <c r="BN104" s="96">
        <v>0</v>
      </c>
      <c r="BO104" s="96">
        <v>0</v>
      </c>
      <c r="BP104" s="96">
        <v>0</v>
      </c>
      <c r="BQ104" s="96">
        <v>0</v>
      </c>
      <c r="BR104" s="96">
        <v>0</v>
      </c>
      <c r="BS104" s="96">
        <v>1</v>
      </c>
      <c r="BT104" s="96">
        <v>0</v>
      </c>
      <c r="BU104" s="96">
        <v>1</v>
      </c>
      <c r="BV104" s="96">
        <v>0</v>
      </c>
      <c r="BW104" s="96">
        <v>0</v>
      </c>
      <c r="BX104" s="96">
        <v>0</v>
      </c>
      <c r="BY104" s="96">
        <v>12</v>
      </c>
      <c r="BZ104" s="96">
        <v>0</v>
      </c>
      <c r="CA104" s="96">
        <v>0</v>
      </c>
      <c r="CB104" s="96">
        <v>0</v>
      </c>
      <c r="CC104" s="96">
        <v>0</v>
      </c>
      <c r="CD104" s="96">
        <v>0</v>
      </c>
      <c r="CE104" s="96">
        <v>0</v>
      </c>
      <c r="CF104" s="96">
        <v>0</v>
      </c>
      <c r="CG104" s="96">
        <v>0</v>
      </c>
      <c r="CH104" s="96">
        <v>0</v>
      </c>
      <c r="CI104" s="96">
        <v>0</v>
      </c>
      <c r="CJ104" s="96">
        <v>0</v>
      </c>
      <c r="CK104" s="96">
        <v>30</v>
      </c>
      <c r="CL104" s="96">
        <v>0</v>
      </c>
      <c r="CM104" s="96">
        <v>0</v>
      </c>
      <c r="CN104" s="96">
        <v>0</v>
      </c>
      <c r="CO104" s="96">
        <v>0</v>
      </c>
      <c r="CP104" s="96">
        <v>0</v>
      </c>
      <c r="CQ104" s="96">
        <v>0</v>
      </c>
      <c r="CR104" s="96">
        <v>0</v>
      </c>
      <c r="CS104" s="96">
        <v>4</v>
      </c>
      <c r="CT104" s="96">
        <v>0</v>
      </c>
      <c r="CU104" s="96">
        <v>0</v>
      </c>
      <c r="CV104" s="96">
        <v>0</v>
      </c>
      <c r="CW104" s="96">
        <v>0</v>
      </c>
      <c r="CX104" s="96">
        <v>0</v>
      </c>
      <c r="CY104" s="96">
        <v>8</v>
      </c>
      <c r="CZ104" s="96">
        <v>12</v>
      </c>
      <c r="DA104" s="96">
        <v>0</v>
      </c>
      <c r="DB104" s="96">
        <v>10</v>
      </c>
      <c r="DC104" s="96">
        <v>0</v>
      </c>
      <c r="DD104" s="96">
        <v>231</v>
      </c>
      <c r="DE104" s="96">
        <v>0</v>
      </c>
      <c r="DF104" s="96">
        <v>0</v>
      </c>
      <c r="DG104" s="96">
        <v>0</v>
      </c>
      <c r="DH104" s="96">
        <v>0</v>
      </c>
      <c r="DI104" s="96">
        <v>0</v>
      </c>
      <c r="DJ104" s="96">
        <v>0</v>
      </c>
      <c r="DK104" s="96">
        <v>0</v>
      </c>
      <c r="DL104" s="96">
        <v>0</v>
      </c>
      <c r="DM104" s="96">
        <v>0</v>
      </c>
      <c r="DN104" s="96">
        <v>0</v>
      </c>
      <c r="DO104" s="96">
        <v>0</v>
      </c>
      <c r="DP104" s="96">
        <v>0</v>
      </c>
      <c r="DQ104" s="96">
        <v>0</v>
      </c>
      <c r="DR104" s="96">
        <v>0</v>
      </c>
      <c r="DS104" s="96">
        <v>0</v>
      </c>
      <c r="DT104" s="96">
        <v>462.53</v>
      </c>
      <c r="DU104" s="96">
        <v>0</v>
      </c>
      <c r="DV104" s="96">
        <v>0</v>
      </c>
      <c r="DW104" s="297">
        <v>0</v>
      </c>
      <c r="DX104" s="297">
        <v>0</v>
      </c>
      <c r="DY104" s="96">
        <v>0</v>
      </c>
      <c r="DZ104" s="96">
        <v>0</v>
      </c>
      <c r="EA104" s="96">
        <v>0</v>
      </c>
      <c r="EB104" s="96">
        <v>0</v>
      </c>
      <c r="EC104" s="96">
        <v>0</v>
      </c>
      <c r="ED104" s="96">
        <v>0</v>
      </c>
      <c r="EE104" s="96">
        <v>0</v>
      </c>
      <c r="EF104" s="96">
        <v>0</v>
      </c>
      <c r="EG104" s="96">
        <v>0</v>
      </c>
      <c r="EH104" s="96">
        <v>0</v>
      </c>
      <c r="EI104" s="96">
        <v>0</v>
      </c>
      <c r="EJ104" s="96">
        <v>0</v>
      </c>
      <c r="EK104" s="96">
        <v>0</v>
      </c>
      <c r="EL104" s="96">
        <v>0</v>
      </c>
      <c r="EM104" s="96">
        <v>0</v>
      </c>
      <c r="EN104" s="96">
        <v>0</v>
      </c>
      <c r="EO104" s="96">
        <v>0</v>
      </c>
      <c r="EP104" s="96">
        <v>0</v>
      </c>
      <c r="EQ104" s="96">
        <v>0</v>
      </c>
      <c r="ER104" s="96">
        <v>0</v>
      </c>
      <c r="ES104" s="96">
        <v>0</v>
      </c>
      <c r="ET104" s="96">
        <v>0</v>
      </c>
      <c r="EU104" s="96">
        <v>0</v>
      </c>
      <c r="EV104" s="96">
        <v>331.91</v>
      </c>
      <c r="EW104" s="96">
        <v>0</v>
      </c>
      <c r="EX104" s="96">
        <v>0</v>
      </c>
      <c r="EY104" s="96">
        <v>0</v>
      </c>
      <c r="EZ104" s="96">
        <v>0</v>
      </c>
      <c r="FA104" s="96">
        <v>0</v>
      </c>
      <c r="FB104" s="96">
        <v>0</v>
      </c>
      <c r="FC104" s="96">
        <v>0</v>
      </c>
      <c r="FD104" s="96">
        <v>0</v>
      </c>
      <c r="FE104" s="96">
        <v>0</v>
      </c>
      <c r="FF104" s="96">
        <v>0</v>
      </c>
      <c r="FG104" s="96">
        <v>0</v>
      </c>
      <c r="FH104" s="96">
        <v>0</v>
      </c>
      <c r="FI104" s="96">
        <v>0</v>
      </c>
      <c r="FJ104" s="96">
        <v>0</v>
      </c>
      <c r="FK104" s="96">
        <v>0</v>
      </c>
      <c r="FL104" s="96">
        <v>0</v>
      </c>
      <c r="FM104" s="96">
        <v>0</v>
      </c>
      <c r="FN104" s="96">
        <v>0</v>
      </c>
      <c r="FO104" s="96">
        <v>0</v>
      </c>
      <c r="FP104" s="96">
        <v>0</v>
      </c>
      <c r="FQ104" s="96">
        <v>0</v>
      </c>
      <c r="FR104" s="96">
        <v>0</v>
      </c>
      <c r="FS104" s="96">
        <v>0</v>
      </c>
      <c r="FT104" s="96">
        <v>0</v>
      </c>
      <c r="FU104" s="96">
        <v>0</v>
      </c>
      <c r="FV104" s="96">
        <v>0</v>
      </c>
      <c r="FW104" s="96">
        <v>0</v>
      </c>
      <c r="FX104" s="96">
        <v>0</v>
      </c>
      <c r="FY104" s="96">
        <v>0</v>
      </c>
      <c r="FZ104" s="96">
        <v>0</v>
      </c>
      <c r="GA104" s="96">
        <v>0</v>
      </c>
      <c r="GB104" s="96">
        <v>0</v>
      </c>
      <c r="GC104" s="96">
        <v>0</v>
      </c>
      <c r="GD104" s="96">
        <v>0</v>
      </c>
      <c r="GE104" s="96">
        <v>0</v>
      </c>
      <c r="GF104" s="96">
        <v>0</v>
      </c>
      <c r="GG104" s="96">
        <v>0</v>
      </c>
      <c r="GH104" s="96">
        <v>0</v>
      </c>
      <c r="GI104" s="96">
        <v>0</v>
      </c>
      <c r="GJ104" s="96">
        <v>0</v>
      </c>
      <c r="GK104" s="96">
        <v>0</v>
      </c>
      <c r="GL104" s="96">
        <v>0</v>
      </c>
      <c r="GM104" s="96">
        <v>0</v>
      </c>
      <c r="GN104" s="96">
        <v>0</v>
      </c>
      <c r="GO104" s="96">
        <v>0</v>
      </c>
      <c r="GP104" s="96">
        <v>0</v>
      </c>
      <c r="GQ104" s="96">
        <v>0</v>
      </c>
      <c r="GR104" s="96">
        <v>0</v>
      </c>
      <c r="GS104" s="96">
        <v>0</v>
      </c>
      <c r="GT104" s="96">
        <v>0</v>
      </c>
      <c r="GU104" s="96">
        <v>0</v>
      </c>
      <c r="GV104" s="96">
        <v>0</v>
      </c>
      <c r="GW104" s="96">
        <v>0</v>
      </c>
      <c r="GX104" s="96">
        <v>0</v>
      </c>
      <c r="GY104" s="96">
        <v>0</v>
      </c>
      <c r="GZ104" s="96">
        <v>0</v>
      </c>
      <c r="HA104" s="96">
        <v>0</v>
      </c>
      <c r="HB104" s="96">
        <v>0</v>
      </c>
      <c r="HC104" s="96">
        <v>0</v>
      </c>
      <c r="HD104" s="96">
        <v>0</v>
      </c>
      <c r="HE104" s="96">
        <v>0</v>
      </c>
      <c r="HF104" s="96">
        <v>0</v>
      </c>
      <c r="HG104" s="96">
        <v>0</v>
      </c>
      <c r="HH104" s="96">
        <v>0</v>
      </c>
      <c r="HI104" s="96">
        <v>0</v>
      </c>
      <c r="HJ104" s="96">
        <v>0</v>
      </c>
      <c r="HK104" s="96">
        <v>0</v>
      </c>
      <c r="HL104" s="96">
        <v>0</v>
      </c>
      <c r="HM104" s="96">
        <v>0</v>
      </c>
      <c r="HN104" s="96">
        <v>0</v>
      </c>
      <c r="HO104" s="96">
        <v>0</v>
      </c>
      <c r="HP104" s="96">
        <v>0</v>
      </c>
      <c r="HQ104" s="96">
        <v>0</v>
      </c>
      <c r="HR104" s="96">
        <v>0</v>
      </c>
      <c r="HS104" s="96">
        <v>0</v>
      </c>
      <c r="HT104" s="96">
        <v>0</v>
      </c>
      <c r="HU104" s="96">
        <v>0</v>
      </c>
      <c r="HV104" s="96">
        <v>0</v>
      </c>
      <c r="HW104" s="96">
        <v>0</v>
      </c>
      <c r="HX104" s="96">
        <v>0</v>
      </c>
      <c r="HY104" s="96">
        <v>0</v>
      </c>
      <c r="HZ104" s="96">
        <v>0</v>
      </c>
      <c r="IA104" s="96">
        <v>0</v>
      </c>
      <c r="IB104" s="96">
        <v>0</v>
      </c>
      <c r="IC104" s="96">
        <v>0</v>
      </c>
      <c r="ID104" s="96">
        <v>0</v>
      </c>
      <c r="IE104" s="96">
        <v>0</v>
      </c>
      <c r="IF104" s="96">
        <v>0</v>
      </c>
      <c r="IG104" s="96">
        <v>0</v>
      </c>
      <c r="IH104" s="96">
        <v>0</v>
      </c>
      <c r="II104" s="96">
        <v>0</v>
      </c>
      <c r="IJ104" s="96">
        <v>0</v>
      </c>
      <c r="IK104" s="96">
        <v>0</v>
      </c>
      <c r="IL104" s="96">
        <v>0</v>
      </c>
      <c r="IM104" s="96">
        <v>0</v>
      </c>
      <c r="IN104" s="96">
        <v>0</v>
      </c>
      <c r="IO104" s="96">
        <v>0</v>
      </c>
      <c r="IP104" s="96">
        <v>0</v>
      </c>
      <c r="IQ104" s="96">
        <v>0</v>
      </c>
      <c r="IR104" s="96">
        <v>0</v>
      </c>
      <c r="IS104" s="96">
        <v>0</v>
      </c>
      <c r="IT104" s="96">
        <v>0</v>
      </c>
      <c r="IU104" s="96">
        <v>0</v>
      </c>
      <c r="IV104" s="96">
        <v>0</v>
      </c>
      <c r="IW104" s="96">
        <v>0</v>
      </c>
      <c r="IX104" s="96">
        <v>0</v>
      </c>
      <c r="IY104" s="96">
        <v>0</v>
      </c>
      <c r="IZ104" s="96">
        <v>0</v>
      </c>
      <c r="JA104" s="96">
        <v>0</v>
      </c>
    </row>
    <row r="105" spans="1:261" ht="17.25" customHeight="1" x14ac:dyDescent="0.35">
      <c r="A105" s="85">
        <v>95</v>
      </c>
      <c r="B105" s="92" t="s">
        <v>527</v>
      </c>
      <c r="C105" s="95" t="s">
        <v>622</v>
      </c>
      <c r="D105" s="295">
        <v>247690750</v>
      </c>
      <c r="E105" s="270">
        <f t="shared" si="46"/>
        <v>9047.19</v>
      </c>
      <c r="F105" s="270">
        <f t="shared" si="47"/>
        <v>0</v>
      </c>
      <c r="G105" s="270">
        <f t="shared" si="48"/>
        <v>1435.48</v>
      </c>
      <c r="H105" s="270">
        <f t="shared" si="49"/>
        <v>7377.3</v>
      </c>
      <c r="I105" s="270">
        <f t="shared" si="50"/>
        <v>234.41</v>
      </c>
      <c r="J105" s="96">
        <v>1</v>
      </c>
      <c r="K105" s="96">
        <v>1</v>
      </c>
      <c r="L105" s="96">
        <v>0</v>
      </c>
      <c r="M105" s="96">
        <v>0</v>
      </c>
      <c r="N105" s="96">
        <v>0</v>
      </c>
      <c r="O105" s="96">
        <v>0</v>
      </c>
      <c r="P105" s="96">
        <v>0</v>
      </c>
      <c r="Q105" s="96">
        <v>0</v>
      </c>
      <c r="R105" s="96">
        <v>0</v>
      </c>
      <c r="S105" s="96">
        <v>0</v>
      </c>
      <c r="T105" s="96">
        <v>0</v>
      </c>
      <c r="U105" s="96">
        <v>97</v>
      </c>
      <c r="V105" s="96">
        <v>0</v>
      </c>
      <c r="W105" s="96">
        <v>0</v>
      </c>
      <c r="X105" s="96">
        <v>0</v>
      </c>
      <c r="Y105" s="96">
        <v>0</v>
      </c>
      <c r="Z105" s="96">
        <v>0</v>
      </c>
      <c r="AA105" s="96">
        <v>0</v>
      </c>
      <c r="AB105" s="96">
        <v>0</v>
      </c>
      <c r="AC105" s="96">
        <v>6</v>
      </c>
      <c r="AD105" s="96">
        <v>0</v>
      </c>
      <c r="AE105" s="96">
        <v>0</v>
      </c>
      <c r="AF105" s="96">
        <v>0</v>
      </c>
      <c r="AG105" s="96">
        <v>0</v>
      </c>
      <c r="AH105" s="96">
        <v>0</v>
      </c>
      <c r="AI105" s="96">
        <v>0</v>
      </c>
      <c r="AJ105" s="96">
        <v>0</v>
      </c>
      <c r="AK105" s="96">
        <v>0</v>
      </c>
      <c r="AL105" s="96">
        <v>0</v>
      </c>
      <c r="AM105" s="96">
        <v>0</v>
      </c>
      <c r="AN105" s="96">
        <v>0</v>
      </c>
      <c r="AO105" s="96">
        <v>0</v>
      </c>
      <c r="AP105" s="96">
        <v>0</v>
      </c>
      <c r="AQ105" s="96">
        <v>0</v>
      </c>
      <c r="AR105" s="96">
        <v>0</v>
      </c>
      <c r="AS105" s="96">
        <v>0</v>
      </c>
      <c r="AT105" s="96">
        <v>0</v>
      </c>
      <c r="AU105" s="96">
        <v>0</v>
      </c>
      <c r="AV105" s="96">
        <v>0</v>
      </c>
      <c r="AW105" s="96">
        <v>0</v>
      </c>
      <c r="AX105" s="96">
        <v>0</v>
      </c>
      <c r="AY105" s="96">
        <v>0</v>
      </c>
      <c r="AZ105" s="96">
        <v>0</v>
      </c>
      <c r="BA105" s="96">
        <v>0</v>
      </c>
      <c r="BB105" s="96">
        <v>0</v>
      </c>
      <c r="BC105" s="96">
        <v>7280.3</v>
      </c>
      <c r="BD105" s="96"/>
      <c r="BE105" s="96">
        <v>0</v>
      </c>
      <c r="BF105" s="96">
        <v>0</v>
      </c>
      <c r="BG105" s="96">
        <v>0</v>
      </c>
      <c r="BH105" s="96">
        <v>362</v>
      </c>
      <c r="BI105" s="96">
        <v>0</v>
      </c>
      <c r="BJ105" s="96">
        <v>0</v>
      </c>
      <c r="BK105" s="96">
        <v>0</v>
      </c>
      <c r="BL105" s="96">
        <v>0</v>
      </c>
      <c r="BM105" s="96">
        <v>0</v>
      </c>
      <c r="BN105" s="96">
        <v>0</v>
      </c>
      <c r="BO105" s="96">
        <v>0</v>
      </c>
      <c r="BP105" s="96">
        <v>0</v>
      </c>
      <c r="BQ105" s="96">
        <v>0</v>
      </c>
      <c r="BR105" s="96">
        <v>0</v>
      </c>
      <c r="BS105" s="96">
        <v>0</v>
      </c>
      <c r="BT105" s="96">
        <v>0</v>
      </c>
      <c r="BU105" s="96">
        <v>0</v>
      </c>
      <c r="BV105" s="96">
        <v>0</v>
      </c>
      <c r="BW105" s="96">
        <v>0</v>
      </c>
      <c r="BX105" s="96">
        <v>0</v>
      </c>
      <c r="BY105" s="96">
        <v>0</v>
      </c>
      <c r="BZ105" s="96">
        <v>0</v>
      </c>
      <c r="CA105" s="96">
        <v>0</v>
      </c>
      <c r="CB105" s="96">
        <v>0</v>
      </c>
      <c r="CC105" s="96">
        <v>0</v>
      </c>
      <c r="CD105" s="96">
        <v>0</v>
      </c>
      <c r="CE105" s="96">
        <v>0</v>
      </c>
      <c r="CF105" s="96">
        <v>0</v>
      </c>
      <c r="CG105" s="96">
        <v>0</v>
      </c>
      <c r="CH105" s="96">
        <v>0</v>
      </c>
      <c r="CI105" s="96">
        <v>0</v>
      </c>
      <c r="CJ105" s="96">
        <v>0</v>
      </c>
      <c r="CK105" s="96">
        <v>30</v>
      </c>
      <c r="CL105" s="96">
        <v>0</v>
      </c>
      <c r="CM105" s="96">
        <v>0</v>
      </c>
      <c r="CN105" s="96">
        <v>0</v>
      </c>
      <c r="CO105" s="96">
        <v>1</v>
      </c>
      <c r="CP105" s="96">
        <v>0</v>
      </c>
      <c r="CQ105" s="96">
        <v>0</v>
      </c>
      <c r="CR105" s="96">
        <v>0</v>
      </c>
      <c r="CS105" s="96">
        <v>6</v>
      </c>
      <c r="CT105" s="96">
        <v>0</v>
      </c>
      <c r="CU105" s="96">
        <v>0</v>
      </c>
      <c r="CV105" s="96">
        <v>0</v>
      </c>
      <c r="CW105" s="96">
        <v>0</v>
      </c>
      <c r="CX105" s="96">
        <v>0</v>
      </c>
      <c r="CY105" s="96">
        <v>5</v>
      </c>
      <c r="CZ105" s="96">
        <v>11</v>
      </c>
      <c r="DA105" s="96">
        <v>0</v>
      </c>
      <c r="DB105" s="96">
        <v>9</v>
      </c>
      <c r="DC105" s="96">
        <v>0</v>
      </c>
      <c r="DD105" s="96">
        <v>342</v>
      </c>
      <c r="DE105" s="96">
        <v>0</v>
      </c>
      <c r="DF105" s="96">
        <v>0</v>
      </c>
      <c r="DG105" s="96">
        <v>0</v>
      </c>
      <c r="DH105" s="96">
        <v>0</v>
      </c>
      <c r="DI105" s="96">
        <v>0</v>
      </c>
      <c r="DJ105" s="96">
        <v>0</v>
      </c>
      <c r="DK105" s="96">
        <v>0</v>
      </c>
      <c r="DL105" s="96">
        <v>0</v>
      </c>
      <c r="DM105" s="96">
        <v>0</v>
      </c>
      <c r="DN105" s="96">
        <v>0</v>
      </c>
      <c r="DO105" s="96">
        <v>0</v>
      </c>
      <c r="DP105" s="96">
        <v>0</v>
      </c>
      <c r="DQ105" s="96">
        <v>0</v>
      </c>
      <c r="DR105" s="96">
        <v>0</v>
      </c>
      <c r="DS105" s="96">
        <v>0</v>
      </c>
      <c r="DT105" s="96">
        <v>1093.48</v>
      </c>
      <c r="DU105" s="96">
        <v>0</v>
      </c>
      <c r="DV105" s="96">
        <v>0</v>
      </c>
      <c r="DW105" s="297">
        <v>0</v>
      </c>
      <c r="DX105" s="297">
        <v>0</v>
      </c>
      <c r="DY105" s="96">
        <v>0</v>
      </c>
      <c r="DZ105" s="96">
        <v>0</v>
      </c>
      <c r="EA105" s="96">
        <v>0</v>
      </c>
      <c r="EB105" s="96">
        <v>0</v>
      </c>
      <c r="EC105" s="96">
        <v>0</v>
      </c>
      <c r="ED105" s="96">
        <v>0</v>
      </c>
      <c r="EE105" s="96">
        <v>0</v>
      </c>
      <c r="EF105" s="96">
        <v>0</v>
      </c>
      <c r="EG105" s="96">
        <v>0</v>
      </c>
      <c r="EH105" s="96">
        <v>0</v>
      </c>
      <c r="EI105" s="96">
        <v>0</v>
      </c>
      <c r="EJ105" s="96">
        <v>0</v>
      </c>
      <c r="EK105" s="96">
        <v>0</v>
      </c>
      <c r="EL105" s="96">
        <v>0</v>
      </c>
      <c r="EM105" s="96">
        <v>0</v>
      </c>
      <c r="EN105" s="96">
        <v>0</v>
      </c>
      <c r="EO105" s="96">
        <v>0</v>
      </c>
      <c r="EP105" s="96">
        <v>0</v>
      </c>
      <c r="EQ105" s="96">
        <v>0</v>
      </c>
      <c r="ER105" s="96">
        <v>0</v>
      </c>
      <c r="ES105" s="96">
        <v>0</v>
      </c>
      <c r="ET105" s="96">
        <v>0</v>
      </c>
      <c r="EU105" s="96">
        <v>0</v>
      </c>
      <c r="EV105" s="96">
        <v>234.41</v>
      </c>
      <c r="EW105" s="96">
        <v>0</v>
      </c>
      <c r="EX105" s="96">
        <v>0</v>
      </c>
      <c r="EY105" s="96">
        <v>0</v>
      </c>
      <c r="EZ105" s="96">
        <v>0</v>
      </c>
      <c r="FA105" s="96">
        <v>0</v>
      </c>
      <c r="FB105" s="96">
        <v>0</v>
      </c>
      <c r="FC105" s="96">
        <v>0</v>
      </c>
      <c r="FD105" s="96">
        <v>0</v>
      </c>
      <c r="FE105" s="96">
        <v>0</v>
      </c>
      <c r="FF105" s="96">
        <v>0</v>
      </c>
      <c r="FG105" s="96">
        <v>0</v>
      </c>
      <c r="FH105" s="96">
        <v>0</v>
      </c>
      <c r="FI105" s="96">
        <v>0</v>
      </c>
      <c r="FJ105" s="96">
        <v>0</v>
      </c>
      <c r="FK105" s="96">
        <v>0</v>
      </c>
      <c r="FL105" s="96">
        <v>0</v>
      </c>
      <c r="FM105" s="96">
        <v>0</v>
      </c>
      <c r="FN105" s="96">
        <v>0</v>
      </c>
      <c r="FO105" s="96">
        <v>0</v>
      </c>
      <c r="FP105" s="96">
        <v>0</v>
      </c>
      <c r="FQ105" s="96">
        <v>0</v>
      </c>
      <c r="FR105" s="96">
        <v>0</v>
      </c>
      <c r="FS105" s="96">
        <v>0</v>
      </c>
      <c r="FT105" s="96">
        <v>0</v>
      </c>
      <c r="FU105" s="96">
        <v>0</v>
      </c>
      <c r="FV105" s="96">
        <v>0</v>
      </c>
      <c r="FW105" s="96">
        <v>0</v>
      </c>
      <c r="FX105" s="96">
        <v>0</v>
      </c>
      <c r="FY105" s="96">
        <v>0</v>
      </c>
      <c r="FZ105" s="96">
        <v>0</v>
      </c>
      <c r="GA105" s="96">
        <v>0</v>
      </c>
      <c r="GB105" s="96">
        <v>0</v>
      </c>
      <c r="GC105" s="96">
        <v>0</v>
      </c>
      <c r="GD105" s="96">
        <v>0</v>
      </c>
      <c r="GE105" s="96">
        <v>0</v>
      </c>
      <c r="GF105" s="96">
        <v>0</v>
      </c>
      <c r="GG105" s="96">
        <v>0</v>
      </c>
      <c r="GH105" s="96">
        <v>0</v>
      </c>
      <c r="GI105" s="96">
        <v>0</v>
      </c>
      <c r="GJ105" s="96">
        <v>0</v>
      </c>
      <c r="GK105" s="96">
        <v>0</v>
      </c>
      <c r="GL105" s="96">
        <v>0</v>
      </c>
      <c r="GM105" s="96">
        <v>0</v>
      </c>
      <c r="GN105" s="96">
        <v>0</v>
      </c>
      <c r="GO105" s="96">
        <v>0</v>
      </c>
      <c r="GP105" s="96">
        <v>0</v>
      </c>
      <c r="GQ105" s="96">
        <v>0</v>
      </c>
      <c r="GR105" s="96">
        <v>0</v>
      </c>
      <c r="GS105" s="96">
        <v>0</v>
      </c>
      <c r="GT105" s="96">
        <v>0</v>
      </c>
      <c r="GU105" s="96">
        <v>0</v>
      </c>
      <c r="GV105" s="96">
        <v>0</v>
      </c>
      <c r="GW105" s="96">
        <v>0</v>
      </c>
      <c r="GX105" s="96">
        <v>0</v>
      </c>
      <c r="GY105" s="96">
        <v>0</v>
      </c>
      <c r="GZ105" s="96">
        <v>0</v>
      </c>
      <c r="HA105" s="96">
        <v>0</v>
      </c>
      <c r="HB105" s="96">
        <v>0</v>
      </c>
      <c r="HC105" s="96">
        <v>0</v>
      </c>
      <c r="HD105" s="96">
        <v>0</v>
      </c>
      <c r="HE105" s="96">
        <v>0</v>
      </c>
      <c r="HF105" s="96">
        <v>0</v>
      </c>
      <c r="HG105" s="96">
        <v>0</v>
      </c>
      <c r="HH105" s="96">
        <v>0</v>
      </c>
      <c r="HI105" s="96">
        <v>0</v>
      </c>
      <c r="HJ105" s="96">
        <v>0</v>
      </c>
      <c r="HK105" s="96">
        <v>0</v>
      </c>
      <c r="HL105" s="96">
        <v>0</v>
      </c>
      <c r="HM105" s="96">
        <v>0</v>
      </c>
      <c r="HN105" s="96">
        <v>0</v>
      </c>
      <c r="HO105" s="96">
        <v>0</v>
      </c>
      <c r="HP105" s="96">
        <v>0</v>
      </c>
      <c r="HQ105" s="96">
        <v>0</v>
      </c>
      <c r="HR105" s="96">
        <v>0</v>
      </c>
      <c r="HS105" s="96">
        <v>0</v>
      </c>
      <c r="HT105" s="96">
        <v>0</v>
      </c>
      <c r="HU105" s="96">
        <v>0</v>
      </c>
      <c r="HV105" s="96">
        <v>0</v>
      </c>
      <c r="HW105" s="96">
        <v>0</v>
      </c>
      <c r="HX105" s="96">
        <v>0</v>
      </c>
      <c r="HY105" s="96">
        <v>0</v>
      </c>
      <c r="HZ105" s="96">
        <v>0</v>
      </c>
      <c r="IA105" s="96">
        <v>0</v>
      </c>
      <c r="IB105" s="96">
        <v>0</v>
      </c>
      <c r="IC105" s="96">
        <v>0</v>
      </c>
      <c r="ID105" s="96">
        <v>0</v>
      </c>
      <c r="IE105" s="96">
        <v>0</v>
      </c>
      <c r="IF105" s="96">
        <v>0</v>
      </c>
      <c r="IG105" s="96">
        <v>0</v>
      </c>
      <c r="IH105" s="96">
        <v>0</v>
      </c>
      <c r="II105" s="96">
        <v>0</v>
      </c>
      <c r="IJ105" s="96">
        <v>0</v>
      </c>
      <c r="IK105" s="96">
        <v>0</v>
      </c>
      <c r="IL105" s="96">
        <v>0</v>
      </c>
      <c r="IM105" s="96">
        <v>0</v>
      </c>
      <c r="IN105" s="96">
        <v>0</v>
      </c>
      <c r="IO105" s="96">
        <v>0</v>
      </c>
      <c r="IP105" s="96">
        <v>0</v>
      </c>
      <c r="IQ105" s="96">
        <v>0</v>
      </c>
      <c r="IR105" s="96">
        <v>0</v>
      </c>
      <c r="IS105" s="96">
        <v>0</v>
      </c>
      <c r="IT105" s="96">
        <v>0</v>
      </c>
      <c r="IU105" s="96">
        <v>0</v>
      </c>
      <c r="IV105" s="96">
        <v>0</v>
      </c>
      <c r="IW105" s="96">
        <v>0</v>
      </c>
      <c r="IX105" s="96">
        <v>0</v>
      </c>
      <c r="IY105" s="96">
        <v>0</v>
      </c>
      <c r="IZ105" s="96">
        <v>0</v>
      </c>
      <c r="JA105" s="96">
        <v>0</v>
      </c>
    </row>
    <row r="106" spans="1:261" ht="17.25" customHeight="1" x14ac:dyDescent="0.35">
      <c r="A106" s="85">
        <v>96</v>
      </c>
      <c r="B106" s="92" t="s">
        <v>527</v>
      </c>
      <c r="C106" s="95" t="s">
        <v>623</v>
      </c>
      <c r="D106" s="295">
        <v>247690734</v>
      </c>
      <c r="E106" s="270">
        <f t="shared" si="46"/>
        <v>19534.980000000003</v>
      </c>
      <c r="F106" s="270">
        <f t="shared" si="47"/>
        <v>0</v>
      </c>
      <c r="G106" s="270">
        <f t="shared" si="48"/>
        <v>5844.64</v>
      </c>
      <c r="H106" s="270">
        <f t="shared" si="49"/>
        <v>13021.1</v>
      </c>
      <c r="I106" s="270">
        <f t="shared" si="50"/>
        <v>669.24</v>
      </c>
      <c r="J106" s="96">
        <v>1</v>
      </c>
      <c r="K106" s="96">
        <v>1</v>
      </c>
      <c r="L106" s="96">
        <v>0</v>
      </c>
      <c r="M106" s="96">
        <v>0</v>
      </c>
      <c r="N106" s="96">
        <v>0</v>
      </c>
      <c r="O106" s="96">
        <v>0</v>
      </c>
      <c r="P106" s="96">
        <v>0</v>
      </c>
      <c r="Q106" s="96">
        <v>0</v>
      </c>
      <c r="R106" s="96">
        <v>0</v>
      </c>
      <c r="S106" s="96">
        <v>0</v>
      </c>
      <c r="T106" s="96">
        <v>0</v>
      </c>
      <c r="U106" s="96">
        <v>0</v>
      </c>
      <c r="V106" s="96">
        <v>0</v>
      </c>
      <c r="W106" s="96">
        <v>386</v>
      </c>
      <c r="X106" s="96">
        <v>0</v>
      </c>
      <c r="Y106" s="96">
        <v>0</v>
      </c>
      <c r="Z106" s="96">
        <v>0</v>
      </c>
      <c r="AA106" s="96">
        <v>0</v>
      </c>
      <c r="AB106" s="96">
        <v>0</v>
      </c>
      <c r="AC106" s="96">
        <v>6</v>
      </c>
      <c r="AD106" s="96">
        <v>0</v>
      </c>
      <c r="AE106" s="96">
        <v>0</v>
      </c>
      <c r="AF106" s="96">
        <v>0</v>
      </c>
      <c r="AG106" s="96">
        <v>0</v>
      </c>
      <c r="AH106" s="96">
        <v>0</v>
      </c>
      <c r="AI106" s="96">
        <v>0</v>
      </c>
      <c r="AJ106" s="96">
        <v>0</v>
      </c>
      <c r="AK106" s="96">
        <v>0</v>
      </c>
      <c r="AL106" s="96">
        <v>0</v>
      </c>
      <c r="AM106" s="96">
        <v>0</v>
      </c>
      <c r="AN106" s="96">
        <v>0</v>
      </c>
      <c r="AO106" s="96">
        <v>0</v>
      </c>
      <c r="AP106" s="96">
        <v>0</v>
      </c>
      <c r="AQ106" s="96">
        <v>0</v>
      </c>
      <c r="AR106" s="96">
        <v>0</v>
      </c>
      <c r="AS106" s="96">
        <v>0</v>
      </c>
      <c r="AT106" s="96">
        <v>0</v>
      </c>
      <c r="AU106" s="96">
        <v>0</v>
      </c>
      <c r="AV106" s="96">
        <v>0</v>
      </c>
      <c r="AW106" s="96">
        <v>0</v>
      </c>
      <c r="AX106" s="96">
        <v>0</v>
      </c>
      <c r="AY106" s="96">
        <v>0</v>
      </c>
      <c r="AZ106" s="96">
        <v>0</v>
      </c>
      <c r="BA106" s="96">
        <v>2</v>
      </c>
      <c r="BB106" s="96">
        <v>0</v>
      </c>
      <c r="BC106" s="96">
        <v>12635.1</v>
      </c>
      <c r="BD106" s="96"/>
      <c r="BE106" s="96">
        <v>0</v>
      </c>
      <c r="BF106" s="96">
        <v>0</v>
      </c>
      <c r="BG106" s="96">
        <v>0</v>
      </c>
      <c r="BH106" s="96">
        <v>547</v>
      </c>
      <c r="BI106" s="96">
        <v>0</v>
      </c>
      <c r="BJ106" s="96">
        <v>0</v>
      </c>
      <c r="BK106" s="96">
        <v>0</v>
      </c>
      <c r="BL106" s="96">
        <v>0</v>
      </c>
      <c r="BM106" s="96">
        <v>0</v>
      </c>
      <c r="BN106" s="96">
        <v>0</v>
      </c>
      <c r="BO106" s="96">
        <v>0</v>
      </c>
      <c r="BP106" s="96">
        <v>0</v>
      </c>
      <c r="BQ106" s="96">
        <v>0</v>
      </c>
      <c r="BR106" s="96">
        <v>0</v>
      </c>
      <c r="BS106" s="96">
        <v>1</v>
      </c>
      <c r="BT106" s="96">
        <v>0</v>
      </c>
      <c r="BU106" s="96">
        <v>1</v>
      </c>
      <c r="BV106" s="96">
        <v>0</v>
      </c>
      <c r="BW106" s="96">
        <v>0</v>
      </c>
      <c r="BX106" s="96">
        <v>0</v>
      </c>
      <c r="BY106" s="96">
        <v>6</v>
      </c>
      <c r="BZ106" s="96">
        <v>0</v>
      </c>
      <c r="CA106" s="96">
        <v>0</v>
      </c>
      <c r="CB106" s="96">
        <v>0</v>
      </c>
      <c r="CC106" s="96">
        <v>0</v>
      </c>
      <c r="CD106" s="96">
        <v>0</v>
      </c>
      <c r="CE106" s="96">
        <v>0</v>
      </c>
      <c r="CF106" s="96">
        <v>0</v>
      </c>
      <c r="CG106" s="96">
        <v>0</v>
      </c>
      <c r="CH106" s="96">
        <v>0</v>
      </c>
      <c r="CI106" s="96">
        <v>0</v>
      </c>
      <c r="CJ106" s="96">
        <v>0</v>
      </c>
      <c r="CK106" s="96">
        <v>30</v>
      </c>
      <c r="CL106" s="96">
        <v>0</v>
      </c>
      <c r="CM106" s="96">
        <v>0</v>
      </c>
      <c r="CN106" s="96">
        <v>0</v>
      </c>
      <c r="CO106" s="96">
        <v>1</v>
      </c>
      <c r="CP106" s="96">
        <v>0</v>
      </c>
      <c r="CQ106" s="96">
        <v>0</v>
      </c>
      <c r="CR106" s="96">
        <v>0</v>
      </c>
      <c r="CS106" s="96">
        <v>11</v>
      </c>
      <c r="CT106" s="96">
        <v>0</v>
      </c>
      <c r="CU106" s="96">
        <v>0</v>
      </c>
      <c r="CV106" s="96">
        <v>0</v>
      </c>
      <c r="CW106" s="96">
        <v>0</v>
      </c>
      <c r="CX106" s="96">
        <v>0</v>
      </c>
      <c r="CY106" s="96">
        <v>17</v>
      </c>
      <c r="CZ106" s="96">
        <v>55</v>
      </c>
      <c r="DA106" s="96">
        <v>0</v>
      </c>
      <c r="DB106" s="96">
        <v>52</v>
      </c>
      <c r="DC106" s="96">
        <v>0</v>
      </c>
      <c r="DD106" s="96">
        <v>1165</v>
      </c>
      <c r="DE106" s="96">
        <v>0</v>
      </c>
      <c r="DF106" s="96">
        <v>0</v>
      </c>
      <c r="DG106" s="96">
        <v>0</v>
      </c>
      <c r="DH106" s="96">
        <v>0</v>
      </c>
      <c r="DI106" s="96">
        <v>0</v>
      </c>
      <c r="DJ106" s="96">
        <v>0</v>
      </c>
      <c r="DK106" s="96">
        <v>0</v>
      </c>
      <c r="DL106" s="96">
        <v>0</v>
      </c>
      <c r="DM106" s="96">
        <v>0</v>
      </c>
      <c r="DN106" s="96">
        <v>0</v>
      </c>
      <c r="DO106" s="96">
        <v>0</v>
      </c>
      <c r="DP106" s="96">
        <v>0</v>
      </c>
      <c r="DQ106" s="96">
        <v>0</v>
      </c>
      <c r="DR106" s="96">
        <v>0</v>
      </c>
      <c r="DS106" s="96">
        <v>0</v>
      </c>
      <c r="DT106" s="96">
        <v>4679.6400000000003</v>
      </c>
      <c r="DU106" s="96">
        <v>0</v>
      </c>
      <c r="DV106" s="96">
        <v>0</v>
      </c>
      <c r="DW106" s="297">
        <v>0</v>
      </c>
      <c r="DX106" s="297">
        <v>0</v>
      </c>
      <c r="DY106" s="96">
        <v>0</v>
      </c>
      <c r="DZ106" s="96">
        <v>0</v>
      </c>
      <c r="EA106" s="96">
        <v>0</v>
      </c>
      <c r="EB106" s="96">
        <v>0</v>
      </c>
      <c r="EC106" s="96">
        <v>0</v>
      </c>
      <c r="ED106" s="96">
        <v>0</v>
      </c>
      <c r="EE106" s="96">
        <v>0</v>
      </c>
      <c r="EF106" s="96">
        <v>0</v>
      </c>
      <c r="EG106" s="96">
        <v>0</v>
      </c>
      <c r="EH106" s="96">
        <v>0</v>
      </c>
      <c r="EI106" s="96">
        <v>0</v>
      </c>
      <c r="EJ106" s="96">
        <v>0</v>
      </c>
      <c r="EK106" s="96">
        <v>0</v>
      </c>
      <c r="EL106" s="96">
        <v>0</v>
      </c>
      <c r="EM106" s="96">
        <v>0</v>
      </c>
      <c r="EN106" s="96">
        <v>0</v>
      </c>
      <c r="EO106" s="96">
        <v>0</v>
      </c>
      <c r="EP106" s="96">
        <v>0</v>
      </c>
      <c r="EQ106" s="96">
        <v>0</v>
      </c>
      <c r="ER106" s="96">
        <v>0</v>
      </c>
      <c r="ES106" s="96">
        <v>0</v>
      </c>
      <c r="ET106" s="96">
        <v>0</v>
      </c>
      <c r="EU106" s="96">
        <v>0</v>
      </c>
      <c r="EV106" s="96">
        <v>663.24</v>
      </c>
      <c r="EW106" s="96">
        <v>0</v>
      </c>
      <c r="EX106" s="96">
        <v>0</v>
      </c>
      <c r="EY106" s="96">
        <v>0</v>
      </c>
      <c r="EZ106" s="96">
        <v>0</v>
      </c>
      <c r="FA106" s="96">
        <v>0</v>
      </c>
      <c r="FB106" s="96">
        <v>0</v>
      </c>
      <c r="FC106" s="96">
        <v>0</v>
      </c>
      <c r="FD106" s="96">
        <v>0</v>
      </c>
      <c r="FE106" s="96">
        <v>0</v>
      </c>
      <c r="FF106" s="96">
        <v>0</v>
      </c>
      <c r="FG106" s="96">
        <v>0</v>
      </c>
      <c r="FH106" s="96">
        <v>0</v>
      </c>
      <c r="FI106" s="96">
        <v>0</v>
      </c>
      <c r="FJ106" s="96">
        <v>0</v>
      </c>
      <c r="FK106" s="96">
        <v>0</v>
      </c>
      <c r="FL106" s="96">
        <v>0</v>
      </c>
      <c r="FM106" s="96">
        <v>0</v>
      </c>
      <c r="FN106" s="96">
        <v>0</v>
      </c>
      <c r="FO106" s="96">
        <v>0</v>
      </c>
      <c r="FP106" s="96">
        <v>0</v>
      </c>
      <c r="FQ106" s="96">
        <v>0</v>
      </c>
      <c r="FR106" s="96">
        <v>0</v>
      </c>
      <c r="FS106" s="96">
        <v>0</v>
      </c>
      <c r="FT106" s="96">
        <v>0</v>
      </c>
      <c r="FU106" s="96">
        <v>0</v>
      </c>
      <c r="FV106" s="96">
        <v>0</v>
      </c>
      <c r="FW106" s="96">
        <v>0</v>
      </c>
      <c r="FX106" s="96">
        <v>0</v>
      </c>
      <c r="FY106" s="96">
        <v>0</v>
      </c>
      <c r="FZ106" s="96">
        <v>0</v>
      </c>
      <c r="GA106" s="96">
        <v>0</v>
      </c>
      <c r="GB106" s="96">
        <v>0</v>
      </c>
      <c r="GC106" s="96">
        <v>0</v>
      </c>
      <c r="GD106" s="96">
        <v>0</v>
      </c>
      <c r="GE106" s="96">
        <v>0</v>
      </c>
      <c r="GF106" s="96">
        <v>0</v>
      </c>
      <c r="GG106" s="96">
        <v>0</v>
      </c>
      <c r="GH106" s="96">
        <v>0</v>
      </c>
      <c r="GI106" s="96">
        <v>0</v>
      </c>
      <c r="GJ106" s="96">
        <v>0</v>
      </c>
      <c r="GK106" s="96">
        <v>0</v>
      </c>
      <c r="GL106" s="96">
        <v>0</v>
      </c>
      <c r="GM106" s="96">
        <v>0</v>
      </c>
      <c r="GN106" s="96">
        <v>0</v>
      </c>
      <c r="GO106" s="96">
        <v>0</v>
      </c>
      <c r="GP106" s="96">
        <v>0</v>
      </c>
      <c r="GQ106" s="96">
        <v>0</v>
      </c>
      <c r="GR106" s="96">
        <v>0</v>
      </c>
      <c r="GS106" s="96">
        <v>0</v>
      </c>
      <c r="GT106" s="96">
        <v>0</v>
      </c>
      <c r="GU106" s="96">
        <v>0</v>
      </c>
      <c r="GV106" s="96">
        <v>0</v>
      </c>
      <c r="GW106" s="96">
        <v>0</v>
      </c>
      <c r="GX106" s="96">
        <v>0</v>
      </c>
      <c r="GY106" s="96">
        <v>0</v>
      </c>
      <c r="GZ106" s="96">
        <v>0</v>
      </c>
      <c r="HA106" s="96">
        <v>0</v>
      </c>
      <c r="HB106" s="96">
        <v>0</v>
      </c>
      <c r="HC106" s="96">
        <v>0</v>
      </c>
      <c r="HD106" s="96">
        <v>0</v>
      </c>
      <c r="HE106" s="96">
        <v>0</v>
      </c>
      <c r="HF106" s="96">
        <v>0</v>
      </c>
      <c r="HG106" s="96">
        <v>0</v>
      </c>
      <c r="HH106" s="96">
        <v>0</v>
      </c>
      <c r="HI106" s="96">
        <v>0</v>
      </c>
      <c r="HJ106" s="96">
        <v>0</v>
      </c>
      <c r="HK106" s="96">
        <v>0</v>
      </c>
      <c r="HL106" s="96">
        <v>0</v>
      </c>
      <c r="HM106" s="96">
        <v>0</v>
      </c>
      <c r="HN106" s="96">
        <v>0</v>
      </c>
      <c r="HO106" s="96">
        <v>0</v>
      </c>
      <c r="HP106" s="96">
        <v>0</v>
      </c>
      <c r="HQ106" s="96">
        <v>0</v>
      </c>
      <c r="HR106" s="96">
        <v>0</v>
      </c>
      <c r="HS106" s="96">
        <v>0</v>
      </c>
      <c r="HT106" s="96">
        <v>0</v>
      </c>
      <c r="HU106" s="96">
        <v>0</v>
      </c>
      <c r="HV106" s="96">
        <v>0</v>
      </c>
      <c r="HW106" s="96">
        <v>0</v>
      </c>
      <c r="HX106" s="96">
        <v>0</v>
      </c>
      <c r="HY106" s="96">
        <v>0</v>
      </c>
      <c r="HZ106" s="96">
        <v>0</v>
      </c>
      <c r="IA106" s="96">
        <v>0</v>
      </c>
      <c r="IB106" s="96">
        <v>0</v>
      </c>
      <c r="IC106" s="96">
        <v>0</v>
      </c>
      <c r="ID106" s="96">
        <v>0</v>
      </c>
      <c r="IE106" s="96">
        <v>0</v>
      </c>
      <c r="IF106" s="96">
        <v>0</v>
      </c>
      <c r="IG106" s="96">
        <v>0</v>
      </c>
      <c r="IH106" s="96">
        <v>0</v>
      </c>
      <c r="II106" s="96">
        <v>0</v>
      </c>
      <c r="IJ106" s="96">
        <v>0</v>
      </c>
      <c r="IK106" s="96">
        <v>0</v>
      </c>
      <c r="IL106" s="96">
        <v>0</v>
      </c>
      <c r="IM106" s="96">
        <v>0</v>
      </c>
      <c r="IN106" s="96">
        <v>0</v>
      </c>
      <c r="IO106" s="96">
        <v>0</v>
      </c>
      <c r="IP106" s="96">
        <v>0</v>
      </c>
      <c r="IQ106" s="96">
        <v>0</v>
      </c>
      <c r="IR106" s="96">
        <v>0</v>
      </c>
      <c r="IS106" s="96">
        <v>0</v>
      </c>
      <c r="IT106" s="96">
        <v>0</v>
      </c>
      <c r="IU106" s="96">
        <v>0</v>
      </c>
      <c r="IV106" s="96">
        <v>0</v>
      </c>
      <c r="IW106" s="96">
        <v>0</v>
      </c>
      <c r="IX106" s="96">
        <v>0</v>
      </c>
      <c r="IY106" s="96">
        <v>0</v>
      </c>
      <c r="IZ106" s="96">
        <v>0</v>
      </c>
      <c r="JA106" s="96">
        <v>0</v>
      </c>
    </row>
    <row r="107" spans="1:261" ht="17.25" customHeight="1" x14ac:dyDescent="0.35">
      <c r="A107" s="85">
        <v>97</v>
      </c>
      <c r="B107" s="92" t="s">
        <v>527</v>
      </c>
      <c r="C107" s="95" t="s">
        <v>624</v>
      </c>
      <c r="D107" s="295">
        <v>247690728</v>
      </c>
      <c r="E107" s="270">
        <f t="shared" si="46"/>
        <v>8357.0400000000009</v>
      </c>
      <c r="F107" s="270">
        <f t="shared" si="47"/>
        <v>0</v>
      </c>
      <c r="G107" s="270">
        <f t="shared" si="48"/>
        <v>730.25</v>
      </c>
      <c r="H107" s="270">
        <f t="shared" si="49"/>
        <v>7373.6</v>
      </c>
      <c r="I107" s="270">
        <f t="shared" si="50"/>
        <v>253.19</v>
      </c>
      <c r="J107" s="96">
        <v>1</v>
      </c>
      <c r="K107" s="96">
        <v>1</v>
      </c>
      <c r="L107" s="96">
        <v>0</v>
      </c>
      <c r="M107" s="96">
        <v>0</v>
      </c>
      <c r="N107" s="96">
        <v>0</v>
      </c>
      <c r="O107" s="96">
        <v>0</v>
      </c>
      <c r="P107" s="96">
        <v>0</v>
      </c>
      <c r="Q107" s="96">
        <v>0</v>
      </c>
      <c r="R107" s="96">
        <v>0</v>
      </c>
      <c r="S107" s="96">
        <v>0</v>
      </c>
      <c r="T107" s="96">
        <v>0</v>
      </c>
      <c r="U107" s="96">
        <v>254</v>
      </c>
      <c r="V107" s="96">
        <v>0</v>
      </c>
      <c r="W107" s="96">
        <v>0</v>
      </c>
      <c r="X107" s="96">
        <v>0</v>
      </c>
      <c r="Y107" s="96">
        <v>0</v>
      </c>
      <c r="Z107" s="96">
        <v>0</v>
      </c>
      <c r="AA107" s="96">
        <v>0</v>
      </c>
      <c r="AB107" s="96">
        <v>0</v>
      </c>
      <c r="AC107" s="96">
        <v>6</v>
      </c>
      <c r="AD107" s="96">
        <v>0</v>
      </c>
      <c r="AE107" s="96">
        <v>1</v>
      </c>
      <c r="AF107" s="96">
        <v>0</v>
      </c>
      <c r="AG107" s="96">
        <v>0</v>
      </c>
      <c r="AH107" s="96">
        <v>0</v>
      </c>
      <c r="AI107" s="96">
        <v>0</v>
      </c>
      <c r="AJ107" s="96">
        <v>0</v>
      </c>
      <c r="AK107" s="96">
        <v>0</v>
      </c>
      <c r="AL107" s="96">
        <v>0</v>
      </c>
      <c r="AM107" s="96">
        <v>0</v>
      </c>
      <c r="AN107" s="96">
        <v>0</v>
      </c>
      <c r="AO107" s="96">
        <v>199</v>
      </c>
      <c r="AP107" s="96">
        <v>0</v>
      </c>
      <c r="AQ107" s="96">
        <v>0</v>
      </c>
      <c r="AR107" s="96">
        <v>0</v>
      </c>
      <c r="AS107" s="96">
        <v>0</v>
      </c>
      <c r="AT107" s="96">
        <v>0</v>
      </c>
      <c r="AU107" s="96">
        <v>0</v>
      </c>
      <c r="AV107" s="96">
        <v>0</v>
      </c>
      <c r="AW107" s="96">
        <v>0</v>
      </c>
      <c r="AX107" s="96">
        <v>0</v>
      </c>
      <c r="AY107" s="96">
        <v>0</v>
      </c>
      <c r="AZ107" s="96">
        <v>0</v>
      </c>
      <c r="BA107" s="96">
        <v>0</v>
      </c>
      <c r="BB107" s="96">
        <v>0</v>
      </c>
      <c r="BC107" s="96">
        <v>6920.6</v>
      </c>
      <c r="BD107" s="96"/>
      <c r="BE107" s="96">
        <v>0</v>
      </c>
      <c r="BF107" s="96">
        <v>0</v>
      </c>
      <c r="BG107" s="96">
        <v>0</v>
      </c>
      <c r="BH107" s="96">
        <v>286</v>
      </c>
      <c r="BI107" s="96">
        <v>0</v>
      </c>
      <c r="BJ107" s="96">
        <v>0</v>
      </c>
      <c r="BK107" s="96">
        <v>0</v>
      </c>
      <c r="BL107" s="96">
        <v>0</v>
      </c>
      <c r="BM107" s="96">
        <v>0</v>
      </c>
      <c r="BN107" s="96">
        <v>0</v>
      </c>
      <c r="BO107" s="96">
        <v>0</v>
      </c>
      <c r="BP107" s="96">
        <v>0</v>
      </c>
      <c r="BQ107" s="96">
        <v>0</v>
      </c>
      <c r="BR107" s="96">
        <v>10</v>
      </c>
      <c r="BS107" s="96">
        <v>2</v>
      </c>
      <c r="BT107" s="96">
        <v>0</v>
      </c>
      <c r="BU107" s="96">
        <v>2</v>
      </c>
      <c r="BV107" s="96">
        <v>0</v>
      </c>
      <c r="BW107" s="96">
        <v>0</v>
      </c>
      <c r="BX107" s="96">
        <v>0</v>
      </c>
      <c r="BY107" s="96">
        <v>36</v>
      </c>
      <c r="BZ107" s="96">
        <v>0</v>
      </c>
      <c r="CA107" s="96">
        <v>0</v>
      </c>
      <c r="CB107" s="96">
        <v>0</v>
      </c>
      <c r="CC107" s="96">
        <v>0</v>
      </c>
      <c r="CD107" s="96">
        <v>0</v>
      </c>
      <c r="CE107" s="96">
        <v>0</v>
      </c>
      <c r="CF107" s="96">
        <v>0</v>
      </c>
      <c r="CG107" s="96">
        <v>0</v>
      </c>
      <c r="CH107" s="96">
        <v>0</v>
      </c>
      <c r="CI107" s="96">
        <v>0</v>
      </c>
      <c r="CJ107" s="96">
        <v>0</v>
      </c>
      <c r="CK107" s="96">
        <v>30</v>
      </c>
      <c r="CL107" s="96">
        <v>0</v>
      </c>
      <c r="CM107" s="96">
        <v>0</v>
      </c>
      <c r="CN107" s="96">
        <v>0</v>
      </c>
      <c r="CO107" s="96">
        <v>0</v>
      </c>
      <c r="CP107" s="96">
        <v>0</v>
      </c>
      <c r="CQ107" s="96">
        <v>0</v>
      </c>
      <c r="CR107" s="96">
        <v>0</v>
      </c>
      <c r="CS107" s="96">
        <v>6</v>
      </c>
      <c r="CT107" s="96">
        <v>0</v>
      </c>
      <c r="CU107" s="96">
        <v>0</v>
      </c>
      <c r="CV107" s="96">
        <v>0</v>
      </c>
      <c r="CW107" s="96">
        <v>0</v>
      </c>
      <c r="CX107" s="96">
        <v>0</v>
      </c>
      <c r="CY107" s="96">
        <v>9</v>
      </c>
      <c r="CZ107" s="96">
        <v>26</v>
      </c>
      <c r="DA107" s="96">
        <v>0</v>
      </c>
      <c r="DB107" s="96">
        <v>24</v>
      </c>
      <c r="DC107" s="96">
        <v>0</v>
      </c>
      <c r="DD107" s="96">
        <v>358</v>
      </c>
      <c r="DE107" s="96">
        <v>0</v>
      </c>
      <c r="DF107" s="96">
        <v>0</v>
      </c>
      <c r="DG107" s="96">
        <v>0</v>
      </c>
      <c r="DH107" s="96">
        <v>0</v>
      </c>
      <c r="DI107" s="96">
        <v>0</v>
      </c>
      <c r="DJ107" s="96">
        <v>0</v>
      </c>
      <c r="DK107" s="96">
        <v>0</v>
      </c>
      <c r="DL107" s="96">
        <v>0</v>
      </c>
      <c r="DM107" s="96">
        <v>0</v>
      </c>
      <c r="DN107" s="96">
        <v>0</v>
      </c>
      <c r="DO107" s="96">
        <v>0</v>
      </c>
      <c r="DP107" s="96">
        <v>0</v>
      </c>
      <c r="DQ107" s="96">
        <v>0</v>
      </c>
      <c r="DR107" s="96">
        <v>0</v>
      </c>
      <c r="DS107" s="96">
        <v>0</v>
      </c>
      <c r="DT107" s="96">
        <v>372.25</v>
      </c>
      <c r="DU107" s="96">
        <v>0</v>
      </c>
      <c r="DV107" s="96">
        <v>0</v>
      </c>
      <c r="DW107" s="297">
        <v>0</v>
      </c>
      <c r="DX107" s="297">
        <v>0</v>
      </c>
      <c r="DY107" s="96">
        <v>0</v>
      </c>
      <c r="DZ107" s="96">
        <v>0</v>
      </c>
      <c r="EA107" s="96">
        <v>0</v>
      </c>
      <c r="EB107" s="96">
        <v>0</v>
      </c>
      <c r="EC107" s="96">
        <v>0</v>
      </c>
      <c r="ED107" s="96">
        <v>0</v>
      </c>
      <c r="EE107" s="96">
        <v>0</v>
      </c>
      <c r="EF107" s="96">
        <v>0</v>
      </c>
      <c r="EG107" s="96">
        <v>0</v>
      </c>
      <c r="EH107" s="96">
        <v>0</v>
      </c>
      <c r="EI107" s="96">
        <v>0</v>
      </c>
      <c r="EJ107" s="96">
        <v>0</v>
      </c>
      <c r="EK107" s="96">
        <v>0</v>
      </c>
      <c r="EL107" s="96">
        <v>0</v>
      </c>
      <c r="EM107" s="96">
        <v>0</v>
      </c>
      <c r="EN107" s="96">
        <v>0</v>
      </c>
      <c r="EO107" s="96">
        <v>0</v>
      </c>
      <c r="EP107" s="96">
        <v>0</v>
      </c>
      <c r="EQ107" s="96">
        <v>0</v>
      </c>
      <c r="ER107" s="96">
        <v>0</v>
      </c>
      <c r="ES107" s="96">
        <v>0</v>
      </c>
      <c r="ET107" s="96">
        <v>0</v>
      </c>
      <c r="EU107" s="96">
        <v>0</v>
      </c>
      <c r="EV107" s="96">
        <v>217.19</v>
      </c>
      <c r="EW107" s="96">
        <v>0</v>
      </c>
      <c r="EX107" s="96">
        <v>0</v>
      </c>
      <c r="EY107" s="96">
        <v>0</v>
      </c>
      <c r="EZ107" s="96">
        <v>0</v>
      </c>
      <c r="FA107" s="96">
        <v>0</v>
      </c>
      <c r="FB107" s="96">
        <v>0</v>
      </c>
      <c r="FC107" s="96">
        <v>0</v>
      </c>
      <c r="FD107" s="96">
        <v>0</v>
      </c>
      <c r="FE107" s="96">
        <v>0</v>
      </c>
      <c r="FF107" s="96">
        <v>0</v>
      </c>
      <c r="FG107" s="96">
        <v>0</v>
      </c>
      <c r="FH107" s="96">
        <v>0</v>
      </c>
      <c r="FI107" s="96">
        <v>0</v>
      </c>
      <c r="FJ107" s="96">
        <v>0</v>
      </c>
      <c r="FK107" s="96">
        <v>0</v>
      </c>
      <c r="FL107" s="96">
        <v>0</v>
      </c>
      <c r="FM107" s="96">
        <v>0</v>
      </c>
      <c r="FN107" s="96">
        <v>0</v>
      </c>
      <c r="FO107" s="96">
        <v>0</v>
      </c>
      <c r="FP107" s="96">
        <v>0</v>
      </c>
      <c r="FQ107" s="96">
        <v>0</v>
      </c>
      <c r="FR107" s="96">
        <v>0</v>
      </c>
      <c r="FS107" s="96">
        <v>0</v>
      </c>
      <c r="FT107" s="96">
        <v>0</v>
      </c>
      <c r="FU107" s="96">
        <v>0</v>
      </c>
      <c r="FV107" s="96">
        <v>0</v>
      </c>
      <c r="FW107" s="96">
        <v>0</v>
      </c>
      <c r="FX107" s="96">
        <v>0</v>
      </c>
      <c r="FY107" s="96">
        <v>0</v>
      </c>
      <c r="FZ107" s="96">
        <v>0</v>
      </c>
      <c r="GA107" s="96">
        <v>0</v>
      </c>
      <c r="GB107" s="96">
        <v>0</v>
      </c>
      <c r="GC107" s="96">
        <v>0</v>
      </c>
      <c r="GD107" s="96">
        <v>0</v>
      </c>
      <c r="GE107" s="96">
        <v>0</v>
      </c>
      <c r="GF107" s="96">
        <v>0</v>
      </c>
      <c r="GG107" s="96">
        <v>0</v>
      </c>
      <c r="GH107" s="96">
        <v>0</v>
      </c>
      <c r="GI107" s="96">
        <v>0</v>
      </c>
      <c r="GJ107" s="96">
        <v>0</v>
      </c>
      <c r="GK107" s="96">
        <v>0</v>
      </c>
      <c r="GL107" s="96">
        <v>0</v>
      </c>
      <c r="GM107" s="96">
        <v>0</v>
      </c>
      <c r="GN107" s="96">
        <v>0</v>
      </c>
      <c r="GO107" s="96">
        <v>0</v>
      </c>
      <c r="GP107" s="96">
        <v>0</v>
      </c>
      <c r="GQ107" s="96">
        <v>0</v>
      </c>
      <c r="GR107" s="96">
        <v>0</v>
      </c>
      <c r="GS107" s="96">
        <v>0</v>
      </c>
      <c r="GT107" s="96">
        <v>0</v>
      </c>
      <c r="GU107" s="96">
        <v>0</v>
      </c>
      <c r="GV107" s="96">
        <v>0</v>
      </c>
      <c r="GW107" s="96">
        <v>0</v>
      </c>
      <c r="GX107" s="96">
        <v>0</v>
      </c>
      <c r="GY107" s="96">
        <v>0</v>
      </c>
      <c r="GZ107" s="96">
        <v>0</v>
      </c>
      <c r="HA107" s="96">
        <v>0</v>
      </c>
      <c r="HB107" s="96">
        <v>0</v>
      </c>
      <c r="HC107" s="96">
        <v>0</v>
      </c>
      <c r="HD107" s="96">
        <v>0</v>
      </c>
      <c r="HE107" s="96">
        <v>0</v>
      </c>
      <c r="HF107" s="96">
        <v>0</v>
      </c>
      <c r="HG107" s="96">
        <v>0</v>
      </c>
      <c r="HH107" s="96">
        <v>0</v>
      </c>
      <c r="HI107" s="96">
        <v>0</v>
      </c>
      <c r="HJ107" s="96">
        <v>0</v>
      </c>
      <c r="HK107" s="96">
        <v>0</v>
      </c>
      <c r="HL107" s="96">
        <v>0</v>
      </c>
      <c r="HM107" s="96">
        <v>0</v>
      </c>
      <c r="HN107" s="96">
        <v>0</v>
      </c>
      <c r="HO107" s="96">
        <v>0</v>
      </c>
      <c r="HP107" s="96">
        <v>0</v>
      </c>
      <c r="HQ107" s="96">
        <v>0</v>
      </c>
      <c r="HR107" s="96">
        <v>0</v>
      </c>
      <c r="HS107" s="96">
        <v>0</v>
      </c>
      <c r="HT107" s="96">
        <v>0</v>
      </c>
      <c r="HU107" s="96">
        <v>0</v>
      </c>
      <c r="HV107" s="96">
        <v>0</v>
      </c>
      <c r="HW107" s="96">
        <v>0</v>
      </c>
      <c r="HX107" s="96">
        <v>0</v>
      </c>
      <c r="HY107" s="96">
        <v>0</v>
      </c>
      <c r="HZ107" s="96">
        <v>0</v>
      </c>
      <c r="IA107" s="96">
        <v>0</v>
      </c>
      <c r="IB107" s="96">
        <v>0</v>
      </c>
      <c r="IC107" s="96">
        <v>0</v>
      </c>
      <c r="ID107" s="96">
        <v>0</v>
      </c>
      <c r="IE107" s="96">
        <v>0</v>
      </c>
      <c r="IF107" s="96">
        <v>0</v>
      </c>
      <c r="IG107" s="96">
        <v>0</v>
      </c>
      <c r="IH107" s="96">
        <v>0</v>
      </c>
      <c r="II107" s="96">
        <v>0</v>
      </c>
      <c r="IJ107" s="96">
        <v>0</v>
      </c>
      <c r="IK107" s="96">
        <v>0</v>
      </c>
      <c r="IL107" s="96">
        <v>0</v>
      </c>
      <c r="IM107" s="96">
        <v>0</v>
      </c>
      <c r="IN107" s="96">
        <v>0</v>
      </c>
      <c r="IO107" s="96">
        <v>0</v>
      </c>
      <c r="IP107" s="96">
        <v>0</v>
      </c>
      <c r="IQ107" s="96">
        <v>0</v>
      </c>
      <c r="IR107" s="96">
        <v>0</v>
      </c>
      <c r="IS107" s="96">
        <v>0</v>
      </c>
      <c r="IT107" s="96">
        <v>0</v>
      </c>
      <c r="IU107" s="96">
        <v>0</v>
      </c>
      <c r="IV107" s="96">
        <v>0</v>
      </c>
      <c r="IW107" s="96">
        <v>0</v>
      </c>
      <c r="IX107" s="96">
        <v>0</v>
      </c>
      <c r="IY107" s="96">
        <v>0</v>
      </c>
      <c r="IZ107" s="96">
        <v>0</v>
      </c>
      <c r="JA107" s="96">
        <v>0</v>
      </c>
    </row>
    <row r="108" spans="1:261" ht="17.25" customHeight="1" x14ac:dyDescent="0.35">
      <c r="A108" s="85">
        <v>98</v>
      </c>
      <c r="B108" s="92" t="s">
        <v>527</v>
      </c>
      <c r="C108" s="95" t="s">
        <v>625</v>
      </c>
      <c r="D108" s="295">
        <v>247690710</v>
      </c>
      <c r="E108" s="270">
        <f t="shared" si="46"/>
        <v>7169.8600000000006</v>
      </c>
      <c r="F108" s="270">
        <f t="shared" si="47"/>
        <v>0</v>
      </c>
      <c r="G108" s="270">
        <f t="shared" si="48"/>
        <v>421.85</v>
      </c>
      <c r="H108" s="270">
        <f t="shared" si="49"/>
        <v>6026</v>
      </c>
      <c r="I108" s="270">
        <f t="shared" si="50"/>
        <v>722.01</v>
      </c>
      <c r="J108" s="96">
        <v>2</v>
      </c>
      <c r="K108" s="96">
        <v>2</v>
      </c>
      <c r="L108" s="96">
        <v>0</v>
      </c>
      <c r="M108" s="96">
        <v>0</v>
      </c>
      <c r="N108" s="96">
        <v>0</v>
      </c>
      <c r="O108" s="96">
        <v>0</v>
      </c>
      <c r="P108" s="96">
        <v>0</v>
      </c>
      <c r="Q108" s="96">
        <v>0</v>
      </c>
      <c r="R108" s="96">
        <v>0</v>
      </c>
      <c r="S108" s="96">
        <v>0</v>
      </c>
      <c r="T108" s="96">
        <v>0</v>
      </c>
      <c r="U108" s="96">
        <v>0</v>
      </c>
      <c r="V108" s="96">
        <v>0</v>
      </c>
      <c r="W108" s="96">
        <v>0</v>
      </c>
      <c r="X108" s="96">
        <v>0</v>
      </c>
      <c r="Y108" s="96">
        <v>26</v>
      </c>
      <c r="Z108" s="96">
        <v>0</v>
      </c>
      <c r="AA108" s="96">
        <v>0</v>
      </c>
      <c r="AB108" s="96">
        <v>0</v>
      </c>
      <c r="AC108" s="96">
        <v>4</v>
      </c>
      <c r="AD108" s="96">
        <v>0</v>
      </c>
      <c r="AE108" s="96">
        <v>0</v>
      </c>
      <c r="AF108" s="96">
        <v>0</v>
      </c>
      <c r="AG108" s="96">
        <v>0</v>
      </c>
      <c r="AH108" s="96">
        <v>0</v>
      </c>
      <c r="AI108" s="96">
        <v>0</v>
      </c>
      <c r="AJ108" s="96">
        <v>0</v>
      </c>
      <c r="AK108" s="96">
        <v>0</v>
      </c>
      <c r="AL108" s="96">
        <v>0</v>
      </c>
      <c r="AM108" s="96">
        <v>0</v>
      </c>
      <c r="AN108" s="96">
        <v>0</v>
      </c>
      <c r="AO108" s="96">
        <v>0</v>
      </c>
      <c r="AP108" s="96">
        <v>0</v>
      </c>
      <c r="AQ108" s="96">
        <v>0</v>
      </c>
      <c r="AR108" s="96">
        <v>0</v>
      </c>
      <c r="AS108" s="96">
        <v>0</v>
      </c>
      <c r="AT108" s="96">
        <v>0</v>
      </c>
      <c r="AU108" s="96">
        <v>0</v>
      </c>
      <c r="AV108" s="96">
        <v>0</v>
      </c>
      <c r="AW108" s="96">
        <v>0</v>
      </c>
      <c r="AX108" s="96">
        <v>0</v>
      </c>
      <c r="AY108" s="96">
        <v>0</v>
      </c>
      <c r="AZ108" s="96">
        <v>0</v>
      </c>
      <c r="BA108" s="96">
        <v>0</v>
      </c>
      <c r="BB108" s="96">
        <v>0</v>
      </c>
      <c r="BC108" s="96">
        <v>6000</v>
      </c>
      <c r="BD108" s="96"/>
      <c r="BE108" s="96">
        <v>0</v>
      </c>
      <c r="BF108" s="96">
        <v>0</v>
      </c>
      <c r="BG108" s="96">
        <v>0</v>
      </c>
      <c r="BH108" s="96">
        <v>168</v>
      </c>
      <c r="BI108" s="96">
        <v>0</v>
      </c>
      <c r="BJ108" s="96">
        <v>0</v>
      </c>
      <c r="BK108" s="96">
        <v>0</v>
      </c>
      <c r="BL108" s="96">
        <v>0</v>
      </c>
      <c r="BM108" s="96">
        <v>0</v>
      </c>
      <c r="BN108" s="96">
        <v>0</v>
      </c>
      <c r="BO108" s="96">
        <v>0</v>
      </c>
      <c r="BP108" s="96">
        <v>0</v>
      </c>
      <c r="BQ108" s="96">
        <v>0</v>
      </c>
      <c r="BR108" s="96">
        <v>0</v>
      </c>
      <c r="BS108" s="96">
        <v>1</v>
      </c>
      <c r="BT108" s="96">
        <v>0</v>
      </c>
      <c r="BU108" s="96">
        <v>1</v>
      </c>
      <c r="BV108" s="96">
        <v>0</v>
      </c>
      <c r="BW108" s="96">
        <v>0</v>
      </c>
      <c r="BX108" s="96">
        <v>0</v>
      </c>
      <c r="BY108" s="96">
        <v>6</v>
      </c>
      <c r="BZ108" s="96">
        <v>0</v>
      </c>
      <c r="CA108" s="96">
        <v>0</v>
      </c>
      <c r="CB108" s="96">
        <v>0</v>
      </c>
      <c r="CC108" s="96">
        <v>0</v>
      </c>
      <c r="CD108" s="96">
        <v>0</v>
      </c>
      <c r="CE108" s="96">
        <v>0</v>
      </c>
      <c r="CF108" s="96">
        <v>0</v>
      </c>
      <c r="CG108" s="96">
        <v>0</v>
      </c>
      <c r="CH108" s="96">
        <v>0</v>
      </c>
      <c r="CI108" s="96">
        <v>0</v>
      </c>
      <c r="CJ108" s="96">
        <v>0</v>
      </c>
      <c r="CK108" s="96">
        <v>30</v>
      </c>
      <c r="CL108" s="96">
        <v>0</v>
      </c>
      <c r="CM108" s="96">
        <v>0</v>
      </c>
      <c r="CN108" s="96">
        <v>0</v>
      </c>
      <c r="CO108" s="96">
        <v>1</v>
      </c>
      <c r="CP108" s="96">
        <v>0</v>
      </c>
      <c r="CQ108" s="96">
        <v>0</v>
      </c>
      <c r="CR108" s="96">
        <v>0</v>
      </c>
      <c r="CS108" s="96">
        <v>8</v>
      </c>
      <c r="CT108" s="96">
        <v>0</v>
      </c>
      <c r="CU108" s="96">
        <v>0</v>
      </c>
      <c r="CV108" s="96">
        <v>0</v>
      </c>
      <c r="CW108" s="96">
        <v>0</v>
      </c>
      <c r="CX108" s="96">
        <v>0</v>
      </c>
      <c r="CY108" s="96">
        <v>14</v>
      </c>
      <c r="CZ108" s="96">
        <v>0</v>
      </c>
      <c r="DA108" s="96">
        <v>0</v>
      </c>
      <c r="DB108" s="96">
        <v>0</v>
      </c>
      <c r="DC108" s="96">
        <v>0</v>
      </c>
      <c r="DD108" s="96">
        <v>0</v>
      </c>
      <c r="DE108" s="96">
        <v>0</v>
      </c>
      <c r="DF108" s="96">
        <v>0</v>
      </c>
      <c r="DG108" s="96">
        <v>0</v>
      </c>
      <c r="DH108" s="96">
        <v>0</v>
      </c>
      <c r="DI108" s="96">
        <v>0</v>
      </c>
      <c r="DJ108" s="96">
        <v>0</v>
      </c>
      <c r="DK108" s="96">
        <v>0</v>
      </c>
      <c r="DL108" s="96">
        <v>0</v>
      </c>
      <c r="DM108" s="96">
        <v>0</v>
      </c>
      <c r="DN108" s="96">
        <v>0</v>
      </c>
      <c r="DO108" s="96">
        <v>0</v>
      </c>
      <c r="DP108" s="96">
        <v>0</v>
      </c>
      <c r="DQ108" s="96">
        <v>0</v>
      </c>
      <c r="DR108" s="96">
        <v>0</v>
      </c>
      <c r="DS108" s="96">
        <v>0</v>
      </c>
      <c r="DT108" s="96">
        <v>421.85</v>
      </c>
      <c r="DU108" s="96">
        <v>0</v>
      </c>
      <c r="DV108" s="96">
        <v>0</v>
      </c>
      <c r="DW108" s="297">
        <v>0</v>
      </c>
      <c r="DX108" s="297">
        <v>0</v>
      </c>
      <c r="DY108" s="96">
        <v>0</v>
      </c>
      <c r="DZ108" s="96">
        <v>0</v>
      </c>
      <c r="EA108" s="96">
        <v>0</v>
      </c>
      <c r="EB108" s="96">
        <v>0</v>
      </c>
      <c r="EC108" s="96">
        <v>0</v>
      </c>
      <c r="ED108" s="96">
        <v>0</v>
      </c>
      <c r="EE108" s="96">
        <v>0</v>
      </c>
      <c r="EF108" s="96">
        <v>0</v>
      </c>
      <c r="EG108" s="96">
        <v>0</v>
      </c>
      <c r="EH108" s="96">
        <v>0</v>
      </c>
      <c r="EI108" s="96">
        <v>0</v>
      </c>
      <c r="EJ108" s="96">
        <v>0</v>
      </c>
      <c r="EK108" s="96">
        <v>0</v>
      </c>
      <c r="EL108" s="96">
        <v>0</v>
      </c>
      <c r="EM108" s="96">
        <v>0</v>
      </c>
      <c r="EN108" s="96">
        <v>0</v>
      </c>
      <c r="EO108" s="96">
        <v>0</v>
      </c>
      <c r="EP108" s="96">
        <v>0</v>
      </c>
      <c r="EQ108" s="96">
        <v>0</v>
      </c>
      <c r="ER108" s="96">
        <v>0</v>
      </c>
      <c r="ES108" s="96">
        <v>0</v>
      </c>
      <c r="ET108" s="96">
        <v>0</v>
      </c>
      <c r="EU108" s="96">
        <v>0</v>
      </c>
      <c r="EV108" s="96">
        <v>716.01</v>
      </c>
      <c r="EW108" s="96">
        <v>0</v>
      </c>
      <c r="EX108" s="96">
        <v>0</v>
      </c>
      <c r="EY108" s="96">
        <v>0</v>
      </c>
      <c r="EZ108" s="96">
        <v>0</v>
      </c>
      <c r="FA108" s="96">
        <v>0</v>
      </c>
      <c r="FB108" s="96">
        <v>0</v>
      </c>
      <c r="FC108" s="96">
        <v>0</v>
      </c>
      <c r="FD108" s="96">
        <v>0</v>
      </c>
      <c r="FE108" s="96">
        <v>0</v>
      </c>
      <c r="FF108" s="96">
        <v>0</v>
      </c>
      <c r="FG108" s="96">
        <v>0</v>
      </c>
      <c r="FH108" s="96">
        <v>0</v>
      </c>
      <c r="FI108" s="96">
        <v>0</v>
      </c>
      <c r="FJ108" s="96">
        <v>0</v>
      </c>
      <c r="FK108" s="96">
        <v>0</v>
      </c>
      <c r="FL108" s="96">
        <v>0</v>
      </c>
      <c r="FM108" s="96">
        <v>0</v>
      </c>
      <c r="FN108" s="96">
        <v>0</v>
      </c>
      <c r="FO108" s="96">
        <v>0</v>
      </c>
      <c r="FP108" s="96">
        <v>0</v>
      </c>
      <c r="FQ108" s="96">
        <v>0</v>
      </c>
      <c r="FR108" s="96">
        <v>0</v>
      </c>
      <c r="FS108" s="96">
        <v>0</v>
      </c>
      <c r="FT108" s="96">
        <v>0</v>
      </c>
      <c r="FU108" s="96">
        <v>0</v>
      </c>
      <c r="FV108" s="96">
        <v>0</v>
      </c>
      <c r="FW108" s="96">
        <v>0</v>
      </c>
      <c r="FX108" s="96">
        <v>0</v>
      </c>
      <c r="FY108" s="96">
        <v>0</v>
      </c>
      <c r="FZ108" s="96">
        <v>0</v>
      </c>
      <c r="GA108" s="96">
        <v>0</v>
      </c>
      <c r="GB108" s="96">
        <v>0</v>
      </c>
      <c r="GC108" s="96">
        <v>0</v>
      </c>
      <c r="GD108" s="96">
        <v>0</v>
      </c>
      <c r="GE108" s="96">
        <v>0</v>
      </c>
      <c r="GF108" s="96">
        <v>0</v>
      </c>
      <c r="GG108" s="96">
        <v>0</v>
      </c>
      <c r="GH108" s="96">
        <v>0</v>
      </c>
      <c r="GI108" s="96">
        <v>0</v>
      </c>
      <c r="GJ108" s="96">
        <v>0</v>
      </c>
      <c r="GK108" s="96">
        <v>0</v>
      </c>
      <c r="GL108" s="96">
        <v>0</v>
      </c>
      <c r="GM108" s="96">
        <v>0</v>
      </c>
      <c r="GN108" s="96">
        <v>0</v>
      </c>
      <c r="GO108" s="96">
        <v>0</v>
      </c>
      <c r="GP108" s="96">
        <v>0</v>
      </c>
      <c r="GQ108" s="96">
        <v>0</v>
      </c>
      <c r="GR108" s="96">
        <v>0</v>
      </c>
      <c r="GS108" s="96">
        <v>0</v>
      </c>
      <c r="GT108" s="96">
        <v>0</v>
      </c>
      <c r="GU108" s="96">
        <v>0</v>
      </c>
      <c r="GV108" s="96">
        <v>0</v>
      </c>
      <c r="GW108" s="96">
        <v>0</v>
      </c>
      <c r="GX108" s="96">
        <v>0</v>
      </c>
      <c r="GY108" s="96">
        <v>0</v>
      </c>
      <c r="GZ108" s="96">
        <v>0</v>
      </c>
      <c r="HA108" s="96">
        <v>0</v>
      </c>
      <c r="HB108" s="96">
        <v>0</v>
      </c>
      <c r="HC108" s="96">
        <v>0</v>
      </c>
      <c r="HD108" s="96">
        <v>0</v>
      </c>
      <c r="HE108" s="96">
        <v>0</v>
      </c>
      <c r="HF108" s="96">
        <v>0</v>
      </c>
      <c r="HG108" s="96">
        <v>0</v>
      </c>
      <c r="HH108" s="96">
        <v>0</v>
      </c>
      <c r="HI108" s="96">
        <v>0</v>
      </c>
      <c r="HJ108" s="96">
        <v>0</v>
      </c>
      <c r="HK108" s="96">
        <v>0</v>
      </c>
      <c r="HL108" s="96">
        <v>0</v>
      </c>
      <c r="HM108" s="96">
        <v>0</v>
      </c>
      <c r="HN108" s="96">
        <v>0</v>
      </c>
      <c r="HO108" s="96">
        <v>0</v>
      </c>
      <c r="HP108" s="96">
        <v>0</v>
      </c>
      <c r="HQ108" s="96">
        <v>0</v>
      </c>
      <c r="HR108" s="96">
        <v>0</v>
      </c>
      <c r="HS108" s="96">
        <v>0</v>
      </c>
      <c r="HT108" s="96">
        <v>0</v>
      </c>
      <c r="HU108" s="96">
        <v>0</v>
      </c>
      <c r="HV108" s="96">
        <v>0</v>
      </c>
      <c r="HW108" s="96">
        <v>0</v>
      </c>
      <c r="HX108" s="96">
        <v>0</v>
      </c>
      <c r="HY108" s="96">
        <v>0</v>
      </c>
      <c r="HZ108" s="96">
        <v>0</v>
      </c>
      <c r="IA108" s="96">
        <v>0</v>
      </c>
      <c r="IB108" s="96">
        <v>0</v>
      </c>
      <c r="IC108" s="96">
        <v>0</v>
      </c>
      <c r="ID108" s="96">
        <v>0</v>
      </c>
      <c r="IE108" s="96">
        <v>0</v>
      </c>
      <c r="IF108" s="96">
        <v>0</v>
      </c>
      <c r="IG108" s="96">
        <v>0</v>
      </c>
      <c r="IH108" s="96">
        <v>0</v>
      </c>
      <c r="II108" s="96">
        <v>0</v>
      </c>
      <c r="IJ108" s="96">
        <v>0</v>
      </c>
      <c r="IK108" s="96">
        <v>0</v>
      </c>
      <c r="IL108" s="96">
        <v>0</v>
      </c>
      <c r="IM108" s="96">
        <v>0</v>
      </c>
      <c r="IN108" s="96">
        <v>0</v>
      </c>
      <c r="IO108" s="96">
        <v>0</v>
      </c>
      <c r="IP108" s="96">
        <v>0</v>
      </c>
      <c r="IQ108" s="96">
        <v>0</v>
      </c>
      <c r="IR108" s="96">
        <v>0</v>
      </c>
      <c r="IS108" s="96">
        <v>0</v>
      </c>
      <c r="IT108" s="96">
        <v>0</v>
      </c>
      <c r="IU108" s="96">
        <v>0</v>
      </c>
      <c r="IV108" s="96">
        <v>0</v>
      </c>
      <c r="IW108" s="96">
        <v>0</v>
      </c>
      <c r="IX108" s="96">
        <v>0</v>
      </c>
      <c r="IY108" s="96">
        <v>0</v>
      </c>
      <c r="IZ108" s="96">
        <v>0</v>
      </c>
      <c r="JA108" s="96">
        <v>0</v>
      </c>
    </row>
    <row r="109" spans="1:261" ht="17.25" customHeight="1" x14ac:dyDescent="0.35">
      <c r="A109" s="85">
        <v>99</v>
      </c>
      <c r="B109" s="92" t="s">
        <v>527</v>
      </c>
      <c r="C109" s="95" t="s">
        <v>626</v>
      </c>
      <c r="D109" s="295">
        <v>247690704</v>
      </c>
      <c r="E109" s="270">
        <f t="shared" si="46"/>
        <v>4080.79</v>
      </c>
      <c r="F109" s="270">
        <f t="shared" si="47"/>
        <v>0</v>
      </c>
      <c r="G109" s="270">
        <f t="shared" si="48"/>
        <v>413.49</v>
      </c>
      <c r="H109" s="270">
        <f t="shared" si="49"/>
        <v>0</v>
      </c>
      <c r="I109" s="270">
        <f t="shared" si="50"/>
        <v>3667.3</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96">
        <v>0</v>
      </c>
      <c r="AC109" s="96">
        <v>0</v>
      </c>
      <c r="AD109" s="96">
        <v>0</v>
      </c>
      <c r="AE109" s="96">
        <v>0</v>
      </c>
      <c r="AF109" s="96">
        <v>0</v>
      </c>
      <c r="AG109" s="96">
        <v>0</v>
      </c>
      <c r="AH109" s="96">
        <v>0</v>
      </c>
      <c r="AI109" s="96">
        <v>0</v>
      </c>
      <c r="AJ109" s="96">
        <v>0</v>
      </c>
      <c r="AK109" s="96">
        <v>0</v>
      </c>
      <c r="AL109" s="96">
        <v>0</v>
      </c>
      <c r="AM109" s="96">
        <v>0</v>
      </c>
      <c r="AN109" s="96">
        <v>0</v>
      </c>
      <c r="AO109" s="96">
        <v>0</v>
      </c>
      <c r="AP109" s="96">
        <v>0</v>
      </c>
      <c r="AQ109" s="96">
        <v>0</v>
      </c>
      <c r="AR109" s="96">
        <v>0</v>
      </c>
      <c r="AS109" s="96">
        <v>0</v>
      </c>
      <c r="AT109" s="96">
        <v>0</v>
      </c>
      <c r="AU109" s="96">
        <v>0</v>
      </c>
      <c r="AV109" s="96">
        <v>0</v>
      </c>
      <c r="AW109" s="96">
        <v>0</v>
      </c>
      <c r="AX109" s="96">
        <v>0</v>
      </c>
      <c r="AY109" s="96">
        <v>0</v>
      </c>
      <c r="AZ109" s="96">
        <v>0</v>
      </c>
      <c r="BA109" s="96">
        <v>2</v>
      </c>
      <c r="BB109" s="96">
        <v>0</v>
      </c>
      <c r="BC109" s="96">
        <v>0</v>
      </c>
      <c r="BD109" s="96">
        <v>3254.3</v>
      </c>
      <c r="BE109" s="96">
        <v>0</v>
      </c>
      <c r="BF109" s="96">
        <v>0</v>
      </c>
      <c r="BG109" s="96">
        <v>0</v>
      </c>
      <c r="BH109" s="96">
        <v>62</v>
      </c>
      <c r="BI109" s="96">
        <v>0</v>
      </c>
      <c r="BJ109" s="96">
        <v>0</v>
      </c>
      <c r="BK109" s="96">
        <v>0</v>
      </c>
      <c r="BL109" s="96">
        <v>0</v>
      </c>
      <c r="BM109" s="96">
        <v>0</v>
      </c>
      <c r="BN109" s="96">
        <v>0</v>
      </c>
      <c r="BO109" s="96">
        <v>0</v>
      </c>
      <c r="BP109" s="96">
        <v>0</v>
      </c>
      <c r="BQ109" s="96">
        <v>0</v>
      </c>
      <c r="BR109" s="96">
        <v>0</v>
      </c>
      <c r="BS109" s="96">
        <v>1</v>
      </c>
      <c r="BT109" s="96">
        <v>0</v>
      </c>
      <c r="BU109" s="96">
        <v>1</v>
      </c>
      <c r="BV109" s="96">
        <v>0</v>
      </c>
      <c r="BW109" s="96">
        <v>0</v>
      </c>
      <c r="BX109" s="96">
        <v>0</v>
      </c>
      <c r="BY109" s="96">
        <v>6</v>
      </c>
      <c r="BZ109" s="96">
        <v>0</v>
      </c>
      <c r="CA109" s="96">
        <v>0</v>
      </c>
      <c r="CB109" s="96">
        <v>0</v>
      </c>
      <c r="CC109" s="96">
        <v>0</v>
      </c>
      <c r="CD109" s="96">
        <v>0</v>
      </c>
      <c r="CE109" s="96">
        <v>0</v>
      </c>
      <c r="CF109" s="96">
        <v>0</v>
      </c>
      <c r="CG109" s="96">
        <v>0</v>
      </c>
      <c r="CH109" s="96">
        <v>0</v>
      </c>
      <c r="CI109" s="96">
        <v>0</v>
      </c>
      <c r="CJ109" s="96">
        <v>0</v>
      </c>
      <c r="CK109" s="96">
        <v>30</v>
      </c>
      <c r="CL109" s="96">
        <v>0</v>
      </c>
      <c r="CM109" s="96">
        <v>0</v>
      </c>
      <c r="CN109" s="96">
        <v>0</v>
      </c>
      <c r="CO109" s="96">
        <v>0</v>
      </c>
      <c r="CP109" s="96">
        <v>0</v>
      </c>
      <c r="CQ109" s="96">
        <v>0</v>
      </c>
      <c r="CR109" s="96">
        <v>0</v>
      </c>
      <c r="CS109" s="96">
        <v>9</v>
      </c>
      <c r="CT109" s="96">
        <v>0</v>
      </c>
      <c r="CU109" s="96">
        <v>0</v>
      </c>
      <c r="CV109" s="96">
        <v>0</v>
      </c>
      <c r="CW109" s="96">
        <v>0</v>
      </c>
      <c r="CX109" s="96">
        <v>0</v>
      </c>
      <c r="CY109" s="96">
        <v>5</v>
      </c>
      <c r="CZ109" s="96">
        <v>0</v>
      </c>
      <c r="DA109" s="96">
        <v>0</v>
      </c>
      <c r="DB109" s="96">
        <v>0</v>
      </c>
      <c r="DC109" s="96">
        <v>0</v>
      </c>
      <c r="DD109" s="96">
        <v>0</v>
      </c>
      <c r="DE109" s="96">
        <v>0</v>
      </c>
      <c r="DF109" s="96">
        <v>0</v>
      </c>
      <c r="DG109" s="96">
        <v>0</v>
      </c>
      <c r="DH109" s="96">
        <v>0</v>
      </c>
      <c r="DI109" s="96">
        <v>0</v>
      </c>
      <c r="DJ109" s="96">
        <v>0</v>
      </c>
      <c r="DK109" s="96">
        <v>0</v>
      </c>
      <c r="DL109" s="96">
        <v>0</v>
      </c>
      <c r="DM109" s="96">
        <v>0</v>
      </c>
      <c r="DN109" s="96">
        <v>0</v>
      </c>
      <c r="DO109" s="96">
        <v>0</v>
      </c>
      <c r="DP109" s="96">
        <v>0</v>
      </c>
      <c r="DQ109" s="96">
        <v>0</v>
      </c>
      <c r="DR109" s="96">
        <v>0</v>
      </c>
      <c r="DS109" s="96">
        <v>0</v>
      </c>
      <c r="DT109" s="96">
        <v>413.49</v>
      </c>
      <c r="DU109" s="96">
        <v>0</v>
      </c>
      <c r="DV109" s="96">
        <v>0</v>
      </c>
      <c r="DW109" s="297">
        <v>0</v>
      </c>
      <c r="DX109" s="297">
        <v>0</v>
      </c>
      <c r="DY109" s="96">
        <v>0</v>
      </c>
      <c r="DZ109" s="96">
        <v>0</v>
      </c>
      <c r="EA109" s="96">
        <v>0</v>
      </c>
      <c r="EB109" s="96">
        <v>0</v>
      </c>
      <c r="EC109" s="96">
        <v>0</v>
      </c>
      <c r="ED109" s="96">
        <v>0</v>
      </c>
      <c r="EE109" s="96">
        <v>0</v>
      </c>
      <c r="EF109" s="96">
        <v>0</v>
      </c>
      <c r="EG109" s="96">
        <v>0</v>
      </c>
      <c r="EH109" s="96">
        <v>0</v>
      </c>
      <c r="EI109" s="96">
        <v>0</v>
      </c>
      <c r="EJ109" s="96">
        <v>0</v>
      </c>
      <c r="EK109" s="96">
        <v>0</v>
      </c>
      <c r="EL109" s="96">
        <v>0</v>
      </c>
      <c r="EM109" s="96">
        <v>0</v>
      </c>
      <c r="EN109" s="96">
        <v>0</v>
      </c>
      <c r="EO109" s="96">
        <v>0</v>
      </c>
      <c r="EP109" s="96">
        <v>0</v>
      </c>
      <c r="EQ109" s="96">
        <v>0</v>
      </c>
      <c r="ER109" s="96">
        <v>0</v>
      </c>
      <c r="ES109" s="96">
        <v>0</v>
      </c>
      <c r="ET109" s="96">
        <v>0</v>
      </c>
      <c r="EU109" s="96">
        <v>0</v>
      </c>
      <c r="EV109" s="96">
        <v>407</v>
      </c>
      <c r="EW109" s="96">
        <v>0</v>
      </c>
      <c r="EX109" s="96">
        <v>0</v>
      </c>
      <c r="EY109" s="96">
        <v>0</v>
      </c>
      <c r="EZ109" s="96">
        <v>0</v>
      </c>
      <c r="FA109" s="96">
        <v>0</v>
      </c>
      <c r="FB109" s="96">
        <v>0</v>
      </c>
      <c r="FC109" s="96">
        <v>0</v>
      </c>
      <c r="FD109" s="96">
        <v>0</v>
      </c>
      <c r="FE109" s="96">
        <v>0</v>
      </c>
      <c r="FF109" s="96">
        <v>0</v>
      </c>
      <c r="FG109" s="96">
        <v>0</v>
      </c>
      <c r="FH109" s="96">
        <v>0</v>
      </c>
      <c r="FI109" s="96">
        <v>0</v>
      </c>
      <c r="FJ109" s="96">
        <v>0</v>
      </c>
      <c r="FK109" s="96">
        <v>0</v>
      </c>
      <c r="FL109" s="96">
        <v>0</v>
      </c>
      <c r="FM109" s="96">
        <v>0</v>
      </c>
      <c r="FN109" s="96">
        <v>0</v>
      </c>
      <c r="FO109" s="96">
        <v>0</v>
      </c>
      <c r="FP109" s="96">
        <v>0</v>
      </c>
      <c r="FQ109" s="96">
        <v>0</v>
      </c>
      <c r="FR109" s="96">
        <v>0</v>
      </c>
      <c r="FS109" s="96">
        <v>0</v>
      </c>
      <c r="FT109" s="96">
        <v>0</v>
      </c>
      <c r="FU109" s="96">
        <v>0</v>
      </c>
      <c r="FV109" s="96">
        <v>0</v>
      </c>
      <c r="FW109" s="96">
        <v>0</v>
      </c>
      <c r="FX109" s="96">
        <v>0</v>
      </c>
      <c r="FY109" s="96">
        <v>0</v>
      </c>
      <c r="FZ109" s="96">
        <v>0</v>
      </c>
      <c r="GA109" s="96">
        <v>0</v>
      </c>
      <c r="GB109" s="96">
        <v>0</v>
      </c>
      <c r="GC109" s="96">
        <v>0</v>
      </c>
      <c r="GD109" s="96">
        <v>0</v>
      </c>
      <c r="GE109" s="96">
        <v>0</v>
      </c>
      <c r="GF109" s="96">
        <v>0</v>
      </c>
      <c r="GG109" s="96">
        <v>0</v>
      </c>
      <c r="GH109" s="96">
        <v>0</v>
      </c>
      <c r="GI109" s="96">
        <v>0</v>
      </c>
      <c r="GJ109" s="96">
        <v>0</v>
      </c>
      <c r="GK109" s="96">
        <v>0</v>
      </c>
      <c r="GL109" s="96">
        <v>0</v>
      </c>
      <c r="GM109" s="96">
        <v>0</v>
      </c>
      <c r="GN109" s="96">
        <v>0</v>
      </c>
      <c r="GO109" s="96">
        <v>0</v>
      </c>
      <c r="GP109" s="96">
        <v>0</v>
      </c>
      <c r="GQ109" s="96">
        <v>0</v>
      </c>
      <c r="GR109" s="96">
        <v>0</v>
      </c>
      <c r="GS109" s="96">
        <v>0</v>
      </c>
      <c r="GT109" s="96">
        <v>0</v>
      </c>
      <c r="GU109" s="96">
        <v>0</v>
      </c>
      <c r="GV109" s="96">
        <v>0</v>
      </c>
      <c r="GW109" s="96">
        <v>0</v>
      </c>
      <c r="GX109" s="96">
        <v>0</v>
      </c>
      <c r="GY109" s="96">
        <v>0</v>
      </c>
      <c r="GZ109" s="96">
        <v>0</v>
      </c>
      <c r="HA109" s="96">
        <v>0</v>
      </c>
      <c r="HB109" s="96">
        <v>0</v>
      </c>
      <c r="HC109" s="96">
        <v>0</v>
      </c>
      <c r="HD109" s="96">
        <v>0</v>
      </c>
      <c r="HE109" s="96">
        <v>0</v>
      </c>
      <c r="HF109" s="96">
        <v>0</v>
      </c>
      <c r="HG109" s="96">
        <v>0</v>
      </c>
      <c r="HH109" s="96">
        <v>0</v>
      </c>
      <c r="HI109" s="96">
        <v>0</v>
      </c>
      <c r="HJ109" s="96">
        <v>0</v>
      </c>
      <c r="HK109" s="96">
        <v>0</v>
      </c>
      <c r="HL109" s="96">
        <v>0</v>
      </c>
      <c r="HM109" s="96">
        <v>0</v>
      </c>
      <c r="HN109" s="96">
        <v>0</v>
      </c>
      <c r="HO109" s="96">
        <v>0</v>
      </c>
      <c r="HP109" s="96">
        <v>0</v>
      </c>
      <c r="HQ109" s="96">
        <v>0</v>
      </c>
      <c r="HR109" s="96">
        <v>0</v>
      </c>
      <c r="HS109" s="96">
        <v>0</v>
      </c>
      <c r="HT109" s="96">
        <v>0</v>
      </c>
      <c r="HU109" s="96">
        <v>0</v>
      </c>
      <c r="HV109" s="96">
        <v>0</v>
      </c>
      <c r="HW109" s="96">
        <v>0</v>
      </c>
      <c r="HX109" s="96">
        <v>0</v>
      </c>
      <c r="HY109" s="96">
        <v>0</v>
      </c>
      <c r="HZ109" s="96">
        <v>0</v>
      </c>
      <c r="IA109" s="96">
        <v>0</v>
      </c>
      <c r="IB109" s="96">
        <v>0</v>
      </c>
      <c r="IC109" s="96">
        <v>0</v>
      </c>
      <c r="ID109" s="96">
        <v>0</v>
      </c>
      <c r="IE109" s="96">
        <v>0</v>
      </c>
      <c r="IF109" s="96">
        <v>0</v>
      </c>
      <c r="IG109" s="96">
        <v>0</v>
      </c>
      <c r="IH109" s="96">
        <v>0</v>
      </c>
      <c r="II109" s="96">
        <v>0</v>
      </c>
      <c r="IJ109" s="96">
        <v>0</v>
      </c>
      <c r="IK109" s="96">
        <v>0</v>
      </c>
      <c r="IL109" s="96">
        <v>0</v>
      </c>
      <c r="IM109" s="96">
        <v>0</v>
      </c>
      <c r="IN109" s="96">
        <v>0</v>
      </c>
      <c r="IO109" s="96">
        <v>0</v>
      </c>
      <c r="IP109" s="96">
        <v>0</v>
      </c>
      <c r="IQ109" s="96">
        <v>0</v>
      </c>
      <c r="IR109" s="96">
        <v>0</v>
      </c>
      <c r="IS109" s="96">
        <v>0</v>
      </c>
      <c r="IT109" s="96">
        <v>0</v>
      </c>
      <c r="IU109" s="96">
        <v>0</v>
      </c>
      <c r="IV109" s="96">
        <v>0</v>
      </c>
      <c r="IW109" s="96">
        <v>0</v>
      </c>
      <c r="IX109" s="96">
        <v>0</v>
      </c>
      <c r="IY109" s="96">
        <v>0</v>
      </c>
      <c r="IZ109" s="96">
        <v>0</v>
      </c>
      <c r="JA109" s="96">
        <v>0</v>
      </c>
    </row>
    <row r="110" spans="1:261" ht="17.25" customHeight="1" x14ac:dyDescent="0.35">
      <c r="A110" s="85">
        <v>100</v>
      </c>
      <c r="B110" s="92" t="s">
        <v>527</v>
      </c>
      <c r="C110" s="95" t="s">
        <v>627</v>
      </c>
      <c r="D110" s="295">
        <v>247690701</v>
      </c>
      <c r="E110" s="270">
        <f t="shared" si="46"/>
        <v>8820.65</v>
      </c>
      <c r="F110" s="270">
        <f t="shared" si="47"/>
        <v>0</v>
      </c>
      <c r="G110" s="270">
        <f t="shared" si="48"/>
        <v>2403.81</v>
      </c>
      <c r="H110" s="270">
        <f t="shared" si="49"/>
        <v>206</v>
      </c>
      <c r="I110" s="270">
        <f t="shared" si="50"/>
        <v>6210.84</v>
      </c>
      <c r="J110" s="96">
        <v>1</v>
      </c>
      <c r="K110" s="96">
        <v>1</v>
      </c>
      <c r="L110" s="96">
        <v>0</v>
      </c>
      <c r="M110" s="96">
        <v>0</v>
      </c>
      <c r="N110" s="96">
        <v>0</v>
      </c>
      <c r="O110" s="96">
        <v>0</v>
      </c>
      <c r="P110" s="96">
        <v>0</v>
      </c>
      <c r="Q110" s="96">
        <v>0</v>
      </c>
      <c r="R110" s="96">
        <v>0</v>
      </c>
      <c r="S110" s="96">
        <v>0</v>
      </c>
      <c r="T110" s="96">
        <v>0</v>
      </c>
      <c r="U110" s="96">
        <v>206</v>
      </c>
      <c r="V110" s="96">
        <v>0</v>
      </c>
      <c r="W110" s="96">
        <v>0</v>
      </c>
      <c r="X110" s="96">
        <v>0</v>
      </c>
      <c r="Y110" s="96">
        <v>0</v>
      </c>
      <c r="Z110" s="96">
        <v>0</v>
      </c>
      <c r="AA110" s="96">
        <v>0</v>
      </c>
      <c r="AB110" s="96">
        <v>0</v>
      </c>
      <c r="AC110" s="96">
        <v>11</v>
      </c>
      <c r="AD110" s="96">
        <v>0</v>
      </c>
      <c r="AE110" s="96">
        <v>0</v>
      </c>
      <c r="AF110" s="96">
        <v>0</v>
      </c>
      <c r="AG110" s="96">
        <v>0</v>
      </c>
      <c r="AH110" s="96">
        <v>0</v>
      </c>
      <c r="AI110" s="96">
        <v>0</v>
      </c>
      <c r="AJ110" s="96">
        <v>0</v>
      </c>
      <c r="AK110" s="96">
        <v>0</v>
      </c>
      <c r="AL110" s="96">
        <v>0</v>
      </c>
      <c r="AM110" s="96">
        <v>0</v>
      </c>
      <c r="AN110" s="96">
        <v>0</v>
      </c>
      <c r="AO110" s="96">
        <v>0</v>
      </c>
      <c r="AP110" s="96">
        <v>0</v>
      </c>
      <c r="AQ110" s="96">
        <v>0</v>
      </c>
      <c r="AR110" s="96">
        <v>0</v>
      </c>
      <c r="AS110" s="96">
        <v>0</v>
      </c>
      <c r="AT110" s="96">
        <v>0</v>
      </c>
      <c r="AU110" s="96">
        <v>0</v>
      </c>
      <c r="AV110" s="96">
        <v>0</v>
      </c>
      <c r="AW110" s="96">
        <v>0</v>
      </c>
      <c r="AX110" s="96">
        <v>0</v>
      </c>
      <c r="AY110" s="96">
        <v>0</v>
      </c>
      <c r="AZ110" s="96">
        <v>0</v>
      </c>
      <c r="BA110" s="96">
        <v>0</v>
      </c>
      <c r="BB110" s="96">
        <v>0</v>
      </c>
      <c r="BC110" s="96">
        <v>0</v>
      </c>
      <c r="BD110" s="96">
        <v>5206.8999999999996</v>
      </c>
      <c r="BE110" s="96">
        <v>0</v>
      </c>
      <c r="BF110" s="96">
        <v>0</v>
      </c>
      <c r="BG110" s="96">
        <v>0</v>
      </c>
      <c r="BH110" s="96">
        <v>278</v>
      </c>
      <c r="BI110" s="96">
        <v>0</v>
      </c>
      <c r="BJ110" s="96">
        <v>0</v>
      </c>
      <c r="BK110" s="96">
        <v>0</v>
      </c>
      <c r="BL110" s="96">
        <v>0</v>
      </c>
      <c r="BM110" s="96">
        <v>0</v>
      </c>
      <c r="BN110" s="96">
        <v>0</v>
      </c>
      <c r="BO110" s="96">
        <v>0</v>
      </c>
      <c r="BP110" s="96">
        <v>0</v>
      </c>
      <c r="BQ110" s="96">
        <v>0</v>
      </c>
      <c r="BR110" s="96">
        <v>0</v>
      </c>
      <c r="BS110" s="96">
        <v>0</v>
      </c>
      <c r="BT110" s="96">
        <v>0</v>
      </c>
      <c r="BU110" s="96">
        <v>0</v>
      </c>
      <c r="BV110" s="96">
        <v>0</v>
      </c>
      <c r="BW110" s="96">
        <v>0</v>
      </c>
      <c r="BX110" s="96">
        <v>0</v>
      </c>
      <c r="BY110" s="96">
        <v>0</v>
      </c>
      <c r="BZ110" s="96">
        <v>0</v>
      </c>
      <c r="CA110" s="96">
        <v>0</v>
      </c>
      <c r="CB110" s="96">
        <v>0</v>
      </c>
      <c r="CC110" s="96">
        <v>0</v>
      </c>
      <c r="CD110" s="96">
        <v>0</v>
      </c>
      <c r="CE110" s="96">
        <v>0</v>
      </c>
      <c r="CF110" s="96">
        <v>0</v>
      </c>
      <c r="CG110" s="96">
        <v>0</v>
      </c>
      <c r="CH110" s="96">
        <v>0</v>
      </c>
      <c r="CI110" s="96">
        <v>0</v>
      </c>
      <c r="CJ110" s="96">
        <v>0</v>
      </c>
      <c r="CK110" s="96">
        <v>30</v>
      </c>
      <c r="CL110" s="96">
        <v>0</v>
      </c>
      <c r="CM110" s="96">
        <v>0</v>
      </c>
      <c r="CN110" s="96">
        <v>0</v>
      </c>
      <c r="CO110" s="96">
        <v>0</v>
      </c>
      <c r="CP110" s="96">
        <v>0</v>
      </c>
      <c r="CQ110" s="96">
        <v>0</v>
      </c>
      <c r="CR110" s="96">
        <v>0</v>
      </c>
      <c r="CS110" s="96">
        <v>12</v>
      </c>
      <c r="CT110" s="96">
        <v>0</v>
      </c>
      <c r="CU110" s="96">
        <v>0</v>
      </c>
      <c r="CV110" s="96">
        <v>0</v>
      </c>
      <c r="CW110" s="96">
        <v>0</v>
      </c>
      <c r="CX110" s="96">
        <v>0</v>
      </c>
      <c r="CY110" s="96">
        <v>14</v>
      </c>
      <c r="CZ110" s="96">
        <v>0</v>
      </c>
      <c r="DA110" s="96">
        <v>0</v>
      </c>
      <c r="DB110" s="96">
        <v>0</v>
      </c>
      <c r="DC110" s="96">
        <v>0</v>
      </c>
      <c r="DD110" s="96">
        <v>0</v>
      </c>
      <c r="DE110" s="96">
        <v>0</v>
      </c>
      <c r="DF110" s="96">
        <v>0</v>
      </c>
      <c r="DG110" s="96">
        <v>0</v>
      </c>
      <c r="DH110" s="96">
        <v>0</v>
      </c>
      <c r="DI110" s="96">
        <v>0</v>
      </c>
      <c r="DJ110" s="96">
        <v>0</v>
      </c>
      <c r="DK110" s="96">
        <v>0</v>
      </c>
      <c r="DL110" s="96">
        <v>0</v>
      </c>
      <c r="DM110" s="96">
        <v>0</v>
      </c>
      <c r="DN110" s="96">
        <v>0</v>
      </c>
      <c r="DO110" s="96">
        <v>0</v>
      </c>
      <c r="DP110" s="96">
        <v>0</v>
      </c>
      <c r="DQ110" s="96">
        <v>0</v>
      </c>
      <c r="DR110" s="96">
        <v>0</v>
      </c>
      <c r="DS110" s="96">
        <v>0</v>
      </c>
      <c r="DT110" s="96">
        <v>2403.81</v>
      </c>
      <c r="DU110" s="96">
        <v>0</v>
      </c>
      <c r="DV110" s="96">
        <v>0</v>
      </c>
      <c r="DW110" s="297">
        <v>0</v>
      </c>
      <c r="DX110" s="297">
        <v>0</v>
      </c>
      <c r="DY110" s="96">
        <v>0</v>
      </c>
      <c r="DZ110" s="96">
        <v>0</v>
      </c>
      <c r="EA110" s="96">
        <v>0</v>
      </c>
      <c r="EB110" s="96">
        <v>0</v>
      </c>
      <c r="EC110" s="96">
        <v>0</v>
      </c>
      <c r="ED110" s="96">
        <v>0</v>
      </c>
      <c r="EE110" s="96">
        <v>0</v>
      </c>
      <c r="EF110" s="96">
        <v>0</v>
      </c>
      <c r="EG110" s="96">
        <v>0</v>
      </c>
      <c r="EH110" s="96">
        <v>0</v>
      </c>
      <c r="EI110" s="96">
        <v>0</v>
      </c>
      <c r="EJ110" s="96">
        <v>0</v>
      </c>
      <c r="EK110" s="96">
        <v>0</v>
      </c>
      <c r="EL110" s="96">
        <v>0</v>
      </c>
      <c r="EM110" s="96">
        <v>0</v>
      </c>
      <c r="EN110" s="96">
        <v>0</v>
      </c>
      <c r="EO110" s="96">
        <v>0</v>
      </c>
      <c r="EP110" s="96">
        <v>0</v>
      </c>
      <c r="EQ110" s="96">
        <v>0</v>
      </c>
      <c r="ER110" s="96">
        <v>0</v>
      </c>
      <c r="ES110" s="96">
        <v>0</v>
      </c>
      <c r="ET110" s="96">
        <v>0</v>
      </c>
      <c r="EU110" s="96">
        <v>0</v>
      </c>
      <c r="EV110" s="96">
        <v>1003.94</v>
      </c>
      <c r="EW110" s="96">
        <v>0</v>
      </c>
      <c r="EX110" s="96">
        <v>0</v>
      </c>
      <c r="EY110" s="96">
        <v>0</v>
      </c>
      <c r="EZ110" s="96">
        <v>0</v>
      </c>
      <c r="FA110" s="96">
        <v>0</v>
      </c>
      <c r="FB110" s="96">
        <v>0</v>
      </c>
      <c r="FC110" s="96">
        <v>0</v>
      </c>
      <c r="FD110" s="96">
        <v>0</v>
      </c>
      <c r="FE110" s="96">
        <v>0</v>
      </c>
      <c r="FF110" s="96">
        <v>0</v>
      </c>
      <c r="FG110" s="96">
        <v>0</v>
      </c>
      <c r="FH110" s="96">
        <v>0</v>
      </c>
      <c r="FI110" s="96">
        <v>0</v>
      </c>
      <c r="FJ110" s="96">
        <v>0</v>
      </c>
      <c r="FK110" s="96">
        <v>0</v>
      </c>
      <c r="FL110" s="96">
        <v>0</v>
      </c>
      <c r="FM110" s="96">
        <v>0</v>
      </c>
      <c r="FN110" s="96">
        <v>0</v>
      </c>
      <c r="FO110" s="96">
        <v>0</v>
      </c>
      <c r="FP110" s="96">
        <v>0</v>
      </c>
      <c r="FQ110" s="96">
        <v>0</v>
      </c>
      <c r="FR110" s="96">
        <v>0</v>
      </c>
      <c r="FS110" s="96">
        <v>0</v>
      </c>
      <c r="FT110" s="96">
        <v>0</v>
      </c>
      <c r="FU110" s="96">
        <v>0</v>
      </c>
      <c r="FV110" s="96">
        <v>0</v>
      </c>
      <c r="FW110" s="96">
        <v>0</v>
      </c>
      <c r="FX110" s="96">
        <v>0</v>
      </c>
      <c r="FY110" s="96">
        <v>0</v>
      </c>
      <c r="FZ110" s="96">
        <v>0</v>
      </c>
      <c r="GA110" s="96">
        <v>0</v>
      </c>
      <c r="GB110" s="96">
        <v>0</v>
      </c>
      <c r="GC110" s="96">
        <v>0</v>
      </c>
      <c r="GD110" s="96">
        <v>0</v>
      </c>
      <c r="GE110" s="96">
        <v>0</v>
      </c>
      <c r="GF110" s="96">
        <v>0</v>
      </c>
      <c r="GG110" s="96">
        <v>0</v>
      </c>
      <c r="GH110" s="96">
        <v>0</v>
      </c>
      <c r="GI110" s="96">
        <v>0</v>
      </c>
      <c r="GJ110" s="96">
        <v>0</v>
      </c>
      <c r="GK110" s="96">
        <v>0</v>
      </c>
      <c r="GL110" s="96">
        <v>0</v>
      </c>
      <c r="GM110" s="96">
        <v>0</v>
      </c>
      <c r="GN110" s="96">
        <v>0</v>
      </c>
      <c r="GO110" s="96">
        <v>0</v>
      </c>
      <c r="GP110" s="96">
        <v>0</v>
      </c>
      <c r="GQ110" s="96">
        <v>0</v>
      </c>
      <c r="GR110" s="96">
        <v>0</v>
      </c>
      <c r="GS110" s="96">
        <v>0</v>
      </c>
      <c r="GT110" s="96">
        <v>0</v>
      </c>
      <c r="GU110" s="96">
        <v>0</v>
      </c>
      <c r="GV110" s="96">
        <v>0</v>
      </c>
      <c r="GW110" s="96">
        <v>0</v>
      </c>
      <c r="GX110" s="96">
        <v>0</v>
      </c>
      <c r="GY110" s="96">
        <v>0</v>
      </c>
      <c r="GZ110" s="96">
        <v>0</v>
      </c>
      <c r="HA110" s="96">
        <v>0</v>
      </c>
      <c r="HB110" s="96">
        <v>0</v>
      </c>
      <c r="HC110" s="96">
        <v>0</v>
      </c>
      <c r="HD110" s="96">
        <v>0</v>
      </c>
      <c r="HE110" s="96">
        <v>0</v>
      </c>
      <c r="HF110" s="96">
        <v>0</v>
      </c>
      <c r="HG110" s="96">
        <v>0</v>
      </c>
      <c r="HH110" s="96">
        <v>0</v>
      </c>
      <c r="HI110" s="96">
        <v>0</v>
      </c>
      <c r="HJ110" s="96">
        <v>0</v>
      </c>
      <c r="HK110" s="96">
        <v>0</v>
      </c>
      <c r="HL110" s="96">
        <v>0</v>
      </c>
      <c r="HM110" s="96">
        <v>0</v>
      </c>
      <c r="HN110" s="96">
        <v>0</v>
      </c>
      <c r="HO110" s="96">
        <v>0</v>
      </c>
      <c r="HP110" s="96">
        <v>0</v>
      </c>
      <c r="HQ110" s="96">
        <v>0</v>
      </c>
      <c r="HR110" s="96">
        <v>0</v>
      </c>
      <c r="HS110" s="96">
        <v>0</v>
      </c>
      <c r="HT110" s="96">
        <v>0</v>
      </c>
      <c r="HU110" s="96">
        <v>0</v>
      </c>
      <c r="HV110" s="96">
        <v>0</v>
      </c>
      <c r="HW110" s="96">
        <v>0</v>
      </c>
      <c r="HX110" s="96">
        <v>0</v>
      </c>
      <c r="HY110" s="96">
        <v>0</v>
      </c>
      <c r="HZ110" s="96">
        <v>0</v>
      </c>
      <c r="IA110" s="96">
        <v>0</v>
      </c>
      <c r="IB110" s="96">
        <v>0</v>
      </c>
      <c r="IC110" s="96">
        <v>0</v>
      </c>
      <c r="ID110" s="96">
        <v>0</v>
      </c>
      <c r="IE110" s="96">
        <v>0</v>
      </c>
      <c r="IF110" s="96">
        <v>0</v>
      </c>
      <c r="IG110" s="96">
        <v>0</v>
      </c>
      <c r="IH110" s="96">
        <v>0</v>
      </c>
      <c r="II110" s="96">
        <v>0</v>
      </c>
      <c r="IJ110" s="96">
        <v>0</v>
      </c>
      <c r="IK110" s="96">
        <v>0</v>
      </c>
      <c r="IL110" s="96">
        <v>0</v>
      </c>
      <c r="IM110" s="96">
        <v>0</v>
      </c>
      <c r="IN110" s="96">
        <v>0</v>
      </c>
      <c r="IO110" s="96">
        <v>0</v>
      </c>
      <c r="IP110" s="96">
        <v>0</v>
      </c>
      <c r="IQ110" s="96">
        <v>0</v>
      </c>
      <c r="IR110" s="96">
        <v>0</v>
      </c>
      <c r="IS110" s="96">
        <v>0</v>
      </c>
      <c r="IT110" s="96">
        <v>0</v>
      </c>
      <c r="IU110" s="96">
        <v>0</v>
      </c>
      <c r="IV110" s="96">
        <v>0</v>
      </c>
      <c r="IW110" s="96">
        <v>0</v>
      </c>
      <c r="IX110" s="96">
        <v>0</v>
      </c>
      <c r="IY110" s="96">
        <v>0</v>
      </c>
      <c r="IZ110" s="96">
        <v>0</v>
      </c>
      <c r="JA110" s="96">
        <v>0</v>
      </c>
    </row>
    <row r="111" spans="1:261" ht="17.25" customHeight="1" x14ac:dyDescent="0.35">
      <c r="A111" s="85">
        <v>101</v>
      </c>
      <c r="B111" s="92" t="s">
        <v>527</v>
      </c>
      <c r="C111" s="95" t="s">
        <v>628</v>
      </c>
      <c r="D111" s="295">
        <v>247690703</v>
      </c>
      <c r="E111" s="270">
        <f t="shared" si="46"/>
        <v>9883.7900000000009</v>
      </c>
      <c r="F111" s="270">
        <f t="shared" si="47"/>
        <v>0</v>
      </c>
      <c r="G111" s="270">
        <f t="shared" si="48"/>
        <v>1997.5</v>
      </c>
      <c r="H111" s="270">
        <f t="shared" si="49"/>
        <v>306</v>
      </c>
      <c r="I111" s="270">
        <f t="shared" si="50"/>
        <v>7580.29</v>
      </c>
      <c r="J111" s="96">
        <v>1</v>
      </c>
      <c r="K111" s="96">
        <v>1</v>
      </c>
      <c r="L111" s="96">
        <v>0</v>
      </c>
      <c r="M111" s="96">
        <v>0</v>
      </c>
      <c r="N111" s="96">
        <v>0</v>
      </c>
      <c r="O111" s="96">
        <v>0</v>
      </c>
      <c r="P111" s="96">
        <v>0</v>
      </c>
      <c r="Q111" s="96">
        <v>0</v>
      </c>
      <c r="R111" s="96">
        <v>0</v>
      </c>
      <c r="S111" s="96">
        <v>0</v>
      </c>
      <c r="T111" s="96">
        <v>0</v>
      </c>
      <c r="U111" s="96">
        <v>0</v>
      </c>
      <c r="V111" s="96">
        <v>0</v>
      </c>
      <c r="W111" s="96">
        <v>306</v>
      </c>
      <c r="X111" s="96">
        <v>0</v>
      </c>
      <c r="Y111" s="96">
        <v>0</v>
      </c>
      <c r="Z111" s="96">
        <v>0</v>
      </c>
      <c r="AA111" s="96">
        <v>0</v>
      </c>
      <c r="AB111" s="96">
        <v>0</v>
      </c>
      <c r="AC111" s="96">
        <v>5</v>
      </c>
      <c r="AD111" s="96">
        <v>0</v>
      </c>
      <c r="AE111" s="96">
        <v>0</v>
      </c>
      <c r="AF111" s="96">
        <v>0</v>
      </c>
      <c r="AG111" s="96">
        <v>0</v>
      </c>
      <c r="AH111" s="96">
        <v>0</v>
      </c>
      <c r="AI111" s="96">
        <v>0</v>
      </c>
      <c r="AJ111" s="96">
        <v>0</v>
      </c>
      <c r="AK111" s="96">
        <v>0</v>
      </c>
      <c r="AL111" s="96">
        <v>0</v>
      </c>
      <c r="AM111" s="96">
        <v>0</v>
      </c>
      <c r="AN111" s="96">
        <v>0</v>
      </c>
      <c r="AO111" s="96">
        <v>0</v>
      </c>
      <c r="AP111" s="96">
        <v>0</v>
      </c>
      <c r="AQ111" s="96">
        <v>0</v>
      </c>
      <c r="AR111" s="96">
        <v>0</v>
      </c>
      <c r="AS111" s="96">
        <v>0</v>
      </c>
      <c r="AT111" s="96">
        <v>0</v>
      </c>
      <c r="AU111" s="96">
        <v>0</v>
      </c>
      <c r="AV111" s="96">
        <v>0</v>
      </c>
      <c r="AW111" s="96">
        <v>0</v>
      </c>
      <c r="AX111" s="96">
        <v>0</v>
      </c>
      <c r="AY111" s="96">
        <v>0</v>
      </c>
      <c r="AZ111" s="96">
        <v>0</v>
      </c>
      <c r="BA111" s="96">
        <v>0</v>
      </c>
      <c r="BB111" s="96">
        <v>0</v>
      </c>
      <c r="BC111" s="96">
        <v>0</v>
      </c>
      <c r="BD111" s="96">
        <v>6829.8</v>
      </c>
      <c r="BE111" s="96">
        <v>0</v>
      </c>
      <c r="BF111" s="96">
        <v>0</v>
      </c>
      <c r="BG111" s="96">
        <v>0</v>
      </c>
      <c r="BH111" s="96">
        <v>114</v>
      </c>
      <c r="BI111" s="96">
        <v>0</v>
      </c>
      <c r="BJ111" s="96">
        <v>0</v>
      </c>
      <c r="BK111" s="96">
        <v>0</v>
      </c>
      <c r="BL111" s="96">
        <v>0</v>
      </c>
      <c r="BM111" s="96">
        <v>0</v>
      </c>
      <c r="BN111" s="96">
        <v>0</v>
      </c>
      <c r="BO111" s="96">
        <v>0</v>
      </c>
      <c r="BP111" s="96">
        <v>0</v>
      </c>
      <c r="BQ111" s="96">
        <v>0</v>
      </c>
      <c r="BR111" s="96">
        <v>0</v>
      </c>
      <c r="BS111" s="96">
        <v>0</v>
      </c>
      <c r="BT111" s="96">
        <v>0</v>
      </c>
      <c r="BU111" s="96">
        <v>0</v>
      </c>
      <c r="BV111" s="96">
        <v>0</v>
      </c>
      <c r="BW111" s="96">
        <v>0</v>
      </c>
      <c r="BX111" s="96">
        <v>0</v>
      </c>
      <c r="BY111" s="96">
        <v>0</v>
      </c>
      <c r="BZ111" s="96">
        <v>0</v>
      </c>
      <c r="CA111" s="96">
        <v>0</v>
      </c>
      <c r="CB111" s="96">
        <v>0</v>
      </c>
      <c r="CC111" s="96">
        <v>0</v>
      </c>
      <c r="CD111" s="96">
        <v>0</v>
      </c>
      <c r="CE111" s="96">
        <v>0</v>
      </c>
      <c r="CF111" s="96">
        <v>0</v>
      </c>
      <c r="CG111" s="96">
        <v>0</v>
      </c>
      <c r="CH111" s="96">
        <v>0</v>
      </c>
      <c r="CI111" s="96">
        <v>0</v>
      </c>
      <c r="CJ111" s="96">
        <v>0</v>
      </c>
      <c r="CK111" s="96">
        <v>30</v>
      </c>
      <c r="CL111" s="96">
        <v>0</v>
      </c>
      <c r="CM111" s="96">
        <v>0</v>
      </c>
      <c r="CN111" s="96">
        <v>0</v>
      </c>
      <c r="CO111" s="96">
        <v>0</v>
      </c>
      <c r="CP111" s="96">
        <v>0</v>
      </c>
      <c r="CQ111" s="96">
        <v>0</v>
      </c>
      <c r="CR111" s="96">
        <v>0</v>
      </c>
      <c r="CS111" s="96">
        <v>7</v>
      </c>
      <c r="CT111" s="96">
        <v>0</v>
      </c>
      <c r="CU111" s="96">
        <v>0</v>
      </c>
      <c r="CV111" s="96">
        <v>0</v>
      </c>
      <c r="CW111" s="96">
        <v>0</v>
      </c>
      <c r="CX111" s="96">
        <v>0</v>
      </c>
      <c r="CY111" s="96">
        <v>16</v>
      </c>
      <c r="CZ111" s="96">
        <v>0</v>
      </c>
      <c r="DA111" s="96">
        <v>0</v>
      </c>
      <c r="DB111" s="96">
        <v>0</v>
      </c>
      <c r="DC111" s="96">
        <v>0</v>
      </c>
      <c r="DD111" s="96">
        <v>0</v>
      </c>
      <c r="DE111" s="96">
        <v>0</v>
      </c>
      <c r="DF111" s="96">
        <v>0</v>
      </c>
      <c r="DG111" s="96">
        <v>0</v>
      </c>
      <c r="DH111" s="96">
        <v>0</v>
      </c>
      <c r="DI111" s="96">
        <v>0</v>
      </c>
      <c r="DJ111" s="96">
        <v>0</v>
      </c>
      <c r="DK111" s="96">
        <v>0</v>
      </c>
      <c r="DL111" s="96">
        <v>0</v>
      </c>
      <c r="DM111" s="96">
        <v>0</v>
      </c>
      <c r="DN111" s="96">
        <v>0</v>
      </c>
      <c r="DO111" s="96">
        <v>0</v>
      </c>
      <c r="DP111" s="96">
        <v>0</v>
      </c>
      <c r="DQ111" s="96">
        <v>0</v>
      </c>
      <c r="DR111" s="96">
        <v>0</v>
      </c>
      <c r="DS111" s="96">
        <v>0</v>
      </c>
      <c r="DT111" s="96">
        <v>1997.5</v>
      </c>
      <c r="DU111" s="96">
        <v>0</v>
      </c>
      <c r="DV111" s="96">
        <v>0</v>
      </c>
      <c r="DW111" s="297">
        <v>0</v>
      </c>
      <c r="DX111" s="297">
        <v>0</v>
      </c>
      <c r="DY111" s="96">
        <v>0</v>
      </c>
      <c r="DZ111" s="96">
        <v>0</v>
      </c>
      <c r="EA111" s="96">
        <v>0</v>
      </c>
      <c r="EB111" s="96">
        <v>0</v>
      </c>
      <c r="EC111" s="96">
        <v>0</v>
      </c>
      <c r="ED111" s="96">
        <v>0</v>
      </c>
      <c r="EE111" s="96">
        <v>0</v>
      </c>
      <c r="EF111" s="96">
        <v>0</v>
      </c>
      <c r="EG111" s="96">
        <v>0</v>
      </c>
      <c r="EH111" s="96">
        <v>0</v>
      </c>
      <c r="EI111" s="96">
        <v>300</v>
      </c>
      <c r="EJ111" s="96">
        <v>0</v>
      </c>
      <c r="EK111" s="96">
        <v>4</v>
      </c>
      <c r="EL111" s="96">
        <v>0</v>
      </c>
      <c r="EM111" s="96">
        <v>0</v>
      </c>
      <c r="EN111" s="96">
        <v>0</v>
      </c>
      <c r="EO111" s="96">
        <v>0</v>
      </c>
      <c r="EP111" s="96">
        <v>0</v>
      </c>
      <c r="EQ111" s="96">
        <v>0</v>
      </c>
      <c r="ER111" s="96">
        <v>0</v>
      </c>
      <c r="ES111" s="96">
        <v>0</v>
      </c>
      <c r="ET111" s="96">
        <v>0</v>
      </c>
      <c r="EU111" s="96">
        <v>0</v>
      </c>
      <c r="EV111" s="96">
        <v>750.49</v>
      </c>
      <c r="EW111" s="96">
        <v>0</v>
      </c>
      <c r="EX111" s="96">
        <v>0</v>
      </c>
      <c r="EY111" s="96">
        <v>0</v>
      </c>
      <c r="EZ111" s="96">
        <v>0</v>
      </c>
      <c r="FA111" s="96">
        <v>0</v>
      </c>
      <c r="FB111" s="96">
        <v>0</v>
      </c>
      <c r="FC111" s="96">
        <v>0</v>
      </c>
      <c r="FD111" s="96">
        <v>0</v>
      </c>
      <c r="FE111" s="96">
        <v>0</v>
      </c>
      <c r="FF111" s="96">
        <v>0</v>
      </c>
      <c r="FG111" s="96">
        <v>0</v>
      </c>
      <c r="FH111" s="96">
        <v>0</v>
      </c>
      <c r="FI111" s="96">
        <v>0</v>
      </c>
      <c r="FJ111" s="96">
        <v>0</v>
      </c>
      <c r="FK111" s="96">
        <v>0</v>
      </c>
      <c r="FL111" s="96">
        <v>0</v>
      </c>
      <c r="FM111" s="96">
        <v>0</v>
      </c>
      <c r="FN111" s="96">
        <v>0</v>
      </c>
      <c r="FO111" s="96">
        <v>0</v>
      </c>
      <c r="FP111" s="96">
        <v>0</v>
      </c>
      <c r="FQ111" s="96">
        <v>0</v>
      </c>
      <c r="FR111" s="96">
        <v>0</v>
      </c>
      <c r="FS111" s="96">
        <v>0</v>
      </c>
      <c r="FT111" s="96">
        <v>0</v>
      </c>
      <c r="FU111" s="96">
        <v>0</v>
      </c>
      <c r="FV111" s="96">
        <v>0</v>
      </c>
      <c r="FW111" s="96">
        <v>0</v>
      </c>
      <c r="FX111" s="96">
        <v>0</v>
      </c>
      <c r="FY111" s="96">
        <v>0</v>
      </c>
      <c r="FZ111" s="96">
        <v>0</v>
      </c>
      <c r="GA111" s="96">
        <v>0</v>
      </c>
      <c r="GB111" s="96">
        <v>0</v>
      </c>
      <c r="GC111" s="96">
        <v>0</v>
      </c>
      <c r="GD111" s="96">
        <v>0</v>
      </c>
      <c r="GE111" s="96">
        <v>0</v>
      </c>
      <c r="GF111" s="96">
        <v>0</v>
      </c>
      <c r="GG111" s="96">
        <v>0</v>
      </c>
      <c r="GH111" s="96">
        <v>0</v>
      </c>
      <c r="GI111" s="96">
        <v>0</v>
      </c>
      <c r="GJ111" s="96">
        <v>0</v>
      </c>
      <c r="GK111" s="96">
        <v>0</v>
      </c>
      <c r="GL111" s="96">
        <v>0</v>
      </c>
      <c r="GM111" s="96">
        <v>0</v>
      </c>
      <c r="GN111" s="96">
        <v>0</v>
      </c>
      <c r="GO111" s="96">
        <v>0</v>
      </c>
      <c r="GP111" s="96">
        <v>0</v>
      </c>
      <c r="GQ111" s="96">
        <v>0</v>
      </c>
      <c r="GR111" s="96">
        <v>0</v>
      </c>
      <c r="GS111" s="96">
        <v>0</v>
      </c>
      <c r="GT111" s="96">
        <v>0</v>
      </c>
      <c r="GU111" s="96">
        <v>0</v>
      </c>
      <c r="GV111" s="96">
        <v>0</v>
      </c>
      <c r="GW111" s="96">
        <v>0</v>
      </c>
      <c r="GX111" s="96">
        <v>0</v>
      </c>
      <c r="GY111" s="96">
        <v>0</v>
      </c>
      <c r="GZ111" s="96">
        <v>0</v>
      </c>
      <c r="HA111" s="96">
        <v>0</v>
      </c>
      <c r="HB111" s="96">
        <v>0</v>
      </c>
      <c r="HC111" s="96">
        <v>0</v>
      </c>
      <c r="HD111" s="96">
        <v>0</v>
      </c>
      <c r="HE111" s="96">
        <v>0</v>
      </c>
      <c r="HF111" s="96">
        <v>0</v>
      </c>
      <c r="HG111" s="96">
        <v>0</v>
      </c>
      <c r="HH111" s="96">
        <v>0</v>
      </c>
      <c r="HI111" s="96">
        <v>0</v>
      </c>
      <c r="HJ111" s="96">
        <v>0</v>
      </c>
      <c r="HK111" s="96">
        <v>0</v>
      </c>
      <c r="HL111" s="96">
        <v>0</v>
      </c>
      <c r="HM111" s="96">
        <v>0</v>
      </c>
      <c r="HN111" s="96">
        <v>0</v>
      </c>
      <c r="HO111" s="96">
        <v>0</v>
      </c>
      <c r="HP111" s="96">
        <v>0</v>
      </c>
      <c r="HQ111" s="96">
        <v>0</v>
      </c>
      <c r="HR111" s="96">
        <v>0</v>
      </c>
      <c r="HS111" s="96">
        <v>0</v>
      </c>
      <c r="HT111" s="96">
        <v>0</v>
      </c>
      <c r="HU111" s="96">
        <v>0</v>
      </c>
      <c r="HV111" s="96">
        <v>0</v>
      </c>
      <c r="HW111" s="96">
        <v>0</v>
      </c>
      <c r="HX111" s="96">
        <v>0</v>
      </c>
      <c r="HY111" s="96">
        <v>0</v>
      </c>
      <c r="HZ111" s="96">
        <v>0</v>
      </c>
      <c r="IA111" s="96">
        <v>0</v>
      </c>
      <c r="IB111" s="96">
        <v>0</v>
      </c>
      <c r="IC111" s="96">
        <v>0</v>
      </c>
      <c r="ID111" s="96">
        <v>0</v>
      </c>
      <c r="IE111" s="96">
        <v>0</v>
      </c>
      <c r="IF111" s="96">
        <v>0</v>
      </c>
      <c r="IG111" s="96">
        <v>0</v>
      </c>
      <c r="IH111" s="96">
        <v>0</v>
      </c>
      <c r="II111" s="96">
        <v>0</v>
      </c>
      <c r="IJ111" s="96">
        <v>0</v>
      </c>
      <c r="IK111" s="96">
        <v>0</v>
      </c>
      <c r="IL111" s="96">
        <v>0</v>
      </c>
      <c r="IM111" s="96">
        <v>0</v>
      </c>
      <c r="IN111" s="96">
        <v>0</v>
      </c>
      <c r="IO111" s="96">
        <v>0</v>
      </c>
      <c r="IP111" s="96">
        <v>0</v>
      </c>
      <c r="IQ111" s="96">
        <v>0</v>
      </c>
      <c r="IR111" s="96">
        <v>0</v>
      </c>
      <c r="IS111" s="96">
        <v>0</v>
      </c>
      <c r="IT111" s="96">
        <v>0</v>
      </c>
      <c r="IU111" s="96">
        <v>0</v>
      </c>
      <c r="IV111" s="96">
        <v>0</v>
      </c>
      <c r="IW111" s="96">
        <v>0</v>
      </c>
      <c r="IX111" s="96">
        <v>0</v>
      </c>
      <c r="IY111" s="96">
        <v>0</v>
      </c>
      <c r="IZ111" s="96">
        <v>0</v>
      </c>
      <c r="JA111" s="96">
        <v>0</v>
      </c>
    </row>
    <row r="112" spans="1:261" ht="17.25" customHeight="1" x14ac:dyDescent="0.35">
      <c r="A112" s="85">
        <v>102</v>
      </c>
      <c r="B112" s="92" t="s">
        <v>527</v>
      </c>
      <c r="C112" s="95" t="s">
        <v>629</v>
      </c>
      <c r="D112" s="295">
        <v>247690700</v>
      </c>
      <c r="E112" s="270">
        <f t="shared" si="46"/>
        <v>6675.09</v>
      </c>
      <c r="F112" s="270">
        <f t="shared" si="47"/>
        <v>0</v>
      </c>
      <c r="G112" s="270">
        <f t="shared" si="48"/>
        <v>290.02</v>
      </c>
      <c r="H112" s="270">
        <f t="shared" si="49"/>
        <v>147</v>
      </c>
      <c r="I112" s="270">
        <f t="shared" si="50"/>
        <v>6238.07</v>
      </c>
      <c r="J112" s="96">
        <v>1</v>
      </c>
      <c r="K112" s="96">
        <v>1</v>
      </c>
      <c r="L112" s="96">
        <v>0</v>
      </c>
      <c r="M112" s="96">
        <v>0</v>
      </c>
      <c r="N112" s="96">
        <v>0</v>
      </c>
      <c r="O112" s="96">
        <v>0</v>
      </c>
      <c r="P112" s="96">
        <v>0</v>
      </c>
      <c r="Q112" s="96">
        <v>0</v>
      </c>
      <c r="R112" s="96">
        <v>0</v>
      </c>
      <c r="S112" s="96">
        <v>0</v>
      </c>
      <c r="T112" s="96">
        <v>0</v>
      </c>
      <c r="U112" s="96">
        <v>147</v>
      </c>
      <c r="V112" s="96">
        <v>0</v>
      </c>
      <c r="W112" s="96">
        <v>0</v>
      </c>
      <c r="X112" s="96">
        <v>0</v>
      </c>
      <c r="Y112" s="96">
        <v>0</v>
      </c>
      <c r="Z112" s="96">
        <v>0</v>
      </c>
      <c r="AA112" s="96">
        <v>0</v>
      </c>
      <c r="AB112" s="96">
        <v>0</v>
      </c>
      <c r="AC112" s="96">
        <v>7</v>
      </c>
      <c r="AD112" s="96">
        <v>0</v>
      </c>
      <c r="AE112" s="96">
        <v>0</v>
      </c>
      <c r="AF112" s="96">
        <v>0</v>
      </c>
      <c r="AG112" s="96">
        <v>0</v>
      </c>
      <c r="AH112" s="96">
        <v>0</v>
      </c>
      <c r="AI112" s="96">
        <v>0</v>
      </c>
      <c r="AJ112" s="96">
        <v>0</v>
      </c>
      <c r="AK112" s="96">
        <v>0</v>
      </c>
      <c r="AL112" s="96">
        <v>0</v>
      </c>
      <c r="AM112" s="96">
        <v>0</v>
      </c>
      <c r="AN112" s="96">
        <v>0</v>
      </c>
      <c r="AO112" s="96">
        <v>0</v>
      </c>
      <c r="AP112" s="96">
        <v>0</v>
      </c>
      <c r="AQ112" s="96">
        <v>0</v>
      </c>
      <c r="AR112" s="96">
        <v>0</v>
      </c>
      <c r="AS112" s="96">
        <v>0</v>
      </c>
      <c r="AT112" s="96">
        <v>0</v>
      </c>
      <c r="AU112" s="96">
        <v>0</v>
      </c>
      <c r="AV112" s="96">
        <v>0</v>
      </c>
      <c r="AW112" s="96">
        <v>0</v>
      </c>
      <c r="AX112" s="96">
        <v>0</v>
      </c>
      <c r="AY112" s="96">
        <v>0</v>
      </c>
      <c r="AZ112" s="96">
        <v>0</v>
      </c>
      <c r="BA112" s="96">
        <v>0</v>
      </c>
      <c r="BB112" s="96">
        <v>0</v>
      </c>
      <c r="BC112" s="96">
        <v>0</v>
      </c>
      <c r="BD112" s="96">
        <v>5956.7</v>
      </c>
      <c r="BE112" s="96">
        <v>0</v>
      </c>
      <c r="BF112" s="96">
        <v>0</v>
      </c>
      <c r="BG112" s="96">
        <v>0</v>
      </c>
      <c r="BH112" s="96">
        <v>156</v>
      </c>
      <c r="BI112" s="96">
        <v>0</v>
      </c>
      <c r="BJ112" s="96">
        <v>0</v>
      </c>
      <c r="BK112" s="96">
        <v>0</v>
      </c>
      <c r="BL112" s="96">
        <v>0</v>
      </c>
      <c r="BM112" s="96">
        <v>0</v>
      </c>
      <c r="BN112" s="96">
        <v>0</v>
      </c>
      <c r="BO112" s="96">
        <v>0</v>
      </c>
      <c r="BP112" s="96">
        <v>0</v>
      </c>
      <c r="BQ112" s="96">
        <v>0</v>
      </c>
      <c r="BR112" s="96">
        <v>0</v>
      </c>
      <c r="BS112" s="96">
        <v>1</v>
      </c>
      <c r="BT112" s="96">
        <v>0</v>
      </c>
      <c r="BU112" s="96">
        <v>1</v>
      </c>
      <c r="BV112" s="96">
        <v>0</v>
      </c>
      <c r="BW112" s="96">
        <v>0</v>
      </c>
      <c r="BX112" s="96">
        <v>0</v>
      </c>
      <c r="BY112" s="96">
        <v>10</v>
      </c>
      <c r="BZ112" s="96">
        <v>0</v>
      </c>
      <c r="CA112" s="96">
        <v>0</v>
      </c>
      <c r="CB112" s="96">
        <v>0</v>
      </c>
      <c r="CC112" s="96">
        <v>0</v>
      </c>
      <c r="CD112" s="96">
        <v>0</v>
      </c>
      <c r="CE112" s="96">
        <v>0</v>
      </c>
      <c r="CF112" s="96">
        <v>0</v>
      </c>
      <c r="CG112" s="96">
        <v>0</v>
      </c>
      <c r="CH112" s="96">
        <v>0</v>
      </c>
      <c r="CI112" s="96">
        <v>0</v>
      </c>
      <c r="CJ112" s="96">
        <v>0</v>
      </c>
      <c r="CK112" s="96">
        <v>30</v>
      </c>
      <c r="CL112" s="96">
        <v>0</v>
      </c>
      <c r="CM112" s="96">
        <v>0</v>
      </c>
      <c r="CN112" s="96">
        <v>0</v>
      </c>
      <c r="CO112" s="96">
        <v>1</v>
      </c>
      <c r="CP112" s="96">
        <v>0</v>
      </c>
      <c r="CQ112" s="96">
        <v>0</v>
      </c>
      <c r="CR112" s="96">
        <v>0</v>
      </c>
      <c r="CS112" s="96">
        <v>7</v>
      </c>
      <c r="CT112" s="96">
        <v>0</v>
      </c>
      <c r="CU112" s="96">
        <v>0</v>
      </c>
      <c r="CV112" s="96">
        <v>0</v>
      </c>
      <c r="CW112" s="96">
        <v>0</v>
      </c>
      <c r="CX112" s="96">
        <v>0</v>
      </c>
      <c r="CY112" s="96">
        <v>10</v>
      </c>
      <c r="CZ112" s="96">
        <v>0</v>
      </c>
      <c r="DA112" s="96">
        <v>0</v>
      </c>
      <c r="DB112" s="96">
        <v>0</v>
      </c>
      <c r="DC112" s="96">
        <v>0</v>
      </c>
      <c r="DD112" s="96">
        <v>0</v>
      </c>
      <c r="DE112" s="96">
        <v>0</v>
      </c>
      <c r="DF112" s="96">
        <v>0</v>
      </c>
      <c r="DG112" s="96">
        <v>0</v>
      </c>
      <c r="DH112" s="96">
        <v>0</v>
      </c>
      <c r="DI112" s="96">
        <v>0</v>
      </c>
      <c r="DJ112" s="96">
        <v>0</v>
      </c>
      <c r="DK112" s="96">
        <v>0</v>
      </c>
      <c r="DL112" s="96">
        <v>0</v>
      </c>
      <c r="DM112" s="96">
        <v>0</v>
      </c>
      <c r="DN112" s="96">
        <v>0</v>
      </c>
      <c r="DO112" s="96">
        <v>0</v>
      </c>
      <c r="DP112" s="96">
        <v>0</v>
      </c>
      <c r="DQ112" s="96">
        <v>0</v>
      </c>
      <c r="DR112" s="96">
        <v>0</v>
      </c>
      <c r="DS112" s="96">
        <v>0</v>
      </c>
      <c r="DT112" s="96">
        <v>290.02</v>
      </c>
      <c r="DU112" s="96">
        <v>0</v>
      </c>
      <c r="DV112" s="96">
        <v>0</v>
      </c>
      <c r="DW112" s="297">
        <v>0</v>
      </c>
      <c r="DX112" s="297">
        <v>0</v>
      </c>
      <c r="DY112" s="96">
        <v>0</v>
      </c>
      <c r="DZ112" s="96">
        <v>0</v>
      </c>
      <c r="EA112" s="96">
        <v>0</v>
      </c>
      <c r="EB112" s="96">
        <v>0</v>
      </c>
      <c r="EC112" s="96">
        <v>0</v>
      </c>
      <c r="ED112" s="96">
        <v>0</v>
      </c>
      <c r="EE112" s="96">
        <v>0</v>
      </c>
      <c r="EF112" s="96">
        <v>0</v>
      </c>
      <c r="EG112" s="96">
        <v>0</v>
      </c>
      <c r="EH112" s="96">
        <v>0</v>
      </c>
      <c r="EI112" s="96">
        <v>0</v>
      </c>
      <c r="EJ112" s="96">
        <v>0</v>
      </c>
      <c r="EK112" s="96">
        <v>0</v>
      </c>
      <c r="EL112" s="96">
        <v>0</v>
      </c>
      <c r="EM112" s="96">
        <v>0</v>
      </c>
      <c r="EN112" s="96">
        <v>0</v>
      </c>
      <c r="EO112" s="96">
        <v>0</v>
      </c>
      <c r="EP112" s="96">
        <v>0</v>
      </c>
      <c r="EQ112" s="96">
        <v>0</v>
      </c>
      <c r="ER112" s="96">
        <v>0</v>
      </c>
      <c r="ES112" s="96">
        <v>0</v>
      </c>
      <c r="ET112" s="96">
        <v>0</v>
      </c>
      <c r="EU112" s="96">
        <v>0</v>
      </c>
      <c r="EV112" s="96">
        <v>271.37</v>
      </c>
      <c r="EW112" s="96">
        <v>0</v>
      </c>
      <c r="EX112" s="96">
        <v>0</v>
      </c>
      <c r="EY112" s="96">
        <v>0</v>
      </c>
      <c r="EZ112" s="96">
        <v>0</v>
      </c>
      <c r="FA112" s="96">
        <v>0</v>
      </c>
      <c r="FB112" s="96">
        <v>0</v>
      </c>
      <c r="FC112" s="96">
        <v>0</v>
      </c>
      <c r="FD112" s="96">
        <v>0</v>
      </c>
      <c r="FE112" s="96">
        <v>0</v>
      </c>
      <c r="FF112" s="96">
        <v>0</v>
      </c>
      <c r="FG112" s="96">
        <v>0</v>
      </c>
      <c r="FH112" s="96">
        <v>0</v>
      </c>
      <c r="FI112" s="96">
        <v>0</v>
      </c>
      <c r="FJ112" s="96">
        <v>0</v>
      </c>
      <c r="FK112" s="96">
        <v>0</v>
      </c>
      <c r="FL112" s="96">
        <v>0</v>
      </c>
      <c r="FM112" s="96">
        <v>0</v>
      </c>
      <c r="FN112" s="96">
        <v>0</v>
      </c>
      <c r="FO112" s="96">
        <v>0</v>
      </c>
      <c r="FP112" s="96">
        <v>0</v>
      </c>
      <c r="FQ112" s="96">
        <v>0</v>
      </c>
      <c r="FR112" s="96">
        <v>0</v>
      </c>
      <c r="FS112" s="96">
        <v>0</v>
      </c>
      <c r="FT112" s="96">
        <v>0</v>
      </c>
      <c r="FU112" s="96">
        <v>0</v>
      </c>
      <c r="FV112" s="96">
        <v>0</v>
      </c>
      <c r="FW112" s="96">
        <v>0</v>
      </c>
      <c r="FX112" s="96">
        <v>0</v>
      </c>
      <c r="FY112" s="96">
        <v>0</v>
      </c>
      <c r="FZ112" s="96">
        <v>0</v>
      </c>
      <c r="GA112" s="96">
        <v>0</v>
      </c>
      <c r="GB112" s="96">
        <v>0</v>
      </c>
      <c r="GC112" s="96">
        <v>0</v>
      </c>
      <c r="GD112" s="96">
        <v>0</v>
      </c>
      <c r="GE112" s="96">
        <v>0</v>
      </c>
      <c r="GF112" s="96">
        <v>0</v>
      </c>
      <c r="GG112" s="96">
        <v>0</v>
      </c>
      <c r="GH112" s="96">
        <v>0</v>
      </c>
      <c r="GI112" s="96">
        <v>0</v>
      </c>
      <c r="GJ112" s="96">
        <v>0</v>
      </c>
      <c r="GK112" s="96">
        <v>0</v>
      </c>
      <c r="GL112" s="96">
        <v>0</v>
      </c>
      <c r="GM112" s="96">
        <v>0</v>
      </c>
      <c r="GN112" s="96">
        <v>0</v>
      </c>
      <c r="GO112" s="96">
        <v>0</v>
      </c>
      <c r="GP112" s="96">
        <v>0</v>
      </c>
      <c r="GQ112" s="96">
        <v>0</v>
      </c>
      <c r="GR112" s="96">
        <v>0</v>
      </c>
      <c r="GS112" s="96">
        <v>0</v>
      </c>
      <c r="GT112" s="96">
        <v>0</v>
      </c>
      <c r="GU112" s="96">
        <v>0</v>
      </c>
      <c r="GV112" s="96">
        <v>0</v>
      </c>
      <c r="GW112" s="96">
        <v>0</v>
      </c>
      <c r="GX112" s="96">
        <v>0</v>
      </c>
      <c r="GY112" s="96">
        <v>0</v>
      </c>
      <c r="GZ112" s="96">
        <v>0</v>
      </c>
      <c r="HA112" s="96">
        <v>0</v>
      </c>
      <c r="HB112" s="96">
        <v>0</v>
      </c>
      <c r="HC112" s="96">
        <v>0</v>
      </c>
      <c r="HD112" s="96">
        <v>0</v>
      </c>
      <c r="HE112" s="96">
        <v>0</v>
      </c>
      <c r="HF112" s="96">
        <v>0</v>
      </c>
      <c r="HG112" s="96">
        <v>0</v>
      </c>
      <c r="HH112" s="96">
        <v>0</v>
      </c>
      <c r="HI112" s="96">
        <v>0</v>
      </c>
      <c r="HJ112" s="96">
        <v>0</v>
      </c>
      <c r="HK112" s="96">
        <v>0</v>
      </c>
      <c r="HL112" s="96">
        <v>0</v>
      </c>
      <c r="HM112" s="96">
        <v>0</v>
      </c>
      <c r="HN112" s="96">
        <v>0</v>
      </c>
      <c r="HO112" s="96">
        <v>0</v>
      </c>
      <c r="HP112" s="96">
        <v>0</v>
      </c>
      <c r="HQ112" s="96">
        <v>0</v>
      </c>
      <c r="HR112" s="96">
        <v>0</v>
      </c>
      <c r="HS112" s="96">
        <v>0</v>
      </c>
      <c r="HT112" s="96">
        <v>0</v>
      </c>
      <c r="HU112" s="96">
        <v>0</v>
      </c>
      <c r="HV112" s="96">
        <v>0</v>
      </c>
      <c r="HW112" s="96">
        <v>0</v>
      </c>
      <c r="HX112" s="96">
        <v>0</v>
      </c>
      <c r="HY112" s="96">
        <v>0</v>
      </c>
      <c r="HZ112" s="96">
        <v>0</v>
      </c>
      <c r="IA112" s="96">
        <v>0</v>
      </c>
      <c r="IB112" s="96">
        <v>0</v>
      </c>
      <c r="IC112" s="96">
        <v>0</v>
      </c>
      <c r="ID112" s="96">
        <v>0</v>
      </c>
      <c r="IE112" s="96">
        <v>0</v>
      </c>
      <c r="IF112" s="96">
        <v>0</v>
      </c>
      <c r="IG112" s="96">
        <v>0</v>
      </c>
      <c r="IH112" s="96">
        <v>0</v>
      </c>
      <c r="II112" s="96">
        <v>0</v>
      </c>
      <c r="IJ112" s="96">
        <v>0</v>
      </c>
      <c r="IK112" s="96">
        <v>0</v>
      </c>
      <c r="IL112" s="96">
        <v>0</v>
      </c>
      <c r="IM112" s="96">
        <v>0</v>
      </c>
      <c r="IN112" s="96">
        <v>0</v>
      </c>
      <c r="IO112" s="96">
        <v>0</v>
      </c>
      <c r="IP112" s="96">
        <v>0</v>
      </c>
      <c r="IQ112" s="96">
        <v>0</v>
      </c>
      <c r="IR112" s="96">
        <v>0</v>
      </c>
      <c r="IS112" s="96">
        <v>0</v>
      </c>
      <c r="IT112" s="96">
        <v>0</v>
      </c>
      <c r="IU112" s="96">
        <v>0</v>
      </c>
      <c r="IV112" s="96">
        <v>0</v>
      </c>
      <c r="IW112" s="96">
        <v>0</v>
      </c>
      <c r="IX112" s="96">
        <v>0</v>
      </c>
      <c r="IY112" s="96">
        <v>0</v>
      </c>
      <c r="IZ112" s="96">
        <v>0</v>
      </c>
      <c r="JA112" s="96">
        <v>0</v>
      </c>
    </row>
    <row r="113" spans="1:261" ht="17.25" customHeight="1" x14ac:dyDescent="0.35">
      <c r="A113" s="85">
        <v>103</v>
      </c>
      <c r="B113" s="92" t="s">
        <v>527</v>
      </c>
      <c r="C113" s="95" t="s">
        <v>630</v>
      </c>
      <c r="D113" s="295">
        <v>247690737</v>
      </c>
      <c r="E113" s="270">
        <f t="shared" si="46"/>
        <v>1789.8899999999999</v>
      </c>
      <c r="F113" s="270">
        <f t="shared" si="47"/>
        <v>0</v>
      </c>
      <c r="G113" s="270">
        <f t="shared" si="48"/>
        <v>1530.8</v>
      </c>
      <c r="H113" s="270">
        <f t="shared" si="49"/>
        <v>0</v>
      </c>
      <c r="I113" s="270">
        <f t="shared" si="50"/>
        <v>259.08999999999997</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0</v>
      </c>
      <c r="Z113" s="96">
        <v>0</v>
      </c>
      <c r="AA113" s="96">
        <v>0</v>
      </c>
      <c r="AB113" s="96">
        <v>0</v>
      </c>
      <c r="AC113" s="96">
        <v>0</v>
      </c>
      <c r="AD113" s="96">
        <v>0</v>
      </c>
      <c r="AE113" s="96">
        <v>0</v>
      </c>
      <c r="AF113" s="96">
        <v>0</v>
      </c>
      <c r="AG113" s="96">
        <v>0</v>
      </c>
      <c r="AH113" s="96">
        <v>0</v>
      </c>
      <c r="AI113" s="96">
        <v>0</v>
      </c>
      <c r="AJ113" s="96">
        <v>0</v>
      </c>
      <c r="AK113" s="96">
        <v>0</v>
      </c>
      <c r="AL113" s="96">
        <v>0</v>
      </c>
      <c r="AM113" s="96">
        <v>0</v>
      </c>
      <c r="AN113" s="96">
        <v>0</v>
      </c>
      <c r="AO113" s="96">
        <v>0</v>
      </c>
      <c r="AP113" s="96">
        <v>0</v>
      </c>
      <c r="AQ113" s="96">
        <v>0</v>
      </c>
      <c r="AR113" s="96">
        <v>0</v>
      </c>
      <c r="AS113" s="96">
        <v>0</v>
      </c>
      <c r="AT113" s="96">
        <v>0</v>
      </c>
      <c r="AU113" s="96">
        <v>0</v>
      </c>
      <c r="AV113" s="96">
        <v>0</v>
      </c>
      <c r="AW113" s="96">
        <v>0</v>
      </c>
      <c r="AX113" s="96">
        <v>0</v>
      </c>
      <c r="AY113" s="96">
        <v>0</v>
      </c>
      <c r="AZ113" s="96">
        <v>0</v>
      </c>
      <c r="BA113" s="96">
        <v>0</v>
      </c>
      <c r="BB113" s="96">
        <v>0</v>
      </c>
      <c r="BC113" s="96">
        <v>0</v>
      </c>
      <c r="BD113" s="96">
        <v>0</v>
      </c>
      <c r="BE113" s="96">
        <v>0</v>
      </c>
      <c r="BF113" s="96">
        <v>0</v>
      </c>
      <c r="BG113" s="96">
        <v>0</v>
      </c>
      <c r="BH113" s="96">
        <v>0</v>
      </c>
      <c r="BI113" s="96">
        <v>0</v>
      </c>
      <c r="BJ113" s="96">
        <v>0</v>
      </c>
      <c r="BK113" s="96">
        <v>0</v>
      </c>
      <c r="BL113" s="96">
        <v>0</v>
      </c>
      <c r="BM113" s="96">
        <v>0</v>
      </c>
      <c r="BN113" s="96">
        <v>0</v>
      </c>
      <c r="BO113" s="96">
        <v>0</v>
      </c>
      <c r="BP113" s="96">
        <v>0</v>
      </c>
      <c r="BQ113" s="96">
        <v>0</v>
      </c>
      <c r="BR113" s="96">
        <v>0</v>
      </c>
      <c r="BS113" s="96">
        <v>0</v>
      </c>
      <c r="BT113" s="96">
        <v>0</v>
      </c>
      <c r="BU113" s="96">
        <v>0</v>
      </c>
      <c r="BV113" s="96">
        <v>0</v>
      </c>
      <c r="BW113" s="96">
        <v>0</v>
      </c>
      <c r="BX113" s="96">
        <v>0</v>
      </c>
      <c r="BY113" s="96">
        <v>0</v>
      </c>
      <c r="BZ113" s="96">
        <v>0</v>
      </c>
      <c r="CA113" s="96">
        <v>0</v>
      </c>
      <c r="CB113" s="96">
        <v>0</v>
      </c>
      <c r="CC113" s="96">
        <v>0</v>
      </c>
      <c r="CD113" s="96">
        <v>0</v>
      </c>
      <c r="CE113" s="96">
        <v>0</v>
      </c>
      <c r="CF113" s="96">
        <v>0</v>
      </c>
      <c r="CG113" s="96">
        <v>0</v>
      </c>
      <c r="CH113" s="96">
        <v>0</v>
      </c>
      <c r="CI113" s="96">
        <v>0</v>
      </c>
      <c r="CJ113" s="96">
        <v>0</v>
      </c>
      <c r="CK113" s="96">
        <v>30</v>
      </c>
      <c r="CL113" s="96">
        <v>0</v>
      </c>
      <c r="CM113" s="96">
        <v>0</v>
      </c>
      <c r="CN113" s="96">
        <v>0</v>
      </c>
      <c r="CO113" s="96">
        <v>0</v>
      </c>
      <c r="CP113" s="96">
        <v>0</v>
      </c>
      <c r="CQ113" s="96">
        <v>0</v>
      </c>
      <c r="CR113" s="96">
        <v>0</v>
      </c>
      <c r="CS113" s="96">
        <v>0</v>
      </c>
      <c r="CT113" s="96">
        <v>0</v>
      </c>
      <c r="CU113" s="96">
        <v>0</v>
      </c>
      <c r="CV113" s="96">
        <v>0</v>
      </c>
      <c r="CW113" s="96">
        <v>0</v>
      </c>
      <c r="CX113" s="96">
        <v>0</v>
      </c>
      <c r="CY113" s="96">
        <v>14</v>
      </c>
      <c r="CZ113" s="96">
        <v>61</v>
      </c>
      <c r="DA113" s="96">
        <v>0</v>
      </c>
      <c r="DB113" s="96">
        <v>59</v>
      </c>
      <c r="DC113" s="96">
        <v>0</v>
      </c>
      <c r="DD113" s="96">
        <v>1251</v>
      </c>
      <c r="DE113" s="96">
        <v>0</v>
      </c>
      <c r="DF113" s="96">
        <v>0</v>
      </c>
      <c r="DG113" s="96">
        <v>0</v>
      </c>
      <c r="DH113" s="96">
        <v>0</v>
      </c>
      <c r="DI113" s="96">
        <v>0</v>
      </c>
      <c r="DJ113" s="96">
        <v>0</v>
      </c>
      <c r="DK113" s="96">
        <v>0</v>
      </c>
      <c r="DL113" s="96">
        <v>0</v>
      </c>
      <c r="DM113" s="96">
        <v>0</v>
      </c>
      <c r="DN113" s="96">
        <v>0</v>
      </c>
      <c r="DO113" s="96">
        <v>0</v>
      </c>
      <c r="DP113" s="96">
        <v>0</v>
      </c>
      <c r="DQ113" s="96">
        <v>0</v>
      </c>
      <c r="DR113" s="96">
        <v>0</v>
      </c>
      <c r="DS113" s="96">
        <v>0</v>
      </c>
      <c r="DT113" s="96">
        <v>279.8</v>
      </c>
      <c r="DU113" s="96">
        <v>0</v>
      </c>
      <c r="DV113" s="96">
        <v>0</v>
      </c>
      <c r="DW113" s="297">
        <v>0</v>
      </c>
      <c r="DX113" s="297">
        <v>0</v>
      </c>
      <c r="DY113" s="96">
        <v>0</v>
      </c>
      <c r="DZ113" s="96">
        <v>0</v>
      </c>
      <c r="EA113" s="96">
        <v>0</v>
      </c>
      <c r="EB113" s="96">
        <v>0</v>
      </c>
      <c r="EC113" s="96">
        <v>0</v>
      </c>
      <c r="ED113" s="96">
        <v>0</v>
      </c>
      <c r="EE113" s="96">
        <v>0</v>
      </c>
      <c r="EF113" s="96">
        <v>0</v>
      </c>
      <c r="EG113" s="96">
        <v>0</v>
      </c>
      <c r="EH113" s="96">
        <v>0</v>
      </c>
      <c r="EI113" s="96">
        <v>0</v>
      </c>
      <c r="EJ113" s="96">
        <v>0</v>
      </c>
      <c r="EK113" s="96">
        <v>0</v>
      </c>
      <c r="EL113" s="96">
        <v>0</v>
      </c>
      <c r="EM113" s="96">
        <v>0</v>
      </c>
      <c r="EN113" s="96">
        <v>0</v>
      </c>
      <c r="EO113" s="96">
        <v>0</v>
      </c>
      <c r="EP113" s="96">
        <v>0</v>
      </c>
      <c r="EQ113" s="96">
        <v>0</v>
      </c>
      <c r="ER113" s="96">
        <v>0</v>
      </c>
      <c r="ES113" s="96">
        <v>0</v>
      </c>
      <c r="ET113" s="96">
        <v>0</v>
      </c>
      <c r="EU113" s="96">
        <v>0</v>
      </c>
      <c r="EV113" s="96">
        <v>259.08999999999997</v>
      </c>
      <c r="EW113" s="96">
        <v>0</v>
      </c>
      <c r="EX113" s="96">
        <v>0</v>
      </c>
      <c r="EY113" s="96">
        <v>0</v>
      </c>
      <c r="EZ113" s="96">
        <v>0</v>
      </c>
      <c r="FA113" s="96">
        <v>0</v>
      </c>
      <c r="FB113" s="96">
        <v>0</v>
      </c>
      <c r="FC113" s="96">
        <v>0</v>
      </c>
      <c r="FD113" s="96">
        <v>0</v>
      </c>
      <c r="FE113" s="96">
        <v>0</v>
      </c>
      <c r="FF113" s="96">
        <v>0</v>
      </c>
      <c r="FG113" s="96">
        <v>0</v>
      </c>
      <c r="FH113" s="96">
        <v>0</v>
      </c>
      <c r="FI113" s="96">
        <v>0</v>
      </c>
      <c r="FJ113" s="96">
        <v>0</v>
      </c>
      <c r="FK113" s="96">
        <v>0</v>
      </c>
      <c r="FL113" s="96">
        <v>0</v>
      </c>
      <c r="FM113" s="96">
        <v>0</v>
      </c>
      <c r="FN113" s="96">
        <v>0</v>
      </c>
      <c r="FO113" s="96">
        <v>0</v>
      </c>
      <c r="FP113" s="96">
        <v>0</v>
      </c>
      <c r="FQ113" s="96">
        <v>0</v>
      </c>
      <c r="FR113" s="96">
        <v>0</v>
      </c>
      <c r="FS113" s="96">
        <v>0</v>
      </c>
      <c r="FT113" s="96">
        <v>0</v>
      </c>
      <c r="FU113" s="96">
        <v>0</v>
      </c>
      <c r="FV113" s="96">
        <v>0</v>
      </c>
      <c r="FW113" s="96">
        <v>0</v>
      </c>
      <c r="FX113" s="96">
        <v>0</v>
      </c>
      <c r="FY113" s="96">
        <v>0</v>
      </c>
      <c r="FZ113" s="96">
        <v>0</v>
      </c>
      <c r="GA113" s="96">
        <v>0</v>
      </c>
      <c r="GB113" s="96">
        <v>0</v>
      </c>
      <c r="GC113" s="96">
        <v>0</v>
      </c>
      <c r="GD113" s="96">
        <v>0</v>
      </c>
      <c r="GE113" s="96">
        <v>0</v>
      </c>
      <c r="GF113" s="96">
        <v>0</v>
      </c>
      <c r="GG113" s="96">
        <v>0</v>
      </c>
      <c r="GH113" s="96">
        <v>0</v>
      </c>
      <c r="GI113" s="96">
        <v>0</v>
      </c>
      <c r="GJ113" s="96">
        <v>0</v>
      </c>
      <c r="GK113" s="96">
        <v>0</v>
      </c>
      <c r="GL113" s="96">
        <v>0</v>
      </c>
      <c r="GM113" s="96">
        <v>0</v>
      </c>
      <c r="GN113" s="96">
        <v>0</v>
      </c>
      <c r="GO113" s="96">
        <v>0</v>
      </c>
      <c r="GP113" s="96">
        <v>0</v>
      </c>
      <c r="GQ113" s="96">
        <v>0</v>
      </c>
      <c r="GR113" s="96">
        <v>0</v>
      </c>
      <c r="GS113" s="96">
        <v>0</v>
      </c>
      <c r="GT113" s="96">
        <v>0</v>
      </c>
      <c r="GU113" s="96">
        <v>0</v>
      </c>
      <c r="GV113" s="96">
        <v>0</v>
      </c>
      <c r="GW113" s="96">
        <v>0</v>
      </c>
      <c r="GX113" s="96">
        <v>0</v>
      </c>
      <c r="GY113" s="96">
        <v>0</v>
      </c>
      <c r="GZ113" s="96">
        <v>0</v>
      </c>
      <c r="HA113" s="96">
        <v>0</v>
      </c>
      <c r="HB113" s="96">
        <v>0</v>
      </c>
      <c r="HC113" s="96">
        <v>0</v>
      </c>
      <c r="HD113" s="96">
        <v>0</v>
      </c>
      <c r="HE113" s="96">
        <v>0</v>
      </c>
      <c r="HF113" s="96">
        <v>0</v>
      </c>
      <c r="HG113" s="96">
        <v>0</v>
      </c>
      <c r="HH113" s="96">
        <v>0</v>
      </c>
      <c r="HI113" s="96">
        <v>0</v>
      </c>
      <c r="HJ113" s="96">
        <v>0</v>
      </c>
      <c r="HK113" s="96">
        <v>0</v>
      </c>
      <c r="HL113" s="96">
        <v>0</v>
      </c>
      <c r="HM113" s="96">
        <v>0</v>
      </c>
      <c r="HN113" s="96">
        <v>0</v>
      </c>
      <c r="HO113" s="96">
        <v>0</v>
      </c>
      <c r="HP113" s="96">
        <v>0</v>
      </c>
      <c r="HQ113" s="96">
        <v>0</v>
      </c>
      <c r="HR113" s="96">
        <v>0</v>
      </c>
      <c r="HS113" s="96">
        <v>0</v>
      </c>
      <c r="HT113" s="96">
        <v>0</v>
      </c>
      <c r="HU113" s="96">
        <v>0</v>
      </c>
      <c r="HV113" s="96">
        <v>0</v>
      </c>
      <c r="HW113" s="96">
        <v>0</v>
      </c>
      <c r="HX113" s="96">
        <v>0</v>
      </c>
      <c r="HY113" s="96">
        <v>0</v>
      </c>
      <c r="HZ113" s="96">
        <v>0</v>
      </c>
      <c r="IA113" s="96">
        <v>0</v>
      </c>
      <c r="IB113" s="96">
        <v>0</v>
      </c>
      <c r="IC113" s="96">
        <v>0</v>
      </c>
      <c r="ID113" s="96">
        <v>0</v>
      </c>
      <c r="IE113" s="96">
        <v>0</v>
      </c>
      <c r="IF113" s="96">
        <v>0</v>
      </c>
      <c r="IG113" s="96">
        <v>0</v>
      </c>
      <c r="IH113" s="96">
        <v>0</v>
      </c>
      <c r="II113" s="96">
        <v>0</v>
      </c>
      <c r="IJ113" s="96">
        <v>0</v>
      </c>
      <c r="IK113" s="96">
        <v>0</v>
      </c>
      <c r="IL113" s="96">
        <v>0</v>
      </c>
      <c r="IM113" s="96">
        <v>0</v>
      </c>
      <c r="IN113" s="96">
        <v>0</v>
      </c>
      <c r="IO113" s="96">
        <v>0</v>
      </c>
      <c r="IP113" s="96">
        <v>0</v>
      </c>
      <c r="IQ113" s="96">
        <v>0</v>
      </c>
      <c r="IR113" s="96">
        <v>0</v>
      </c>
      <c r="IS113" s="96">
        <v>0</v>
      </c>
      <c r="IT113" s="96">
        <v>0</v>
      </c>
      <c r="IU113" s="96">
        <v>0</v>
      </c>
      <c r="IV113" s="96">
        <v>0</v>
      </c>
      <c r="IW113" s="96">
        <v>0</v>
      </c>
      <c r="IX113" s="96">
        <v>0</v>
      </c>
      <c r="IY113" s="96">
        <v>0</v>
      </c>
      <c r="IZ113" s="96">
        <v>0</v>
      </c>
      <c r="JA113" s="96">
        <v>0</v>
      </c>
    </row>
    <row r="114" spans="1:261" ht="17.25" customHeight="1" x14ac:dyDescent="0.35">
      <c r="A114" s="85">
        <v>104</v>
      </c>
      <c r="B114" s="92" t="s">
        <v>527</v>
      </c>
      <c r="C114" s="95" t="s">
        <v>631</v>
      </c>
      <c r="D114" s="295">
        <v>247690718</v>
      </c>
      <c r="E114" s="270">
        <f t="shared" si="46"/>
        <v>8357.4599999999991</v>
      </c>
      <c r="F114" s="270">
        <f t="shared" si="47"/>
        <v>0</v>
      </c>
      <c r="G114" s="270">
        <f t="shared" si="48"/>
        <v>2992.82</v>
      </c>
      <c r="H114" s="270">
        <f t="shared" si="49"/>
        <v>338</v>
      </c>
      <c r="I114" s="270">
        <f t="shared" si="50"/>
        <v>5026.6399999999994</v>
      </c>
      <c r="J114" s="96">
        <v>1</v>
      </c>
      <c r="K114" s="96">
        <v>1</v>
      </c>
      <c r="L114" s="96">
        <v>0</v>
      </c>
      <c r="M114" s="96">
        <v>0</v>
      </c>
      <c r="N114" s="96">
        <v>0</v>
      </c>
      <c r="O114" s="96">
        <v>0</v>
      </c>
      <c r="P114" s="96">
        <v>0</v>
      </c>
      <c r="Q114" s="96">
        <v>0</v>
      </c>
      <c r="R114" s="96">
        <v>0</v>
      </c>
      <c r="S114" s="96">
        <v>0</v>
      </c>
      <c r="T114" s="96">
        <v>0</v>
      </c>
      <c r="U114" s="96">
        <v>338</v>
      </c>
      <c r="V114" s="96">
        <v>0</v>
      </c>
      <c r="W114" s="96">
        <v>0</v>
      </c>
      <c r="X114" s="96">
        <v>0</v>
      </c>
      <c r="Y114" s="96">
        <v>0</v>
      </c>
      <c r="Z114" s="96">
        <v>0</v>
      </c>
      <c r="AA114" s="96">
        <v>0</v>
      </c>
      <c r="AB114" s="96">
        <v>0</v>
      </c>
      <c r="AC114" s="96">
        <v>9</v>
      </c>
      <c r="AD114" s="96">
        <v>0</v>
      </c>
      <c r="AE114" s="96">
        <v>0</v>
      </c>
      <c r="AF114" s="96">
        <v>0</v>
      </c>
      <c r="AG114" s="96">
        <v>0</v>
      </c>
      <c r="AH114" s="96">
        <v>0</v>
      </c>
      <c r="AI114" s="96">
        <v>0</v>
      </c>
      <c r="AJ114" s="96">
        <v>0</v>
      </c>
      <c r="AK114" s="96">
        <v>0</v>
      </c>
      <c r="AL114" s="96">
        <v>0</v>
      </c>
      <c r="AM114" s="96">
        <v>0</v>
      </c>
      <c r="AN114" s="96">
        <v>0</v>
      </c>
      <c r="AO114" s="96">
        <v>0</v>
      </c>
      <c r="AP114" s="96">
        <v>0</v>
      </c>
      <c r="AQ114" s="96">
        <v>0</v>
      </c>
      <c r="AR114" s="96">
        <v>0</v>
      </c>
      <c r="AS114" s="96">
        <v>0</v>
      </c>
      <c r="AT114" s="96">
        <v>0</v>
      </c>
      <c r="AU114" s="96">
        <v>0</v>
      </c>
      <c r="AV114" s="96">
        <v>0</v>
      </c>
      <c r="AW114" s="96">
        <v>0</v>
      </c>
      <c r="AX114" s="96">
        <v>0</v>
      </c>
      <c r="AY114" s="96">
        <v>0</v>
      </c>
      <c r="AZ114" s="96">
        <v>0</v>
      </c>
      <c r="BA114" s="96">
        <v>0</v>
      </c>
      <c r="BB114" s="96">
        <v>0</v>
      </c>
      <c r="BC114" s="96">
        <v>0</v>
      </c>
      <c r="BD114" s="96">
        <v>3786.6</v>
      </c>
      <c r="BE114" s="96">
        <v>0</v>
      </c>
      <c r="BF114" s="96">
        <v>0</v>
      </c>
      <c r="BG114" s="96">
        <v>0</v>
      </c>
      <c r="BH114" s="96">
        <v>48</v>
      </c>
      <c r="BI114" s="96">
        <v>0</v>
      </c>
      <c r="BJ114" s="96">
        <v>0</v>
      </c>
      <c r="BK114" s="96">
        <v>0</v>
      </c>
      <c r="BL114" s="96">
        <v>0</v>
      </c>
      <c r="BM114" s="96">
        <v>0</v>
      </c>
      <c r="BN114" s="96">
        <v>0</v>
      </c>
      <c r="BO114" s="96">
        <v>0</v>
      </c>
      <c r="BP114" s="96">
        <v>0</v>
      </c>
      <c r="BQ114" s="96">
        <v>0</v>
      </c>
      <c r="BR114" s="96">
        <v>0</v>
      </c>
      <c r="BS114" s="96">
        <v>1</v>
      </c>
      <c r="BT114" s="96">
        <v>0</v>
      </c>
      <c r="BU114" s="96">
        <v>1</v>
      </c>
      <c r="BV114" s="96">
        <v>0</v>
      </c>
      <c r="BW114" s="96">
        <v>0</v>
      </c>
      <c r="BX114" s="96">
        <v>0</v>
      </c>
      <c r="BY114" s="96">
        <v>12</v>
      </c>
      <c r="BZ114" s="96">
        <v>0</v>
      </c>
      <c r="CA114" s="96">
        <v>0</v>
      </c>
      <c r="CB114" s="96">
        <v>0</v>
      </c>
      <c r="CC114" s="96">
        <v>0</v>
      </c>
      <c r="CD114" s="96">
        <v>0</v>
      </c>
      <c r="CE114" s="96">
        <v>0</v>
      </c>
      <c r="CF114" s="96">
        <v>0</v>
      </c>
      <c r="CG114" s="96">
        <v>0</v>
      </c>
      <c r="CH114" s="96">
        <v>0</v>
      </c>
      <c r="CI114" s="96">
        <v>0</v>
      </c>
      <c r="CJ114" s="96">
        <v>0</v>
      </c>
      <c r="CK114" s="96">
        <v>30</v>
      </c>
      <c r="CL114" s="96">
        <v>0</v>
      </c>
      <c r="CM114" s="96">
        <v>0</v>
      </c>
      <c r="CN114" s="96">
        <v>0</v>
      </c>
      <c r="CO114" s="96">
        <v>0</v>
      </c>
      <c r="CP114" s="96">
        <v>0</v>
      </c>
      <c r="CQ114" s="96">
        <v>0</v>
      </c>
      <c r="CR114" s="96">
        <v>0</v>
      </c>
      <c r="CS114" s="96">
        <v>5</v>
      </c>
      <c r="CT114" s="96">
        <v>0</v>
      </c>
      <c r="CU114" s="96">
        <v>0</v>
      </c>
      <c r="CV114" s="96">
        <v>0</v>
      </c>
      <c r="CW114" s="96">
        <v>0</v>
      </c>
      <c r="CX114" s="96">
        <v>0</v>
      </c>
      <c r="CY114" s="96">
        <v>6</v>
      </c>
      <c r="CZ114" s="96">
        <v>0</v>
      </c>
      <c r="DA114" s="96">
        <v>0</v>
      </c>
      <c r="DB114" s="96">
        <v>0</v>
      </c>
      <c r="DC114" s="96">
        <v>0</v>
      </c>
      <c r="DD114" s="96">
        <v>0</v>
      </c>
      <c r="DE114" s="96">
        <v>0</v>
      </c>
      <c r="DF114" s="96">
        <v>0</v>
      </c>
      <c r="DG114" s="96">
        <v>0</v>
      </c>
      <c r="DH114" s="96">
        <v>0</v>
      </c>
      <c r="DI114" s="96">
        <v>0</v>
      </c>
      <c r="DJ114" s="96">
        <v>0</v>
      </c>
      <c r="DK114" s="96">
        <v>0</v>
      </c>
      <c r="DL114" s="96">
        <v>0</v>
      </c>
      <c r="DM114" s="96">
        <v>0</v>
      </c>
      <c r="DN114" s="96">
        <v>0</v>
      </c>
      <c r="DO114" s="96">
        <v>0</v>
      </c>
      <c r="DP114" s="96">
        <v>0</v>
      </c>
      <c r="DQ114" s="96">
        <v>0</v>
      </c>
      <c r="DR114" s="96">
        <v>0</v>
      </c>
      <c r="DS114" s="96">
        <v>0</v>
      </c>
      <c r="DT114" s="96">
        <v>2992.82</v>
      </c>
      <c r="DU114" s="96">
        <v>0</v>
      </c>
      <c r="DV114" s="96">
        <v>0</v>
      </c>
      <c r="DW114" s="297">
        <v>0</v>
      </c>
      <c r="DX114" s="297">
        <v>0</v>
      </c>
      <c r="DY114" s="96">
        <v>0</v>
      </c>
      <c r="DZ114" s="96">
        <v>0</v>
      </c>
      <c r="EA114" s="96">
        <v>0</v>
      </c>
      <c r="EB114" s="96">
        <v>0</v>
      </c>
      <c r="EC114" s="96">
        <v>0</v>
      </c>
      <c r="ED114" s="96">
        <v>0</v>
      </c>
      <c r="EE114" s="96">
        <v>0</v>
      </c>
      <c r="EF114" s="96">
        <v>0</v>
      </c>
      <c r="EG114" s="96">
        <v>0</v>
      </c>
      <c r="EH114" s="96">
        <v>0</v>
      </c>
      <c r="EI114" s="96">
        <v>0</v>
      </c>
      <c r="EJ114" s="96">
        <v>0</v>
      </c>
      <c r="EK114" s="96">
        <v>0</v>
      </c>
      <c r="EL114" s="96">
        <v>0</v>
      </c>
      <c r="EM114" s="96">
        <v>0</v>
      </c>
      <c r="EN114" s="96">
        <v>0</v>
      </c>
      <c r="EO114" s="96">
        <v>0</v>
      </c>
      <c r="EP114" s="96">
        <v>0</v>
      </c>
      <c r="EQ114" s="96">
        <v>0</v>
      </c>
      <c r="ER114" s="96">
        <v>0</v>
      </c>
      <c r="ES114" s="96">
        <v>0</v>
      </c>
      <c r="ET114" s="96">
        <v>0</v>
      </c>
      <c r="EU114" s="96">
        <v>0</v>
      </c>
      <c r="EV114" s="96">
        <v>1228.04</v>
      </c>
      <c r="EW114" s="96">
        <v>0</v>
      </c>
      <c r="EX114" s="96">
        <v>0</v>
      </c>
      <c r="EY114" s="96">
        <v>0</v>
      </c>
      <c r="EZ114" s="96">
        <v>0</v>
      </c>
      <c r="FA114" s="96">
        <v>0</v>
      </c>
      <c r="FB114" s="96">
        <v>0</v>
      </c>
      <c r="FC114" s="96">
        <v>0</v>
      </c>
      <c r="FD114" s="96">
        <v>0</v>
      </c>
      <c r="FE114" s="96">
        <v>0</v>
      </c>
      <c r="FF114" s="96">
        <v>0</v>
      </c>
      <c r="FG114" s="96">
        <v>0</v>
      </c>
      <c r="FH114" s="96">
        <v>0</v>
      </c>
      <c r="FI114" s="96">
        <v>0</v>
      </c>
      <c r="FJ114" s="96">
        <v>0</v>
      </c>
      <c r="FK114" s="96">
        <v>0</v>
      </c>
      <c r="FL114" s="96">
        <v>0</v>
      </c>
      <c r="FM114" s="96">
        <v>0</v>
      </c>
      <c r="FN114" s="96">
        <v>0</v>
      </c>
      <c r="FO114" s="96">
        <v>0</v>
      </c>
      <c r="FP114" s="96">
        <v>0</v>
      </c>
      <c r="FQ114" s="96">
        <v>0</v>
      </c>
      <c r="FR114" s="96">
        <v>0</v>
      </c>
      <c r="FS114" s="96">
        <v>0</v>
      </c>
      <c r="FT114" s="96">
        <v>0</v>
      </c>
      <c r="FU114" s="96">
        <v>0</v>
      </c>
      <c r="FV114" s="96">
        <v>0</v>
      </c>
      <c r="FW114" s="96">
        <v>0</v>
      </c>
      <c r="FX114" s="96">
        <v>0</v>
      </c>
      <c r="FY114" s="96">
        <v>0</v>
      </c>
      <c r="FZ114" s="96">
        <v>0</v>
      </c>
      <c r="GA114" s="96">
        <v>0</v>
      </c>
      <c r="GB114" s="96">
        <v>0</v>
      </c>
      <c r="GC114" s="96">
        <v>0</v>
      </c>
      <c r="GD114" s="96">
        <v>0</v>
      </c>
      <c r="GE114" s="96">
        <v>0</v>
      </c>
      <c r="GF114" s="96">
        <v>0</v>
      </c>
      <c r="GG114" s="96">
        <v>0</v>
      </c>
      <c r="GH114" s="96">
        <v>0</v>
      </c>
      <c r="GI114" s="96">
        <v>100</v>
      </c>
      <c r="GJ114" s="96">
        <v>0</v>
      </c>
      <c r="GK114" s="96">
        <v>1</v>
      </c>
      <c r="GL114" s="96">
        <v>0</v>
      </c>
      <c r="GM114" s="96">
        <v>0</v>
      </c>
      <c r="GN114" s="96">
        <v>0</v>
      </c>
      <c r="GO114" s="96">
        <v>0</v>
      </c>
      <c r="GP114" s="96">
        <v>0</v>
      </c>
      <c r="GQ114" s="96">
        <v>0</v>
      </c>
      <c r="GR114" s="96">
        <v>0</v>
      </c>
      <c r="GS114" s="96">
        <v>0</v>
      </c>
      <c r="GT114" s="96">
        <v>0</v>
      </c>
      <c r="GU114" s="96">
        <v>0</v>
      </c>
      <c r="GV114" s="96">
        <v>0</v>
      </c>
      <c r="GW114" s="96">
        <v>0</v>
      </c>
      <c r="GX114" s="96">
        <v>0</v>
      </c>
      <c r="GY114" s="96">
        <v>0</v>
      </c>
      <c r="GZ114" s="96">
        <v>0</v>
      </c>
      <c r="HA114" s="96">
        <v>0</v>
      </c>
      <c r="HB114" s="96">
        <v>0</v>
      </c>
      <c r="HC114" s="96">
        <v>0</v>
      </c>
      <c r="HD114" s="96">
        <v>0</v>
      </c>
      <c r="HE114" s="96">
        <v>0</v>
      </c>
      <c r="HF114" s="96">
        <v>0</v>
      </c>
      <c r="HG114" s="96">
        <v>0</v>
      </c>
      <c r="HH114" s="96">
        <v>0</v>
      </c>
      <c r="HI114" s="96">
        <v>0</v>
      </c>
      <c r="HJ114" s="96">
        <v>0</v>
      </c>
      <c r="HK114" s="96">
        <v>0</v>
      </c>
      <c r="HL114" s="96">
        <v>0</v>
      </c>
      <c r="HM114" s="96">
        <v>0</v>
      </c>
      <c r="HN114" s="96">
        <v>0</v>
      </c>
      <c r="HO114" s="96">
        <v>0</v>
      </c>
      <c r="HP114" s="96">
        <v>0</v>
      </c>
      <c r="HQ114" s="96">
        <v>0</v>
      </c>
      <c r="HR114" s="96">
        <v>0</v>
      </c>
      <c r="HS114" s="96">
        <v>0</v>
      </c>
      <c r="HT114" s="96">
        <v>0</v>
      </c>
      <c r="HU114" s="96">
        <v>0</v>
      </c>
      <c r="HV114" s="96">
        <v>0</v>
      </c>
      <c r="HW114" s="96">
        <v>0</v>
      </c>
      <c r="HX114" s="96">
        <v>0</v>
      </c>
      <c r="HY114" s="96">
        <v>0</v>
      </c>
      <c r="HZ114" s="96">
        <v>0</v>
      </c>
      <c r="IA114" s="96">
        <v>0</v>
      </c>
      <c r="IB114" s="96">
        <v>0</v>
      </c>
      <c r="IC114" s="96">
        <v>0</v>
      </c>
      <c r="ID114" s="96">
        <v>0</v>
      </c>
      <c r="IE114" s="96">
        <v>0</v>
      </c>
      <c r="IF114" s="96">
        <v>0</v>
      </c>
      <c r="IG114" s="96">
        <v>0</v>
      </c>
      <c r="IH114" s="96">
        <v>0</v>
      </c>
      <c r="II114" s="96">
        <v>0</v>
      </c>
      <c r="IJ114" s="96">
        <v>0</v>
      </c>
      <c r="IK114" s="96">
        <v>0</v>
      </c>
      <c r="IL114" s="96">
        <v>0</v>
      </c>
      <c r="IM114" s="96">
        <v>0</v>
      </c>
      <c r="IN114" s="96">
        <v>0</v>
      </c>
      <c r="IO114" s="96">
        <v>0</v>
      </c>
      <c r="IP114" s="96">
        <v>0</v>
      </c>
      <c r="IQ114" s="96">
        <v>0</v>
      </c>
      <c r="IR114" s="96">
        <v>0</v>
      </c>
      <c r="IS114" s="96">
        <v>0</v>
      </c>
      <c r="IT114" s="96">
        <v>0</v>
      </c>
      <c r="IU114" s="96">
        <v>0</v>
      </c>
      <c r="IV114" s="96">
        <v>0</v>
      </c>
      <c r="IW114" s="96">
        <v>0</v>
      </c>
      <c r="IX114" s="96">
        <v>0</v>
      </c>
      <c r="IY114" s="96">
        <v>0</v>
      </c>
      <c r="IZ114" s="96">
        <v>0</v>
      </c>
      <c r="JA114" s="96">
        <v>0</v>
      </c>
    </row>
    <row r="115" spans="1:261" ht="17.25" customHeight="1" x14ac:dyDescent="0.35">
      <c r="A115" s="85">
        <v>105</v>
      </c>
      <c r="B115" s="92" t="s">
        <v>527</v>
      </c>
      <c r="C115" s="95" t="s">
        <v>632</v>
      </c>
      <c r="D115" s="295">
        <v>247690729</v>
      </c>
      <c r="E115" s="270">
        <f t="shared" si="46"/>
        <v>10080.050000000001</v>
      </c>
      <c r="F115" s="270">
        <f t="shared" si="47"/>
        <v>0</v>
      </c>
      <c r="G115" s="270">
        <f t="shared" si="48"/>
        <v>1087.5999999999999</v>
      </c>
      <c r="H115" s="270">
        <f t="shared" si="49"/>
        <v>698</v>
      </c>
      <c r="I115" s="270">
        <f t="shared" si="50"/>
        <v>8294.4500000000007</v>
      </c>
      <c r="J115" s="96">
        <v>1</v>
      </c>
      <c r="K115" s="96">
        <v>1</v>
      </c>
      <c r="L115" s="96">
        <v>0</v>
      </c>
      <c r="M115" s="96">
        <v>0</v>
      </c>
      <c r="N115" s="96">
        <v>0</v>
      </c>
      <c r="O115" s="96">
        <v>0</v>
      </c>
      <c r="P115" s="96">
        <v>0</v>
      </c>
      <c r="Q115" s="96">
        <v>0</v>
      </c>
      <c r="R115" s="96">
        <v>0</v>
      </c>
      <c r="S115" s="96">
        <v>0</v>
      </c>
      <c r="T115" s="96">
        <v>0</v>
      </c>
      <c r="U115" s="96">
        <v>0</v>
      </c>
      <c r="V115" s="96">
        <v>0</v>
      </c>
      <c r="W115" s="96">
        <v>360</v>
      </c>
      <c r="X115" s="96">
        <v>0</v>
      </c>
      <c r="Y115" s="96">
        <v>0</v>
      </c>
      <c r="Z115" s="96">
        <v>0</v>
      </c>
      <c r="AA115" s="96">
        <v>0</v>
      </c>
      <c r="AB115" s="96">
        <v>0</v>
      </c>
      <c r="AC115" s="96">
        <v>0</v>
      </c>
      <c r="AD115" s="96">
        <v>0</v>
      </c>
      <c r="AE115" s="96">
        <v>1</v>
      </c>
      <c r="AF115" s="96">
        <v>0</v>
      </c>
      <c r="AG115" s="96">
        <v>0</v>
      </c>
      <c r="AH115" s="96">
        <v>0</v>
      </c>
      <c r="AI115" s="96">
        <v>0</v>
      </c>
      <c r="AJ115" s="96">
        <v>0</v>
      </c>
      <c r="AK115" s="96">
        <v>0</v>
      </c>
      <c r="AL115" s="96">
        <v>0</v>
      </c>
      <c r="AM115" s="96">
        <v>0</v>
      </c>
      <c r="AN115" s="96">
        <v>0</v>
      </c>
      <c r="AO115" s="96">
        <v>0</v>
      </c>
      <c r="AP115" s="96">
        <v>0</v>
      </c>
      <c r="AQ115" s="96">
        <v>0</v>
      </c>
      <c r="AR115" s="96">
        <v>0</v>
      </c>
      <c r="AS115" s="96">
        <v>0</v>
      </c>
      <c r="AT115" s="96">
        <v>0</v>
      </c>
      <c r="AU115" s="96">
        <v>0</v>
      </c>
      <c r="AV115" s="96">
        <v>0</v>
      </c>
      <c r="AW115" s="96">
        <v>338</v>
      </c>
      <c r="AX115" s="96">
        <v>0</v>
      </c>
      <c r="AY115" s="96">
        <v>0</v>
      </c>
      <c r="AZ115" s="96">
        <v>0</v>
      </c>
      <c r="BA115" s="96">
        <v>0</v>
      </c>
      <c r="BB115" s="96">
        <v>0</v>
      </c>
      <c r="BC115" s="96">
        <v>0</v>
      </c>
      <c r="BD115" s="96">
        <v>5806</v>
      </c>
      <c r="BE115" s="96">
        <v>0</v>
      </c>
      <c r="BF115" s="96">
        <v>0</v>
      </c>
      <c r="BG115" s="96">
        <v>0</v>
      </c>
      <c r="BH115" s="96">
        <v>173</v>
      </c>
      <c r="BI115" s="96">
        <v>0</v>
      </c>
      <c r="BJ115" s="96">
        <v>0</v>
      </c>
      <c r="BK115" s="96">
        <v>0</v>
      </c>
      <c r="BL115" s="96">
        <v>0</v>
      </c>
      <c r="BM115" s="96">
        <v>0</v>
      </c>
      <c r="BN115" s="96">
        <v>0</v>
      </c>
      <c r="BO115" s="96">
        <v>0</v>
      </c>
      <c r="BP115" s="96">
        <v>0</v>
      </c>
      <c r="BQ115" s="96">
        <v>0</v>
      </c>
      <c r="BR115" s="96">
        <v>0</v>
      </c>
      <c r="BS115" s="96">
        <v>0</v>
      </c>
      <c r="BT115" s="96">
        <v>0</v>
      </c>
      <c r="BU115" s="96">
        <v>0</v>
      </c>
      <c r="BV115" s="96">
        <v>0</v>
      </c>
      <c r="BW115" s="96">
        <v>0</v>
      </c>
      <c r="BX115" s="96">
        <v>0</v>
      </c>
      <c r="BY115" s="96">
        <v>0</v>
      </c>
      <c r="BZ115" s="96">
        <v>0</v>
      </c>
      <c r="CA115" s="96">
        <v>0</v>
      </c>
      <c r="CB115" s="96">
        <v>0</v>
      </c>
      <c r="CC115" s="96">
        <v>0</v>
      </c>
      <c r="CD115" s="96">
        <v>0</v>
      </c>
      <c r="CE115" s="96">
        <v>0</v>
      </c>
      <c r="CF115" s="96">
        <v>0</v>
      </c>
      <c r="CG115" s="96">
        <v>0</v>
      </c>
      <c r="CH115" s="96">
        <v>0</v>
      </c>
      <c r="CI115" s="96">
        <v>0</v>
      </c>
      <c r="CJ115" s="96">
        <v>0</v>
      </c>
      <c r="CK115" s="96">
        <v>30</v>
      </c>
      <c r="CL115" s="96">
        <v>0</v>
      </c>
      <c r="CM115" s="96">
        <v>0</v>
      </c>
      <c r="CN115" s="96">
        <v>0</v>
      </c>
      <c r="CO115" s="96">
        <v>1</v>
      </c>
      <c r="CP115" s="96">
        <v>0</v>
      </c>
      <c r="CQ115" s="96">
        <v>0</v>
      </c>
      <c r="CR115" s="96">
        <v>0</v>
      </c>
      <c r="CS115" s="96">
        <v>8</v>
      </c>
      <c r="CT115" s="96">
        <v>0</v>
      </c>
      <c r="CU115" s="96">
        <v>0</v>
      </c>
      <c r="CV115" s="96">
        <v>0</v>
      </c>
      <c r="CW115" s="96">
        <v>0</v>
      </c>
      <c r="CX115" s="96">
        <v>0</v>
      </c>
      <c r="CY115" s="96">
        <v>16</v>
      </c>
      <c r="CZ115" s="96">
        <v>0</v>
      </c>
      <c r="DA115" s="96">
        <v>0</v>
      </c>
      <c r="DB115" s="96">
        <v>0</v>
      </c>
      <c r="DC115" s="96">
        <v>0</v>
      </c>
      <c r="DD115" s="96">
        <v>0</v>
      </c>
      <c r="DE115" s="96">
        <v>0</v>
      </c>
      <c r="DF115" s="96">
        <v>0</v>
      </c>
      <c r="DG115" s="96">
        <v>0</v>
      </c>
      <c r="DH115" s="96">
        <v>0</v>
      </c>
      <c r="DI115" s="96">
        <v>0</v>
      </c>
      <c r="DJ115" s="96">
        <v>0</v>
      </c>
      <c r="DK115" s="96">
        <v>0</v>
      </c>
      <c r="DL115" s="96">
        <v>0</v>
      </c>
      <c r="DM115" s="96">
        <v>0</v>
      </c>
      <c r="DN115" s="96">
        <v>0</v>
      </c>
      <c r="DO115" s="96">
        <v>0</v>
      </c>
      <c r="DP115" s="96">
        <v>0</v>
      </c>
      <c r="DQ115" s="96">
        <v>0</v>
      </c>
      <c r="DR115" s="96">
        <v>0</v>
      </c>
      <c r="DS115" s="96">
        <v>0</v>
      </c>
      <c r="DT115" s="96">
        <v>1087.5999999999999</v>
      </c>
      <c r="DU115" s="96">
        <v>0</v>
      </c>
      <c r="DV115" s="96">
        <v>0</v>
      </c>
      <c r="DW115" s="297">
        <v>0</v>
      </c>
      <c r="DX115" s="297">
        <v>0</v>
      </c>
      <c r="DY115" s="96">
        <v>0</v>
      </c>
      <c r="DZ115" s="96">
        <v>0</v>
      </c>
      <c r="EA115" s="96">
        <v>0</v>
      </c>
      <c r="EB115" s="96">
        <v>0</v>
      </c>
      <c r="EC115" s="96">
        <v>0</v>
      </c>
      <c r="ED115" s="96">
        <v>0</v>
      </c>
      <c r="EE115" s="96">
        <v>0</v>
      </c>
      <c r="EF115" s="96">
        <v>0</v>
      </c>
      <c r="EG115" s="96">
        <v>0</v>
      </c>
      <c r="EH115" s="96">
        <v>0</v>
      </c>
      <c r="EI115" s="96">
        <v>0</v>
      </c>
      <c r="EJ115" s="96">
        <v>0</v>
      </c>
      <c r="EK115" s="96">
        <v>0</v>
      </c>
      <c r="EL115" s="96">
        <v>0</v>
      </c>
      <c r="EM115" s="96">
        <v>0</v>
      </c>
      <c r="EN115" s="96">
        <v>0</v>
      </c>
      <c r="EO115" s="96">
        <v>0</v>
      </c>
      <c r="EP115" s="96">
        <v>0</v>
      </c>
      <c r="EQ115" s="96">
        <v>0</v>
      </c>
      <c r="ER115" s="96">
        <v>0</v>
      </c>
      <c r="ES115" s="96">
        <v>0</v>
      </c>
      <c r="ET115" s="96">
        <v>0</v>
      </c>
      <c r="EU115" s="96">
        <v>0</v>
      </c>
      <c r="EV115" s="96">
        <v>2488.4499999999998</v>
      </c>
      <c r="EW115" s="96">
        <v>0</v>
      </c>
      <c r="EX115" s="96">
        <v>0</v>
      </c>
      <c r="EY115" s="96">
        <v>0</v>
      </c>
      <c r="EZ115" s="96">
        <v>0</v>
      </c>
      <c r="FA115" s="96">
        <v>0</v>
      </c>
      <c r="FB115" s="96">
        <v>0</v>
      </c>
      <c r="FC115" s="96">
        <v>0</v>
      </c>
      <c r="FD115" s="96">
        <v>0</v>
      </c>
      <c r="FE115" s="96">
        <v>0</v>
      </c>
      <c r="FF115" s="96">
        <v>0</v>
      </c>
      <c r="FG115" s="96">
        <v>0</v>
      </c>
      <c r="FH115" s="96">
        <v>0</v>
      </c>
      <c r="FI115" s="96">
        <v>0</v>
      </c>
      <c r="FJ115" s="96">
        <v>0</v>
      </c>
      <c r="FK115" s="96">
        <v>0</v>
      </c>
      <c r="FL115" s="96">
        <v>0</v>
      </c>
      <c r="FM115" s="96">
        <v>0</v>
      </c>
      <c r="FN115" s="96">
        <v>0</v>
      </c>
      <c r="FO115" s="96">
        <v>0</v>
      </c>
      <c r="FP115" s="96">
        <v>0</v>
      </c>
      <c r="FQ115" s="96">
        <v>0</v>
      </c>
      <c r="FR115" s="96">
        <v>0</v>
      </c>
      <c r="FS115" s="96">
        <v>0</v>
      </c>
      <c r="FT115" s="96">
        <v>0</v>
      </c>
      <c r="FU115" s="96">
        <v>0</v>
      </c>
      <c r="FV115" s="96">
        <v>0</v>
      </c>
      <c r="FW115" s="96">
        <v>0</v>
      </c>
      <c r="FX115" s="96">
        <v>0</v>
      </c>
      <c r="FY115" s="96">
        <v>0</v>
      </c>
      <c r="FZ115" s="96">
        <v>0</v>
      </c>
      <c r="GA115" s="96">
        <v>0</v>
      </c>
      <c r="GB115" s="96">
        <v>0</v>
      </c>
      <c r="GC115" s="96">
        <v>0</v>
      </c>
      <c r="GD115" s="96">
        <v>0</v>
      </c>
      <c r="GE115" s="96">
        <v>0</v>
      </c>
      <c r="GF115" s="96">
        <v>0</v>
      </c>
      <c r="GG115" s="96">
        <v>0</v>
      </c>
      <c r="GH115" s="96">
        <v>0</v>
      </c>
      <c r="GI115" s="96">
        <v>0</v>
      </c>
      <c r="GJ115" s="96">
        <v>0</v>
      </c>
      <c r="GK115" s="96">
        <v>0</v>
      </c>
      <c r="GL115" s="96">
        <v>0</v>
      </c>
      <c r="GM115" s="96">
        <v>0</v>
      </c>
      <c r="GN115" s="96">
        <v>0</v>
      </c>
      <c r="GO115" s="96">
        <v>0</v>
      </c>
      <c r="GP115" s="96">
        <v>0</v>
      </c>
      <c r="GQ115" s="96">
        <v>0</v>
      </c>
      <c r="GR115" s="96">
        <v>0</v>
      </c>
      <c r="GS115" s="96">
        <v>0</v>
      </c>
      <c r="GT115" s="96">
        <v>0</v>
      </c>
      <c r="GU115" s="96">
        <v>0</v>
      </c>
      <c r="GV115" s="96">
        <v>0</v>
      </c>
      <c r="GW115" s="96">
        <v>0</v>
      </c>
      <c r="GX115" s="96">
        <v>0</v>
      </c>
      <c r="GY115" s="96">
        <v>0</v>
      </c>
      <c r="GZ115" s="96">
        <v>0</v>
      </c>
      <c r="HA115" s="96">
        <v>0</v>
      </c>
      <c r="HB115" s="96">
        <v>0</v>
      </c>
      <c r="HC115" s="96">
        <v>0</v>
      </c>
      <c r="HD115" s="96">
        <v>0</v>
      </c>
      <c r="HE115" s="96">
        <v>0</v>
      </c>
      <c r="HF115" s="96">
        <v>0</v>
      </c>
      <c r="HG115" s="96">
        <v>0</v>
      </c>
      <c r="HH115" s="96">
        <v>0</v>
      </c>
      <c r="HI115" s="96">
        <v>0</v>
      </c>
      <c r="HJ115" s="96">
        <v>0</v>
      </c>
      <c r="HK115" s="96">
        <v>0</v>
      </c>
      <c r="HL115" s="96">
        <v>0</v>
      </c>
      <c r="HM115" s="96">
        <v>0</v>
      </c>
      <c r="HN115" s="96">
        <v>0</v>
      </c>
      <c r="HO115" s="96">
        <v>0</v>
      </c>
      <c r="HP115" s="96">
        <v>0</v>
      </c>
      <c r="HQ115" s="96">
        <v>0</v>
      </c>
      <c r="HR115" s="96">
        <v>0</v>
      </c>
      <c r="HS115" s="96">
        <v>0</v>
      </c>
      <c r="HT115" s="96">
        <v>0</v>
      </c>
      <c r="HU115" s="96">
        <v>0</v>
      </c>
      <c r="HV115" s="96">
        <v>0</v>
      </c>
      <c r="HW115" s="96">
        <v>0</v>
      </c>
      <c r="HX115" s="96">
        <v>0</v>
      </c>
      <c r="HY115" s="96">
        <v>0</v>
      </c>
      <c r="HZ115" s="96">
        <v>0</v>
      </c>
      <c r="IA115" s="96">
        <v>0</v>
      </c>
      <c r="IB115" s="96">
        <v>0</v>
      </c>
      <c r="IC115" s="96">
        <v>0</v>
      </c>
      <c r="ID115" s="96">
        <v>0</v>
      </c>
      <c r="IE115" s="96">
        <v>0</v>
      </c>
      <c r="IF115" s="96">
        <v>0</v>
      </c>
      <c r="IG115" s="96">
        <v>0</v>
      </c>
      <c r="IH115" s="96">
        <v>0</v>
      </c>
      <c r="II115" s="96">
        <v>0</v>
      </c>
      <c r="IJ115" s="96">
        <v>0</v>
      </c>
      <c r="IK115" s="96">
        <v>0</v>
      </c>
      <c r="IL115" s="96">
        <v>0</v>
      </c>
      <c r="IM115" s="96">
        <v>0</v>
      </c>
      <c r="IN115" s="96">
        <v>0</v>
      </c>
      <c r="IO115" s="96">
        <v>0</v>
      </c>
      <c r="IP115" s="96">
        <v>0</v>
      </c>
      <c r="IQ115" s="96">
        <v>0</v>
      </c>
      <c r="IR115" s="96">
        <v>0</v>
      </c>
      <c r="IS115" s="96">
        <v>0</v>
      </c>
      <c r="IT115" s="96">
        <v>0</v>
      </c>
      <c r="IU115" s="96">
        <v>0</v>
      </c>
      <c r="IV115" s="96">
        <v>0</v>
      </c>
      <c r="IW115" s="96">
        <v>0</v>
      </c>
      <c r="IX115" s="96">
        <v>0</v>
      </c>
      <c r="IY115" s="96">
        <v>0</v>
      </c>
      <c r="IZ115" s="96">
        <v>0</v>
      </c>
      <c r="JA115" s="96">
        <v>0</v>
      </c>
    </row>
    <row r="116" spans="1:261" ht="17.25" customHeight="1" x14ac:dyDescent="0.35">
      <c r="A116" s="85">
        <v>106</v>
      </c>
      <c r="B116" s="92" t="s">
        <v>527</v>
      </c>
      <c r="C116" s="95" t="s">
        <v>633</v>
      </c>
      <c r="D116" s="295">
        <v>247690730</v>
      </c>
      <c r="E116" s="270">
        <f t="shared" si="46"/>
        <v>11204</v>
      </c>
      <c r="F116" s="270">
        <f t="shared" si="47"/>
        <v>0</v>
      </c>
      <c r="G116" s="270">
        <f t="shared" si="48"/>
        <v>4569.53</v>
      </c>
      <c r="H116" s="270">
        <f t="shared" si="49"/>
        <v>653</v>
      </c>
      <c r="I116" s="270">
        <f t="shared" si="50"/>
        <v>5981.4699999999993</v>
      </c>
      <c r="J116" s="96">
        <v>2</v>
      </c>
      <c r="K116" s="96">
        <v>2</v>
      </c>
      <c r="L116" s="96">
        <v>0</v>
      </c>
      <c r="M116" s="96">
        <v>0</v>
      </c>
      <c r="N116" s="96">
        <v>0</v>
      </c>
      <c r="O116" s="96">
        <v>0</v>
      </c>
      <c r="P116" s="96">
        <v>0</v>
      </c>
      <c r="Q116" s="96">
        <v>0</v>
      </c>
      <c r="R116" s="96">
        <v>0</v>
      </c>
      <c r="S116" s="96">
        <v>0</v>
      </c>
      <c r="T116" s="96">
        <v>0</v>
      </c>
      <c r="U116" s="96">
        <v>653</v>
      </c>
      <c r="V116" s="96">
        <v>0</v>
      </c>
      <c r="W116" s="96">
        <v>0</v>
      </c>
      <c r="X116" s="96">
        <v>0</v>
      </c>
      <c r="Y116" s="96">
        <v>0</v>
      </c>
      <c r="Z116" s="96">
        <v>0</v>
      </c>
      <c r="AA116" s="96">
        <v>0</v>
      </c>
      <c r="AB116" s="96">
        <v>0</v>
      </c>
      <c r="AC116" s="96">
        <v>8</v>
      </c>
      <c r="AD116" s="96">
        <v>0</v>
      </c>
      <c r="AE116" s="96">
        <v>0</v>
      </c>
      <c r="AF116" s="96">
        <v>0</v>
      </c>
      <c r="AG116" s="96">
        <v>0</v>
      </c>
      <c r="AH116" s="96">
        <v>0</v>
      </c>
      <c r="AI116" s="96">
        <v>0</v>
      </c>
      <c r="AJ116" s="96">
        <v>0</v>
      </c>
      <c r="AK116" s="96">
        <v>0</v>
      </c>
      <c r="AL116" s="96">
        <v>0</v>
      </c>
      <c r="AM116" s="96">
        <v>0</v>
      </c>
      <c r="AN116" s="96">
        <v>0</v>
      </c>
      <c r="AO116" s="96">
        <v>0</v>
      </c>
      <c r="AP116" s="96">
        <v>0</v>
      </c>
      <c r="AQ116" s="96">
        <v>0</v>
      </c>
      <c r="AR116" s="96">
        <v>0</v>
      </c>
      <c r="AS116" s="96">
        <v>0</v>
      </c>
      <c r="AT116" s="96">
        <v>0</v>
      </c>
      <c r="AU116" s="96">
        <v>0</v>
      </c>
      <c r="AV116" s="96">
        <v>0</v>
      </c>
      <c r="AW116" s="96">
        <v>0</v>
      </c>
      <c r="AX116" s="96">
        <v>0</v>
      </c>
      <c r="AY116" s="96">
        <v>0</v>
      </c>
      <c r="AZ116" s="96">
        <v>0</v>
      </c>
      <c r="BA116" s="96">
        <v>0</v>
      </c>
      <c r="BB116" s="96">
        <v>0</v>
      </c>
      <c r="BC116" s="96">
        <v>0</v>
      </c>
      <c r="BD116" s="96">
        <v>3408</v>
      </c>
      <c r="BE116" s="96">
        <v>0</v>
      </c>
      <c r="BF116" s="96">
        <v>0</v>
      </c>
      <c r="BG116" s="96">
        <v>0</v>
      </c>
      <c r="BH116" s="96">
        <v>14</v>
      </c>
      <c r="BI116" s="96">
        <v>0</v>
      </c>
      <c r="BJ116" s="96">
        <v>0</v>
      </c>
      <c r="BK116" s="96">
        <v>0</v>
      </c>
      <c r="BL116" s="96">
        <v>0</v>
      </c>
      <c r="BM116" s="96">
        <v>0</v>
      </c>
      <c r="BN116" s="96">
        <v>0</v>
      </c>
      <c r="BO116" s="96">
        <v>0</v>
      </c>
      <c r="BP116" s="96">
        <v>0</v>
      </c>
      <c r="BQ116" s="96">
        <v>0</v>
      </c>
      <c r="BR116" s="96">
        <v>0</v>
      </c>
      <c r="BS116" s="96">
        <v>2</v>
      </c>
      <c r="BT116" s="96">
        <v>0</v>
      </c>
      <c r="BU116" s="96">
        <v>2</v>
      </c>
      <c r="BV116" s="96">
        <v>0</v>
      </c>
      <c r="BW116" s="96">
        <v>0</v>
      </c>
      <c r="BX116" s="96">
        <v>0</v>
      </c>
      <c r="BY116" s="96">
        <v>40</v>
      </c>
      <c r="BZ116" s="96">
        <v>0</v>
      </c>
      <c r="CA116" s="96">
        <v>0</v>
      </c>
      <c r="CB116" s="96">
        <v>0</v>
      </c>
      <c r="CC116" s="96">
        <v>0</v>
      </c>
      <c r="CD116" s="96">
        <v>0</v>
      </c>
      <c r="CE116" s="96">
        <v>0</v>
      </c>
      <c r="CF116" s="96">
        <v>0</v>
      </c>
      <c r="CG116" s="96">
        <v>0</v>
      </c>
      <c r="CH116" s="96">
        <v>0</v>
      </c>
      <c r="CI116" s="96">
        <v>0</v>
      </c>
      <c r="CJ116" s="96">
        <v>0</v>
      </c>
      <c r="CK116" s="96">
        <v>30</v>
      </c>
      <c r="CL116" s="96">
        <v>0</v>
      </c>
      <c r="CM116" s="96">
        <v>0</v>
      </c>
      <c r="CN116" s="96">
        <v>0</v>
      </c>
      <c r="CO116" s="96">
        <v>0</v>
      </c>
      <c r="CP116" s="96">
        <v>0</v>
      </c>
      <c r="CQ116" s="96">
        <v>0</v>
      </c>
      <c r="CR116" s="96">
        <v>0</v>
      </c>
      <c r="CS116" s="96">
        <v>10</v>
      </c>
      <c r="CT116" s="96">
        <v>0</v>
      </c>
      <c r="CU116" s="96">
        <v>0</v>
      </c>
      <c r="CV116" s="96">
        <v>0</v>
      </c>
      <c r="CW116" s="96">
        <v>0</v>
      </c>
      <c r="CX116" s="96">
        <v>0</v>
      </c>
      <c r="CY116" s="96">
        <v>18</v>
      </c>
      <c r="CZ116" s="96">
        <v>0</v>
      </c>
      <c r="DA116" s="96">
        <v>0</v>
      </c>
      <c r="DB116" s="96">
        <v>0</v>
      </c>
      <c r="DC116" s="96">
        <v>0</v>
      </c>
      <c r="DD116" s="96">
        <v>0</v>
      </c>
      <c r="DE116" s="96">
        <v>0</v>
      </c>
      <c r="DF116" s="96">
        <v>0</v>
      </c>
      <c r="DG116" s="96">
        <v>0</v>
      </c>
      <c r="DH116" s="96">
        <v>0</v>
      </c>
      <c r="DI116" s="96">
        <v>0</v>
      </c>
      <c r="DJ116" s="96">
        <v>0</v>
      </c>
      <c r="DK116" s="96">
        <v>0</v>
      </c>
      <c r="DL116" s="96">
        <v>0</v>
      </c>
      <c r="DM116" s="96">
        <v>0</v>
      </c>
      <c r="DN116" s="96">
        <v>0</v>
      </c>
      <c r="DO116" s="96">
        <v>0</v>
      </c>
      <c r="DP116" s="96">
        <v>0</v>
      </c>
      <c r="DQ116" s="96">
        <v>0</v>
      </c>
      <c r="DR116" s="96">
        <v>0</v>
      </c>
      <c r="DS116" s="96">
        <v>0</v>
      </c>
      <c r="DT116" s="96">
        <v>4569.53</v>
      </c>
      <c r="DU116" s="96">
        <v>0</v>
      </c>
      <c r="DV116" s="96">
        <v>0</v>
      </c>
      <c r="DW116" s="297">
        <v>0</v>
      </c>
      <c r="DX116" s="297">
        <v>0</v>
      </c>
      <c r="DY116" s="96">
        <v>0</v>
      </c>
      <c r="DZ116" s="96">
        <v>0</v>
      </c>
      <c r="EA116" s="96">
        <v>0</v>
      </c>
      <c r="EB116" s="96">
        <v>0</v>
      </c>
      <c r="EC116" s="96">
        <v>0</v>
      </c>
      <c r="ED116" s="96">
        <v>0</v>
      </c>
      <c r="EE116" s="96">
        <v>0</v>
      </c>
      <c r="EF116" s="96">
        <v>0</v>
      </c>
      <c r="EG116" s="96">
        <v>0</v>
      </c>
      <c r="EH116" s="96">
        <v>0</v>
      </c>
      <c r="EI116" s="96">
        <v>0</v>
      </c>
      <c r="EJ116" s="96">
        <v>0</v>
      </c>
      <c r="EK116" s="96">
        <v>0</v>
      </c>
      <c r="EL116" s="96">
        <v>0</v>
      </c>
      <c r="EM116" s="96">
        <v>0</v>
      </c>
      <c r="EN116" s="96">
        <v>0</v>
      </c>
      <c r="EO116" s="96">
        <v>0</v>
      </c>
      <c r="EP116" s="96">
        <v>0</v>
      </c>
      <c r="EQ116" s="96">
        <v>0</v>
      </c>
      <c r="ER116" s="96">
        <v>0</v>
      </c>
      <c r="ES116" s="96">
        <v>0</v>
      </c>
      <c r="ET116" s="96">
        <v>0</v>
      </c>
      <c r="EU116" s="96">
        <v>0</v>
      </c>
      <c r="EV116" s="96">
        <v>2533.4699999999998</v>
      </c>
      <c r="EW116" s="96">
        <v>0</v>
      </c>
      <c r="EX116" s="96">
        <v>0</v>
      </c>
      <c r="EY116" s="96">
        <v>0</v>
      </c>
      <c r="EZ116" s="96">
        <v>0</v>
      </c>
      <c r="FA116" s="96">
        <v>0</v>
      </c>
      <c r="FB116" s="96">
        <v>0</v>
      </c>
      <c r="FC116" s="96">
        <v>0</v>
      </c>
      <c r="FD116" s="96">
        <v>0</v>
      </c>
      <c r="FE116" s="96">
        <v>0</v>
      </c>
      <c r="FF116" s="96">
        <v>0</v>
      </c>
      <c r="FG116" s="96">
        <v>0</v>
      </c>
      <c r="FH116" s="96">
        <v>0</v>
      </c>
      <c r="FI116" s="96">
        <v>0</v>
      </c>
      <c r="FJ116" s="96">
        <v>0</v>
      </c>
      <c r="FK116" s="96">
        <v>0</v>
      </c>
      <c r="FL116" s="96">
        <v>0</v>
      </c>
      <c r="FM116" s="96">
        <v>0</v>
      </c>
      <c r="FN116" s="96">
        <v>0</v>
      </c>
      <c r="FO116" s="96">
        <v>0</v>
      </c>
      <c r="FP116" s="96">
        <v>0</v>
      </c>
      <c r="FQ116" s="96">
        <v>0</v>
      </c>
      <c r="FR116" s="96">
        <v>0</v>
      </c>
      <c r="FS116" s="96">
        <v>0</v>
      </c>
      <c r="FT116" s="96">
        <v>0</v>
      </c>
      <c r="FU116" s="96">
        <v>0</v>
      </c>
      <c r="FV116" s="96">
        <v>0</v>
      </c>
      <c r="FW116" s="96">
        <v>0</v>
      </c>
      <c r="FX116" s="96">
        <v>0</v>
      </c>
      <c r="FY116" s="96">
        <v>0</v>
      </c>
      <c r="FZ116" s="96">
        <v>0</v>
      </c>
      <c r="GA116" s="96">
        <v>0</v>
      </c>
      <c r="GB116" s="96">
        <v>0</v>
      </c>
      <c r="GC116" s="96">
        <v>0</v>
      </c>
      <c r="GD116" s="96">
        <v>0</v>
      </c>
      <c r="GE116" s="96">
        <v>0</v>
      </c>
      <c r="GF116" s="96">
        <v>0</v>
      </c>
      <c r="GG116" s="96">
        <v>0</v>
      </c>
      <c r="GH116" s="96">
        <v>0</v>
      </c>
      <c r="GI116" s="96">
        <v>0</v>
      </c>
      <c r="GJ116" s="96">
        <v>0</v>
      </c>
      <c r="GK116" s="96">
        <v>0</v>
      </c>
      <c r="GL116" s="96">
        <v>0</v>
      </c>
      <c r="GM116" s="96">
        <v>0</v>
      </c>
      <c r="GN116" s="96">
        <v>0</v>
      </c>
      <c r="GO116" s="96">
        <v>0</v>
      </c>
      <c r="GP116" s="96">
        <v>0</v>
      </c>
      <c r="GQ116" s="96">
        <v>0</v>
      </c>
      <c r="GR116" s="96">
        <v>0</v>
      </c>
      <c r="GS116" s="96">
        <v>0</v>
      </c>
      <c r="GT116" s="96">
        <v>0</v>
      </c>
      <c r="GU116" s="96">
        <v>0</v>
      </c>
      <c r="GV116" s="96">
        <v>0</v>
      </c>
      <c r="GW116" s="96">
        <v>0</v>
      </c>
      <c r="GX116" s="96">
        <v>0</v>
      </c>
      <c r="GY116" s="96">
        <v>0</v>
      </c>
      <c r="GZ116" s="96">
        <v>0</v>
      </c>
      <c r="HA116" s="96">
        <v>0</v>
      </c>
      <c r="HB116" s="96">
        <v>0</v>
      </c>
      <c r="HC116" s="96">
        <v>0</v>
      </c>
      <c r="HD116" s="96">
        <v>0</v>
      </c>
      <c r="HE116" s="96">
        <v>0</v>
      </c>
      <c r="HF116" s="96">
        <v>0</v>
      </c>
      <c r="HG116" s="96">
        <v>0</v>
      </c>
      <c r="HH116" s="96">
        <v>0</v>
      </c>
      <c r="HI116" s="96">
        <v>0</v>
      </c>
      <c r="HJ116" s="96">
        <v>0</v>
      </c>
      <c r="HK116" s="96">
        <v>0</v>
      </c>
      <c r="HL116" s="96">
        <v>0</v>
      </c>
      <c r="HM116" s="96">
        <v>0</v>
      </c>
      <c r="HN116" s="96">
        <v>0</v>
      </c>
      <c r="HO116" s="96">
        <v>0</v>
      </c>
      <c r="HP116" s="96">
        <v>0</v>
      </c>
      <c r="HQ116" s="96">
        <v>0</v>
      </c>
      <c r="HR116" s="96">
        <v>0</v>
      </c>
      <c r="HS116" s="96">
        <v>0</v>
      </c>
      <c r="HT116" s="96">
        <v>0</v>
      </c>
      <c r="HU116" s="96">
        <v>0</v>
      </c>
      <c r="HV116" s="96">
        <v>0</v>
      </c>
      <c r="HW116" s="96">
        <v>0</v>
      </c>
      <c r="HX116" s="96">
        <v>0</v>
      </c>
      <c r="HY116" s="96">
        <v>0</v>
      </c>
      <c r="HZ116" s="96">
        <v>0</v>
      </c>
      <c r="IA116" s="96">
        <v>0</v>
      </c>
      <c r="IB116" s="96">
        <v>0</v>
      </c>
      <c r="IC116" s="96">
        <v>0</v>
      </c>
      <c r="ID116" s="96">
        <v>0</v>
      </c>
      <c r="IE116" s="96">
        <v>0</v>
      </c>
      <c r="IF116" s="96">
        <v>0</v>
      </c>
      <c r="IG116" s="96">
        <v>0</v>
      </c>
      <c r="IH116" s="96">
        <v>0</v>
      </c>
      <c r="II116" s="96">
        <v>0</v>
      </c>
      <c r="IJ116" s="96">
        <v>0</v>
      </c>
      <c r="IK116" s="96">
        <v>0</v>
      </c>
      <c r="IL116" s="96">
        <v>0</v>
      </c>
      <c r="IM116" s="96">
        <v>0</v>
      </c>
      <c r="IN116" s="96">
        <v>0</v>
      </c>
      <c r="IO116" s="96">
        <v>0</v>
      </c>
      <c r="IP116" s="96">
        <v>0</v>
      </c>
      <c r="IQ116" s="96">
        <v>0</v>
      </c>
      <c r="IR116" s="96">
        <v>0</v>
      </c>
      <c r="IS116" s="96">
        <v>0</v>
      </c>
      <c r="IT116" s="96">
        <v>0</v>
      </c>
      <c r="IU116" s="96">
        <v>0</v>
      </c>
      <c r="IV116" s="96">
        <v>0</v>
      </c>
      <c r="IW116" s="96">
        <v>0</v>
      </c>
      <c r="IX116" s="96">
        <v>0</v>
      </c>
      <c r="IY116" s="96">
        <v>0</v>
      </c>
      <c r="IZ116" s="96">
        <v>0</v>
      </c>
      <c r="JA116" s="96">
        <v>0</v>
      </c>
    </row>
    <row r="117" spans="1:261" ht="17.25" customHeight="1" x14ac:dyDescent="0.35">
      <c r="A117" s="85">
        <v>107</v>
      </c>
      <c r="B117" s="92" t="s">
        <v>527</v>
      </c>
      <c r="C117" s="95" t="s">
        <v>634</v>
      </c>
      <c r="D117" s="295">
        <v>247690740</v>
      </c>
      <c r="E117" s="270">
        <f t="shared" si="46"/>
        <v>2258.6099999999997</v>
      </c>
      <c r="F117" s="270">
        <f t="shared" si="47"/>
        <v>0</v>
      </c>
      <c r="G117" s="270">
        <f t="shared" si="48"/>
        <v>309.57</v>
      </c>
      <c r="H117" s="270">
        <f t="shared" si="49"/>
        <v>240</v>
      </c>
      <c r="I117" s="270">
        <f t="shared" si="50"/>
        <v>1709.04</v>
      </c>
      <c r="J117" s="96">
        <v>1</v>
      </c>
      <c r="K117" s="96">
        <v>1</v>
      </c>
      <c r="L117" s="96">
        <v>0</v>
      </c>
      <c r="M117" s="96">
        <v>0</v>
      </c>
      <c r="N117" s="96">
        <v>0</v>
      </c>
      <c r="O117" s="96">
        <v>0</v>
      </c>
      <c r="P117" s="96">
        <v>0</v>
      </c>
      <c r="Q117" s="96">
        <v>0</v>
      </c>
      <c r="R117" s="96">
        <v>0</v>
      </c>
      <c r="S117" s="96">
        <v>0</v>
      </c>
      <c r="T117" s="96">
        <v>0</v>
      </c>
      <c r="U117" s="96">
        <v>240</v>
      </c>
      <c r="V117" s="96">
        <v>0</v>
      </c>
      <c r="W117" s="96">
        <v>0</v>
      </c>
      <c r="X117" s="96">
        <v>0</v>
      </c>
      <c r="Y117" s="96">
        <v>0</v>
      </c>
      <c r="Z117" s="96">
        <v>0</v>
      </c>
      <c r="AA117" s="96">
        <v>0</v>
      </c>
      <c r="AB117" s="96">
        <v>0</v>
      </c>
      <c r="AC117" s="96">
        <v>4</v>
      </c>
      <c r="AD117" s="96">
        <v>0</v>
      </c>
      <c r="AE117" s="96">
        <v>0</v>
      </c>
      <c r="AF117" s="96">
        <v>0</v>
      </c>
      <c r="AG117" s="96">
        <v>0</v>
      </c>
      <c r="AH117" s="96">
        <v>0</v>
      </c>
      <c r="AI117" s="96">
        <v>0</v>
      </c>
      <c r="AJ117" s="96">
        <v>0</v>
      </c>
      <c r="AK117" s="96">
        <v>0</v>
      </c>
      <c r="AL117" s="96">
        <v>0</v>
      </c>
      <c r="AM117" s="96">
        <v>0</v>
      </c>
      <c r="AN117" s="96">
        <v>0</v>
      </c>
      <c r="AO117" s="96">
        <v>0</v>
      </c>
      <c r="AP117" s="96">
        <v>0</v>
      </c>
      <c r="AQ117" s="96">
        <v>0</v>
      </c>
      <c r="AR117" s="96">
        <v>0</v>
      </c>
      <c r="AS117" s="96">
        <v>0</v>
      </c>
      <c r="AT117" s="96">
        <v>0</v>
      </c>
      <c r="AU117" s="96">
        <v>0</v>
      </c>
      <c r="AV117" s="96">
        <v>0</v>
      </c>
      <c r="AW117" s="96">
        <v>0</v>
      </c>
      <c r="AX117" s="96">
        <v>0</v>
      </c>
      <c r="AY117" s="96">
        <v>0</v>
      </c>
      <c r="AZ117" s="96">
        <v>0</v>
      </c>
      <c r="BA117" s="96">
        <v>2</v>
      </c>
      <c r="BB117" s="96">
        <v>0</v>
      </c>
      <c r="BC117" s="96">
        <v>0</v>
      </c>
      <c r="BD117" s="96">
        <v>1620</v>
      </c>
      <c r="BE117" s="96">
        <v>0</v>
      </c>
      <c r="BF117" s="96">
        <v>0</v>
      </c>
      <c r="BG117" s="96">
        <v>0</v>
      </c>
      <c r="BH117" s="96">
        <v>13</v>
      </c>
      <c r="BI117" s="96">
        <v>0</v>
      </c>
      <c r="BJ117" s="96">
        <v>0</v>
      </c>
      <c r="BK117" s="96">
        <v>0</v>
      </c>
      <c r="BL117" s="96">
        <v>0</v>
      </c>
      <c r="BM117" s="96">
        <v>0</v>
      </c>
      <c r="BN117" s="96">
        <v>0</v>
      </c>
      <c r="BO117" s="96">
        <v>0</v>
      </c>
      <c r="BP117" s="96">
        <v>0</v>
      </c>
      <c r="BQ117" s="96">
        <v>0</v>
      </c>
      <c r="BR117" s="96">
        <v>0</v>
      </c>
      <c r="BS117" s="96">
        <v>1</v>
      </c>
      <c r="BT117" s="96">
        <v>0</v>
      </c>
      <c r="BU117" s="96">
        <v>1</v>
      </c>
      <c r="BV117" s="96">
        <v>0</v>
      </c>
      <c r="BW117" s="96">
        <v>0</v>
      </c>
      <c r="BX117" s="96">
        <v>0</v>
      </c>
      <c r="BY117" s="96">
        <v>6</v>
      </c>
      <c r="BZ117" s="96">
        <v>0</v>
      </c>
      <c r="CA117" s="96">
        <v>0</v>
      </c>
      <c r="CB117" s="96">
        <v>0</v>
      </c>
      <c r="CC117" s="96">
        <v>0</v>
      </c>
      <c r="CD117" s="96">
        <v>0</v>
      </c>
      <c r="CE117" s="96">
        <v>0</v>
      </c>
      <c r="CF117" s="96">
        <v>0</v>
      </c>
      <c r="CG117" s="96">
        <v>0</v>
      </c>
      <c r="CH117" s="96">
        <v>0</v>
      </c>
      <c r="CI117" s="96">
        <v>0</v>
      </c>
      <c r="CJ117" s="96">
        <v>0</v>
      </c>
      <c r="CK117" s="96">
        <v>30</v>
      </c>
      <c r="CL117" s="96">
        <v>0</v>
      </c>
      <c r="CM117" s="96">
        <v>0</v>
      </c>
      <c r="CN117" s="96">
        <v>0</v>
      </c>
      <c r="CO117" s="96">
        <v>1</v>
      </c>
      <c r="CP117" s="96">
        <v>0</v>
      </c>
      <c r="CQ117" s="96">
        <v>0</v>
      </c>
      <c r="CR117" s="96">
        <v>0</v>
      </c>
      <c r="CS117" s="96">
        <v>6</v>
      </c>
      <c r="CT117" s="96">
        <v>0</v>
      </c>
      <c r="CU117" s="96">
        <v>0</v>
      </c>
      <c r="CV117" s="96">
        <v>0</v>
      </c>
      <c r="CW117" s="96">
        <v>0</v>
      </c>
      <c r="CX117" s="96">
        <v>0</v>
      </c>
      <c r="CY117" s="96">
        <v>16</v>
      </c>
      <c r="CZ117" s="96">
        <v>0</v>
      </c>
      <c r="DA117" s="96">
        <v>0</v>
      </c>
      <c r="DB117" s="96">
        <v>0</v>
      </c>
      <c r="DC117" s="96">
        <v>0</v>
      </c>
      <c r="DD117" s="96">
        <v>0</v>
      </c>
      <c r="DE117" s="96">
        <v>0</v>
      </c>
      <c r="DF117" s="96">
        <v>0</v>
      </c>
      <c r="DG117" s="96">
        <v>0</v>
      </c>
      <c r="DH117" s="96">
        <v>0</v>
      </c>
      <c r="DI117" s="96">
        <v>0</v>
      </c>
      <c r="DJ117" s="96">
        <v>0</v>
      </c>
      <c r="DK117" s="96">
        <v>0</v>
      </c>
      <c r="DL117" s="96">
        <v>0</v>
      </c>
      <c r="DM117" s="96">
        <v>0</v>
      </c>
      <c r="DN117" s="96">
        <v>0</v>
      </c>
      <c r="DO117" s="96">
        <v>0</v>
      </c>
      <c r="DP117" s="96">
        <v>0</v>
      </c>
      <c r="DQ117" s="96">
        <v>0</v>
      </c>
      <c r="DR117" s="96">
        <v>0</v>
      </c>
      <c r="DS117" s="96">
        <v>0</v>
      </c>
      <c r="DT117" s="96">
        <v>309.57</v>
      </c>
      <c r="DU117" s="96">
        <v>0</v>
      </c>
      <c r="DV117" s="96">
        <v>0</v>
      </c>
      <c r="DW117" s="297">
        <v>0</v>
      </c>
      <c r="DX117" s="297">
        <v>0</v>
      </c>
      <c r="DY117" s="96">
        <v>0</v>
      </c>
      <c r="DZ117" s="96">
        <v>0</v>
      </c>
      <c r="EA117" s="96">
        <v>0</v>
      </c>
      <c r="EB117" s="96">
        <v>0</v>
      </c>
      <c r="EC117" s="96">
        <v>0</v>
      </c>
      <c r="ED117" s="96">
        <v>0</v>
      </c>
      <c r="EE117" s="96">
        <v>0</v>
      </c>
      <c r="EF117" s="96">
        <v>0</v>
      </c>
      <c r="EG117" s="96">
        <v>0</v>
      </c>
      <c r="EH117" s="96">
        <v>0</v>
      </c>
      <c r="EI117" s="96">
        <v>0</v>
      </c>
      <c r="EJ117" s="96">
        <v>0</v>
      </c>
      <c r="EK117" s="96">
        <v>0</v>
      </c>
      <c r="EL117" s="96">
        <v>0</v>
      </c>
      <c r="EM117" s="96">
        <v>0</v>
      </c>
      <c r="EN117" s="96">
        <v>0</v>
      </c>
      <c r="EO117" s="96">
        <v>0</v>
      </c>
      <c r="EP117" s="96">
        <v>0</v>
      </c>
      <c r="EQ117" s="96">
        <v>0</v>
      </c>
      <c r="ER117" s="96">
        <v>0</v>
      </c>
      <c r="ES117" s="96">
        <v>0</v>
      </c>
      <c r="ET117" s="96">
        <v>0</v>
      </c>
      <c r="EU117" s="96">
        <v>0</v>
      </c>
      <c r="EV117" s="96">
        <v>83.04</v>
      </c>
      <c r="EW117" s="96">
        <v>0</v>
      </c>
      <c r="EX117" s="96">
        <v>0</v>
      </c>
      <c r="EY117" s="96">
        <v>0</v>
      </c>
      <c r="EZ117" s="96">
        <v>0</v>
      </c>
      <c r="FA117" s="96">
        <v>0</v>
      </c>
      <c r="FB117" s="96">
        <v>0</v>
      </c>
      <c r="FC117" s="96">
        <v>0</v>
      </c>
      <c r="FD117" s="96">
        <v>0</v>
      </c>
      <c r="FE117" s="96">
        <v>0</v>
      </c>
      <c r="FF117" s="96">
        <v>0</v>
      </c>
      <c r="FG117" s="96">
        <v>0</v>
      </c>
      <c r="FH117" s="96">
        <v>0</v>
      </c>
      <c r="FI117" s="96">
        <v>0</v>
      </c>
      <c r="FJ117" s="96">
        <v>0</v>
      </c>
      <c r="FK117" s="96">
        <v>0</v>
      </c>
      <c r="FL117" s="96">
        <v>0</v>
      </c>
      <c r="FM117" s="96">
        <v>0</v>
      </c>
      <c r="FN117" s="96">
        <v>0</v>
      </c>
      <c r="FO117" s="96">
        <v>0</v>
      </c>
      <c r="FP117" s="96">
        <v>0</v>
      </c>
      <c r="FQ117" s="96">
        <v>0</v>
      </c>
      <c r="FR117" s="96">
        <v>0</v>
      </c>
      <c r="FS117" s="96">
        <v>0</v>
      </c>
      <c r="FT117" s="96">
        <v>0</v>
      </c>
      <c r="FU117" s="96">
        <v>0</v>
      </c>
      <c r="FV117" s="96">
        <v>0</v>
      </c>
      <c r="FW117" s="96">
        <v>0</v>
      </c>
      <c r="FX117" s="96">
        <v>0</v>
      </c>
      <c r="FY117" s="96">
        <v>0</v>
      </c>
      <c r="FZ117" s="96">
        <v>0</v>
      </c>
      <c r="GA117" s="96">
        <v>0</v>
      </c>
      <c r="GB117" s="96">
        <v>0</v>
      </c>
      <c r="GC117" s="96">
        <v>0</v>
      </c>
      <c r="GD117" s="96">
        <v>0</v>
      </c>
      <c r="GE117" s="96">
        <v>0</v>
      </c>
      <c r="GF117" s="96">
        <v>0</v>
      </c>
      <c r="GG117" s="96">
        <v>0</v>
      </c>
      <c r="GH117" s="96">
        <v>0</v>
      </c>
      <c r="GI117" s="96">
        <v>0</v>
      </c>
      <c r="GJ117" s="96">
        <v>0</v>
      </c>
      <c r="GK117" s="96">
        <v>0</v>
      </c>
      <c r="GL117" s="96">
        <v>0</v>
      </c>
      <c r="GM117" s="96">
        <v>0</v>
      </c>
      <c r="GN117" s="96">
        <v>0</v>
      </c>
      <c r="GO117" s="96">
        <v>0</v>
      </c>
      <c r="GP117" s="96">
        <v>0</v>
      </c>
      <c r="GQ117" s="96">
        <v>0</v>
      </c>
      <c r="GR117" s="96">
        <v>0</v>
      </c>
      <c r="GS117" s="96">
        <v>0</v>
      </c>
      <c r="GT117" s="96">
        <v>0</v>
      </c>
      <c r="GU117" s="96">
        <v>0</v>
      </c>
      <c r="GV117" s="96">
        <v>0</v>
      </c>
      <c r="GW117" s="96">
        <v>0</v>
      </c>
      <c r="GX117" s="96">
        <v>0</v>
      </c>
      <c r="GY117" s="96">
        <v>0</v>
      </c>
      <c r="GZ117" s="96">
        <v>0</v>
      </c>
      <c r="HA117" s="96">
        <v>0</v>
      </c>
      <c r="HB117" s="96">
        <v>0</v>
      </c>
      <c r="HC117" s="96">
        <v>0</v>
      </c>
      <c r="HD117" s="96">
        <v>0</v>
      </c>
      <c r="HE117" s="96">
        <v>0</v>
      </c>
      <c r="HF117" s="96">
        <v>0</v>
      </c>
      <c r="HG117" s="96">
        <v>0</v>
      </c>
      <c r="HH117" s="96">
        <v>0</v>
      </c>
      <c r="HI117" s="96">
        <v>0</v>
      </c>
      <c r="HJ117" s="96">
        <v>0</v>
      </c>
      <c r="HK117" s="96">
        <v>0</v>
      </c>
      <c r="HL117" s="96">
        <v>0</v>
      </c>
      <c r="HM117" s="96">
        <v>0</v>
      </c>
      <c r="HN117" s="96">
        <v>0</v>
      </c>
      <c r="HO117" s="96">
        <v>0</v>
      </c>
      <c r="HP117" s="96">
        <v>0</v>
      </c>
      <c r="HQ117" s="96">
        <v>0</v>
      </c>
      <c r="HR117" s="96">
        <v>0</v>
      </c>
      <c r="HS117" s="96">
        <v>0</v>
      </c>
      <c r="HT117" s="96">
        <v>0</v>
      </c>
      <c r="HU117" s="96">
        <v>0</v>
      </c>
      <c r="HV117" s="96">
        <v>0</v>
      </c>
      <c r="HW117" s="96">
        <v>0</v>
      </c>
      <c r="HX117" s="96">
        <v>0</v>
      </c>
      <c r="HY117" s="96">
        <v>0</v>
      </c>
      <c r="HZ117" s="96">
        <v>0</v>
      </c>
      <c r="IA117" s="96">
        <v>0</v>
      </c>
      <c r="IB117" s="96">
        <v>0</v>
      </c>
      <c r="IC117" s="96">
        <v>0</v>
      </c>
      <c r="ID117" s="96">
        <v>0</v>
      </c>
      <c r="IE117" s="96">
        <v>0</v>
      </c>
      <c r="IF117" s="96">
        <v>0</v>
      </c>
      <c r="IG117" s="96">
        <v>0</v>
      </c>
      <c r="IH117" s="96">
        <v>0</v>
      </c>
      <c r="II117" s="96">
        <v>0</v>
      </c>
      <c r="IJ117" s="96">
        <v>0</v>
      </c>
      <c r="IK117" s="96">
        <v>0</v>
      </c>
      <c r="IL117" s="96">
        <v>0</v>
      </c>
      <c r="IM117" s="96">
        <v>0</v>
      </c>
      <c r="IN117" s="96">
        <v>0</v>
      </c>
      <c r="IO117" s="96">
        <v>0</v>
      </c>
      <c r="IP117" s="96">
        <v>0</v>
      </c>
      <c r="IQ117" s="96">
        <v>0</v>
      </c>
      <c r="IR117" s="96">
        <v>0</v>
      </c>
      <c r="IS117" s="96">
        <v>0</v>
      </c>
      <c r="IT117" s="96">
        <v>0</v>
      </c>
      <c r="IU117" s="96">
        <v>0</v>
      </c>
      <c r="IV117" s="96">
        <v>0</v>
      </c>
      <c r="IW117" s="96">
        <v>0</v>
      </c>
      <c r="IX117" s="96">
        <v>0</v>
      </c>
      <c r="IY117" s="96">
        <v>0</v>
      </c>
      <c r="IZ117" s="96">
        <v>0</v>
      </c>
      <c r="JA117" s="96">
        <v>0</v>
      </c>
    </row>
    <row r="118" spans="1:261" ht="17.25" customHeight="1" x14ac:dyDescent="0.35">
      <c r="A118" s="85">
        <v>108</v>
      </c>
      <c r="B118" s="92" t="s">
        <v>527</v>
      </c>
      <c r="C118" s="95" t="s">
        <v>635</v>
      </c>
      <c r="D118" s="295">
        <v>247690745</v>
      </c>
      <c r="E118" s="270">
        <f t="shared" si="46"/>
        <v>5856.5599999999995</v>
      </c>
      <c r="F118" s="270">
        <f t="shared" si="47"/>
        <v>0</v>
      </c>
      <c r="G118" s="270">
        <f t="shared" si="48"/>
        <v>1656.61</v>
      </c>
      <c r="H118" s="270">
        <f t="shared" si="49"/>
        <v>405</v>
      </c>
      <c r="I118" s="270">
        <f t="shared" si="50"/>
        <v>3794.95</v>
      </c>
      <c r="J118" s="96">
        <v>1</v>
      </c>
      <c r="K118" s="96">
        <v>1</v>
      </c>
      <c r="L118" s="96">
        <v>0</v>
      </c>
      <c r="M118" s="96">
        <v>0</v>
      </c>
      <c r="N118" s="96">
        <v>0</v>
      </c>
      <c r="O118" s="96">
        <v>0</v>
      </c>
      <c r="P118" s="96">
        <v>0</v>
      </c>
      <c r="Q118" s="96">
        <v>0</v>
      </c>
      <c r="R118" s="96">
        <v>0</v>
      </c>
      <c r="S118" s="96">
        <v>0</v>
      </c>
      <c r="T118" s="96">
        <v>0</v>
      </c>
      <c r="U118" s="96">
        <v>0</v>
      </c>
      <c r="V118" s="96">
        <v>0</v>
      </c>
      <c r="W118" s="96">
        <v>0</v>
      </c>
      <c r="X118" s="96">
        <v>0</v>
      </c>
      <c r="Y118" s="96">
        <v>405</v>
      </c>
      <c r="Z118" s="96">
        <v>0</v>
      </c>
      <c r="AA118" s="96">
        <v>0</v>
      </c>
      <c r="AB118" s="96">
        <v>0</v>
      </c>
      <c r="AC118" s="96">
        <v>4</v>
      </c>
      <c r="AD118" s="96">
        <v>0</v>
      </c>
      <c r="AE118" s="96">
        <v>0</v>
      </c>
      <c r="AF118" s="96">
        <v>0</v>
      </c>
      <c r="AG118" s="96">
        <v>0</v>
      </c>
      <c r="AH118" s="96">
        <v>0</v>
      </c>
      <c r="AI118" s="96">
        <v>0</v>
      </c>
      <c r="AJ118" s="96">
        <v>0</v>
      </c>
      <c r="AK118" s="96">
        <v>0</v>
      </c>
      <c r="AL118" s="96">
        <v>0</v>
      </c>
      <c r="AM118" s="96">
        <v>0</v>
      </c>
      <c r="AN118" s="96">
        <v>0</v>
      </c>
      <c r="AO118" s="96">
        <v>0</v>
      </c>
      <c r="AP118" s="96">
        <v>0</v>
      </c>
      <c r="AQ118" s="96">
        <v>0</v>
      </c>
      <c r="AR118" s="96">
        <v>0</v>
      </c>
      <c r="AS118" s="96">
        <v>0</v>
      </c>
      <c r="AT118" s="96">
        <v>0</v>
      </c>
      <c r="AU118" s="96">
        <v>0</v>
      </c>
      <c r="AV118" s="96">
        <v>0</v>
      </c>
      <c r="AW118" s="96">
        <v>0</v>
      </c>
      <c r="AX118" s="96">
        <v>0</v>
      </c>
      <c r="AY118" s="96">
        <v>0</v>
      </c>
      <c r="AZ118" s="96">
        <v>0</v>
      </c>
      <c r="BA118" s="96">
        <v>0</v>
      </c>
      <c r="BB118" s="96">
        <v>0</v>
      </c>
      <c r="BC118" s="96">
        <v>0</v>
      </c>
      <c r="BD118" s="96">
        <v>3475</v>
      </c>
      <c r="BE118" s="96">
        <v>0</v>
      </c>
      <c r="BF118" s="96">
        <v>0</v>
      </c>
      <c r="BG118" s="96">
        <v>0</v>
      </c>
      <c r="BH118" s="96">
        <v>59</v>
      </c>
      <c r="BI118" s="96">
        <v>0</v>
      </c>
      <c r="BJ118" s="96">
        <v>0</v>
      </c>
      <c r="BK118" s="96">
        <v>0</v>
      </c>
      <c r="BL118" s="96">
        <v>0</v>
      </c>
      <c r="BM118" s="96">
        <v>0</v>
      </c>
      <c r="BN118" s="96">
        <v>0</v>
      </c>
      <c r="BO118" s="96">
        <v>0</v>
      </c>
      <c r="BP118" s="96">
        <v>0</v>
      </c>
      <c r="BQ118" s="96">
        <v>0</v>
      </c>
      <c r="BR118" s="96">
        <v>55</v>
      </c>
      <c r="BS118" s="96">
        <v>0</v>
      </c>
      <c r="BT118" s="96">
        <v>0</v>
      </c>
      <c r="BU118" s="96">
        <v>0</v>
      </c>
      <c r="BV118" s="96">
        <v>0</v>
      </c>
      <c r="BW118" s="96">
        <v>0</v>
      </c>
      <c r="BX118" s="96">
        <v>0</v>
      </c>
      <c r="BY118" s="96">
        <v>0</v>
      </c>
      <c r="BZ118" s="96">
        <v>0</v>
      </c>
      <c r="CA118" s="96">
        <v>0</v>
      </c>
      <c r="CB118" s="96">
        <v>0</v>
      </c>
      <c r="CC118" s="96">
        <v>0</v>
      </c>
      <c r="CD118" s="96">
        <v>0</v>
      </c>
      <c r="CE118" s="96">
        <v>0</v>
      </c>
      <c r="CF118" s="96">
        <v>0</v>
      </c>
      <c r="CG118" s="96">
        <v>0</v>
      </c>
      <c r="CH118" s="96">
        <v>0</v>
      </c>
      <c r="CI118" s="96">
        <v>0</v>
      </c>
      <c r="CJ118" s="96">
        <v>0</v>
      </c>
      <c r="CK118" s="96">
        <v>30</v>
      </c>
      <c r="CL118" s="96">
        <v>0</v>
      </c>
      <c r="CM118" s="96">
        <v>0</v>
      </c>
      <c r="CN118" s="96">
        <v>0</v>
      </c>
      <c r="CO118" s="96">
        <v>1</v>
      </c>
      <c r="CP118" s="96">
        <v>0</v>
      </c>
      <c r="CQ118" s="96">
        <v>0</v>
      </c>
      <c r="CR118" s="96">
        <v>0</v>
      </c>
      <c r="CS118" s="96">
        <v>8</v>
      </c>
      <c r="CT118" s="96">
        <v>0</v>
      </c>
      <c r="CU118" s="96">
        <v>0</v>
      </c>
      <c r="CV118" s="96">
        <v>0</v>
      </c>
      <c r="CW118" s="96">
        <v>0</v>
      </c>
      <c r="CX118" s="96">
        <v>0</v>
      </c>
      <c r="CY118" s="96">
        <v>12</v>
      </c>
      <c r="CZ118" s="96">
        <v>0</v>
      </c>
      <c r="DA118" s="96">
        <v>0</v>
      </c>
      <c r="DB118" s="96">
        <v>0</v>
      </c>
      <c r="DC118" s="96">
        <v>0</v>
      </c>
      <c r="DD118" s="96">
        <v>0</v>
      </c>
      <c r="DE118" s="96">
        <v>0</v>
      </c>
      <c r="DF118" s="96">
        <v>0</v>
      </c>
      <c r="DG118" s="96">
        <v>0</v>
      </c>
      <c r="DH118" s="96">
        <v>0</v>
      </c>
      <c r="DI118" s="96">
        <v>0</v>
      </c>
      <c r="DJ118" s="96">
        <v>0</v>
      </c>
      <c r="DK118" s="96">
        <v>0</v>
      </c>
      <c r="DL118" s="96">
        <v>0</v>
      </c>
      <c r="DM118" s="96">
        <v>0</v>
      </c>
      <c r="DN118" s="96">
        <v>0</v>
      </c>
      <c r="DO118" s="96">
        <v>0</v>
      </c>
      <c r="DP118" s="96">
        <v>0</v>
      </c>
      <c r="DQ118" s="96">
        <v>0</v>
      </c>
      <c r="DR118" s="96">
        <v>0</v>
      </c>
      <c r="DS118" s="96">
        <v>0</v>
      </c>
      <c r="DT118" s="96">
        <v>1656.61</v>
      </c>
      <c r="DU118" s="96">
        <v>0</v>
      </c>
      <c r="DV118" s="96">
        <v>0</v>
      </c>
      <c r="DW118" s="297">
        <v>0</v>
      </c>
      <c r="DX118" s="297">
        <v>0</v>
      </c>
      <c r="DY118" s="96">
        <v>0</v>
      </c>
      <c r="DZ118" s="96">
        <v>0</v>
      </c>
      <c r="EA118" s="96">
        <v>0</v>
      </c>
      <c r="EB118" s="96">
        <v>0</v>
      </c>
      <c r="EC118" s="96">
        <v>0</v>
      </c>
      <c r="ED118" s="96">
        <v>0</v>
      </c>
      <c r="EE118" s="96">
        <v>0</v>
      </c>
      <c r="EF118" s="96">
        <v>0</v>
      </c>
      <c r="EG118" s="96">
        <v>0</v>
      </c>
      <c r="EH118" s="96">
        <v>0</v>
      </c>
      <c r="EI118" s="96">
        <v>0</v>
      </c>
      <c r="EJ118" s="96">
        <v>0</v>
      </c>
      <c r="EK118" s="96">
        <v>0</v>
      </c>
      <c r="EL118" s="96">
        <v>0</v>
      </c>
      <c r="EM118" s="96">
        <v>0</v>
      </c>
      <c r="EN118" s="96">
        <v>0</v>
      </c>
      <c r="EO118" s="96">
        <v>0</v>
      </c>
      <c r="EP118" s="96">
        <v>0</v>
      </c>
      <c r="EQ118" s="96">
        <v>0</v>
      </c>
      <c r="ER118" s="96">
        <v>0</v>
      </c>
      <c r="ES118" s="96">
        <v>0</v>
      </c>
      <c r="ET118" s="96">
        <v>0</v>
      </c>
      <c r="EU118" s="96">
        <v>0</v>
      </c>
      <c r="EV118" s="96">
        <v>319.95</v>
      </c>
      <c r="EW118" s="96">
        <v>0</v>
      </c>
      <c r="EX118" s="96">
        <v>0</v>
      </c>
      <c r="EY118" s="96">
        <v>0</v>
      </c>
      <c r="EZ118" s="96">
        <v>0</v>
      </c>
      <c r="FA118" s="96">
        <v>0</v>
      </c>
      <c r="FB118" s="96">
        <v>0</v>
      </c>
      <c r="FC118" s="96">
        <v>0</v>
      </c>
      <c r="FD118" s="96">
        <v>0</v>
      </c>
      <c r="FE118" s="96">
        <v>0</v>
      </c>
      <c r="FF118" s="96">
        <v>0</v>
      </c>
      <c r="FG118" s="96">
        <v>0</v>
      </c>
      <c r="FH118" s="96">
        <v>0</v>
      </c>
      <c r="FI118" s="96">
        <v>0</v>
      </c>
      <c r="FJ118" s="96">
        <v>0</v>
      </c>
      <c r="FK118" s="96">
        <v>0</v>
      </c>
      <c r="FL118" s="96">
        <v>0</v>
      </c>
      <c r="FM118" s="96">
        <v>0</v>
      </c>
      <c r="FN118" s="96">
        <v>0</v>
      </c>
      <c r="FO118" s="96">
        <v>0</v>
      </c>
      <c r="FP118" s="96">
        <v>0</v>
      </c>
      <c r="FQ118" s="96">
        <v>0</v>
      </c>
      <c r="FR118" s="96">
        <v>0</v>
      </c>
      <c r="FS118" s="96">
        <v>0</v>
      </c>
      <c r="FT118" s="96">
        <v>0</v>
      </c>
      <c r="FU118" s="96">
        <v>0</v>
      </c>
      <c r="FV118" s="96">
        <v>0</v>
      </c>
      <c r="FW118" s="96">
        <v>0</v>
      </c>
      <c r="FX118" s="96">
        <v>0</v>
      </c>
      <c r="FY118" s="96">
        <v>0</v>
      </c>
      <c r="FZ118" s="96">
        <v>0</v>
      </c>
      <c r="GA118" s="96">
        <v>0</v>
      </c>
      <c r="GB118" s="96">
        <v>0</v>
      </c>
      <c r="GC118" s="96">
        <v>0</v>
      </c>
      <c r="GD118" s="96">
        <v>0</v>
      </c>
      <c r="GE118" s="96">
        <v>0</v>
      </c>
      <c r="GF118" s="96">
        <v>0</v>
      </c>
      <c r="GG118" s="96">
        <v>0</v>
      </c>
      <c r="GH118" s="96">
        <v>0</v>
      </c>
      <c r="GI118" s="96">
        <v>0</v>
      </c>
      <c r="GJ118" s="96">
        <v>0</v>
      </c>
      <c r="GK118" s="96">
        <v>0</v>
      </c>
      <c r="GL118" s="96">
        <v>0</v>
      </c>
      <c r="GM118" s="96">
        <v>0</v>
      </c>
      <c r="GN118" s="96">
        <v>0</v>
      </c>
      <c r="GO118" s="96">
        <v>0</v>
      </c>
      <c r="GP118" s="96">
        <v>0</v>
      </c>
      <c r="GQ118" s="96">
        <v>0</v>
      </c>
      <c r="GR118" s="96">
        <v>0</v>
      </c>
      <c r="GS118" s="96">
        <v>0</v>
      </c>
      <c r="GT118" s="96">
        <v>0</v>
      </c>
      <c r="GU118" s="96">
        <v>0</v>
      </c>
      <c r="GV118" s="96">
        <v>0</v>
      </c>
      <c r="GW118" s="96">
        <v>0</v>
      </c>
      <c r="GX118" s="96">
        <v>0</v>
      </c>
      <c r="GY118" s="96">
        <v>0</v>
      </c>
      <c r="GZ118" s="96">
        <v>0</v>
      </c>
      <c r="HA118" s="96">
        <v>0</v>
      </c>
      <c r="HB118" s="96">
        <v>0</v>
      </c>
      <c r="HC118" s="96">
        <v>0</v>
      </c>
      <c r="HD118" s="96">
        <v>0</v>
      </c>
      <c r="HE118" s="96">
        <v>0</v>
      </c>
      <c r="HF118" s="96">
        <v>0</v>
      </c>
      <c r="HG118" s="96">
        <v>0</v>
      </c>
      <c r="HH118" s="96">
        <v>0</v>
      </c>
      <c r="HI118" s="96">
        <v>0</v>
      </c>
      <c r="HJ118" s="96">
        <v>0</v>
      </c>
      <c r="HK118" s="96">
        <v>0</v>
      </c>
      <c r="HL118" s="96">
        <v>0</v>
      </c>
      <c r="HM118" s="96">
        <v>0</v>
      </c>
      <c r="HN118" s="96">
        <v>0</v>
      </c>
      <c r="HO118" s="96">
        <v>0</v>
      </c>
      <c r="HP118" s="96">
        <v>0</v>
      </c>
      <c r="HQ118" s="96">
        <v>0</v>
      </c>
      <c r="HR118" s="96">
        <v>0</v>
      </c>
      <c r="HS118" s="96">
        <v>0</v>
      </c>
      <c r="HT118" s="96">
        <v>0</v>
      </c>
      <c r="HU118" s="96">
        <v>0</v>
      </c>
      <c r="HV118" s="96">
        <v>0</v>
      </c>
      <c r="HW118" s="96">
        <v>0</v>
      </c>
      <c r="HX118" s="96">
        <v>0</v>
      </c>
      <c r="HY118" s="96">
        <v>0</v>
      </c>
      <c r="HZ118" s="96">
        <v>0</v>
      </c>
      <c r="IA118" s="96">
        <v>0</v>
      </c>
      <c r="IB118" s="96">
        <v>0</v>
      </c>
      <c r="IC118" s="96">
        <v>0</v>
      </c>
      <c r="ID118" s="96">
        <v>0</v>
      </c>
      <c r="IE118" s="96">
        <v>0</v>
      </c>
      <c r="IF118" s="96">
        <v>0</v>
      </c>
      <c r="IG118" s="96">
        <v>0</v>
      </c>
      <c r="IH118" s="96">
        <v>0</v>
      </c>
      <c r="II118" s="96">
        <v>0</v>
      </c>
      <c r="IJ118" s="96">
        <v>0</v>
      </c>
      <c r="IK118" s="96">
        <v>0</v>
      </c>
      <c r="IL118" s="96">
        <v>0</v>
      </c>
      <c r="IM118" s="96">
        <v>0</v>
      </c>
      <c r="IN118" s="96">
        <v>0</v>
      </c>
      <c r="IO118" s="96">
        <v>0</v>
      </c>
      <c r="IP118" s="96">
        <v>0</v>
      </c>
      <c r="IQ118" s="96">
        <v>0</v>
      </c>
      <c r="IR118" s="96">
        <v>0</v>
      </c>
      <c r="IS118" s="96">
        <v>0</v>
      </c>
      <c r="IT118" s="96">
        <v>0</v>
      </c>
      <c r="IU118" s="96">
        <v>0</v>
      </c>
      <c r="IV118" s="96">
        <v>0</v>
      </c>
      <c r="IW118" s="96">
        <v>0</v>
      </c>
      <c r="IX118" s="96">
        <v>0</v>
      </c>
      <c r="IY118" s="96">
        <v>0</v>
      </c>
      <c r="IZ118" s="96">
        <v>0</v>
      </c>
      <c r="JA118" s="96">
        <v>0</v>
      </c>
    </row>
    <row r="119" spans="1:261" ht="17.25" customHeight="1" x14ac:dyDescent="0.35">
      <c r="A119" s="85">
        <v>109</v>
      </c>
      <c r="B119" s="92" t="s">
        <v>527</v>
      </c>
      <c r="C119" s="95" t="s">
        <v>636</v>
      </c>
      <c r="D119" s="295">
        <v>247690714</v>
      </c>
      <c r="E119" s="270">
        <f t="shared" si="46"/>
        <v>2988.32</v>
      </c>
      <c r="F119" s="270">
        <f t="shared" si="47"/>
        <v>0</v>
      </c>
      <c r="G119" s="270">
        <f t="shared" si="48"/>
        <v>826.42</v>
      </c>
      <c r="H119" s="270">
        <f t="shared" si="49"/>
        <v>475</v>
      </c>
      <c r="I119" s="270">
        <f t="shared" si="50"/>
        <v>1686.9</v>
      </c>
      <c r="J119" s="96">
        <v>1</v>
      </c>
      <c r="K119" s="96">
        <v>1</v>
      </c>
      <c r="L119" s="96">
        <v>0</v>
      </c>
      <c r="M119" s="96">
        <v>0</v>
      </c>
      <c r="N119" s="96">
        <v>0</v>
      </c>
      <c r="O119" s="96">
        <v>0</v>
      </c>
      <c r="P119" s="96">
        <v>0</v>
      </c>
      <c r="Q119" s="96">
        <v>0</v>
      </c>
      <c r="R119" s="96">
        <v>0</v>
      </c>
      <c r="S119" s="96">
        <v>0</v>
      </c>
      <c r="T119" s="96">
        <v>0</v>
      </c>
      <c r="U119" s="96">
        <v>0</v>
      </c>
      <c r="V119" s="96">
        <v>0</v>
      </c>
      <c r="W119" s="96">
        <v>475</v>
      </c>
      <c r="X119" s="96">
        <v>0</v>
      </c>
      <c r="Y119" s="96">
        <v>0</v>
      </c>
      <c r="Z119" s="96">
        <v>0</v>
      </c>
      <c r="AA119" s="96">
        <v>0</v>
      </c>
      <c r="AB119" s="96">
        <v>0</v>
      </c>
      <c r="AC119" s="96">
        <v>8</v>
      </c>
      <c r="AD119" s="96">
        <v>0</v>
      </c>
      <c r="AE119" s="96">
        <v>0</v>
      </c>
      <c r="AF119" s="96">
        <v>0</v>
      </c>
      <c r="AG119" s="96">
        <v>0</v>
      </c>
      <c r="AH119" s="96">
        <v>0</v>
      </c>
      <c r="AI119" s="96">
        <v>0</v>
      </c>
      <c r="AJ119" s="96">
        <v>0</v>
      </c>
      <c r="AK119" s="96">
        <v>0</v>
      </c>
      <c r="AL119" s="96">
        <v>0</v>
      </c>
      <c r="AM119" s="96">
        <v>0</v>
      </c>
      <c r="AN119" s="96">
        <v>0</v>
      </c>
      <c r="AO119" s="96">
        <v>0</v>
      </c>
      <c r="AP119" s="96">
        <v>0</v>
      </c>
      <c r="AQ119" s="96">
        <v>0</v>
      </c>
      <c r="AR119" s="96">
        <v>0</v>
      </c>
      <c r="AS119" s="96">
        <v>0</v>
      </c>
      <c r="AT119" s="96">
        <v>0</v>
      </c>
      <c r="AU119" s="96">
        <v>0</v>
      </c>
      <c r="AV119" s="96">
        <v>0</v>
      </c>
      <c r="AW119" s="96">
        <v>0</v>
      </c>
      <c r="AX119" s="96">
        <v>0</v>
      </c>
      <c r="AY119" s="96">
        <v>0</v>
      </c>
      <c r="AZ119" s="96">
        <v>0</v>
      </c>
      <c r="BA119" s="96">
        <v>0</v>
      </c>
      <c r="BB119" s="96">
        <v>0</v>
      </c>
      <c r="BC119" s="96">
        <v>0</v>
      </c>
      <c r="BD119" s="96">
        <v>1019.9</v>
      </c>
      <c r="BE119" s="96">
        <v>0</v>
      </c>
      <c r="BF119" s="96">
        <v>0</v>
      </c>
      <c r="BG119" s="96">
        <v>0</v>
      </c>
      <c r="BH119" s="96">
        <v>52</v>
      </c>
      <c r="BI119" s="96">
        <v>0</v>
      </c>
      <c r="BJ119" s="96">
        <v>0</v>
      </c>
      <c r="BK119" s="96">
        <v>0</v>
      </c>
      <c r="BL119" s="96">
        <v>0</v>
      </c>
      <c r="BM119" s="96">
        <v>0</v>
      </c>
      <c r="BN119" s="96">
        <v>0</v>
      </c>
      <c r="BO119" s="96">
        <v>0</v>
      </c>
      <c r="BP119" s="96">
        <v>0</v>
      </c>
      <c r="BQ119" s="96">
        <v>0</v>
      </c>
      <c r="BR119" s="96">
        <v>0</v>
      </c>
      <c r="BS119" s="96">
        <v>0</v>
      </c>
      <c r="BT119" s="96">
        <v>0</v>
      </c>
      <c r="BU119" s="96">
        <v>0</v>
      </c>
      <c r="BV119" s="96">
        <v>0</v>
      </c>
      <c r="BW119" s="96">
        <v>0</v>
      </c>
      <c r="BX119" s="96">
        <v>0</v>
      </c>
      <c r="BY119" s="96">
        <v>0</v>
      </c>
      <c r="BZ119" s="96">
        <v>0</v>
      </c>
      <c r="CA119" s="96">
        <v>0</v>
      </c>
      <c r="CB119" s="96">
        <v>0</v>
      </c>
      <c r="CC119" s="96">
        <v>0</v>
      </c>
      <c r="CD119" s="96">
        <v>0</v>
      </c>
      <c r="CE119" s="96">
        <v>0</v>
      </c>
      <c r="CF119" s="96">
        <v>0</v>
      </c>
      <c r="CG119" s="96">
        <v>0</v>
      </c>
      <c r="CH119" s="96">
        <v>0</v>
      </c>
      <c r="CI119" s="96">
        <v>0</v>
      </c>
      <c r="CJ119" s="96">
        <v>0</v>
      </c>
      <c r="CK119" s="96">
        <v>0</v>
      </c>
      <c r="CL119" s="96">
        <v>0</v>
      </c>
      <c r="CM119" s="96">
        <v>0</v>
      </c>
      <c r="CN119" s="96">
        <v>0</v>
      </c>
      <c r="CO119" s="96">
        <v>0</v>
      </c>
      <c r="CP119" s="96">
        <v>0</v>
      </c>
      <c r="CQ119" s="96">
        <v>0</v>
      </c>
      <c r="CR119" s="96">
        <v>0</v>
      </c>
      <c r="CS119" s="96">
        <v>13</v>
      </c>
      <c r="CT119" s="96">
        <v>0</v>
      </c>
      <c r="CU119" s="96">
        <v>0</v>
      </c>
      <c r="CV119" s="96">
        <v>0</v>
      </c>
      <c r="CW119" s="96">
        <v>0</v>
      </c>
      <c r="CX119" s="96">
        <v>0</v>
      </c>
      <c r="CY119" s="96">
        <v>14</v>
      </c>
      <c r="CZ119" s="96">
        <v>0</v>
      </c>
      <c r="DA119" s="96">
        <v>0</v>
      </c>
      <c r="DB119" s="96">
        <v>0</v>
      </c>
      <c r="DC119" s="96">
        <v>0</v>
      </c>
      <c r="DD119" s="96">
        <v>0</v>
      </c>
      <c r="DE119" s="96">
        <v>0</v>
      </c>
      <c r="DF119" s="96">
        <v>0</v>
      </c>
      <c r="DG119" s="96">
        <v>0</v>
      </c>
      <c r="DH119" s="96">
        <v>0</v>
      </c>
      <c r="DI119" s="96">
        <v>0</v>
      </c>
      <c r="DJ119" s="96">
        <v>0</v>
      </c>
      <c r="DK119" s="96">
        <v>0</v>
      </c>
      <c r="DL119" s="96">
        <v>0</v>
      </c>
      <c r="DM119" s="96">
        <v>0</v>
      </c>
      <c r="DN119" s="96">
        <v>0</v>
      </c>
      <c r="DO119" s="96">
        <v>0</v>
      </c>
      <c r="DP119" s="96">
        <v>0</v>
      </c>
      <c r="DQ119" s="96">
        <v>0</v>
      </c>
      <c r="DR119" s="96">
        <v>0</v>
      </c>
      <c r="DS119" s="96">
        <v>0</v>
      </c>
      <c r="DT119" s="96">
        <v>826.42</v>
      </c>
      <c r="DU119" s="96">
        <v>0</v>
      </c>
      <c r="DV119" s="96">
        <v>0</v>
      </c>
      <c r="DW119" s="297">
        <v>0</v>
      </c>
      <c r="DX119" s="297">
        <v>0</v>
      </c>
      <c r="DY119" s="96">
        <v>0</v>
      </c>
      <c r="DZ119" s="96">
        <v>0</v>
      </c>
      <c r="EA119" s="96">
        <v>0</v>
      </c>
      <c r="EB119" s="96">
        <v>0</v>
      </c>
      <c r="EC119" s="96">
        <v>0</v>
      </c>
      <c r="ED119" s="96">
        <v>0</v>
      </c>
      <c r="EE119" s="96">
        <v>0</v>
      </c>
      <c r="EF119" s="96">
        <v>0</v>
      </c>
      <c r="EG119" s="96">
        <v>0</v>
      </c>
      <c r="EH119" s="96">
        <v>0</v>
      </c>
      <c r="EI119" s="96">
        <v>0</v>
      </c>
      <c r="EJ119" s="96">
        <v>0</v>
      </c>
      <c r="EK119" s="96">
        <v>0</v>
      </c>
      <c r="EL119" s="96">
        <v>0</v>
      </c>
      <c r="EM119" s="96">
        <v>0</v>
      </c>
      <c r="EN119" s="96">
        <v>0</v>
      </c>
      <c r="EO119" s="96">
        <v>0</v>
      </c>
      <c r="EP119" s="96">
        <v>0</v>
      </c>
      <c r="EQ119" s="96">
        <v>0</v>
      </c>
      <c r="ER119" s="96">
        <v>0</v>
      </c>
      <c r="ES119" s="96">
        <v>0</v>
      </c>
      <c r="ET119" s="96">
        <v>0</v>
      </c>
      <c r="EU119" s="96">
        <v>0</v>
      </c>
      <c r="EV119" s="96">
        <v>667</v>
      </c>
      <c r="EW119" s="96">
        <v>0</v>
      </c>
      <c r="EX119" s="96">
        <v>0</v>
      </c>
      <c r="EY119" s="96">
        <v>0</v>
      </c>
      <c r="EZ119" s="96">
        <v>0</v>
      </c>
      <c r="FA119" s="96">
        <v>0</v>
      </c>
      <c r="FB119" s="96">
        <v>0</v>
      </c>
      <c r="FC119" s="96">
        <v>0</v>
      </c>
      <c r="FD119" s="96">
        <v>0</v>
      </c>
      <c r="FE119" s="96">
        <v>0</v>
      </c>
      <c r="FF119" s="96">
        <v>0</v>
      </c>
      <c r="FG119" s="96">
        <v>0</v>
      </c>
      <c r="FH119" s="96">
        <v>0</v>
      </c>
      <c r="FI119" s="96">
        <v>0</v>
      </c>
      <c r="FJ119" s="96">
        <v>0</v>
      </c>
      <c r="FK119" s="96">
        <v>0</v>
      </c>
      <c r="FL119" s="96">
        <v>0</v>
      </c>
      <c r="FM119" s="96">
        <v>0</v>
      </c>
      <c r="FN119" s="96">
        <v>0</v>
      </c>
      <c r="FO119" s="96">
        <v>0</v>
      </c>
      <c r="FP119" s="96">
        <v>0</v>
      </c>
      <c r="FQ119" s="96">
        <v>0</v>
      </c>
      <c r="FR119" s="96">
        <v>0</v>
      </c>
      <c r="FS119" s="96">
        <v>0</v>
      </c>
      <c r="FT119" s="96">
        <v>0</v>
      </c>
      <c r="FU119" s="96">
        <v>0</v>
      </c>
      <c r="FV119" s="96">
        <v>0</v>
      </c>
      <c r="FW119" s="96">
        <v>0</v>
      </c>
      <c r="FX119" s="96">
        <v>0</v>
      </c>
      <c r="FY119" s="96">
        <v>0</v>
      </c>
      <c r="FZ119" s="96">
        <v>0</v>
      </c>
      <c r="GA119" s="96">
        <v>0</v>
      </c>
      <c r="GB119" s="96">
        <v>0</v>
      </c>
      <c r="GC119" s="96">
        <v>0</v>
      </c>
      <c r="GD119" s="96">
        <v>0</v>
      </c>
      <c r="GE119" s="96">
        <v>0</v>
      </c>
      <c r="GF119" s="96">
        <v>0</v>
      </c>
      <c r="GG119" s="96">
        <v>0</v>
      </c>
      <c r="GH119" s="96">
        <v>0</v>
      </c>
      <c r="GI119" s="96">
        <v>0</v>
      </c>
      <c r="GJ119" s="96">
        <v>0</v>
      </c>
      <c r="GK119" s="96">
        <v>0</v>
      </c>
      <c r="GL119" s="96">
        <v>0</v>
      </c>
      <c r="GM119" s="96">
        <v>0</v>
      </c>
      <c r="GN119" s="96">
        <v>0</v>
      </c>
      <c r="GO119" s="96">
        <v>0</v>
      </c>
      <c r="GP119" s="96">
        <v>0</v>
      </c>
      <c r="GQ119" s="96">
        <v>0</v>
      </c>
      <c r="GR119" s="96">
        <v>0</v>
      </c>
      <c r="GS119" s="96">
        <v>0</v>
      </c>
      <c r="GT119" s="96">
        <v>0</v>
      </c>
      <c r="GU119" s="96">
        <v>0</v>
      </c>
      <c r="GV119" s="96">
        <v>0</v>
      </c>
      <c r="GW119" s="96">
        <v>0</v>
      </c>
      <c r="GX119" s="96">
        <v>0</v>
      </c>
      <c r="GY119" s="96">
        <v>0</v>
      </c>
      <c r="GZ119" s="96">
        <v>0</v>
      </c>
      <c r="HA119" s="96">
        <v>0</v>
      </c>
      <c r="HB119" s="96">
        <v>0</v>
      </c>
      <c r="HC119" s="96">
        <v>0</v>
      </c>
      <c r="HD119" s="96">
        <v>0</v>
      </c>
      <c r="HE119" s="96">
        <v>0</v>
      </c>
      <c r="HF119" s="96">
        <v>0</v>
      </c>
      <c r="HG119" s="96">
        <v>0</v>
      </c>
      <c r="HH119" s="96">
        <v>0</v>
      </c>
      <c r="HI119" s="96">
        <v>0</v>
      </c>
      <c r="HJ119" s="96">
        <v>0</v>
      </c>
      <c r="HK119" s="96">
        <v>0</v>
      </c>
      <c r="HL119" s="96">
        <v>0</v>
      </c>
      <c r="HM119" s="96">
        <v>0</v>
      </c>
      <c r="HN119" s="96">
        <v>0</v>
      </c>
      <c r="HO119" s="96">
        <v>0</v>
      </c>
      <c r="HP119" s="96">
        <v>0</v>
      </c>
      <c r="HQ119" s="96">
        <v>0</v>
      </c>
      <c r="HR119" s="96">
        <v>0</v>
      </c>
      <c r="HS119" s="96">
        <v>0</v>
      </c>
      <c r="HT119" s="96">
        <v>0</v>
      </c>
      <c r="HU119" s="96">
        <v>0</v>
      </c>
      <c r="HV119" s="96">
        <v>0</v>
      </c>
      <c r="HW119" s="96">
        <v>0</v>
      </c>
      <c r="HX119" s="96">
        <v>0</v>
      </c>
      <c r="HY119" s="96">
        <v>0</v>
      </c>
      <c r="HZ119" s="96">
        <v>0</v>
      </c>
      <c r="IA119" s="96">
        <v>0</v>
      </c>
      <c r="IB119" s="96">
        <v>0</v>
      </c>
      <c r="IC119" s="96">
        <v>0</v>
      </c>
      <c r="ID119" s="96">
        <v>0</v>
      </c>
      <c r="IE119" s="96">
        <v>0</v>
      </c>
      <c r="IF119" s="96">
        <v>0</v>
      </c>
      <c r="IG119" s="96">
        <v>0</v>
      </c>
      <c r="IH119" s="96">
        <v>0</v>
      </c>
      <c r="II119" s="96">
        <v>0</v>
      </c>
      <c r="IJ119" s="96">
        <v>0</v>
      </c>
      <c r="IK119" s="96">
        <v>0</v>
      </c>
      <c r="IL119" s="96">
        <v>0</v>
      </c>
      <c r="IM119" s="96">
        <v>0</v>
      </c>
      <c r="IN119" s="96">
        <v>0</v>
      </c>
      <c r="IO119" s="96">
        <v>0</v>
      </c>
      <c r="IP119" s="96">
        <v>0</v>
      </c>
      <c r="IQ119" s="96">
        <v>0</v>
      </c>
      <c r="IR119" s="96">
        <v>0</v>
      </c>
      <c r="IS119" s="96">
        <v>0</v>
      </c>
      <c r="IT119" s="96">
        <v>0</v>
      </c>
      <c r="IU119" s="96">
        <v>0</v>
      </c>
      <c r="IV119" s="96">
        <v>0</v>
      </c>
      <c r="IW119" s="96">
        <v>0</v>
      </c>
      <c r="IX119" s="96">
        <v>0</v>
      </c>
      <c r="IY119" s="96">
        <v>0</v>
      </c>
      <c r="IZ119" s="96">
        <v>0</v>
      </c>
      <c r="JA119" s="96">
        <v>0</v>
      </c>
    </row>
    <row r="120" spans="1:261" ht="17.25" customHeight="1" x14ac:dyDescent="0.35">
      <c r="A120" s="85">
        <v>110</v>
      </c>
      <c r="B120" s="92" t="s">
        <v>527</v>
      </c>
      <c r="C120" s="95" t="s">
        <v>637</v>
      </c>
      <c r="D120" s="295">
        <v>258399734</v>
      </c>
      <c r="E120" s="270">
        <f t="shared" si="46"/>
        <v>2427.6400000000003</v>
      </c>
      <c r="F120" s="270">
        <f t="shared" si="47"/>
        <v>0</v>
      </c>
      <c r="G120" s="270">
        <f t="shared" si="48"/>
        <v>800</v>
      </c>
      <c r="H120" s="270">
        <f t="shared" si="49"/>
        <v>0</v>
      </c>
      <c r="I120" s="270">
        <f t="shared" si="50"/>
        <v>1627.64</v>
      </c>
      <c r="J120" s="96">
        <v>0</v>
      </c>
      <c r="K120" s="96">
        <v>0</v>
      </c>
      <c r="L120" s="96">
        <v>0</v>
      </c>
      <c r="M120" s="96">
        <v>0</v>
      </c>
      <c r="N120" s="96">
        <v>0</v>
      </c>
      <c r="O120" s="96">
        <v>0</v>
      </c>
      <c r="P120" s="96">
        <v>0</v>
      </c>
      <c r="Q120" s="96">
        <v>0</v>
      </c>
      <c r="R120" s="96">
        <v>0</v>
      </c>
      <c r="S120" s="96">
        <v>0</v>
      </c>
      <c r="T120" s="96">
        <v>0</v>
      </c>
      <c r="U120" s="96">
        <v>0</v>
      </c>
      <c r="V120" s="96">
        <v>0</v>
      </c>
      <c r="W120" s="96">
        <v>0</v>
      </c>
      <c r="X120" s="96">
        <v>0</v>
      </c>
      <c r="Y120" s="96">
        <v>0</v>
      </c>
      <c r="Z120" s="96">
        <v>0</v>
      </c>
      <c r="AA120" s="96">
        <v>0</v>
      </c>
      <c r="AB120" s="96">
        <v>0</v>
      </c>
      <c r="AC120" s="96">
        <v>0</v>
      </c>
      <c r="AD120" s="96">
        <v>0</v>
      </c>
      <c r="AE120" s="96">
        <v>0</v>
      </c>
      <c r="AF120" s="96">
        <v>0</v>
      </c>
      <c r="AG120" s="96">
        <v>0</v>
      </c>
      <c r="AH120" s="96">
        <v>0</v>
      </c>
      <c r="AI120" s="96">
        <v>0</v>
      </c>
      <c r="AJ120" s="96">
        <v>0</v>
      </c>
      <c r="AK120" s="96">
        <v>0</v>
      </c>
      <c r="AL120" s="96">
        <v>0</v>
      </c>
      <c r="AM120" s="96">
        <v>0</v>
      </c>
      <c r="AN120" s="96">
        <v>0</v>
      </c>
      <c r="AO120" s="96">
        <v>0</v>
      </c>
      <c r="AP120" s="96">
        <v>0</v>
      </c>
      <c r="AQ120" s="96">
        <v>0</v>
      </c>
      <c r="AR120" s="96">
        <v>0</v>
      </c>
      <c r="AS120" s="96">
        <v>0</v>
      </c>
      <c r="AT120" s="96">
        <v>0</v>
      </c>
      <c r="AU120" s="96">
        <v>0</v>
      </c>
      <c r="AV120" s="96">
        <v>0</v>
      </c>
      <c r="AW120" s="96">
        <v>0</v>
      </c>
      <c r="AX120" s="96">
        <v>0</v>
      </c>
      <c r="AY120" s="96">
        <v>0</v>
      </c>
      <c r="AZ120" s="96">
        <v>0</v>
      </c>
      <c r="BA120" s="96">
        <v>0</v>
      </c>
      <c r="BB120" s="96">
        <v>0</v>
      </c>
      <c r="BC120" s="96">
        <v>0</v>
      </c>
      <c r="BD120" s="96">
        <v>362</v>
      </c>
      <c r="BE120" s="96">
        <v>0</v>
      </c>
      <c r="BF120" s="96">
        <v>0</v>
      </c>
      <c r="BG120" s="96">
        <v>0</v>
      </c>
      <c r="BH120" s="96">
        <v>0</v>
      </c>
      <c r="BI120" s="96">
        <v>0</v>
      </c>
      <c r="BJ120" s="96">
        <v>0</v>
      </c>
      <c r="BK120" s="96">
        <v>0</v>
      </c>
      <c r="BL120" s="96">
        <v>0</v>
      </c>
      <c r="BM120" s="96">
        <v>0</v>
      </c>
      <c r="BN120" s="96">
        <v>0</v>
      </c>
      <c r="BO120" s="96">
        <v>0</v>
      </c>
      <c r="BP120" s="96">
        <v>0</v>
      </c>
      <c r="BQ120" s="96">
        <v>0</v>
      </c>
      <c r="BR120" s="96">
        <v>0</v>
      </c>
      <c r="BS120" s="96">
        <v>1</v>
      </c>
      <c r="BT120" s="96">
        <v>0</v>
      </c>
      <c r="BU120" s="96">
        <v>1</v>
      </c>
      <c r="BV120" s="96">
        <v>0</v>
      </c>
      <c r="BW120" s="96">
        <v>0</v>
      </c>
      <c r="BX120" s="96">
        <v>0</v>
      </c>
      <c r="BY120" s="96">
        <v>60</v>
      </c>
      <c r="BZ120" s="96">
        <v>0</v>
      </c>
      <c r="CA120" s="96">
        <v>0</v>
      </c>
      <c r="CB120" s="96">
        <v>0</v>
      </c>
      <c r="CC120" s="96">
        <v>0</v>
      </c>
      <c r="CD120" s="96">
        <v>0</v>
      </c>
      <c r="CE120" s="96">
        <v>0</v>
      </c>
      <c r="CF120" s="96">
        <v>0</v>
      </c>
      <c r="CG120" s="96">
        <v>0</v>
      </c>
      <c r="CH120" s="96">
        <v>0</v>
      </c>
      <c r="CI120" s="96">
        <v>0</v>
      </c>
      <c r="CJ120" s="96">
        <v>0</v>
      </c>
      <c r="CK120" s="96">
        <v>0</v>
      </c>
      <c r="CL120" s="96">
        <v>0</v>
      </c>
      <c r="CM120" s="96">
        <v>0</v>
      </c>
      <c r="CN120" s="96">
        <v>0</v>
      </c>
      <c r="CO120" s="96">
        <v>0</v>
      </c>
      <c r="CP120" s="96">
        <v>0</v>
      </c>
      <c r="CQ120" s="96">
        <v>0</v>
      </c>
      <c r="CR120" s="96">
        <v>0</v>
      </c>
      <c r="CS120" s="96">
        <v>0</v>
      </c>
      <c r="CT120" s="96">
        <v>0</v>
      </c>
      <c r="CU120" s="96">
        <v>0</v>
      </c>
      <c r="CV120" s="96">
        <v>0</v>
      </c>
      <c r="CW120" s="96">
        <v>0</v>
      </c>
      <c r="CX120" s="96">
        <v>0</v>
      </c>
      <c r="CY120" s="96">
        <v>4</v>
      </c>
      <c r="CZ120" s="96">
        <v>123</v>
      </c>
      <c r="DA120" s="96">
        <v>0</v>
      </c>
      <c r="DB120" s="96">
        <v>122</v>
      </c>
      <c r="DC120" s="96">
        <v>0</v>
      </c>
      <c r="DD120" s="96">
        <v>615</v>
      </c>
      <c r="DE120" s="96">
        <v>0</v>
      </c>
      <c r="DF120" s="96">
        <v>0</v>
      </c>
      <c r="DG120" s="96">
        <v>0</v>
      </c>
      <c r="DH120" s="96">
        <v>0</v>
      </c>
      <c r="DI120" s="96">
        <v>0</v>
      </c>
      <c r="DJ120" s="96">
        <v>0</v>
      </c>
      <c r="DK120" s="96">
        <v>0</v>
      </c>
      <c r="DL120" s="96">
        <v>0</v>
      </c>
      <c r="DM120" s="96">
        <v>0</v>
      </c>
      <c r="DN120" s="96">
        <v>0</v>
      </c>
      <c r="DO120" s="96">
        <v>0</v>
      </c>
      <c r="DP120" s="96">
        <v>0</v>
      </c>
      <c r="DQ120" s="96">
        <v>0</v>
      </c>
      <c r="DR120" s="96">
        <v>0</v>
      </c>
      <c r="DS120" s="96">
        <v>0</v>
      </c>
      <c r="DT120" s="96">
        <v>185</v>
      </c>
      <c r="DU120" s="96">
        <v>0</v>
      </c>
      <c r="DV120" s="96">
        <v>0</v>
      </c>
      <c r="DW120" s="297">
        <v>0</v>
      </c>
      <c r="DX120" s="297">
        <v>0</v>
      </c>
      <c r="DY120" s="96">
        <v>0</v>
      </c>
      <c r="DZ120" s="96">
        <v>0</v>
      </c>
      <c r="EA120" s="96">
        <v>0</v>
      </c>
      <c r="EB120" s="96">
        <v>0</v>
      </c>
      <c r="EC120" s="96">
        <v>0</v>
      </c>
      <c r="ED120" s="96">
        <v>0</v>
      </c>
      <c r="EE120" s="96">
        <v>0</v>
      </c>
      <c r="EF120" s="96">
        <v>0</v>
      </c>
      <c r="EG120" s="96">
        <v>0</v>
      </c>
      <c r="EH120" s="96">
        <v>0</v>
      </c>
      <c r="EI120" s="96">
        <v>60</v>
      </c>
      <c r="EJ120" s="96">
        <v>0</v>
      </c>
      <c r="EK120" s="96">
        <v>3</v>
      </c>
      <c r="EL120" s="96">
        <v>0</v>
      </c>
      <c r="EM120" s="96">
        <v>0</v>
      </c>
      <c r="EN120" s="96">
        <v>0</v>
      </c>
      <c r="EO120" s="96">
        <v>0</v>
      </c>
      <c r="EP120" s="96">
        <v>0</v>
      </c>
      <c r="EQ120" s="96">
        <v>0</v>
      </c>
      <c r="ER120" s="96">
        <v>0</v>
      </c>
      <c r="ES120" s="96">
        <v>0</v>
      </c>
      <c r="ET120" s="96">
        <v>0</v>
      </c>
      <c r="EU120" s="96">
        <v>0</v>
      </c>
      <c r="EV120" s="96">
        <v>1205.6400000000001</v>
      </c>
      <c r="EW120" s="96">
        <v>0</v>
      </c>
      <c r="EX120" s="96">
        <v>0</v>
      </c>
      <c r="EY120" s="96">
        <v>0</v>
      </c>
      <c r="EZ120" s="96">
        <v>0</v>
      </c>
      <c r="FA120" s="96">
        <v>0</v>
      </c>
      <c r="FB120" s="96">
        <v>0</v>
      </c>
      <c r="FC120" s="96">
        <v>0</v>
      </c>
      <c r="FD120" s="96">
        <v>0</v>
      </c>
      <c r="FE120" s="96">
        <v>0</v>
      </c>
      <c r="FF120" s="96">
        <v>0</v>
      </c>
      <c r="FG120" s="96">
        <v>0</v>
      </c>
      <c r="FH120" s="96">
        <v>0</v>
      </c>
      <c r="FI120" s="96">
        <v>0</v>
      </c>
      <c r="FJ120" s="96">
        <v>0</v>
      </c>
      <c r="FK120" s="96">
        <v>0</v>
      </c>
      <c r="FL120" s="96">
        <v>0</v>
      </c>
      <c r="FM120" s="96">
        <v>0</v>
      </c>
      <c r="FN120" s="96">
        <v>0</v>
      </c>
      <c r="FO120" s="96">
        <v>0</v>
      </c>
      <c r="FP120" s="96">
        <v>0</v>
      </c>
      <c r="FQ120" s="96">
        <v>0</v>
      </c>
      <c r="FR120" s="96">
        <v>0</v>
      </c>
      <c r="FS120" s="96">
        <v>0</v>
      </c>
      <c r="FT120" s="96">
        <v>0</v>
      </c>
      <c r="FU120" s="96">
        <v>0</v>
      </c>
      <c r="FV120" s="96">
        <v>0</v>
      </c>
      <c r="FW120" s="96">
        <v>0</v>
      </c>
      <c r="FX120" s="96">
        <v>0</v>
      </c>
      <c r="FY120" s="96">
        <v>0</v>
      </c>
      <c r="FZ120" s="96">
        <v>0</v>
      </c>
      <c r="GA120" s="96">
        <v>0</v>
      </c>
      <c r="GB120" s="96">
        <v>0</v>
      </c>
      <c r="GC120" s="96">
        <v>0</v>
      </c>
      <c r="GD120" s="96">
        <v>0</v>
      </c>
      <c r="GE120" s="96">
        <v>0</v>
      </c>
      <c r="GF120" s="96">
        <v>0</v>
      </c>
      <c r="GG120" s="96">
        <v>0</v>
      </c>
      <c r="GH120" s="96">
        <v>0</v>
      </c>
      <c r="GI120" s="96">
        <v>0</v>
      </c>
      <c r="GJ120" s="96">
        <v>0</v>
      </c>
      <c r="GK120" s="96">
        <v>0</v>
      </c>
      <c r="GL120" s="96">
        <v>0</v>
      </c>
      <c r="GM120" s="96">
        <v>0</v>
      </c>
      <c r="GN120" s="96">
        <v>0</v>
      </c>
      <c r="GO120" s="96">
        <v>0</v>
      </c>
      <c r="GP120" s="96">
        <v>0</v>
      </c>
      <c r="GQ120" s="96">
        <v>0</v>
      </c>
      <c r="GR120" s="96">
        <v>0</v>
      </c>
      <c r="GS120" s="96">
        <v>0</v>
      </c>
      <c r="GT120" s="96">
        <v>0</v>
      </c>
      <c r="GU120" s="96">
        <v>0</v>
      </c>
      <c r="GV120" s="96">
        <v>0</v>
      </c>
      <c r="GW120" s="96">
        <v>0</v>
      </c>
      <c r="GX120" s="96">
        <v>0</v>
      </c>
      <c r="GY120" s="96">
        <v>0</v>
      </c>
      <c r="GZ120" s="96">
        <v>0</v>
      </c>
      <c r="HA120" s="96">
        <v>0</v>
      </c>
      <c r="HB120" s="96">
        <v>0</v>
      </c>
      <c r="HC120" s="96">
        <v>0</v>
      </c>
      <c r="HD120" s="96">
        <v>0</v>
      </c>
      <c r="HE120" s="96">
        <v>0</v>
      </c>
      <c r="HF120" s="96">
        <v>0</v>
      </c>
      <c r="HG120" s="96">
        <v>0</v>
      </c>
      <c r="HH120" s="96">
        <v>0</v>
      </c>
      <c r="HI120" s="96">
        <v>0</v>
      </c>
      <c r="HJ120" s="96">
        <v>0</v>
      </c>
      <c r="HK120" s="96">
        <v>0</v>
      </c>
      <c r="HL120" s="96">
        <v>0</v>
      </c>
      <c r="HM120" s="96">
        <v>0</v>
      </c>
      <c r="HN120" s="96">
        <v>0</v>
      </c>
      <c r="HO120" s="96">
        <v>0</v>
      </c>
      <c r="HP120" s="96">
        <v>0</v>
      </c>
      <c r="HQ120" s="96">
        <v>0</v>
      </c>
      <c r="HR120" s="96">
        <v>0</v>
      </c>
      <c r="HS120" s="96">
        <v>0</v>
      </c>
      <c r="HT120" s="96">
        <v>0</v>
      </c>
      <c r="HU120" s="96">
        <v>0</v>
      </c>
      <c r="HV120" s="96">
        <v>0</v>
      </c>
      <c r="HW120" s="96">
        <v>0</v>
      </c>
      <c r="HX120" s="96">
        <v>0</v>
      </c>
      <c r="HY120" s="96">
        <v>0</v>
      </c>
      <c r="HZ120" s="96">
        <v>0</v>
      </c>
      <c r="IA120" s="96">
        <v>0</v>
      </c>
      <c r="IB120" s="96">
        <v>0</v>
      </c>
      <c r="IC120" s="96">
        <v>0</v>
      </c>
      <c r="ID120" s="96">
        <v>0</v>
      </c>
      <c r="IE120" s="96">
        <v>0</v>
      </c>
      <c r="IF120" s="96">
        <v>0</v>
      </c>
      <c r="IG120" s="96">
        <v>0</v>
      </c>
      <c r="IH120" s="96">
        <v>0</v>
      </c>
      <c r="II120" s="96">
        <v>0</v>
      </c>
      <c r="IJ120" s="96">
        <v>0</v>
      </c>
      <c r="IK120" s="96">
        <v>0</v>
      </c>
      <c r="IL120" s="96">
        <v>0</v>
      </c>
      <c r="IM120" s="96">
        <v>0</v>
      </c>
      <c r="IN120" s="96">
        <v>0</v>
      </c>
      <c r="IO120" s="96">
        <v>0</v>
      </c>
      <c r="IP120" s="96">
        <v>0</v>
      </c>
      <c r="IQ120" s="96">
        <v>0</v>
      </c>
      <c r="IR120" s="96">
        <v>0</v>
      </c>
      <c r="IS120" s="96">
        <v>0</v>
      </c>
      <c r="IT120" s="96">
        <v>0</v>
      </c>
      <c r="IU120" s="96">
        <v>0</v>
      </c>
      <c r="IV120" s="96">
        <v>0</v>
      </c>
      <c r="IW120" s="96">
        <v>0</v>
      </c>
      <c r="IX120" s="96">
        <v>0</v>
      </c>
      <c r="IY120" s="96">
        <v>0</v>
      </c>
      <c r="IZ120" s="96">
        <v>0</v>
      </c>
      <c r="JA120" s="96">
        <v>0</v>
      </c>
    </row>
    <row r="121" spans="1:261" ht="17.25" customHeight="1" x14ac:dyDescent="0.35">
      <c r="A121" s="85">
        <v>111</v>
      </c>
      <c r="B121" s="92" t="s">
        <v>527</v>
      </c>
      <c r="C121" s="95" t="s">
        <v>638</v>
      </c>
      <c r="D121" s="295">
        <v>1055098323</v>
      </c>
      <c r="E121" s="270">
        <f t="shared" si="46"/>
        <v>4692.7199999999993</v>
      </c>
      <c r="F121" s="270">
        <f t="shared" si="47"/>
        <v>0</v>
      </c>
      <c r="G121" s="270">
        <f t="shared" si="48"/>
        <v>1676.37</v>
      </c>
      <c r="H121" s="270">
        <f t="shared" si="49"/>
        <v>295</v>
      </c>
      <c r="I121" s="270">
        <f t="shared" si="50"/>
        <v>2721.35</v>
      </c>
      <c r="J121" s="96">
        <v>1</v>
      </c>
      <c r="K121" s="96">
        <v>1</v>
      </c>
      <c r="L121" s="96">
        <v>0</v>
      </c>
      <c r="M121" s="96">
        <v>0</v>
      </c>
      <c r="N121" s="96">
        <v>0</v>
      </c>
      <c r="O121" s="96">
        <v>0</v>
      </c>
      <c r="P121" s="96">
        <v>0</v>
      </c>
      <c r="Q121" s="96">
        <v>0</v>
      </c>
      <c r="R121" s="96">
        <v>0</v>
      </c>
      <c r="S121" s="96">
        <v>0</v>
      </c>
      <c r="T121" s="96">
        <v>0</v>
      </c>
      <c r="U121" s="96">
        <v>295</v>
      </c>
      <c r="V121" s="96">
        <v>0</v>
      </c>
      <c r="W121" s="96">
        <v>0</v>
      </c>
      <c r="X121" s="96">
        <v>0</v>
      </c>
      <c r="Y121" s="96">
        <v>0</v>
      </c>
      <c r="Z121" s="96">
        <v>0</v>
      </c>
      <c r="AA121" s="96">
        <v>0</v>
      </c>
      <c r="AB121" s="96">
        <v>0</v>
      </c>
      <c r="AC121" s="96">
        <v>0</v>
      </c>
      <c r="AD121" s="96">
        <v>0</v>
      </c>
      <c r="AE121" s="96">
        <v>0</v>
      </c>
      <c r="AF121" s="96">
        <v>0</v>
      </c>
      <c r="AG121" s="96">
        <v>0</v>
      </c>
      <c r="AH121" s="96">
        <v>0</v>
      </c>
      <c r="AI121" s="96">
        <v>0</v>
      </c>
      <c r="AJ121" s="96">
        <v>0</v>
      </c>
      <c r="AK121" s="96">
        <v>0</v>
      </c>
      <c r="AL121" s="96">
        <v>0</v>
      </c>
      <c r="AM121" s="96">
        <v>0</v>
      </c>
      <c r="AN121" s="96">
        <v>0</v>
      </c>
      <c r="AO121" s="96">
        <v>0</v>
      </c>
      <c r="AP121" s="96">
        <v>0</v>
      </c>
      <c r="AQ121" s="96">
        <v>0</v>
      </c>
      <c r="AR121" s="96">
        <v>0</v>
      </c>
      <c r="AS121" s="96">
        <v>0</v>
      </c>
      <c r="AT121" s="96">
        <v>0</v>
      </c>
      <c r="AU121" s="96">
        <v>0</v>
      </c>
      <c r="AV121" s="96">
        <v>0</v>
      </c>
      <c r="AW121" s="96">
        <v>0</v>
      </c>
      <c r="AX121" s="96">
        <v>0</v>
      </c>
      <c r="AY121" s="96">
        <v>0</v>
      </c>
      <c r="AZ121" s="96">
        <v>0</v>
      </c>
      <c r="BA121" s="96">
        <v>0</v>
      </c>
      <c r="BB121" s="96">
        <v>0</v>
      </c>
      <c r="BC121" s="96">
        <v>0</v>
      </c>
      <c r="BD121" s="96">
        <v>1500</v>
      </c>
      <c r="BE121" s="96">
        <v>0</v>
      </c>
      <c r="BF121" s="96">
        <v>0</v>
      </c>
      <c r="BG121" s="96">
        <v>0</v>
      </c>
      <c r="BH121" s="96">
        <v>0</v>
      </c>
      <c r="BI121" s="96">
        <v>0</v>
      </c>
      <c r="BJ121" s="96">
        <v>0</v>
      </c>
      <c r="BK121" s="96">
        <v>0</v>
      </c>
      <c r="BL121" s="96">
        <v>0</v>
      </c>
      <c r="BM121" s="96">
        <v>0</v>
      </c>
      <c r="BN121" s="96">
        <v>0</v>
      </c>
      <c r="BO121" s="96">
        <v>0</v>
      </c>
      <c r="BP121" s="96">
        <v>0</v>
      </c>
      <c r="BQ121" s="96">
        <v>0</v>
      </c>
      <c r="BR121" s="96">
        <v>0</v>
      </c>
      <c r="BS121" s="96">
        <v>0</v>
      </c>
      <c r="BT121" s="96">
        <v>0</v>
      </c>
      <c r="BU121" s="96">
        <v>0</v>
      </c>
      <c r="BV121" s="96">
        <v>0</v>
      </c>
      <c r="BW121" s="96">
        <v>0</v>
      </c>
      <c r="BX121" s="96">
        <v>0</v>
      </c>
      <c r="BY121" s="96">
        <v>0</v>
      </c>
      <c r="BZ121" s="96">
        <v>0</v>
      </c>
      <c r="CA121" s="96">
        <v>0</v>
      </c>
      <c r="CB121" s="96">
        <v>0</v>
      </c>
      <c r="CC121" s="96">
        <v>0</v>
      </c>
      <c r="CD121" s="96">
        <v>0</v>
      </c>
      <c r="CE121" s="96">
        <v>0</v>
      </c>
      <c r="CF121" s="96">
        <v>0</v>
      </c>
      <c r="CG121" s="96">
        <v>0</v>
      </c>
      <c r="CH121" s="96">
        <v>0</v>
      </c>
      <c r="CI121" s="96">
        <v>0</v>
      </c>
      <c r="CJ121" s="96">
        <v>0</v>
      </c>
      <c r="CK121" s="96">
        <v>0</v>
      </c>
      <c r="CL121" s="96">
        <v>0</v>
      </c>
      <c r="CM121" s="96">
        <v>0</v>
      </c>
      <c r="CN121" s="96">
        <v>0</v>
      </c>
      <c r="CO121" s="96">
        <v>0</v>
      </c>
      <c r="CP121" s="96">
        <v>0</v>
      </c>
      <c r="CQ121" s="96">
        <v>0</v>
      </c>
      <c r="CR121" s="96">
        <v>0</v>
      </c>
      <c r="CS121" s="96">
        <v>4</v>
      </c>
      <c r="CT121" s="96">
        <v>0</v>
      </c>
      <c r="CU121" s="96">
        <v>0</v>
      </c>
      <c r="CV121" s="96">
        <v>0</v>
      </c>
      <c r="CW121" s="96">
        <v>0</v>
      </c>
      <c r="CX121" s="96">
        <v>0</v>
      </c>
      <c r="CY121" s="96">
        <v>4</v>
      </c>
      <c r="CZ121" s="96">
        <v>0</v>
      </c>
      <c r="DA121" s="96">
        <v>0</v>
      </c>
      <c r="DB121" s="96">
        <v>0</v>
      </c>
      <c r="DC121" s="96">
        <v>0</v>
      </c>
      <c r="DD121" s="96">
        <v>0</v>
      </c>
      <c r="DE121" s="96">
        <v>0</v>
      </c>
      <c r="DF121" s="96">
        <v>0</v>
      </c>
      <c r="DG121" s="96">
        <v>0</v>
      </c>
      <c r="DH121" s="96">
        <v>0</v>
      </c>
      <c r="DI121" s="96">
        <v>0</v>
      </c>
      <c r="DJ121" s="96">
        <v>0</v>
      </c>
      <c r="DK121" s="96">
        <v>0</v>
      </c>
      <c r="DL121" s="96">
        <v>0</v>
      </c>
      <c r="DM121" s="96">
        <v>0</v>
      </c>
      <c r="DN121" s="96">
        <v>0</v>
      </c>
      <c r="DO121" s="96">
        <v>0</v>
      </c>
      <c r="DP121" s="96">
        <v>0</v>
      </c>
      <c r="DQ121" s="96">
        <v>0</v>
      </c>
      <c r="DR121" s="96">
        <v>0</v>
      </c>
      <c r="DS121" s="96">
        <v>0</v>
      </c>
      <c r="DT121" s="96">
        <v>1676.37</v>
      </c>
      <c r="DU121" s="96">
        <v>0</v>
      </c>
      <c r="DV121" s="96">
        <v>0</v>
      </c>
      <c r="DW121" s="297">
        <v>0</v>
      </c>
      <c r="DX121" s="297">
        <v>0</v>
      </c>
      <c r="DY121" s="96">
        <v>0</v>
      </c>
      <c r="DZ121" s="96">
        <v>0</v>
      </c>
      <c r="EA121" s="96">
        <v>0</v>
      </c>
      <c r="EB121" s="96">
        <v>0</v>
      </c>
      <c r="EC121" s="96">
        <v>0</v>
      </c>
      <c r="ED121" s="96">
        <v>0</v>
      </c>
      <c r="EE121" s="96">
        <v>0</v>
      </c>
      <c r="EF121" s="96">
        <v>0</v>
      </c>
      <c r="EG121" s="96">
        <v>0</v>
      </c>
      <c r="EH121" s="96">
        <v>0</v>
      </c>
      <c r="EI121" s="96">
        <v>335.274</v>
      </c>
      <c r="EJ121" s="96">
        <v>0</v>
      </c>
      <c r="EK121" s="96">
        <v>5</v>
      </c>
      <c r="EL121" s="96">
        <v>0</v>
      </c>
      <c r="EM121" s="96">
        <v>0</v>
      </c>
      <c r="EN121" s="96">
        <v>0</v>
      </c>
      <c r="EO121" s="96">
        <v>0</v>
      </c>
      <c r="EP121" s="96">
        <v>0</v>
      </c>
      <c r="EQ121" s="96">
        <v>0</v>
      </c>
      <c r="ER121" s="96">
        <v>0</v>
      </c>
      <c r="ES121" s="96">
        <v>0</v>
      </c>
      <c r="ET121" s="96">
        <v>0</v>
      </c>
      <c r="EU121" s="96">
        <v>0</v>
      </c>
      <c r="EV121" s="96">
        <v>1221.3499999999999</v>
      </c>
      <c r="EW121" s="96">
        <v>0</v>
      </c>
      <c r="EX121" s="96">
        <v>0</v>
      </c>
      <c r="EY121" s="96">
        <v>0</v>
      </c>
      <c r="EZ121" s="96">
        <v>0</v>
      </c>
      <c r="FA121" s="96">
        <v>0</v>
      </c>
      <c r="FB121" s="96">
        <v>0</v>
      </c>
      <c r="FC121" s="96">
        <v>0</v>
      </c>
      <c r="FD121" s="96">
        <v>0</v>
      </c>
      <c r="FE121" s="96">
        <v>0</v>
      </c>
      <c r="FF121" s="96">
        <v>0</v>
      </c>
      <c r="FG121" s="96">
        <v>0</v>
      </c>
      <c r="FH121" s="96">
        <v>0</v>
      </c>
      <c r="FI121" s="96">
        <v>0</v>
      </c>
      <c r="FJ121" s="96">
        <v>0</v>
      </c>
      <c r="FK121" s="96">
        <v>0</v>
      </c>
      <c r="FL121" s="96">
        <v>0</v>
      </c>
      <c r="FM121" s="96">
        <v>0</v>
      </c>
      <c r="FN121" s="96">
        <v>0</v>
      </c>
      <c r="FO121" s="96">
        <v>0</v>
      </c>
      <c r="FP121" s="96">
        <v>0</v>
      </c>
      <c r="FQ121" s="96">
        <v>0</v>
      </c>
      <c r="FR121" s="96">
        <v>0</v>
      </c>
      <c r="FS121" s="96">
        <v>0</v>
      </c>
      <c r="FT121" s="96">
        <v>0</v>
      </c>
      <c r="FU121" s="96">
        <v>0</v>
      </c>
      <c r="FV121" s="96">
        <v>0</v>
      </c>
      <c r="FW121" s="96">
        <v>0</v>
      </c>
      <c r="FX121" s="96">
        <v>0</v>
      </c>
      <c r="FY121" s="96">
        <v>0</v>
      </c>
      <c r="FZ121" s="96">
        <v>0</v>
      </c>
      <c r="GA121" s="96">
        <v>0</v>
      </c>
      <c r="GB121" s="96">
        <v>0</v>
      </c>
      <c r="GC121" s="96">
        <v>0</v>
      </c>
      <c r="GD121" s="96">
        <v>0</v>
      </c>
      <c r="GE121" s="96">
        <v>0</v>
      </c>
      <c r="GF121" s="96">
        <v>0</v>
      </c>
      <c r="GG121" s="96">
        <v>0</v>
      </c>
      <c r="GH121" s="96">
        <v>0</v>
      </c>
      <c r="GI121" s="96">
        <v>610.67999999999995</v>
      </c>
      <c r="GJ121" s="96">
        <v>0</v>
      </c>
      <c r="GK121" s="96">
        <v>2</v>
      </c>
      <c r="GL121" s="96">
        <v>0</v>
      </c>
      <c r="GM121" s="96">
        <v>0</v>
      </c>
      <c r="GN121" s="96">
        <v>0</v>
      </c>
      <c r="GO121" s="96">
        <v>0</v>
      </c>
      <c r="GP121" s="96">
        <v>0</v>
      </c>
      <c r="GQ121" s="96">
        <v>0</v>
      </c>
      <c r="GR121" s="96">
        <v>0</v>
      </c>
      <c r="GS121" s="96">
        <v>0</v>
      </c>
      <c r="GT121" s="96">
        <v>0</v>
      </c>
      <c r="GU121" s="96">
        <v>0</v>
      </c>
      <c r="GV121" s="96">
        <v>0</v>
      </c>
      <c r="GW121" s="96">
        <v>0</v>
      </c>
      <c r="GX121" s="96">
        <v>0</v>
      </c>
      <c r="GY121" s="96">
        <v>0</v>
      </c>
      <c r="GZ121" s="96">
        <v>0</v>
      </c>
      <c r="HA121" s="96">
        <v>0</v>
      </c>
      <c r="HB121" s="96">
        <v>0</v>
      </c>
      <c r="HC121" s="96">
        <v>0</v>
      </c>
      <c r="HD121" s="96">
        <v>0</v>
      </c>
      <c r="HE121" s="96">
        <v>0</v>
      </c>
      <c r="HF121" s="96">
        <v>0</v>
      </c>
      <c r="HG121" s="96">
        <v>0</v>
      </c>
      <c r="HH121" s="96">
        <v>0</v>
      </c>
      <c r="HI121" s="96">
        <v>0</v>
      </c>
      <c r="HJ121" s="96">
        <v>0</v>
      </c>
      <c r="HK121" s="96">
        <v>0</v>
      </c>
      <c r="HL121" s="96">
        <v>0</v>
      </c>
      <c r="HM121" s="96">
        <v>0</v>
      </c>
      <c r="HN121" s="96">
        <v>0</v>
      </c>
      <c r="HO121" s="96">
        <v>0</v>
      </c>
      <c r="HP121" s="96">
        <v>0</v>
      </c>
      <c r="HQ121" s="96">
        <v>0</v>
      </c>
      <c r="HR121" s="96">
        <v>0</v>
      </c>
      <c r="HS121" s="96">
        <v>0</v>
      </c>
      <c r="HT121" s="96">
        <v>0</v>
      </c>
      <c r="HU121" s="96">
        <v>0</v>
      </c>
      <c r="HV121" s="96">
        <v>0</v>
      </c>
      <c r="HW121" s="96">
        <v>0</v>
      </c>
      <c r="HX121" s="96">
        <v>0</v>
      </c>
      <c r="HY121" s="96">
        <v>0</v>
      </c>
      <c r="HZ121" s="96">
        <v>0</v>
      </c>
      <c r="IA121" s="96">
        <v>0</v>
      </c>
      <c r="IB121" s="96">
        <v>0</v>
      </c>
      <c r="IC121" s="96">
        <v>0</v>
      </c>
      <c r="ID121" s="96">
        <v>0</v>
      </c>
      <c r="IE121" s="96">
        <v>0</v>
      </c>
      <c r="IF121" s="96">
        <v>0</v>
      </c>
      <c r="IG121" s="96">
        <v>0</v>
      </c>
      <c r="IH121" s="96">
        <v>0</v>
      </c>
      <c r="II121" s="96">
        <v>0</v>
      </c>
      <c r="IJ121" s="96">
        <v>0</v>
      </c>
      <c r="IK121" s="96">
        <v>0</v>
      </c>
      <c r="IL121" s="96">
        <v>0</v>
      </c>
      <c r="IM121" s="96">
        <v>0</v>
      </c>
      <c r="IN121" s="96">
        <v>0</v>
      </c>
      <c r="IO121" s="96">
        <v>0</v>
      </c>
      <c r="IP121" s="96">
        <v>0</v>
      </c>
      <c r="IQ121" s="96">
        <v>0</v>
      </c>
      <c r="IR121" s="96">
        <v>0</v>
      </c>
      <c r="IS121" s="96">
        <v>0</v>
      </c>
      <c r="IT121" s="96">
        <v>0</v>
      </c>
      <c r="IU121" s="96">
        <v>0</v>
      </c>
      <c r="IV121" s="96">
        <v>0</v>
      </c>
      <c r="IW121" s="96">
        <v>0</v>
      </c>
      <c r="IX121" s="96">
        <v>0</v>
      </c>
      <c r="IY121" s="96">
        <v>0</v>
      </c>
      <c r="IZ121" s="96">
        <v>0</v>
      </c>
      <c r="JA121" s="96">
        <v>0</v>
      </c>
    </row>
    <row r="122" spans="1:261" ht="17.25" customHeight="1" x14ac:dyDescent="0.35">
      <c r="A122" s="85">
        <v>112</v>
      </c>
      <c r="B122" s="92" t="s">
        <v>527</v>
      </c>
      <c r="C122" s="95" t="s">
        <v>639</v>
      </c>
      <c r="D122" s="295">
        <v>247690747</v>
      </c>
      <c r="E122" s="270">
        <f t="shared" si="46"/>
        <v>26163.600000000002</v>
      </c>
      <c r="F122" s="270">
        <f t="shared" si="47"/>
        <v>0</v>
      </c>
      <c r="G122" s="270">
        <f t="shared" si="48"/>
        <v>2930.54</v>
      </c>
      <c r="H122" s="270">
        <f t="shared" si="49"/>
        <v>823</v>
      </c>
      <c r="I122" s="270">
        <f t="shared" si="50"/>
        <v>22410.06</v>
      </c>
      <c r="J122" s="96">
        <v>2</v>
      </c>
      <c r="K122" s="96">
        <v>2</v>
      </c>
      <c r="L122" s="96">
        <v>0</v>
      </c>
      <c r="M122" s="96">
        <v>0</v>
      </c>
      <c r="N122" s="96">
        <v>0</v>
      </c>
      <c r="O122" s="96">
        <v>0</v>
      </c>
      <c r="P122" s="96">
        <v>0</v>
      </c>
      <c r="Q122" s="96">
        <v>0</v>
      </c>
      <c r="R122" s="96">
        <v>0</v>
      </c>
      <c r="S122" s="96">
        <v>0</v>
      </c>
      <c r="T122" s="96">
        <v>0</v>
      </c>
      <c r="U122" s="96">
        <v>335</v>
      </c>
      <c r="V122" s="96">
        <v>0</v>
      </c>
      <c r="W122" s="96">
        <v>488</v>
      </c>
      <c r="X122" s="96">
        <v>0</v>
      </c>
      <c r="Y122" s="96">
        <v>0</v>
      </c>
      <c r="Z122" s="96">
        <v>0</v>
      </c>
      <c r="AA122" s="96">
        <v>0</v>
      </c>
      <c r="AB122" s="96">
        <v>0</v>
      </c>
      <c r="AC122" s="96">
        <v>8</v>
      </c>
      <c r="AD122" s="96">
        <v>0</v>
      </c>
      <c r="AE122" s="96">
        <v>0</v>
      </c>
      <c r="AF122" s="96">
        <v>0</v>
      </c>
      <c r="AG122" s="96">
        <v>0</v>
      </c>
      <c r="AH122" s="96">
        <v>0</v>
      </c>
      <c r="AI122" s="96">
        <v>0</v>
      </c>
      <c r="AJ122" s="96">
        <v>0</v>
      </c>
      <c r="AK122" s="96">
        <v>0</v>
      </c>
      <c r="AL122" s="96">
        <v>0</v>
      </c>
      <c r="AM122" s="96">
        <v>0</v>
      </c>
      <c r="AN122" s="96">
        <v>0</v>
      </c>
      <c r="AO122" s="96">
        <v>0</v>
      </c>
      <c r="AP122" s="96">
        <v>0</v>
      </c>
      <c r="AQ122" s="96">
        <v>0</v>
      </c>
      <c r="AR122" s="96">
        <v>0</v>
      </c>
      <c r="AS122" s="96">
        <v>0</v>
      </c>
      <c r="AT122" s="96">
        <v>0</v>
      </c>
      <c r="AU122" s="96">
        <v>0</v>
      </c>
      <c r="AV122" s="96">
        <v>0</v>
      </c>
      <c r="AW122" s="96">
        <v>0</v>
      </c>
      <c r="AX122" s="96">
        <v>0</v>
      </c>
      <c r="AY122" s="96">
        <v>0</v>
      </c>
      <c r="AZ122" s="96">
        <v>0</v>
      </c>
      <c r="BA122" s="96">
        <v>0</v>
      </c>
      <c r="BB122" s="96">
        <v>0</v>
      </c>
      <c r="BC122" s="96">
        <v>0</v>
      </c>
      <c r="BD122" s="96">
        <v>21892</v>
      </c>
      <c r="BE122" s="96">
        <v>0</v>
      </c>
      <c r="BF122" s="96">
        <v>0</v>
      </c>
      <c r="BG122" s="96">
        <v>0</v>
      </c>
      <c r="BH122" s="96">
        <v>470</v>
      </c>
      <c r="BI122" s="96">
        <v>0</v>
      </c>
      <c r="BJ122" s="96">
        <v>0</v>
      </c>
      <c r="BK122" s="96">
        <v>0</v>
      </c>
      <c r="BL122" s="96">
        <v>0</v>
      </c>
      <c r="BM122" s="96">
        <v>0</v>
      </c>
      <c r="BN122" s="96">
        <v>0</v>
      </c>
      <c r="BO122" s="96">
        <v>0</v>
      </c>
      <c r="BP122" s="96">
        <v>0</v>
      </c>
      <c r="BQ122" s="96">
        <v>0</v>
      </c>
      <c r="BR122" s="96">
        <v>0</v>
      </c>
      <c r="BS122" s="96">
        <v>1</v>
      </c>
      <c r="BT122" s="96">
        <v>0</v>
      </c>
      <c r="BU122" s="96">
        <v>1</v>
      </c>
      <c r="BV122" s="96">
        <v>0</v>
      </c>
      <c r="BW122" s="96">
        <v>0</v>
      </c>
      <c r="BX122" s="96">
        <v>0</v>
      </c>
      <c r="BY122" s="96">
        <v>6</v>
      </c>
      <c r="BZ122" s="96">
        <v>0</v>
      </c>
      <c r="CA122" s="96">
        <v>0</v>
      </c>
      <c r="CB122" s="96">
        <v>0</v>
      </c>
      <c r="CC122" s="96">
        <v>0</v>
      </c>
      <c r="CD122" s="96">
        <v>0</v>
      </c>
      <c r="CE122" s="96">
        <v>0</v>
      </c>
      <c r="CF122" s="96">
        <v>0</v>
      </c>
      <c r="CG122" s="96">
        <v>0</v>
      </c>
      <c r="CH122" s="96">
        <v>0</v>
      </c>
      <c r="CI122" s="96">
        <v>0</v>
      </c>
      <c r="CJ122" s="96">
        <v>0</v>
      </c>
      <c r="CK122" s="96">
        <v>30</v>
      </c>
      <c r="CL122" s="96">
        <v>0</v>
      </c>
      <c r="CM122" s="96">
        <v>0</v>
      </c>
      <c r="CN122" s="96">
        <v>0</v>
      </c>
      <c r="CO122" s="96">
        <v>1</v>
      </c>
      <c r="CP122" s="96">
        <v>0</v>
      </c>
      <c r="CQ122" s="96">
        <v>0</v>
      </c>
      <c r="CR122" s="96">
        <v>0</v>
      </c>
      <c r="CS122" s="96">
        <v>28</v>
      </c>
      <c r="CT122" s="96">
        <v>0</v>
      </c>
      <c r="CU122" s="96">
        <v>0</v>
      </c>
      <c r="CV122" s="96">
        <v>0</v>
      </c>
      <c r="CW122" s="96">
        <v>0</v>
      </c>
      <c r="CX122" s="96">
        <v>0</v>
      </c>
      <c r="CY122" s="96">
        <v>29</v>
      </c>
      <c r="CZ122" s="96">
        <v>0</v>
      </c>
      <c r="DA122" s="96">
        <v>0</v>
      </c>
      <c r="DB122" s="96">
        <v>0</v>
      </c>
      <c r="DC122" s="96">
        <v>0</v>
      </c>
      <c r="DD122" s="96">
        <v>0</v>
      </c>
      <c r="DE122" s="96">
        <v>0</v>
      </c>
      <c r="DF122" s="96">
        <v>0</v>
      </c>
      <c r="DG122" s="96">
        <v>0</v>
      </c>
      <c r="DH122" s="96">
        <v>0</v>
      </c>
      <c r="DI122" s="96">
        <v>0</v>
      </c>
      <c r="DJ122" s="96">
        <v>0</v>
      </c>
      <c r="DK122" s="96">
        <v>0</v>
      </c>
      <c r="DL122" s="96">
        <v>0</v>
      </c>
      <c r="DM122" s="96">
        <v>0</v>
      </c>
      <c r="DN122" s="96">
        <v>0</v>
      </c>
      <c r="DO122" s="96">
        <v>0</v>
      </c>
      <c r="DP122" s="96">
        <v>0</v>
      </c>
      <c r="DQ122" s="96">
        <v>0</v>
      </c>
      <c r="DR122" s="96">
        <v>0</v>
      </c>
      <c r="DS122" s="96">
        <v>0</v>
      </c>
      <c r="DT122" s="96">
        <v>2930.54</v>
      </c>
      <c r="DU122" s="96">
        <v>0</v>
      </c>
      <c r="DV122" s="96">
        <v>0</v>
      </c>
      <c r="DW122" s="297">
        <v>0</v>
      </c>
      <c r="DX122" s="297">
        <v>0</v>
      </c>
      <c r="DY122" s="96">
        <v>0</v>
      </c>
      <c r="DZ122" s="96">
        <v>0</v>
      </c>
      <c r="EA122" s="96">
        <v>0</v>
      </c>
      <c r="EB122" s="96">
        <v>0</v>
      </c>
      <c r="EC122" s="96">
        <v>0</v>
      </c>
      <c r="ED122" s="96">
        <v>0</v>
      </c>
      <c r="EE122" s="96">
        <v>0</v>
      </c>
      <c r="EF122" s="96">
        <v>0</v>
      </c>
      <c r="EG122" s="96">
        <v>0</v>
      </c>
      <c r="EH122" s="96">
        <v>0</v>
      </c>
      <c r="EI122" s="96">
        <v>0</v>
      </c>
      <c r="EJ122" s="96">
        <v>0</v>
      </c>
      <c r="EK122" s="96">
        <v>0</v>
      </c>
      <c r="EL122" s="96">
        <v>0</v>
      </c>
      <c r="EM122" s="96">
        <v>0</v>
      </c>
      <c r="EN122" s="96">
        <v>0</v>
      </c>
      <c r="EO122" s="96">
        <v>0</v>
      </c>
      <c r="EP122" s="96">
        <v>0</v>
      </c>
      <c r="EQ122" s="96">
        <v>0</v>
      </c>
      <c r="ER122" s="96">
        <v>0</v>
      </c>
      <c r="ES122" s="96">
        <v>0</v>
      </c>
      <c r="ET122" s="96">
        <v>0</v>
      </c>
      <c r="EU122" s="96">
        <v>0</v>
      </c>
      <c r="EV122" s="96">
        <v>512.05999999999995</v>
      </c>
      <c r="EW122" s="96">
        <v>0</v>
      </c>
      <c r="EX122" s="96">
        <v>0</v>
      </c>
      <c r="EY122" s="96">
        <v>0</v>
      </c>
      <c r="EZ122" s="96">
        <v>0</v>
      </c>
      <c r="FA122" s="96">
        <v>0</v>
      </c>
      <c r="FB122" s="96">
        <v>0</v>
      </c>
      <c r="FC122" s="96">
        <v>0</v>
      </c>
      <c r="FD122" s="96">
        <v>0</v>
      </c>
      <c r="FE122" s="96">
        <v>0</v>
      </c>
      <c r="FF122" s="96">
        <v>0</v>
      </c>
      <c r="FG122" s="96">
        <v>0</v>
      </c>
      <c r="FH122" s="96">
        <v>0</v>
      </c>
      <c r="FI122" s="96">
        <v>0</v>
      </c>
      <c r="FJ122" s="96">
        <v>0</v>
      </c>
      <c r="FK122" s="96">
        <v>0</v>
      </c>
      <c r="FL122" s="96">
        <v>0</v>
      </c>
      <c r="FM122" s="96">
        <v>0</v>
      </c>
      <c r="FN122" s="96">
        <v>0</v>
      </c>
      <c r="FO122" s="96">
        <v>0</v>
      </c>
      <c r="FP122" s="96">
        <v>0</v>
      </c>
      <c r="FQ122" s="96">
        <v>0</v>
      </c>
      <c r="FR122" s="96">
        <v>0</v>
      </c>
      <c r="FS122" s="96">
        <v>0</v>
      </c>
      <c r="FT122" s="96">
        <v>0</v>
      </c>
      <c r="FU122" s="96">
        <v>0</v>
      </c>
      <c r="FV122" s="96">
        <v>0</v>
      </c>
      <c r="FW122" s="96">
        <v>0</v>
      </c>
      <c r="FX122" s="96">
        <v>0</v>
      </c>
      <c r="FY122" s="96">
        <v>0</v>
      </c>
      <c r="FZ122" s="96">
        <v>0</v>
      </c>
      <c r="GA122" s="96">
        <v>0</v>
      </c>
      <c r="GB122" s="96">
        <v>0</v>
      </c>
      <c r="GC122" s="96">
        <v>0</v>
      </c>
      <c r="GD122" s="96">
        <v>0</v>
      </c>
      <c r="GE122" s="96">
        <v>0</v>
      </c>
      <c r="GF122" s="96">
        <v>0</v>
      </c>
      <c r="GG122" s="96">
        <v>0</v>
      </c>
      <c r="GH122" s="96">
        <v>0</v>
      </c>
      <c r="GI122" s="96">
        <v>0</v>
      </c>
      <c r="GJ122" s="96">
        <v>0</v>
      </c>
      <c r="GK122" s="96">
        <v>0</v>
      </c>
      <c r="GL122" s="96">
        <v>0</v>
      </c>
      <c r="GM122" s="96">
        <v>0</v>
      </c>
      <c r="GN122" s="96">
        <v>0</v>
      </c>
      <c r="GO122" s="96">
        <v>0</v>
      </c>
      <c r="GP122" s="96">
        <v>0</v>
      </c>
      <c r="GQ122" s="96">
        <v>0</v>
      </c>
      <c r="GR122" s="96">
        <v>0</v>
      </c>
      <c r="GS122" s="96">
        <v>0</v>
      </c>
      <c r="GT122" s="96">
        <v>0</v>
      </c>
      <c r="GU122" s="96">
        <v>0</v>
      </c>
      <c r="GV122" s="96">
        <v>0</v>
      </c>
      <c r="GW122" s="96">
        <v>0</v>
      </c>
      <c r="GX122" s="96">
        <v>0</v>
      </c>
      <c r="GY122" s="96">
        <v>0</v>
      </c>
      <c r="GZ122" s="96">
        <v>0</v>
      </c>
      <c r="HA122" s="96">
        <v>0</v>
      </c>
      <c r="HB122" s="96">
        <v>0</v>
      </c>
      <c r="HC122" s="96">
        <v>0</v>
      </c>
      <c r="HD122" s="96">
        <v>0</v>
      </c>
      <c r="HE122" s="96">
        <v>0</v>
      </c>
      <c r="HF122" s="96">
        <v>0</v>
      </c>
      <c r="HG122" s="96">
        <v>0</v>
      </c>
      <c r="HH122" s="96">
        <v>0</v>
      </c>
      <c r="HI122" s="96">
        <v>0</v>
      </c>
      <c r="HJ122" s="96">
        <v>0</v>
      </c>
      <c r="HK122" s="96">
        <v>0</v>
      </c>
      <c r="HL122" s="96">
        <v>0</v>
      </c>
      <c r="HM122" s="96">
        <v>0</v>
      </c>
      <c r="HN122" s="96">
        <v>0</v>
      </c>
      <c r="HO122" s="96">
        <v>0</v>
      </c>
      <c r="HP122" s="96">
        <v>0</v>
      </c>
      <c r="HQ122" s="96">
        <v>0</v>
      </c>
      <c r="HR122" s="96">
        <v>0</v>
      </c>
      <c r="HS122" s="96">
        <v>0</v>
      </c>
      <c r="HT122" s="96">
        <v>0</v>
      </c>
      <c r="HU122" s="96">
        <v>0</v>
      </c>
      <c r="HV122" s="96">
        <v>0</v>
      </c>
      <c r="HW122" s="96">
        <v>0</v>
      </c>
      <c r="HX122" s="96">
        <v>0</v>
      </c>
      <c r="HY122" s="96">
        <v>0</v>
      </c>
      <c r="HZ122" s="96">
        <v>0</v>
      </c>
      <c r="IA122" s="96">
        <v>0</v>
      </c>
      <c r="IB122" s="96">
        <v>0</v>
      </c>
      <c r="IC122" s="96">
        <v>0</v>
      </c>
      <c r="ID122" s="96">
        <v>0</v>
      </c>
      <c r="IE122" s="96">
        <v>0</v>
      </c>
      <c r="IF122" s="96">
        <v>0</v>
      </c>
      <c r="IG122" s="96">
        <v>0</v>
      </c>
      <c r="IH122" s="96">
        <v>0</v>
      </c>
      <c r="II122" s="96">
        <v>0</v>
      </c>
      <c r="IJ122" s="96">
        <v>0</v>
      </c>
      <c r="IK122" s="96">
        <v>0</v>
      </c>
      <c r="IL122" s="96">
        <v>0</v>
      </c>
      <c r="IM122" s="96">
        <v>0</v>
      </c>
      <c r="IN122" s="96">
        <v>0</v>
      </c>
      <c r="IO122" s="96">
        <v>0</v>
      </c>
      <c r="IP122" s="96">
        <v>0</v>
      </c>
      <c r="IQ122" s="96">
        <v>0</v>
      </c>
      <c r="IR122" s="96">
        <v>0</v>
      </c>
      <c r="IS122" s="96">
        <v>0</v>
      </c>
      <c r="IT122" s="96">
        <v>0</v>
      </c>
      <c r="IU122" s="96">
        <v>0</v>
      </c>
      <c r="IV122" s="96">
        <v>0</v>
      </c>
      <c r="IW122" s="96">
        <v>0</v>
      </c>
      <c r="IX122" s="96">
        <v>0</v>
      </c>
      <c r="IY122" s="96">
        <v>0</v>
      </c>
      <c r="IZ122" s="96">
        <v>0</v>
      </c>
      <c r="JA122" s="96">
        <v>0</v>
      </c>
    </row>
    <row r="123" spans="1:261" ht="17.25" customHeight="1" x14ac:dyDescent="0.35">
      <c r="A123" s="85">
        <v>113</v>
      </c>
      <c r="B123" s="92" t="s">
        <v>527</v>
      </c>
      <c r="C123" s="95" t="s">
        <v>640</v>
      </c>
      <c r="D123" s="295">
        <v>247690756</v>
      </c>
      <c r="E123" s="270">
        <f t="shared" si="46"/>
        <v>3831.42</v>
      </c>
      <c r="F123" s="270">
        <f t="shared" si="47"/>
        <v>0</v>
      </c>
      <c r="G123" s="270">
        <f t="shared" si="48"/>
        <v>908.42000000000007</v>
      </c>
      <c r="H123" s="270">
        <f t="shared" si="49"/>
        <v>216</v>
      </c>
      <c r="I123" s="270">
        <f t="shared" si="50"/>
        <v>2707</v>
      </c>
      <c r="J123" s="96">
        <v>1</v>
      </c>
      <c r="K123" s="96">
        <v>1</v>
      </c>
      <c r="L123" s="96">
        <v>0</v>
      </c>
      <c r="M123" s="96">
        <v>0</v>
      </c>
      <c r="N123" s="96">
        <v>0</v>
      </c>
      <c r="O123" s="96">
        <v>0</v>
      </c>
      <c r="P123" s="96">
        <v>0</v>
      </c>
      <c r="Q123" s="96">
        <v>0</v>
      </c>
      <c r="R123" s="96">
        <v>0</v>
      </c>
      <c r="S123" s="96">
        <v>0</v>
      </c>
      <c r="T123" s="96">
        <v>0</v>
      </c>
      <c r="U123" s="96">
        <v>0</v>
      </c>
      <c r="V123" s="96">
        <v>0</v>
      </c>
      <c r="W123" s="96">
        <v>0</v>
      </c>
      <c r="X123" s="96">
        <v>0</v>
      </c>
      <c r="Y123" s="96">
        <v>216</v>
      </c>
      <c r="Z123" s="96">
        <v>0</v>
      </c>
      <c r="AA123" s="96">
        <v>0</v>
      </c>
      <c r="AB123" s="96">
        <v>0</v>
      </c>
      <c r="AC123" s="96">
        <v>3</v>
      </c>
      <c r="AD123" s="96">
        <v>0</v>
      </c>
      <c r="AE123" s="96">
        <v>0</v>
      </c>
      <c r="AF123" s="96">
        <v>0</v>
      </c>
      <c r="AG123" s="96">
        <v>0</v>
      </c>
      <c r="AH123" s="96">
        <v>0</v>
      </c>
      <c r="AI123" s="96">
        <v>0</v>
      </c>
      <c r="AJ123" s="96">
        <v>0</v>
      </c>
      <c r="AK123" s="96">
        <v>0</v>
      </c>
      <c r="AL123" s="96">
        <v>0</v>
      </c>
      <c r="AM123" s="96">
        <v>0</v>
      </c>
      <c r="AN123" s="96">
        <v>0</v>
      </c>
      <c r="AO123" s="96">
        <v>0</v>
      </c>
      <c r="AP123" s="96">
        <v>0</v>
      </c>
      <c r="AQ123" s="96">
        <v>0</v>
      </c>
      <c r="AR123" s="96">
        <v>0</v>
      </c>
      <c r="AS123" s="96">
        <v>0</v>
      </c>
      <c r="AT123" s="96">
        <v>0</v>
      </c>
      <c r="AU123" s="96">
        <v>0</v>
      </c>
      <c r="AV123" s="96">
        <v>0</v>
      </c>
      <c r="AW123" s="96">
        <v>0</v>
      </c>
      <c r="AX123" s="96">
        <v>0</v>
      </c>
      <c r="AY123" s="96">
        <v>0</v>
      </c>
      <c r="AZ123" s="96">
        <v>0</v>
      </c>
      <c r="BA123" s="96">
        <v>0</v>
      </c>
      <c r="BB123" s="96">
        <v>0</v>
      </c>
      <c r="BC123" s="96">
        <v>0</v>
      </c>
      <c r="BD123" s="96">
        <v>2342.4</v>
      </c>
      <c r="BE123" s="96">
        <v>0</v>
      </c>
      <c r="BF123" s="96">
        <v>0</v>
      </c>
      <c r="BG123" s="96">
        <v>0</v>
      </c>
      <c r="BH123" s="96">
        <v>237</v>
      </c>
      <c r="BI123" s="96">
        <v>0</v>
      </c>
      <c r="BJ123" s="96">
        <v>0</v>
      </c>
      <c r="BK123" s="96">
        <v>0</v>
      </c>
      <c r="BL123" s="96">
        <v>0</v>
      </c>
      <c r="BM123" s="96">
        <v>0</v>
      </c>
      <c r="BN123" s="96">
        <v>0</v>
      </c>
      <c r="BO123" s="96">
        <v>0</v>
      </c>
      <c r="BP123" s="96">
        <v>0</v>
      </c>
      <c r="BQ123" s="96">
        <v>0</v>
      </c>
      <c r="BR123" s="96">
        <v>0</v>
      </c>
      <c r="BS123" s="96">
        <v>1</v>
      </c>
      <c r="BT123" s="96">
        <v>0</v>
      </c>
      <c r="BU123" s="96">
        <v>1</v>
      </c>
      <c r="BV123" s="96">
        <v>0</v>
      </c>
      <c r="BW123" s="96">
        <v>0</v>
      </c>
      <c r="BX123" s="96">
        <v>0</v>
      </c>
      <c r="BY123" s="96">
        <v>6</v>
      </c>
      <c r="BZ123" s="96">
        <v>0</v>
      </c>
      <c r="CA123" s="96">
        <v>0</v>
      </c>
      <c r="CB123" s="96">
        <v>0</v>
      </c>
      <c r="CC123" s="96">
        <v>0</v>
      </c>
      <c r="CD123" s="96">
        <v>0</v>
      </c>
      <c r="CE123" s="96">
        <v>0</v>
      </c>
      <c r="CF123" s="96">
        <v>0</v>
      </c>
      <c r="CG123" s="96">
        <v>0</v>
      </c>
      <c r="CH123" s="96">
        <v>0</v>
      </c>
      <c r="CI123" s="96">
        <v>0</v>
      </c>
      <c r="CJ123" s="96">
        <v>0</v>
      </c>
      <c r="CK123" s="96">
        <v>30</v>
      </c>
      <c r="CL123" s="96">
        <v>0</v>
      </c>
      <c r="CM123" s="96">
        <v>0</v>
      </c>
      <c r="CN123" s="96">
        <v>0</v>
      </c>
      <c r="CO123" s="96">
        <v>1</v>
      </c>
      <c r="CP123" s="96">
        <v>0</v>
      </c>
      <c r="CQ123" s="96">
        <v>0</v>
      </c>
      <c r="CR123" s="96">
        <v>0</v>
      </c>
      <c r="CS123" s="96">
        <v>7</v>
      </c>
      <c r="CT123" s="96">
        <v>0</v>
      </c>
      <c r="CU123" s="96">
        <v>0</v>
      </c>
      <c r="CV123" s="96">
        <v>0</v>
      </c>
      <c r="CW123" s="96">
        <v>0</v>
      </c>
      <c r="CX123" s="96">
        <v>0</v>
      </c>
      <c r="CY123" s="96">
        <v>29</v>
      </c>
      <c r="CZ123" s="96">
        <v>31</v>
      </c>
      <c r="DA123" s="96">
        <v>0</v>
      </c>
      <c r="DB123" s="96">
        <v>30</v>
      </c>
      <c r="DC123" s="96">
        <v>0</v>
      </c>
      <c r="DD123" s="96">
        <v>460</v>
      </c>
      <c r="DE123" s="96">
        <v>0</v>
      </c>
      <c r="DF123" s="96">
        <v>0</v>
      </c>
      <c r="DG123" s="96">
        <v>0</v>
      </c>
      <c r="DH123" s="96">
        <v>0</v>
      </c>
      <c r="DI123" s="96">
        <v>0</v>
      </c>
      <c r="DJ123" s="96">
        <v>0</v>
      </c>
      <c r="DK123" s="96">
        <v>0</v>
      </c>
      <c r="DL123" s="96">
        <v>0</v>
      </c>
      <c r="DM123" s="96">
        <v>0</v>
      </c>
      <c r="DN123" s="96">
        <v>0</v>
      </c>
      <c r="DO123" s="96">
        <v>0</v>
      </c>
      <c r="DP123" s="96">
        <v>0</v>
      </c>
      <c r="DQ123" s="96">
        <v>0</v>
      </c>
      <c r="DR123" s="96">
        <v>0</v>
      </c>
      <c r="DS123" s="96">
        <v>0</v>
      </c>
      <c r="DT123" s="96">
        <v>448.42</v>
      </c>
      <c r="DU123" s="96">
        <v>0</v>
      </c>
      <c r="DV123" s="96">
        <v>0</v>
      </c>
      <c r="DW123" s="297">
        <v>0</v>
      </c>
      <c r="DX123" s="297">
        <v>0</v>
      </c>
      <c r="DY123" s="96">
        <v>0</v>
      </c>
      <c r="DZ123" s="96">
        <v>0</v>
      </c>
      <c r="EA123" s="96">
        <v>0</v>
      </c>
      <c r="EB123" s="96">
        <v>0</v>
      </c>
      <c r="EC123" s="96">
        <v>0</v>
      </c>
      <c r="ED123" s="96">
        <v>0</v>
      </c>
      <c r="EE123" s="96">
        <v>0</v>
      </c>
      <c r="EF123" s="96">
        <v>0</v>
      </c>
      <c r="EG123" s="96">
        <v>0</v>
      </c>
      <c r="EH123" s="96">
        <v>0</v>
      </c>
      <c r="EI123" s="96">
        <v>0</v>
      </c>
      <c r="EJ123" s="96">
        <v>0</v>
      </c>
      <c r="EK123" s="96">
        <v>0</v>
      </c>
      <c r="EL123" s="96">
        <v>0</v>
      </c>
      <c r="EM123" s="96">
        <v>0</v>
      </c>
      <c r="EN123" s="96">
        <v>0</v>
      </c>
      <c r="EO123" s="96">
        <v>0</v>
      </c>
      <c r="EP123" s="96">
        <v>0</v>
      </c>
      <c r="EQ123" s="96">
        <v>0</v>
      </c>
      <c r="ER123" s="96">
        <v>0</v>
      </c>
      <c r="ES123" s="96">
        <v>0</v>
      </c>
      <c r="ET123" s="96">
        <v>0</v>
      </c>
      <c r="EU123" s="96">
        <v>0</v>
      </c>
      <c r="EV123" s="96">
        <v>358.6</v>
      </c>
      <c r="EW123" s="96">
        <v>0</v>
      </c>
      <c r="EX123" s="96">
        <v>0</v>
      </c>
      <c r="EY123" s="96">
        <v>0</v>
      </c>
      <c r="EZ123" s="96">
        <v>0</v>
      </c>
      <c r="FA123" s="96">
        <v>0</v>
      </c>
      <c r="FB123" s="96">
        <v>0</v>
      </c>
      <c r="FC123" s="96">
        <v>0</v>
      </c>
      <c r="FD123" s="96">
        <v>0</v>
      </c>
      <c r="FE123" s="96">
        <v>0</v>
      </c>
      <c r="FF123" s="96">
        <v>0</v>
      </c>
      <c r="FG123" s="96">
        <v>0</v>
      </c>
      <c r="FH123" s="96">
        <v>0</v>
      </c>
      <c r="FI123" s="96">
        <v>0</v>
      </c>
      <c r="FJ123" s="96">
        <v>0</v>
      </c>
      <c r="FK123" s="96">
        <v>0</v>
      </c>
      <c r="FL123" s="96">
        <v>0</v>
      </c>
      <c r="FM123" s="96">
        <v>0</v>
      </c>
      <c r="FN123" s="96">
        <v>0</v>
      </c>
      <c r="FO123" s="96">
        <v>0</v>
      </c>
      <c r="FP123" s="96">
        <v>0</v>
      </c>
      <c r="FQ123" s="96">
        <v>0</v>
      </c>
      <c r="FR123" s="96">
        <v>0</v>
      </c>
      <c r="FS123" s="96">
        <v>0</v>
      </c>
      <c r="FT123" s="96">
        <v>0</v>
      </c>
      <c r="FU123" s="96">
        <v>0</v>
      </c>
      <c r="FV123" s="96">
        <v>0</v>
      </c>
      <c r="FW123" s="96">
        <v>0</v>
      </c>
      <c r="FX123" s="96">
        <v>0</v>
      </c>
      <c r="FY123" s="96">
        <v>0</v>
      </c>
      <c r="FZ123" s="96">
        <v>0</v>
      </c>
      <c r="GA123" s="96">
        <v>0</v>
      </c>
      <c r="GB123" s="96">
        <v>0</v>
      </c>
      <c r="GC123" s="96">
        <v>0</v>
      </c>
      <c r="GD123" s="96">
        <v>0</v>
      </c>
      <c r="GE123" s="96">
        <v>0</v>
      </c>
      <c r="GF123" s="96">
        <v>0</v>
      </c>
      <c r="GG123" s="96">
        <v>0</v>
      </c>
      <c r="GH123" s="96">
        <v>0</v>
      </c>
      <c r="GI123" s="96">
        <v>0</v>
      </c>
      <c r="GJ123" s="96">
        <v>0</v>
      </c>
      <c r="GK123" s="96">
        <v>0</v>
      </c>
      <c r="GL123" s="96">
        <v>0</v>
      </c>
      <c r="GM123" s="96">
        <v>0</v>
      </c>
      <c r="GN123" s="96">
        <v>0</v>
      </c>
      <c r="GO123" s="96">
        <v>0</v>
      </c>
      <c r="GP123" s="96">
        <v>0</v>
      </c>
      <c r="GQ123" s="96">
        <v>0</v>
      </c>
      <c r="GR123" s="96">
        <v>0</v>
      </c>
      <c r="GS123" s="96">
        <v>0</v>
      </c>
      <c r="GT123" s="96">
        <v>0</v>
      </c>
      <c r="GU123" s="96">
        <v>0</v>
      </c>
      <c r="GV123" s="96">
        <v>0</v>
      </c>
      <c r="GW123" s="96">
        <v>0</v>
      </c>
      <c r="GX123" s="96">
        <v>0</v>
      </c>
      <c r="GY123" s="96">
        <v>0</v>
      </c>
      <c r="GZ123" s="96">
        <v>0</v>
      </c>
      <c r="HA123" s="96">
        <v>0</v>
      </c>
      <c r="HB123" s="96">
        <v>0</v>
      </c>
      <c r="HC123" s="96">
        <v>0</v>
      </c>
      <c r="HD123" s="96">
        <v>0</v>
      </c>
      <c r="HE123" s="96">
        <v>0</v>
      </c>
      <c r="HF123" s="96">
        <v>0</v>
      </c>
      <c r="HG123" s="96">
        <v>0</v>
      </c>
      <c r="HH123" s="96">
        <v>0</v>
      </c>
      <c r="HI123" s="96">
        <v>0</v>
      </c>
      <c r="HJ123" s="96">
        <v>0</v>
      </c>
      <c r="HK123" s="96">
        <v>0</v>
      </c>
      <c r="HL123" s="96">
        <v>0</v>
      </c>
      <c r="HM123" s="96">
        <v>0</v>
      </c>
      <c r="HN123" s="96">
        <v>0</v>
      </c>
      <c r="HO123" s="96">
        <v>0</v>
      </c>
      <c r="HP123" s="96">
        <v>0</v>
      </c>
      <c r="HQ123" s="96">
        <v>0</v>
      </c>
      <c r="HR123" s="96">
        <v>0</v>
      </c>
      <c r="HS123" s="96">
        <v>0</v>
      </c>
      <c r="HT123" s="96">
        <v>0</v>
      </c>
      <c r="HU123" s="96">
        <v>0</v>
      </c>
      <c r="HV123" s="96">
        <v>0</v>
      </c>
      <c r="HW123" s="96">
        <v>0</v>
      </c>
      <c r="HX123" s="96">
        <v>0</v>
      </c>
      <c r="HY123" s="96">
        <v>0</v>
      </c>
      <c r="HZ123" s="96">
        <v>0</v>
      </c>
      <c r="IA123" s="96">
        <v>0</v>
      </c>
      <c r="IB123" s="96">
        <v>0</v>
      </c>
      <c r="IC123" s="96">
        <v>0</v>
      </c>
      <c r="ID123" s="96">
        <v>0</v>
      </c>
      <c r="IE123" s="96">
        <v>0</v>
      </c>
      <c r="IF123" s="96">
        <v>0</v>
      </c>
      <c r="IG123" s="96">
        <v>0</v>
      </c>
      <c r="IH123" s="96">
        <v>0</v>
      </c>
      <c r="II123" s="96">
        <v>0</v>
      </c>
      <c r="IJ123" s="96">
        <v>0</v>
      </c>
      <c r="IK123" s="96">
        <v>0</v>
      </c>
      <c r="IL123" s="96">
        <v>0</v>
      </c>
      <c r="IM123" s="96">
        <v>0</v>
      </c>
      <c r="IN123" s="96">
        <v>0</v>
      </c>
      <c r="IO123" s="96">
        <v>0</v>
      </c>
      <c r="IP123" s="96">
        <v>0</v>
      </c>
      <c r="IQ123" s="96">
        <v>0</v>
      </c>
      <c r="IR123" s="96">
        <v>0</v>
      </c>
      <c r="IS123" s="96">
        <v>0</v>
      </c>
      <c r="IT123" s="96">
        <v>0</v>
      </c>
      <c r="IU123" s="96">
        <v>0</v>
      </c>
      <c r="IV123" s="96">
        <v>0</v>
      </c>
      <c r="IW123" s="96">
        <v>0</v>
      </c>
      <c r="IX123" s="96">
        <v>0</v>
      </c>
      <c r="IY123" s="96">
        <v>0</v>
      </c>
      <c r="IZ123" s="96">
        <v>0</v>
      </c>
      <c r="JA123" s="96">
        <v>0</v>
      </c>
    </row>
    <row r="124" spans="1:261" ht="17.25" customHeight="1" x14ac:dyDescent="0.35">
      <c r="A124" s="85">
        <v>114</v>
      </c>
      <c r="B124" s="92" t="s">
        <v>527</v>
      </c>
      <c r="C124" s="95" t="s">
        <v>641</v>
      </c>
      <c r="D124" s="295">
        <v>247690755</v>
      </c>
      <c r="E124" s="270">
        <f t="shared" si="46"/>
        <v>4529.08</v>
      </c>
      <c r="F124" s="270">
        <f t="shared" si="47"/>
        <v>0</v>
      </c>
      <c r="G124" s="270">
        <f t="shared" si="48"/>
        <v>880.2</v>
      </c>
      <c r="H124" s="270">
        <f t="shared" si="49"/>
        <v>160</v>
      </c>
      <c r="I124" s="270">
        <f t="shared" si="50"/>
        <v>3488.88</v>
      </c>
      <c r="J124" s="96">
        <v>1</v>
      </c>
      <c r="K124" s="96">
        <v>1</v>
      </c>
      <c r="L124" s="96">
        <v>0</v>
      </c>
      <c r="M124" s="96">
        <v>0</v>
      </c>
      <c r="N124" s="96">
        <v>0</v>
      </c>
      <c r="O124" s="96">
        <v>0</v>
      </c>
      <c r="P124" s="96">
        <v>0</v>
      </c>
      <c r="Q124" s="96">
        <v>0</v>
      </c>
      <c r="R124" s="96">
        <v>0</v>
      </c>
      <c r="S124" s="96">
        <v>0</v>
      </c>
      <c r="T124" s="96">
        <v>0</v>
      </c>
      <c r="U124" s="96">
        <v>0</v>
      </c>
      <c r="V124" s="96">
        <v>0</v>
      </c>
      <c r="W124" s="96">
        <v>160</v>
      </c>
      <c r="X124" s="96">
        <v>0</v>
      </c>
      <c r="Y124" s="96">
        <v>0</v>
      </c>
      <c r="Z124" s="96">
        <v>0</v>
      </c>
      <c r="AA124" s="96">
        <v>0</v>
      </c>
      <c r="AB124" s="96">
        <v>0</v>
      </c>
      <c r="AC124" s="96">
        <v>0</v>
      </c>
      <c r="AD124" s="96">
        <v>0</v>
      </c>
      <c r="AE124" s="96">
        <v>0</v>
      </c>
      <c r="AF124" s="96">
        <v>0</v>
      </c>
      <c r="AG124" s="96">
        <v>0</v>
      </c>
      <c r="AH124" s="96">
        <v>0</v>
      </c>
      <c r="AI124" s="96">
        <v>0</v>
      </c>
      <c r="AJ124" s="96">
        <v>0</v>
      </c>
      <c r="AK124" s="96">
        <v>0</v>
      </c>
      <c r="AL124" s="96">
        <v>0</v>
      </c>
      <c r="AM124" s="96">
        <v>0</v>
      </c>
      <c r="AN124" s="96">
        <v>0</v>
      </c>
      <c r="AO124" s="96">
        <v>0</v>
      </c>
      <c r="AP124" s="96">
        <v>0</v>
      </c>
      <c r="AQ124" s="96">
        <v>0</v>
      </c>
      <c r="AR124" s="96">
        <v>0</v>
      </c>
      <c r="AS124" s="96">
        <v>0</v>
      </c>
      <c r="AT124" s="96">
        <v>0</v>
      </c>
      <c r="AU124" s="96">
        <v>0</v>
      </c>
      <c r="AV124" s="96">
        <v>0</v>
      </c>
      <c r="AW124" s="96">
        <v>0</v>
      </c>
      <c r="AX124" s="96">
        <v>0</v>
      </c>
      <c r="AY124" s="96">
        <v>0</v>
      </c>
      <c r="AZ124" s="96">
        <v>0</v>
      </c>
      <c r="BA124" s="96">
        <v>0</v>
      </c>
      <c r="BB124" s="96">
        <v>0</v>
      </c>
      <c r="BC124" s="96">
        <v>0</v>
      </c>
      <c r="BD124" s="96">
        <v>3055</v>
      </c>
      <c r="BE124" s="96">
        <v>0</v>
      </c>
      <c r="BF124" s="96">
        <v>0</v>
      </c>
      <c r="BG124" s="96">
        <v>0</v>
      </c>
      <c r="BH124" s="96">
        <v>155</v>
      </c>
      <c r="BI124" s="96">
        <v>0</v>
      </c>
      <c r="BJ124" s="96">
        <v>0</v>
      </c>
      <c r="BK124" s="96">
        <v>0</v>
      </c>
      <c r="BL124" s="96">
        <v>0</v>
      </c>
      <c r="BM124" s="96">
        <v>0</v>
      </c>
      <c r="BN124" s="96">
        <v>0</v>
      </c>
      <c r="BO124" s="96">
        <v>0</v>
      </c>
      <c r="BP124" s="96">
        <v>0</v>
      </c>
      <c r="BQ124" s="96">
        <v>0</v>
      </c>
      <c r="BR124" s="96">
        <v>0</v>
      </c>
      <c r="BS124" s="96">
        <v>1</v>
      </c>
      <c r="BT124" s="96">
        <v>0</v>
      </c>
      <c r="BU124" s="96">
        <v>1</v>
      </c>
      <c r="BV124" s="96">
        <v>0</v>
      </c>
      <c r="BW124" s="96">
        <v>0</v>
      </c>
      <c r="BX124" s="96">
        <v>0</v>
      </c>
      <c r="BY124" s="96">
        <v>6</v>
      </c>
      <c r="BZ124" s="96">
        <v>0</v>
      </c>
      <c r="CA124" s="96">
        <v>0</v>
      </c>
      <c r="CB124" s="96">
        <v>0</v>
      </c>
      <c r="CC124" s="96">
        <v>0</v>
      </c>
      <c r="CD124" s="96">
        <v>0</v>
      </c>
      <c r="CE124" s="96">
        <v>0</v>
      </c>
      <c r="CF124" s="96">
        <v>0</v>
      </c>
      <c r="CG124" s="96">
        <v>0</v>
      </c>
      <c r="CH124" s="96">
        <v>0</v>
      </c>
      <c r="CI124" s="96">
        <v>0</v>
      </c>
      <c r="CJ124" s="96">
        <v>0</v>
      </c>
      <c r="CK124" s="96">
        <v>30</v>
      </c>
      <c r="CL124" s="96">
        <v>0</v>
      </c>
      <c r="CM124" s="96">
        <v>0</v>
      </c>
      <c r="CN124" s="96">
        <v>0</v>
      </c>
      <c r="CO124" s="96">
        <v>0</v>
      </c>
      <c r="CP124" s="96">
        <v>0</v>
      </c>
      <c r="CQ124" s="96">
        <v>0</v>
      </c>
      <c r="CR124" s="96">
        <v>0</v>
      </c>
      <c r="CS124" s="96">
        <v>5</v>
      </c>
      <c r="CT124" s="96">
        <v>0</v>
      </c>
      <c r="CU124" s="96">
        <v>0</v>
      </c>
      <c r="CV124" s="96">
        <v>0</v>
      </c>
      <c r="CW124" s="96">
        <v>0</v>
      </c>
      <c r="CX124" s="96">
        <v>0</v>
      </c>
      <c r="CY124" s="96">
        <v>4</v>
      </c>
      <c r="CZ124" s="96">
        <v>12</v>
      </c>
      <c r="DA124" s="96">
        <v>0</v>
      </c>
      <c r="DB124" s="96">
        <v>11</v>
      </c>
      <c r="DC124" s="96">
        <v>0</v>
      </c>
      <c r="DD124" s="96">
        <v>175</v>
      </c>
      <c r="DE124" s="96">
        <v>0</v>
      </c>
      <c r="DF124" s="96">
        <v>0</v>
      </c>
      <c r="DG124" s="96">
        <v>0</v>
      </c>
      <c r="DH124" s="96">
        <v>0</v>
      </c>
      <c r="DI124" s="96">
        <v>0</v>
      </c>
      <c r="DJ124" s="96">
        <v>0</v>
      </c>
      <c r="DK124" s="96">
        <v>0</v>
      </c>
      <c r="DL124" s="96">
        <v>0</v>
      </c>
      <c r="DM124" s="96">
        <v>0</v>
      </c>
      <c r="DN124" s="96">
        <v>0</v>
      </c>
      <c r="DO124" s="96">
        <v>0</v>
      </c>
      <c r="DP124" s="96">
        <v>0</v>
      </c>
      <c r="DQ124" s="96">
        <v>0</v>
      </c>
      <c r="DR124" s="96">
        <v>0</v>
      </c>
      <c r="DS124" s="96">
        <v>0</v>
      </c>
      <c r="DT124" s="96">
        <v>705.2</v>
      </c>
      <c r="DU124" s="96">
        <v>0</v>
      </c>
      <c r="DV124" s="96">
        <v>0</v>
      </c>
      <c r="DW124" s="297">
        <v>0</v>
      </c>
      <c r="DX124" s="297">
        <v>0</v>
      </c>
      <c r="DY124" s="96">
        <v>0</v>
      </c>
      <c r="DZ124" s="96">
        <v>0</v>
      </c>
      <c r="EA124" s="96">
        <v>0</v>
      </c>
      <c r="EB124" s="96">
        <v>0</v>
      </c>
      <c r="EC124" s="96">
        <v>0</v>
      </c>
      <c r="ED124" s="96">
        <v>0</v>
      </c>
      <c r="EE124" s="96">
        <v>0</v>
      </c>
      <c r="EF124" s="96">
        <v>0</v>
      </c>
      <c r="EG124" s="96">
        <v>0</v>
      </c>
      <c r="EH124" s="96">
        <v>0</v>
      </c>
      <c r="EI124" s="96">
        <v>0</v>
      </c>
      <c r="EJ124" s="96">
        <v>0</v>
      </c>
      <c r="EK124" s="96">
        <v>0</v>
      </c>
      <c r="EL124" s="96">
        <v>0</v>
      </c>
      <c r="EM124" s="96">
        <v>0</v>
      </c>
      <c r="EN124" s="96">
        <v>0</v>
      </c>
      <c r="EO124" s="96">
        <v>0</v>
      </c>
      <c r="EP124" s="96">
        <v>0</v>
      </c>
      <c r="EQ124" s="96">
        <v>0</v>
      </c>
      <c r="ER124" s="96">
        <v>0</v>
      </c>
      <c r="ES124" s="96">
        <v>0</v>
      </c>
      <c r="ET124" s="96">
        <v>0</v>
      </c>
      <c r="EU124" s="96">
        <v>0</v>
      </c>
      <c r="EV124" s="96">
        <v>427.88</v>
      </c>
      <c r="EW124" s="96">
        <v>0</v>
      </c>
      <c r="EX124" s="96">
        <v>0</v>
      </c>
      <c r="EY124" s="96">
        <v>0</v>
      </c>
      <c r="EZ124" s="96">
        <v>0</v>
      </c>
      <c r="FA124" s="96">
        <v>0</v>
      </c>
      <c r="FB124" s="96">
        <v>0</v>
      </c>
      <c r="FC124" s="96">
        <v>0</v>
      </c>
      <c r="FD124" s="96">
        <v>0</v>
      </c>
      <c r="FE124" s="96">
        <v>0</v>
      </c>
      <c r="FF124" s="96">
        <v>0</v>
      </c>
      <c r="FG124" s="96">
        <v>0</v>
      </c>
      <c r="FH124" s="96">
        <v>0</v>
      </c>
      <c r="FI124" s="96">
        <v>0</v>
      </c>
      <c r="FJ124" s="96">
        <v>0</v>
      </c>
      <c r="FK124" s="96">
        <v>0</v>
      </c>
      <c r="FL124" s="96">
        <v>0</v>
      </c>
      <c r="FM124" s="96">
        <v>0</v>
      </c>
      <c r="FN124" s="96">
        <v>0</v>
      </c>
      <c r="FO124" s="96">
        <v>0</v>
      </c>
      <c r="FP124" s="96">
        <v>0</v>
      </c>
      <c r="FQ124" s="96">
        <v>0</v>
      </c>
      <c r="FR124" s="96">
        <v>0</v>
      </c>
      <c r="FS124" s="96">
        <v>0</v>
      </c>
      <c r="FT124" s="96">
        <v>0</v>
      </c>
      <c r="FU124" s="96">
        <v>0</v>
      </c>
      <c r="FV124" s="96">
        <v>0</v>
      </c>
      <c r="FW124" s="96">
        <v>0</v>
      </c>
      <c r="FX124" s="96">
        <v>0</v>
      </c>
      <c r="FY124" s="96">
        <v>0</v>
      </c>
      <c r="FZ124" s="96">
        <v>0</v>
      </c>
      <c r="GA124" s="96">
        <v>0</v>
      </c>
      <c r="GB124" s="96">
        <v>0</v>
      </c>
      <c r="GC124" s="96">
        <v>0</v>
      </c>
      <c r="GD124" s="96">
        <v>0</v>
      </c>
      <c r="GE124" s="96">
        <v>0</v>
      </c>
      <c r="GF124" s="96">
        <v>0</v>
      </c>
      <c r="GG124" s="96">
        <v>0</v>
      </c>
      <c r="GH124" s="96">
        <v>0</v>
      </c>
      <c r="GI124" s="96">
        <v>0</v>
      </c>
      <c r="GJ124" s="96">
        <v>0</v>
      </c>
      <c r="GK124" s="96">
        <v>0</v>
      </c>
      <c r="GL124" s="96">
        <v>0</v>
      </c>
      <c r="GM124" s="96">
        <v>0</v>
      </c>
      <c r="GN124" s="96">
        <v>0</v>
      </c>
      <c r="GO124" s="96">
        <v>0</v>
      </c>
      <c r="GP124" s="96">
        <v>0</v>
      </c>
      <c r="GQ124" s="96">
        <v>0</v>
      </c>
      <c r="GR124" s="96">
        <v>0</v>
      </c>
      <c r="GS124" s="96">
        <v>0</v>
      </c>
      <c r="GT124" s="96">
        <v>0</v>
      </c>
      <c r="GU124" s="96">
        <v>0</v>
      </c>
      <c r="GV124" s="96">
        <v>0</v>
      </c>
      <c r="GW124" s="96">
        <v>0</v>
      </c>
      <c r="GX124" s="96">
        <v>0</v>
      </c>
      <c r="GY124" s="96">
        <v>0</v>
      </c>
      <c r="GZ124" s="96">
        <v>0</v>
      </c>
      <c r="HA124" s="96">
        <v>0</v>
      </c>
      <c r="HB124" s="96">
        <v>0</v>
      </c>
      <c r="HC124" s="96">
        <v>0</v>
      </c>
      <c r="HD124" s="96">
        <v>0</v>
      </c>
      <c r="HE124" s="96">
        <v>0</v>
      </c>
      <c r="HF124" s="96">
        <v>0</v>
      </c>
      <c r="HG124" s="96">
        <v>0</v>
      </c>
      <c r="HH124" s="96">
        <v>0</v>
      </c>
      <c r="HI124" s="96">
        <v>0</v>
      </c>
      <c r="HJ124" s="96">
        <v>0</v>
      </c>
      <c r="HK124" s="96">
        <v>0</v>
      </c>
      <c r="HL124" s="96">
        <v>0</v>
      </c>
      <c r="HM124" s="96">
        <v>0</v>
      </c>
      <c r="HN124" s="96">
        <v>0</v>
      </c>
      <c r="HO124" s="96">
        <v>0</v>
      </c>
      <c r="HP124" s="96">
        <v>0</v>
      </c>
      <c r="HQ124" s="96">
        <v>0</v>
      </c>
      <c r="HR124" s="96">
        <v>0</v>
      </c>
      <c r="HS124" s="96">
        <v>0</v>
      </c>
      <c r="HT124" s="96">
        <v>0</v>
      </c>
      <c r="HU124" s="96">
        <v>0</v>
      </c>
      <c r="HV124" s="96">
        <v>0</v>
      </c>
      <c r="HW124" s="96">
        <v>0</v>
      </c>
      <c r="HX124" s="96">
        <v>0</v>
      </c>
      <c r="HY124" s="96">
        <v>0</v>
      </c>
      <c r="HZ124" s="96">
        <v>0</v>
      </c>
      <c r="IA124" s="96">
        <v>0</v>
      </c>
      <c r="IB124" s="96">
        <v>0</v>
      </c>
      <c r="IC124" s="96">
        <v>0</v>
      </c>
      <c r="ID124" s="96">
        <v>0</v>
      </c>
      <c r="IE124" s="96">
        <v>0</v>
      </c>
      <c r="IF124" s="96">
        <v>0</v>
      </c>
      <c r="IG124" s="96">
        <v>0</v>
      </c>
      <c r="IH124" s="96">
        <v>0</v>
      </c>
      <c r="II124" s="96">
        <v>0</v>
      </c>
      <c r="IJ124" s="96">
        <v>0</v>
      </c>
      <c r="IK124" s="96">
        <v>0</v>
      </c>
      <c r="IL124" s="96">
        <v>0</v>
      </c>
      <c r="IM124" s="96">
        <v>0</v>
      </c>
      <c r="IN124" s="96">
        <v>0</v>
      </c>
      <c r="IO124" s="96">
        <v>0</v>
      </c>
      <c r="IP124" s="96">
        <v>0</v>
      </c>
      <c r="IQ124" s="96">
        <v>0</v>
      </c>
      <c r="IR124" s="96">
        <v>0</v>
      </c>
      <c r="IS124" s="96">
        <v>0</v>
      </c>
      <c r="IT124" s="96">
        <v>0</v>
      </c>
      <c r="IU124" s="96">
        <v>0</v>
      </c>
      <c r="IV124" s="96">
        <v>0</v>
      </c>
      <c r="IW124" s="96">
        <v>0</v>
      </c>
      <c r="IX124" s="96">
        <v>0</v>
      </c>
      <c r="IY124" s="96">
        <v>0</v>
      </c>
      <c r="IZ124" s="96">
        <v>0</v>
      </c>
      <c r="JA124" s="96">
        <v>0</v>
      </c>
    </row>
    <row r="125" spans="1:261" ht="17.25" customHeight="1" x14ac:dyDescent="0.35">
      <c r="A125" s="85">
        <v>115</v>
      </c>
      <c r="B125" s="92" t="s">
        <v>527</v>
      </c>
      <c r="C125" s="95" t="s">
        <v>642</v>
      </c>
      <c r="D125" s="295">
        <v>247690763</v>
      </c>
      <c r="E125" s="270">
        <f t="shared" si="46"/>
        <v>3359.79</v>
      </c>
      <c r="F125" s="270">
        <f t="shared" si="47"/>
        <v>0</v>
      </c>
      <c r="G125" s="270">
        <f t="shared" si="48"/>
        <v>669.24</v>
      </c>
      <c r="H125" s="270">
        <f t="shared" si="49"/>
        <v>0</v>
      </c>
      <c r="I125" s="270">
        <f t="shared" si="50"/>
        <v>2690.5499999999997</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96">
        <v>0</v>
      </c>
      <c r="AC125" s="96">
        <v>0</v>
      </c>
      <c r="AD125" s="96">
        <v>0</v>
      </c>
      <c r="AE125" s="96">
        <v>0</v>
      </c>
      <c r="AF125" s="96">
        <v>0</v>
      </c>
      <c r="AG125" s="96">
        <v>0</v>
      </c>
      <c r="AH125" s="96">
        <v>0</v>
      </c>
      <c r="AI125" s="96">
        <v>0</v>
      </c>
      <c r="AJ125" s="96">
        <v>0</v>
      </c>
      <c r="AK125" s="96">
        <v>0</v>
      </c>
      <c r="AL125" s="96">
        <v>0</v>
      </c>
      <c r="AM125" s="96">
        <v>0</v>
      </c>
      <c r="AN125" s="96">
        <v>0</v>
      </c>
      <c r="AO125" s="96">
        <v>0</v>
      </c>
      <c r="AP125" s="96">
        <v>0</v>
      </c>
      <c r="AQ125" s="96">
        <v>0</v>
      </c>
      <c r="AR125" s="96">
        <v>0</v>
      </c>
      <c r="AS125" s="96">
        <v>0</v>
      </c>
      <c r="AT125" s="96">
        <v>0</v>
      </c>
      <c r="AU125" s="96">
        <v>0</v>
      </c>
      <c r="AV125" s="96">
        <v>0</v>
      </c>
      <c r="AW125" s="96">
        <v>0</v>
      </c>
      <c r="AX125" s="96">
        <v>0</v>
      </c>
      <c r="AY125" s="96">
        <v>0</v>
      </c>
      <c r="AZ125" s="96">
        <v>0</v>
      </c>
      <c r="BA125" s="96">
        <v>0</v>
      </c>
      <c r="BB125" s="96">
        <v>0</v>
      </c>
      <c r="BC125" s="96">
        <v>0</v>
      </c>
      <c r="BD125" s="96">
        <v>2254.6</v>
      </c>
      <c r="BE125" s="96">
        <v>0</v>
      </c>
      <c r="BF125" s="96">
        <v>0</v>
      </c>
      <c r="BG125" s="96">
        <v>0</v>
      </c>
      <c r="BH125" s="96">
        <v>146</v>
      </c>
      <c r="BI125" s="96">
        <v>0</v>
      </c>
      <c r="BJ125" s="96">
        <v>0</v>
      </c>
      <c r="BK125" s="96">
        <v>0</v>
      </c>
      <c r="BL125" s="96">
        <v>0</v>
      </c>
      <c r="BM125" s="96">
        <v>0</v>
      </c>
      <c r="BN125" s="96">
        <v>0</v>
      </c>
      <c r="BO125" s="96">
        <v>0</v>
      </c>
      <c r="BP125" s="96">
        <v>0</v>
      </c>
      <c r="BQ125" s="96">
        <v>0</v>
      </c>
      <c r="BR125" s="96">
        <v>0</v>
      </c>
      <c r="BS125" s="96">
        <v>1</v>
      </c>
      <c r="BT125" s="96">
        <v>0</v>
      </c>
      <c r="BU125" s="96">
        <v>1</v>
      </c>
      <c r="BV125" s="96">
        <v>0</v>
      </c>
      <c r="BW125" s="96">
        <v>0</v>
      </c>
      <c r="BX125" s="96">
        <v>0</v>
      </c>
      <c r="BY125" s="96">
        <v>6</v>
      </c>
      <c r="BZ125" s="96">
        <v>0</v>
      </c>
      <c r="CA125" s="96">
        <v>0</v>
      </c>
      <c r="CB125" s="96">
        <v>0</v>
      </c>
      <c r="CC125" s="96">
        <v>0</v>
      </c>
      <c r="CD125" s="96">
        <v>0</v>
      </c>
      <c r="CE125" s="96">
        <v>0</v>
      </c>
      <c r="CF125" s="96">
        <v>0</v>
      </c>
      <c r="CG125" s="96">
        <v>0</v>
      </c>
      <c r="CH125" s="96">
        <v>0</v>
      </c>
      <c r="CI125" s="96">
        <v>0</v>
      </c>
      <c r="CJ125" s="96">
        <v>0</v>
      </c>
      <c r="CK125" s="96">
        <v>30</v>
      </c>
      <c r="CL125" s="96">
        <v>0</v>
      </c>
      <c r="CM125" s="96">
        <v>0</v>
      </c>
      <c r="CN125" s="96">
        <v>0</v>
      </c>
      <c r="CO125" s="96">
        <v>0</v>
      </c>
      <c r="CP125" s="96">
        <v>0</v>
      </c>
      <c r="CQ125" s="96">
        <v>0</v>
      </c>
      <c r="CR125" s="96">
        <v>0</v>
      </c>
      <c r="CS125" s="96">
        <v>7</v>
      </c>
      <c r="CT125" s="96">
        <v>0</v>
      </c>
      <c r="CU125" s="96">
        <v>0</v>
      </c>
      <c r="CV125" s="96">
        <v>0</v>
      </c>
      <c r="CW125" s="96">
        <v>0</v>
      </c>
      <c r="CX125" s="96">
        <v>0</v>
      </c>
      <c r="CY125" s="96">
        <v>4</v>
      </c>
      <c r="CZ125" s="96">
        <v>0</v>
      </c>
      <c r="DA125" s="96">
        <v>0</v>
      </c>
      <c r="DB125" s="96">
        <v>0</v>
      </c>
      <c r="DC125" s="96">
        <v>0</v>
      </c>
      <c r="DD125" s="96">
        <v>0</v>
      </c>
      <c r="DE125" s="96">
        <v>0</v>
      </c>
      <c r="DF125" s="96">
        <v>0</v>
      </c>
      <c r="DG125" s="96">
        <v>0</v>
      </c>
      <c r="DH125" s="96">
        <v>0</v>
      </c>
      <c r="DI125" s="96">
        <v>0</v>
      </c>
      <c r="DJ125" s="96">
        <v>0</v>
      </c>
      <c r="DK125" s="96">
        <v>0</v>
      </c>
      <c r="DL125" s="96">
        <v>0</v>
      </c>
      <c r="DM125" s="96">
        <v>0</v>
      </c>
      <c r="DN125" s="96">
        <v>0</v>
      </c>
      <c r="DO125" s="96">
        <v>0</v>
      </c>
      <c r="DP125" s="96">
        <v>0</v>
      </c>
      <c r="DQ125" s="96">
        <v>0</v>
      </c>
      <c r="DR125" s="96">
        <v>0</v>
      </c>
      <c r="DS125" s="96">
        <v>0</v>
      </c>
      <c r="DT125" s="96">
        <v>669.24</v>
      </c>
      <c r="DU125" s="96">
        <v>0</v>
      </c>
      <c r="DV125" s="96">
        <v>0</v>
      </c>
      <c r="DW125" s="297">
        <v>0</v>
      </c>
      <c r="DX125" s="297">
        <v>0</v>
      </c>
      <c r="DY125" s="96">
        <v>0</v>
      </c>
      <c r="DZ125" s="96">
        <v>0</v>
      </c>
      <c r="EA125" s="96">
        <v>0</v>
      </c>
      <c r="EB125" s="96">
        <v>0</v>
      </c>
      <c r="EC125" s="96">
        <v>0</v>
      </c>
      <c r="ED125" s="96">
        <v>0</v>
      </c>
      <c r="EE125" s="96">
        <v>0</v>
      </c>
      <c r="EF125" s="96">
        <v>0</v>
      </c>
      <c r="EG125" s="96">
        <v>0</v>
      </c>
      <c r="EH125" s="96">
        <v>0</v>
      </c>
      <c r="EI125" s="96">
        <v>0</v>
      </c>
      <c r="EJ125" s="96">
        <v>0</v>
      </c>
      <c r="EK125" s="96">
        <v>0</v>
      </c>
      <c r="EL125" s="96">
        <v>0</v>
      </c>
      <c r="EM125" s="96">
        <v>0</v>
      </c>
      <c r="EN125" s="96">
        <v>0</v>
      </c>
      <c r="EO125" s="96">
        <v>0</v>
      </c>
      <c r="EP125" s="96">
        <v>0</v>
      </c>
      <c r="EQ125" s="96">
        <v>0</v>
      </c>
      <c r="ER125" s="96">
        <v>0</v>
      </c>
      <c r="ES125" s="96">
        <v>0</v>
      </c>
      <c r="ET125" s="96">
        <v>0</v>
      </c>
      <c r="EU125" s="96">
        <v>0</v>
      </c>
      <c r="EV125" s="96">
        <v>429.95</v>
      </c>
      <c r="EW125" s="96">
        <v>0</v>
      </c>
      <c r="EX125" s="96">
        <v>0</v>
      </c>
      <c r="EY125" s="96">
        <v>0</v>
      </c>
      <c r="EZ125" s="96">
        <v>0</v>
      </c>
      <c r="FA125" s="96">
        <v>0</v>
      </c>
      <c r="FB125" s="96">
        <v>0</v>
      </c>
      <c r="FC125" s="96">
        <v>0</v>
      </c>
      <c r="FD125" s="96">
        <v>0</v>
      </c>
      <c r="FE125" s="96">
        <v>0</v>
      </c>
      <c r="FF125" s="96">
        <v>0</v>
      </c>
      <c r="FG125" s="96">
        <v>0</v>
      </c>
      <c r="FH125" s="96">
        <v>0</v>
      </c>
      <c r="FI125" s="96">
        <v>0</v>
      </c>
      <c r="FJ125" s="96">
        <v>0</v>
      </c>
      <c r="FK125" s="96">
        <v>0</v>
      </c>
      <c r="FL125" s="96">
        <v>0</v>
      </c>
      <c r="FM125" s="96">
        <v>0</v>
      </c>
      <c r="FN125" s="96">
        <v>0</v>
      </c>
      <c r="FO125" s="96">
        <v>0</v>
      </c>
      <c r="FP125" s="96">
        <v>0</v>
      </c>
      <c r="FQ125" s="96">
        <v>0</v>
      </c>
      <c r="FR125" s="96">
        <v>0</v>
      </c>
      <c r="FS125" s="96">
        <v>0</v>
      </c>
      <c r="FT125" s="96">
        <v>0</v>
      </c>
      <c r="FU125" s="96">
        <v>0</v>
      </c>
      <c r="FV125" s="96">
        <v>0</v>
      </c>
      <c r="FW125" s="96">
        <v>0</v>
      </c>
      <c r="FX125" s="96">
        <v>0</v>
      </c>
      <c r="FY125" s="96">
        <v>0</v>
      </c>
      <c r="FZ125" s="96">
        <v>0</v>
      </c>
      <c r="GA125" s="96">
        <v>0</v>
      </c>
      <c r="GB125" s="96">
        <v>0</v>
      </c>
      <c r="GC125" s="96">
        <v>0</v>
      </c>
      <c r="GD125" s="96">
        <v>0</v>
      </c>
      <c r="GE125" s="96">
        <v>0</v>
      </c>
      <c r="GF125" s="96">
        <v>0</v>
      </c>
      <c r="GG125" s="96">
        <v>0</v>
      </c>
      <c r="GH125" s="96">
        <v>0</v>
      </c>
      <c r="GI125" s="96">
        <v>0</v>
      </c>
      <c r="GJ125" s="96">
        <v>0</v>
      </c>
      <c r="GK125" s="96">
        <v>0</v>
      </c>
      <c r="GL125" s="96">
        <v>0</v>
      </c>
      <c r="GM125" s="96">
        <v>0</v>
      </c>
      <c r="GN125" s="96">
        <v>0</v>
      </c>
      <c r="GO125" s="96">
        <v>0</v>
      </c>
      <c r="GP125" s="96">
        <v>0</v>
      </c>
      <c r="GQ125" s="96">
        <v>0</v>
      </c>
      <c r="GR125" s="96">
        <v>0</v>
      </c>
      <c r="GS125" s="96">
        <v>0</v>
      </c>
      <c r="GT125" s="96">
        <v>0</v>
      </c>
      <c r="GU125" s="96">
        <v>0</v>
      </c>
      <c r="GV125" s="96">
        <v>0</v>
      </c>
      <c r="GW125" s="96">
        <v>0</v>
      </c>
      <c r="GX125" s="96">
        <v>0</v>
      </c>
      <c r="GY125" s="96">
        <v>0</v>
      </c>
      <c r="GZ125" s="96">
        <v>0</v>
      </c>
      <c r="HA125" s="96">
        <v>0</v>
      </c>
      <c r="HB125" s="96">
        <v>0</v>
      </c>
      <c r="HC125" s="96">
        <v>0</v>
      </c>
      <c r="HD125" s="96">
        <v>0</v>
      </c>
      <c r="HE125" s="96">
        <v>0</v>
      </c>
      <c r="HF125" s="96">
        <v>0</v>
      </c>
      <c r="HG125" s="96">
        <v>0</v>
      </c>
      <c r="HH125" s="96">
        <v>0</v>
      </c>
      <c r="HI125" s="96">
        <v>0</v>
      </c>
      <c r="HJ125" s="96">
        <v>0</v>
      </c>
      <c r="HK125" s="96">
        <v>0</v>
      </c>
      <c r="HL125" s="96">
        <v>0</v>
      </c>
      <c r="HM125" s="96">
        <v>0</v>
      </c>
      <c r="HN125" s="96">
        <v>0</v>
      </c>
      <c r="HO125" s="96">
        <v>0</v>
      </c>
      <c r="HP125" s="96">
        <v>0</v>
      </c>
      <c r="HQ125" s="96">
        <v>0</v>
      </c>
      <c r="HR125" s="96">
        <v>0</v>
      </c>
      <c r="HS125" s="96">
        <v>0</v>
      </c>
      <c r="HT125" s="96">
        <v>0</v>
      </c>
      <c r="HU125" s="96">
        <v>0</v>
      </c>
      <c r="HV125" s="96">
        <v>0</v>
      </c>
      <c r="HW125" s="96">
        <v>0</v>
      </c>
      <c r="HX125" s="96">
        <v>0</v>
      </c>
      <c r="HY125" s="96">
        <v>0</v>
      </c>
      <c r="HZ125" s="96">
        <v>0</v>
      </c>
      <c r="IA125" s="96">
        <v>0</v>
      </c>
      <c r="IB125" s="96">
        <v>0</v>
      </c>
      <c r="IC125" s="96">
        <v>0</v>
      </c>
      <c r="ID125" s="96">
        <v>0</v>
      </c>
      <c r="IE125" s="96">
        <v>0</v>
      </c>
      <c r="IF125" s="96">
        <v>0</v>
      </c>
      <c r="IG125" s="96">
        <v>0</v>
      </c>
      <c r="IH125" s="96">
        <v>0</v>
      </c>
      <c r="II125" s="96">
        <v>0</v>
      </c>
      <c r="IJ125" s="96">
        <v>0</v>
      </c>
      <c r="IK125" s="96">
        <v>0</v>
      </c>
      <c r="IL125" s="96">
        <v>0</v>
      </c>
      <c r="IM125" s="96">
        <v>0</v>
      </c>
      <c r="IN125" s="96">
        <v>0</v>
      </c>
      <c r="IO125" s="96">
        <v>0</v>
      </c>
      <c r="IP125" s="96">
        <v>0</v>
      </c>
      <c r="IQ125" s="96">
        <v>0</v>
      </c>
      <c r="IR125" s="96">
        <v>0</v>
      </c>
      <c r="IS125" s="96">
        <v>0</v>
      </c>
      <c r="IT125" s="96">
        <v>0</v>
      </c>
      <c r="IU125" s="96">
        <v>0</v>
      </c>
      <c r="IV125" s="96">
        <v>0</v>
      </c>
      <c r="IW125" s="96">
        <v>0</v>
      </c>
      <c r="IX125" s="96">
        <v>0</v>
      </c>
      <c r="IY125" s="96">
        <v>0</v>
      </c>
      <c r="IZ125" s="96">
        <v>0</v>
      </c>
      <c r="JA125" s="96">
        <v>0</v>
      </c>
    </row>
    <row r="126" spans="1:261" ht="17.25" customHeight="1" x14ac:dyDescent="0.35">
      <c r="A126" s="85">
        <v>116</v>
      </c>
      <c r="B126" s="92" t="s">
        <v>527</v>
      </c>
      <c r="C126" s="95" t="s">
        <v>643</v>
      </c>
      <c r="D126" s="295">
        <v>247690762</v>
      </c>
      <c r="E126" s="270">
        <f t="shared" si="46"/>
        <v>7242.2300000000005</v>
      </c>
      <c r="F126" s="270">
        <f t="shared" si="47"/>
        <v>0</v>
      </c>
      <c r="G126" s="270">
        <f t="shared" si="48"/>
        <v>733</v>
      </c>
      <c r="H126" s="270">
        <f t="shared" si="49"/>
        <v>5967.8</v>
      </c>
      <c r="I126" s="270">
        <f t="shared" si="50"/>
        <v>541.42999999999995</v>
      </c>
      <c r="J126" s="96">
        <v>1</v>
      </c>
      <c r="K126" s="96">
        <v>1</v>
      </c>
      <c r="L126" s="96">
        <v>0</v>
      </c>
      <c r="M126" s="96">
        <v>0</v>
      </c>
      <c r="N126" s="96">
        <v>0</v>
      </c>
      <c r="O126" s="96">
        <v>0</v>
      </c>
      <c r="P126" s="96">
        <v>0</v>
      </c>
      <c r="Q126" s="96">
        <v>0</v>
      </c>
      <c r="R126" s="96">
        <v>0</v>
      </c>
      <c r="S126" s="96">
        <v>0</v>
      </c>
      <c r="T126" s="96">
        <v>0</v>
      </c>
      <c r="U126" s="96">
        <v>176</v>
      </c>
      <c r="V126" s="96">
        <v>0</v>
      </c>
      <c r="W126" s="96">
        <v>0</v>
      </c>
      <c r="X126" s="96">
        <v>0</v>
      </c>
      <c r="Y126" s="96">
        <v>0</v>
      </c>
      <c r="Z126" s="96">
        <v>0</v>
      </c>
      <c r="AA126" s="96">
        <v>0</v>
      </c>
      <c r="AB126" s="96">
        <v>0</v>
      </c>
      <c r="AC126" s="96">
        <v>8</v>
      </c>
      <c r="AD126" s="96">
        <v>0</v>
      </c>
      <c r="AE126" s="96">
        <v>1</v>
      </c>
      <c r="AF126" s="96">
        <v>0</v>
      </c>
      <c r="AG126" s="96">
        <v>0</v>
      </c>
      <c r="AH126" s="96">
        <v>0</v>
      </c>
      <c r="AI126" s="96">
        <v>0</v>
      </c>
      <c r="AJ126" s="96">
        <v>0</v>
      </c>
      <c r="AK126" s="96">
        <v>0</v>
      </c>
      <c r="AL126" s="96">
        <v>0</v>
      </c>
      <c r="AM126" s="96">
        <v>0</v>
      </c>
      <c r="AN126" s="96">
        <v>0</v>
      </c>
      <c r="AO126" s="96">
        <v>0</v>
      </c>
      <c r="AP126" s="96">
        <v>0</v>
      </c>
      <c r="AQ126" s="96">
        <v>392</v>
      </c>
      <c r="AR126" s="96">
        <v>0</v>
      </c>
      <c r="AS126" s="96">
        <v>0</v>
      </c>
      <c r="AT126" s="96">
        <v>0</v>
      </c>
      <c r="AU126" s="96">
        <v>0</v>
      </c>
      <c r="AV126" s="96">
        <v>0</v>
      </c>
      <c r="AW126" s="96">
        <v>0</v>
      </c>
      <c r="AX126" s="96">
        <v>0</v>
      </c>
      <c r="AY126" s="96">
        <v>0</v>
      </c>
      <c r="AZ126" s="96">
        <v>0</v>
      </c>
      <c r="BA126" s="96">
        <v>0</v>
      </c>
      <c r="BB126" s="96">
        <v>0</v>
      </c>
      <c r="BC126" s="96">
        <v>5399.8</v>
      </c>
      <c r="BD126" s="96"/>
      <c r="BE126" s="96">
        <v>0</v>
      </c>
      <c r="BF126" s="96">
        <v>0</v>
      </c>
      <c r="BG126" s="96">
        <v>0</v>
      </c>
      <c r="BH126" s="96">
        <v>145</v>
      </c>
      <c r="BI126" s="96">
        <v>0</v>
      </c>
      <c r="BJ126" s="96">
        <v>0</v>
      </c>
      <c r="BK126" s="96">
        <v>0</v>
      </c>
      <c r="BL126" s="96">
        <v>0</v>
      </c>
      <c r="BM126" s="96">
        <v>0</v>
      </c>
      <c r="BN126" s="96">
        <v>0</v>
      </c>
      <c r="BO126" s="96">
        <v>0</v>
      </c>
      <c r="BP126" s="96">
        <v>0</v>
      </c>
      <c r="BQ126" s="96">
        <v>0</v>
      </c>
      <c r="BR126" s="96">
        <v>0</v>
      </c>
      <c r="BS126" s="96">
        <v>1</v>
      </c>
      <c r="BT126" s="96">
        <v>0</v>
      </c>
      <c r="BU126" s="96">
        <v>1</v>
      </c>
      <c r="BV126" s="96">
        <v>0</v>
      </c>
      <c r="BW126" s="96">
        <v>0</v>
      </c>
      <c r="BX126" s="96">
        <v>0</v>
      </c>
      <c r="BY126" s="96">
        <v>6</v>
      </c>
      <c r="BZ126" s="96">
        <v>0</v>
      </c>
      <c r="CA126" s="96">
        <v>0</v>
      </c>
      <c r="CB126" s="96">
        <v>0</v>
      </c>
      <c r="CC126" s="96">
        <v>0</v>
      </c>
      <c r="CD126" s="96">
        <v>0</v>
      </c>
      <c r="CE126" s="96">
        <v>0</v>
      </c>
      <c r="CF126" s="96">
        <v>0</v>
      </c>
      <c r="CG126" s="96">
        <v>0</v>
      </c>
      <c r="CH126" s="96">
        <v>0</v>
      </c>
      <c r="CI126" s="96">
        <v>0</v>
      </c>
      <c r="CJ126" s="96">
        <v>0</v>
      </c>
      <c r="CK126" s="96">
        <v>30</v>
      </c>
      <c r="CL126" s="96">
        <v>0</v>
      </c>
      <c r="CM126" s="96">
        <v>0</v>
      </c>
      <c r="CN126" s="96">
        <v>0</v>
      </c>
      <c r="CO126" s="96">
        <v>0</v>
      </c>
      <c r="CP126" s="96">
        <v>0</v>
      </c>
      <c r="CQ126" s="96">
        <v>0</v>
      </c>
      <c r="CR126" s="96">
        <v>0</v>
      </c>
      <c r="CS126" s="96">
        <v>5</v>
      </c>
      <c r="CT126" s="96">
        <v>0</v>
      </c>
      <c r="CU126" s="96">
        <v>0</v>
      </c>
      <c r="CV126" s="96">
        <v>0</v>
      </c>
      <c r="CW126" s="96">
        <v>0</v>
      </c>
      <c r="CX126" s="96">
        <v>0</v>
      </c>
      <c r="CY126" s="96">
        <v>5</v>
      </c>
      <c r="CZ126" s="96">
        <v>50</v>
      </c>
      <c r="DA126" s="96">
        <v>0</v>
      </c>
      <c r="DB126" s="96">
        <v>49</v>
      </c>
      <c r="DC126" s="96">
        <v>0</v>
      </c>
      <c r="DD126" s="96">
        <v>433</v>
      </c>
      <c r="DE126" s="96">
        <v>0</v>
      </c>
      <c r="DF126" s="96">
        <v>0</v>
      </c>
      <c r="DG126" s="96">
        <v>0</v>
      </c>
      <c r="DH126" s="96">
        <v>0</v>
      </c>
      <c r="DI126" s="96">
        <v>0</v>
      </c>
      <c r="DJ126" s="96">
        <v>0</v>
      </c>
      <c r="DK126" s="96">
        <v>0</v>
      </c>
      <c r="DL126" s="96">
        <v>0</v>
      </c>
      <c r="DM126" s="96">
        <v>0</v>
      </c>
      <c r="DN126" s="96">
        <v>0</v>
      </c>
      <c r="DO126" s="96">
        <v>0</v>
      </c>
      <c r="DP126" s="96">
        <v>0</v>
      </c>
      <c r="DQ126" s="96">
        <v>0</v>
      </c>
      <c r="DR126" s="96">
        <v>0</v>
      </c>
      <c r="DS126" s="96">
        <v>0</v>
      </c>
      <c r="DT126" s="96">
        <v>300</v>
      </c>
      <c r="DU126" s="96">
        <v>0</v>
      </c>
      <c r="DV126" s="96">
        <v>0</v>
      </c>
      <c r="DW126" s="297">
        <v>0</v>
      </c>
      <c r="DX126" s="297">
        <v>0</v>
      </c>
      <c r="DY126" s="96">
        <v>0</v>
      </c>
      <c r="DZ126" s="96">
        <v>0</v>
      </c>
      <c r="EA126" s="96">
        <v>0</v>
      </c>
      <c r="EB126" s="96">
        <v>0</v>
      </c>
      <c r="EC126" s="96">
        <v>0</v>
      </c>
      <c r="ED126" s="96">
        <v>0</v>
      </c>
      <c r="EE126" s="96">
        <v>0</v>
      </c>
      <c r="EF126" s="96">
        <v>0</v>
      </c>
      <c r="EG126" s="96">
        <v>0</v>
      </c>
      <c r="EH126" s="96">
        <v>0</v>
      </c>
      <c r="EI126" s="96">
        <v>100</v>
      </c>
      <c r="EJ126" s="96">
        <v>0</v>
      </c>
      <c r="EK126" s="96">
        <v>3</v>
      </c>
      <c r="EL126" s="96">
        <v>0</v>
      </c>
      <c r="EM126" s="96">
        <v>0</v>
      </c>
      <c r="EN126" s="96">
        <v>0</v>
      </c>
      <c r="EO126" s="96">
        <v>0</v>
      </c>
      <c r="EP126" s="96">
        <v>0</v>
      </c>
      <c r="EQ126" s="96">
        <v>0</v>
      </c>
      <c r="ER126" s="96">
        <v>0</v>
      </c>
      <c r="ES126" s="96">
        <v>0</v>
      </c>
      <c r="ET126" s="96">
        <v>0</v>
      </c>
      <c r="EU126" s="96">
        <v>0</v>
      </c>
      <c r="EV126" s="96">
        <v>535.42999999999995</v>
      </c>
      <c r="EW126" s="96">
        <v>0</v>
      </c>
      <c r="EX126" s="96">
        <v>0</v>
      </c>
      <c r="EY126" s="96">
        <v>0</v>
      </c>
      <c r="EZ126" s="96">
        <v>0</v>
      </c>
      <c r="FA126" s="96">
        <v>0</v>
      </c>
      <c r="FB126" s="96">
        <v>0</v>
      </c>
      <c r="FC126" s="96">
        <v>0</v>
      </c>
      <c r="FD126" s="96">
        <v>0</v>
      </c>
      <c r="FE126" s="96">
        <v>0</v>
      </c>
      <c r="FF126" s="96">
        <v>0</v>
      </c>
      <c r="FG126" s="96">
        <v>0</v>
      </c>
      <c r="FH126" s="96">
        <v>0</v>
      </c>
      <c r="FI126" s="96">
        <v>0</v>
      </c>
      <c r="FJ126" s="96">
        <v>0</v>
      </c>
      <c r="FK126" s="96">
        <v>0</v>
      </c>
      <c r="FL126" s="96">
        <v>0</v>
      </c>
      <c r="FM126" s="96">
        <v>0</v>
      </c>
      <c r="FN126" s="96">
        <v>0</v>
      </c>
      <c r="FO126" s="96">
        <v>0</v>
      </c>
      <c r="FP126" s="96">
        <v>0</v>
      </c>
      <c r="FQ126" s="96">
        <v>0</v>
      </c>
      <c r="FR126" s="96">
        <v>0</v>
      </c>
      <c r="FS126" s="96">
        <v>0</v>
      </c>
      <c r="FT126" s="96">
        <v>0</v>
      </c>
      <c r="FU126" s="96">
        <v>0</v>
      </c>
      <c r="FV126" s="96">
        <v>0</v>
      </c>
      <c r="FW126" s="96">
        <v>0</v>
      </c>
      <c r="FX126" s="96">
        <v>0</v>
      </c>
      <c r="FY126" s="96">
        <v>0</v>
      </c>
      <c r="FZ126" s="96">
        <v>0</v>
      </c>
      <c r="GA126" s="96">
        <v>0</v>
      </c>
      <c r="GB126" s="96">
        <v>0</v>
      </c>
      <c r="GC126" s="96">
        <v>0</v>
      </c>
      <c r="GD126" s="96">
        <v>0</v>
      </c>
      <c r="GE126" s="96">
        <v>0</v>
      </c>
      <c r="GF126" s="96">
        <v>0</v>
      </c>
      <c r="GG126" s="96">
        <v>0</v>
      </c>
      <c r="GH126" s="96">
        <v>0</v>
      </c>
      <c r="GI126" s="96">
        <v>0</v>
      </c>
      <c r="GJ126" s="96">
        <v>0</v>
      </c>
      <c r="GK126" s="96">
        <v>0</v>
      </c>
      <c r="GL126" s="96">
        <v>0</v>
      </c>
      <c r="GM126" s="96">
        <v>0</v>
      </c>
      <c r="GN126" s="96">
        <v>0</v>
      </c>
      <c r="GO126" s="96">
        <v>0</v>
      </c>
      <c r="GP126" s="96">
        <v>0</v>
      </c>
      <c r="GQ126" s="96">
        <v>0</v>
      </c>
      <c r="GR126" s="96">
        <v>0</v>
      </c>
      <c r="GS126" s="96">
        <v>0</v>
      </c>
      <c r="GT126" s="96">
        <v>0</v>
      </c>
      <c r="GU126" s="96">
        <v>0</v>
      </c>
      <c r="GV126" s="96">
        <v>0</v>
      </c>
      <c r="GW126" s="96">
        <v>0</v>
      </c>
      <c r="GX126" s="96">
        <v>0</v>
      </c>
      <c r="GY126" s="96">
        <v>0</v>
      </c>
      <c r="GZ126" s="96">
        <v>0</v>
      </c>
      <c r="HA126" s="96">
        <v>0</v>
      </c>
      <c r="HB126" s="96">
        <v>0</v>
      </c>
      <c r="HC126" s="96">
        <v>0</v>
      </c>
      <c r="HD126" s="96">
        <v>0</v>
      </c>
      <c r="HE126" s="96">
        <v>0</v>
      </c>
      <c r="HF126" s="96">
        <v>0</v>
      </c>
      <c r="HG126" s="96">
        <v>0</v>
      </c>
      <c r="HH126" s="96">
        <v>0</v>
      </c>
      <c r="HI126" s="96">
        <v>0</v>
      </c>
      <c r="HJ126" s="96">
        <v>0</v>
      </c>
      <c r="HK126" s="96">
        <v>0</v>
      </c>
      <c r="HL126" s="96">
        <v>0</v>
      </c>
      <c r="HM126" s="96">
        <v>0</v>
      </c>
      <c r="HN126" s="96">
        <v>0</v>
      </c>
      <c r="HO126" s="96">
        <v>0</v>
      </c>
      <c r="HP126" s="96">
        <v>0</v>
      </c>
      <c r="HQ126" s="96">
        <v>0</v>
      </c>
      <c r="HR126" s="96">
        <v>0</v>
      </c>
      <c r="HS126" s="96">
        <v>0</v>
      </c>
      <c r="HT126" s="96">
        <v>0</v>
      </c>
      <c r="HU126" s="96">
        <v>0</v>
      </c>
      <c r="HV126" s="96">
        <v>0</v>
      </c>
      <c r="HW126" s="96">
        <v>0</v>
      </c>
      <c r="HX126" s="96">
        <v>0</v>
      </c>
      <c r="HY126" s="96">
        <v>0</v>
      </c>
      <c r="HZ126" s="96">
        <v>0</v>
      </c>
      <c r="IA126" s="96">
        <v>0</v>
      </c>
      <c r="IB126" s="96">
        <v>0</v>
      </c>
      <c r="IC126" s="96">
        <v>0</v>
      </c>
      <c r="ID126" s="96">
        <v>0</v>
      </c>
      <c r="IE126" s="96">
        <v>0</v>
      </c>
      <c r="IF126" s="96">
        <v>0</v>
      </c>
      <c r="IG126" s="96">
        <v>0</v>
      </c>
      <c r="IH126" s="96">
        <v>0</v>
      </c>
      <c r="II126" s="96">
        <v>0</v>
      </c>
      <c r="IJ126" s="96">
        <v>0</v>
      </c>
      <c r="IK126" s="96">
        <v>0</v>
      </c>
      <c r="IL126" s="96">
        <v>0</v>
      </c>
      <c r="IM126" s="96">
        <v>0</v>
      </c>
      <c r="IN126" s="96">
        <v>0</v>
      </c>
      <c r="IO126" s="96">
        <v>0</v>
      </c>
      <c r="IP126" s="96">
        <v>0</v>
      </c>
      <c r="IQ126" s="96">
        <v>0</v>
      </c>
      <c r="IR126" s="96">
        <v>0</v>
      </c>
      <c r="IS126" s="96">
        <v>0</v>
      </c>
      <c r="IT126" s="96">
        <v>0</v>
      </c>
      <c r="IU126" s="96">
        <v>0</v>
      </c>
      <c r="IV126" s="96">
        <v>0</v>
      </c>
      <c r="IW126" s="96">
        <v>0</v>
      </c>
      <c r="IX126" s="96">
        <v>0</v>
      </c>
      <c r="IY126" s="96">
        <v>0</v>
      </c>
      <c r="IZ126" s="96">
        <v>0</v>
      </c>
      <c r="JA126" s="96">
        <v>0</v>
      </c>
    </row>
    <row r="127" spans="1:261" ht="17.25" customHeight="1" x14ac:dyDescent="0.35">
      <c r="A127" s="85">
        <v>117</v>
      </c>
      <c r="B127" s="92" t="s">
        <v>527</v>
      </c>
      <c r="C127" s="95" t="s">
        <v>644</v>
      </c>
      <c r="D127" s="295">
        <v>247690812</v>
      </c>
      <c r="E127" s="270">
        <f t="shared" si="46"/>
        <v>13091.97</v>
      </c>
      <c r="F127" s="270">
        <f t="shared" si="47"/>
        <v>0</v>
      </c>
      <c r="G127" s="270">
        <f t="shared" si="48"/>
        <v>2355.88</v>
      </c>
      <c r="H127" s="270">
        <f t="shared" si="49"/>
        <v>9240.49</v>
      </c>
      <c r="I127" s="270">
        <f t="shared" si="50"/>
        <v>1495.6</v>
      </c>
      <c r="J127" s="96">
        <v>2</v>
      </c>
      <c r="K127" s="96">
        <v>2</v>
      </c>
      <c r="L127" s="96">
        <v>0</v>
      </c>
      <c r="M127" s="96">
        <v>0</v>
      </c>
      <c r="N127" s="96">
        <v>0</v>
      </c>
      <c r="O127" s="96">
        <v>0</v>
      </c>
      <c r="P127" s="96">
        <v>0</v>
      </c>
      <c r="Q127" s="96">
        <v>0</v>
      </c>
      <c r="R127" s="96">
        <v>0</v>
      </c>
      <c r="S127" s="96">
        <v>0</v>
      </c>
      <c r="T127" s="96">
        <v>0</v>
      </c>
      <c r="U127" s="96">
        <v>68.09</v>
      </c>
      <c r="V127" s="96">
        <v>0</v>
      </c>
      <c r="W127" s="96">
        <v>0</v>
      </c>
      <c r="X127" s="96">
        <v>0</v>
      </c>
      <c r="Y127" s="96">
        <v>0</v>
      </c>
      <c r="Z127" s="96">
        <v>0</v>
      </c>
      <c r="AA127" s="96">
        <v>0</v>
      </c>
      <c r="AB127" s="96">
        <v>0</v>
      </c>
      <c r="AC127" s="96">
        <v>2</v>
      </c>
      <c r="AD127" s="96">
        <v>0</v>
      </c>
      <c r="AE127" s="96">
        <v>2</v>
      </c>
      <c r="AF127" s="96">
        <v>0</v>
      </c>
      <c r="AG127" s="96">
        <v>0</v>
      </c>
      <c r="AH127" s="96">
        <v>0</v>
      </c>
      <c r="AI127" s="96">
        <v>0</v>
      </c>
      <c r="AJ127" s="96">
        <v>0</v>
      </c>
      <c r="AK127" s="96">
        <v>0</v>
      </c>
      <c r="AL127" s="96">
        <v>0</v>
      </c>
      <c r="AM127" s="96">
        <v>0</v>
      </c>
      <c r="AN127" s="96">
        <v>0</v>
      </c>
      <c r="AO127" s="96">
        <v>392.4</v>
      </c>
      <c r="AP127" s="96">
        <v>0</v>
      </c>
      <c r="AQ127" s="96">
        <v>0</v>
      </c>
      <c r="AR127" s="96">
        <v>0</v>
      </c>
      <c r="AS127" s="96">
        <v>0</v>
      </c>
      <c r="AT127" s="96">
        <v>0</v>
      </c>
      <c r="AU127" s="96">
        <v>0</v>
      </c>
      <c r="AV127" s="96">
        <v>0</v>
      </c>
      <c r="AW127" s="96">
        <v>0</v>
      </c>
      <c r="AX127" s="96">
        <v>0</v>
      </c>
      <c r="AY127" s="96">
        <v>0</v>
      </c>
      <c r="AZ127" s="96">
        <v>0</v>
      </c>
      <c r="BA127" s="96">
        <v>3</v>
      </c>
      <c r="BB127" s="96">
        <v>0</v>
      </c>
      <c r="BC127" s="96">
        <v>8780</v>
      </c>
      <c r="BD127" s="96"/>
      <c r="BE127" s="96">
        <v>0</v>
      </c>
      <c r="BF127" s="96">
        <v>0</v>
      </c>
      <c r="BG127" s="96">
        <v>0</v>
      </c>
      <c r="BH127" s="96">
        <v>58</v>
      </c>
      <c r="BI127" s="96">
        <v>0</v>
      </c>
      <c r="BJ127" s="96">
        <v>0</v>
      </c>
      <c r="BK127" s="96">
        <v>0</v>
      </c>
      <c r="BL127" s="96">
        <v>0</v>
      </c>
      <c r="BM127" s="96">
        <v>0</v>
      </c>
      <c r="BN127" s="96">
        <v>0</v>
      </c>
      <c r="BO127" s="96">
        <v>0</v>
      </c>
      <c r="BP127" s="96">
        <v>0</v>
      </c>
      <c r="BQ127" s="96">
        <v>0</v>
      </c>
      <c r="BR127" s="96">
        <v>0</v>
      </c>
      <c r="BS127" s="96">
        <v>0</v>
      </c>
      <c r="BT127" s="96">
        <v>0</v>
      </c>
      <c r="BU127" s="96">
        <v>0</v>
      </c>
      <c r="BV127" s="96">
        <v>0</v>
      </c>
      <c r="BW127" s="96">
        <v>0</v>
      </c>
      <c r="BX127" s="96">
        <v>0</v>
      </c>
      <c r="BY127" s="96">
        <v>0</v>
      </c>
      <c r="BZ127" s="96">
        <v>0</v>
      </c>
      <c r="CA127" s="96">
        <v>0</v>
      </c>
      <c r="CB127" s="96">
        <v>0</v>
      </c>
      <c r="CC127" s="96">
        <v>0</v>
      </c>
      <c r="CD127" s="96">
        <v>0</v>
      </c>
      <c r="CE127" s="96">
        <v>0</v>
      </c>
      <c r="CF127" s="96">
        <v>0</v>
      </c>
      <c r="CG127" s="96">
        <v>0</v>
      </c>
      <c r="CH127" s="96">
        <v>0</v>
      </c>
      <c r="CI127" s="96">
        <v>0</v>
      </c>
      <c r="CJ127" s="96">
        <v>0</v>
      </c>
      <c r="CK127" s="96">
        <v>30</v>
      </c>
      <c r="CL127" s="96">
        <v>0</v>
      </c>
      <c r="CM127" s="96">
        <v>0</v>
      </c>
      <c r="CN127" s="96">
        <v>0</v>
      </c>
      <c r="CO127" s="96">
        <v>0</v>
      </c>
      <c r="CP127" s="96">
        <v>0</v>
      </c>
      <c r="CQ127" s="96">
        <v>0</v>
      </c>
      <c r="CR127" s="96">
        <v>0</v>
      </c>
      <c r="CS127" s="96">
        <v>18</v>
      </c>
      <c r="CT127" s="96">
        <v>0</v>
      </c>
      <c r="CU127" s="96">
        <v>0</v>
      </c>
      <c r="CV127" s="96">
        <v>0</v>
      </c>
      <c r="CW127" s="96">
        <v>0</v>
      </c>
      <c r="CX127" s="96">
        <v>0</v>
      </c>
      <c r="CY127" s="96">
        <v>11</v>
      </c>
      <c r="CZ127" s="96">
        <v>26</v>
      </c>
      <c r="DA127" s="96">
        <v>0</v>
      </c>
      <c r="DB127" s="96">
        <v>25</v>
      </c>
      <c r="DC127" s="96">
        <v>0</v>
      </c>
      <c r="DD127" s="96">
        <v>687</v>
      </c>
      <c r="DE127" s="96">
        <v>0</v>
      </c>
      <c r="DF127" s="96">
        <v>0</v>
      </c>
      <c r="DG127" s="96">
        <v>0</v>
      </c>
      <c r="DH127" s="96">
        <v>0</v>
      </c>
      <c r="DI127" s="96">
        <v>0</v>
      </c>
      <c r="DJ127" s="96">
        <v>0</v>
      </c>
      <c r="DK127" s="96">
        <v>0</v>
      </c>
      <c r="DL127" s="96">
        <v>0</v>
      </c>
      <c r="DM127" s="96">
        <v>0</v>
      </c>
      <c r="DN127" s="96">
        <v>0</v>
      </c>
      <c r="DO127" s="96">
        <v>0</v>
      </c>
      <c r="DP127" s="96">
        <v>0</v>
      </c>
      <c r="DQ127" s="96">
        <v>0</v>
      </c>
      <c r="DR127" s="96">
        <v>0</v>
      </c>
      <c r="DS127" s="96">
        <v>0</v>
      </c>
      <c r="DT127" s="96">
        <v>1668.88</v>
      </c>
      <c r="DU127" s="96">
        <v>0</v>
      </c>
      <c r="DV127" s="96">
        <v>0</v>
      </c>
      <c r="DW127" s="297">
        <v>0</v>
      </c>
      <c r="DX127" s="297">
        <v>0</v>
      </c>
      <c r="DY127" s="96">
        <v>0</v>
      </c>
      <c r="DZ127" s="96">
        <v>0</v>
      </c>
      <c r="EA127" s="96">
        <v>0</v>
      </c>
      <c r="EB127" s="96">
        <v>0</v>
      </c>
      <c r="EC127" s="96">
        <v>0</v>
      </c>
      <c r="ED127" s="96">
        <v>0</v>
      </c>
      <c r="EE127" s="96">
        <v>0</v>
      </c>
      <c r="EF127" s="96">
        <v>0</v>
      </c>
      <c r="EG127" s="96">
        <v>0</v>
      </c>
      <c r="EH127" s="96">
        <v>0</v>
      </c>
      <c r="EI127" s="96">
        <v>0</v>
      </c>
      <c r="EJ127" s="96">
        <v>0</v>
      </c>
      <c r="EK127" s="96">
        <v>0</v>
      </c>
      <c r="EL127" s="96">
        <v>0</v>
      </c>
      <c r="EM127" s="96">
        <v>0</v>
      </c>
      <c r="EN127" s="96">
        <v>0</v>
      </c>
      <c r="EO127" s="96">
        <v>0</v>
      </c>
      <c r="EP127" s="96">
        <v>0</v>
      </c>
      <c r="EQ127" s="96">
        <v>0</v>
      </c>
      <c r="ER127" s="96">
        <v>0</v>
      </c>
      <c r="ES127" s="96">
        <v>0</v>
      </c>
      <c r="ET127" s="96">
        <v>0</v>
      </c>
      <c r="EU127" s="96">
        <v>0</v>
      </c>
      <c r="EV127" s="96">
        <v>1495.6</v>
      </c>
      <c r="EW127" s="96">
        <v>0</v>
      </c>
      <c r="EX127" s="96">
        <v>0</v>
      </c>
      <c r="EY127" s="96">
        <v>0</v>
      </c>
      <c r="EZ127" s="96">
        <v>0</v>
      </c>
      <c r="FA127" s="96">
        <v>0</v>
      </c>
      <c r="FB127" s="96">
        <v>0</v>
      </c>
      <c r="FC127" s="96">
        <v>0</v>
      </c>
      <c r="FD127" s="96">
        <v>0</v>
      </c>
      <c r="FE127" s="96">
        <v>0</v>
      </c>
      <c r="FF127" s="96">
        <v>0</v>
      </c>
      <c r="FG127" s="96">
        <v>0</v>
      </c>
      <c r="FH127" s="96">
        <v>0</v>
      </c>
      <c r="FI127" s="96">
        <v>0</v>
      </c>
      <c r="FJ127" s="96">
        <v>0</v>
      </c>
      <c r="FK127" s="96">
        <v>0</v>
      </c>
      <c r="FL127" s="96">
        <v>0</v>
      </c>
      <c r="FM127" s="96">
        <v>0</v>
      </c>
      <c r="FN127" s="96">
        <v>0</v>
      </c>
      <c r="FO127" s="96">
        <v>0</v>
      </c>
      <c r="FP127" s="96">
        <v>0</v>
      </c>
      <c r="FQ127" s="96">
        <v>0</v>
      </c>
      <c r="FR127" s="96">
        <v>0</v>
      </c>
      <c r="FS127" s="96">
        <v>0</v>
      </c>
      <c r="FT127" s="96">
        <v>0</v>
      </c>
      <c r="FU127" s="96">
        <v>0</v>
      </c>
      <c r="FV127" s="96">
        <v>0</v>
      </c>
      <c r="FW127" s="96">
        <v>0</v>
      </c>
      <c r="FX127" s="96">
        <v>0</v>
      </c>
      <c r="FY127" s="96">
        <v>0</v>
      </c>
      <c r="FZ127" s="96">
        <v>0</v>
      </c>
      <c r="GA127" s="96">
        <v>0</v>
      </c>
      <c r="GB127" s="96">
        <v>0</v>
      </c>
      <c r="GC127" s="96">
        <v>0</v>
      </c>
      <c r="GD127" s="96">
        <v>0</v>
      </c>
      <c r="GE127" s="96">
        <v>0</v>
      </c>
      <c r="GF127" s="96">
        <v>0</v>
      </c>
      <c r="GG127" s="96">
        <v>0</v>
      </c>
      <c r="GH127" s="96">
        <v>0</v>
      </c>
      <c r="GI127" s="96">
        <v>60</v>
      </c>
      <c r="GJ127" s="96">
        <v>0</v>
      </c>
      <c r="GK127" s="96">
        <v>1</v>
      </c>
      <c r="GL127" s="96">
        <v>0</v>
      </c>
      <c r="GM127" s="96">
        <v>0</v>
      </c>
      <c r="GN127" s="96">
        <v>0</v>
      </c>
      <c r="GO127" s="96">
        <v>0</v>
      </c>
      <c r="GP127" s="96">
        <v>0</v>
      </c>
      <c r="GQ127" s="96">
        <v>0</v>
      </c>
      <c r="GR127" s="96">
        <v>0</v>
      </c>
      <c r="GS127" s="96">
        <v>0</v>
      </c>
      <c r="GT127" s="96">
        <v>0</v>
      </c>
      <c r="GU127" s="96">
        <v>0</v>
      </c>
      <c r="GV127" s="96">
        <v>0</v>
      </c>
      <c r="GW127" s="96">
        <v>0</v>
      </c>
      <c r="GX127" s="96">
        <v>0</v>
      </c>
      <c r="GY127" s="96">
        <v>0</v>
      </c>
      <c r="GZ127" s="96">
        <v>0</v>
      </c>
      <c r="HA127" s="96">
        <v>0</v>
      </c>
      <c r="HB127" s="96">
        <v>0</v>
      </c>
      <c r="HC127" s="96">
        <v>0</v>
      </c>
      <c r="HD127" s="96">
        <v>0</v>
      </c>
      <c r="HE127" s="96">
        <v>0</v>
      </c>
      <c r="HF127" s="96">
        <v>0</v>
      </c>
      <c r="HG127" s="96">
        <v>0</v>
      </c>
      <c r="HH127" s="96">
        <v>0</v>
      </c>
      <c r="HI127" s="96">
        <v>0</v>
      </c>
      <c r="HJ127" s="96">
        <v>0</v>
      </c>
      <c r="HK127" s="96">
        <v>0</v>
      </c>
      <c r="HL127" s="96">
        <v>0</v>
      </c>
      <c r="HM127" s="96">
        <v>0</v>
      </c>
      <c r="HN127" s="96">
        <v>0</v>
      </c>
      <c r="HO127" s="96">
        <v>0</v>
      </c>
      <c r="HP127" s="96">
        <v>0</v>
      </c>
      <c r="HQ127" s="96">
        <v>0</v>
      </c>
      <c r="HR127" s="96">
        <v>0</v>
      </c>
      <c r="HS127" s="96">
        <v>0</v>
      </c>
      <c r="HT127" s="96">
        <v>0</v>
      </c>
      <c r="HU127" s="96">
        <v>0</v>
      </c>
      <c r="HV127" s="96">
        <v>0</v>
      </c>
      <c r="HW127" s="96">
        <v>0</v>
      </c>
      <c r="HX127" s="96">
        <v>0</v>
      </c>
      <c r="HY127" s="96">
        <v>0</v>
      </c>
      <c r="HZ127" s="96">
        <v>0</v>
      </c>
      <c r="IA127" s="96">
        <v>0</v>
      </c>
      <c r="IB127" s="96">
        <v>0</v>
      </c>
      <c r="IC127" s="96">
        <v>0</v>
      </c>
      <c r="ID127" s="96">
        <v>0</v>
      </c>
      <c r="IE127" s="96">
        <v>0</v>
      </c>
      <c r="IF127" s="96">
        <v>0</v>
      </c>
      <c r="IG127" s="96">
        <v>0</v>
      </c>
      <c r="IH127" s="96">
        <v>0</v>
      </c>
      <c r="II127" s="96">
        <v>0</v>
      </c>
      <c r="IJ127" s="96">
        <v>0</v>
      </c>
      <c r="IK127" s="96">
        <v>0</v>
      </c>
      <c r="IL127" s="96">
        <v>0</v>
      </c>
      <c r="IM127" s="96">
        <v>0</v>
      </c>
      <c r="IN127" s="96">
        <v>0</v>
      </c>
      <c r="IO127" s="96">
        <v>0</v>
      </c>
      <c r="IP127" s="96">
        <v>0</v>
      </c>
      <c r="IQ127" s="96">
        <v>0</v>
      </c>
      <c r="IR127" s="96">
        <v>0</v>
      </c>
      <c r="IS127" s="96">
        <v>0</v>
      </c>
      <c r="IT127" s="96">
        <v>0</v>
      </c>
      <c r="IU127" s="96">
        <v>0</v>
      </c>
      <c r="IV127" s="96">
        <v>0</v>
      </c>
      <c r="IW127" s="96">
        <v>0</v>
      </c>
      <c r="IX127" s="96">
        <v>0</v>
      </c>
      <c r="IY127" s="96">
        <v>0</v>
      </c>
      <c r="IZ127" s="96">
        <v>0</v>
      </c>
      <c r="JA127" s="96">
        <v>0</v>
      </c>
    </row>
    <row r="128" spans="1:261" ht="17.25" customHeight="1" x14ac:dyDescent="0.35">
      <c r="A128" s="85">
        <v>118</v>
      </c>
      <c r="B128" s="92" t="s">
        <v>527</v>
      </c>
      <c r="C128" s="95" t="s">
        <v>645</v>
      </c>
      <c r="D128" s="295">
        <v>247690796</v>
      </c>
      <c r="E128" s="270">
        <f t="shared" si="46"/>
        <v>2565.75</v>
      </c>
      <c r="F128" s="270">
        <f t="shared" si="47"/>
        <v>0</v>
      </c>
      <c r="G128" s="270">
        <f t="shared" si="48"/>
        <v>246.57</v>
      </c>
      <c r="H128" s="270">
        <f t="shared" si="49"/>
        <v>2126</v>
      </c>
      <c r="I128" s="270">
        <f t="shared" si="50"/>
        <v>193.18</v>
      </c>
      <c r="J128" s="96">
        <v>1</v>
      </c>
      <c r="K128" s="96">
        <v>1</v>
      </c>
      <c r="L128" s="96">
        <v>0</v>
      </c>
      <c r="M128" s="96">
        <v>0</v>
      </c>
      <c r="N128" s="96">
        <v>0</v>
      </c>
      <c r="O128" s="96">
        <v>0</v>
      </c>
      <c r="P128" s="96">
        <v>0</v>
      </c>
      <c r="Q128" s="96">
        <v>0</v>
      </c>
      <c r="R128" s="96">
        <v>0</v>
      </c>
      <c r="S128" s="96">
        <v>0</v>
      </c>
      <c r="T128" s="96">
        <v>0</v>
      </c>
      <c r="U128" s="96">
        <v>0</v>
      </c>
      <c r="V128" s="96">
        <v>0</v>
      </c>
      <c r="W128" s="96">
        <v>0</v>
      </c>
      <c r="X128" s="96">
        <v>0</v>
      </c>
      <c r="Y128" s="96">
        <v>141</v>
      </c>
      <c r="Z128" s="96">
        <v>0</v>
      </c>
      <c r="AA128" s="96">
        <v>0</v>
      </c>
      <c r="AB128" s="96">
        <v>0</v>
      </c>
      <c r="AC128" s="96">
        <v>2</v>
      </c>
      <c r="AD128" s="96">
        <v>0</v>
      </c>
      <c r="AE128" s="96">
        <v>0</v>
      </c>
      <c r="AF128" s="96">
        <v>0</v>
      </c>
      <c r="AG128" s="96">
        <v>0</v>
      </c>
      <c r="AH128" s="96">
        <v>0</v>
      </c>
      <c r="AI128" s="96">
        <v>0</v>
      </c>
      <c r="AJ128" s="96">
        <v>0</v>
      </c>
      <c r="AK128" s="96">
        <v>0</v>
      </c>
      <c r="AL128" s="96">
        <v>0</v>
      </c>
      <c r="AM128" s="96">
        <v>0</v>
      </c>
      <c r="AN128" s="96">
        <v>0</v>
      </c>
      <c r="AO128" s="96">
        <v>0</v>
      </c>
      <c r="AP128" s="96">
        <v>0</v>
      </c>
      <c r="AQ128" s="96">
        <v>0</v>
      </c>
      <c r="AR128" s="96">
        <v>0</v>
      </c>
      <c r="AS128" s="96">
        <v>0</v>
      </c>
      <c r="AT128" s="96">
        <v>0</v>
      </c>
      <c r="AU128" s="96">
        <v>0</v>
      </c>
      <c r="AV128" s="96">
        <v>0</v>
      </c>
      <c r="AW128" s="96">
        <v>0</v>
      </c>
      <c r="AX128" s="96">
        <v>0</v>
      </c>
      <c r="AY128" s="96">
        <v>0</v>
      </c>
      <c r="AZ128" s="96">
        <v>0</v>
      </c>
      <c r="BA128" s="96">
        <v>7</v>
      </c>
      <c r="BB128" s="96">
        <v>0</v>
      </c>
      <c r="BC128" s="96">
        <v>1985</v>
      </c>
      <c r="BD128" s="96"/>
      <c r="BE128" s="96">
        <v>0</v>
      </c>
      <c r="BF128" s="96">
        <v>0</v>
      </c>
      <c r="BG128" s="96">
        <v>0</v>
      </c>
      <c r="BH128" s="96">
        <v>5</v>
      </c>
      <c r="BI128" s="96">
        <v>0</v>
      </c>
      <c r="BJ128" s="96">
        <v>0</v>
      </c>
      <c r="BK128" s="96">
        <v>0</v>
      </c>
      <c r="BL128" s="96">
        <v>0</v>
      </c>
      <c r="BM128" s="96">
        <v>0</v>
      </c>
      <c r="BN128" s="96">
        <v>0</v>
      </c>
      <c r="BO128" s="96">
        <v>0</v>
      </c>
      <c r="BP128" s="96">
        <v>0</v>
      </c>
      <c r="BQ128" s="96">
        <v>0</v>
      </c>
      <c r="BR128" s="96">
        <v>0</v>
      </c>
      <c r="BS128" s="96">
        <v>1</v>
      </c>
      <c r="BT128" s="96">
        <v>0</v>
      </c>
      <c r="BU128" s="96">
        <v>1</v>
      </c>
      <c r="BV128" s="96">
        <v>0</v>
      </c>
      <c r="BW128" s="96">
        <v>0</v>
      </c>
      <c r="BX128" s="96">
        <v>0</v>
      </c>
      <c r="BY128" s="96">
        <v>4</v>
      </c>
      <c r="BZ128" s="96">
        <v>0</v>
      </c>
      <c r="CA128" s="96">
        <v>0</v>
      </c>
      <c r="CB128" s="96">
        <v>0</v>
      </c>
      <c r="CC128" s="96">
        <v>0</v>
      </c>
      <c r="CD128" s="96">
        <v>0</v>
      </c>
      <c r="CE128" s="96">
        <v>0</v>
      </c>
      <c r="CF128" s="96">
        <v>0</v>
      </c>
      <c r="CG128" s="96">
        <v>0</v>
      </c>
      <c r="CH128" s="96">
        <v>0</v>
      </c>
      <c r="CI128" s="96">
        <v>0</v>
      </c>
      <c r="CJ128" s="96">
        <v>0</v>
      </c>
      <c r="CK128" s="96">
        <v>30</v>
      </c>
      <c r="CL128" s="96">
        <v>0</v>
      </c>
      <c r="CM128" s="96">
        <v>0</v>
      </c>
      <c r="CN128" s="96">
        <v>0</v>
      </c>
      <c r="CO128" s="96">
        <v>1</v>
      </c>
      <c r="CP128" s="96">
        <v>0</v>
      </c>
      <c r="CQ128" s="96">
        <v>0</v>
      </c>
      <c r="CR128" s="96">
        <v>0</v>
      </c>
      <c r="CS128" s="96">
        <v>3</v>
      </c>
      <c r="CT128" s="96">
        <v>0</v>
      </c>
      <c r="CU128" s="96">
        <v>0</v>
      </c>
      <c r="CV128" s="96">
        <v>0</v>
      </c>
      <c r="CW128" s="96">
        <v>0</v>
      </c>
      <c r="CX128" s="96">
        <v>0</v>
      </c>
      <c r="CY128" s="96">
        <v>10</v>
      </c>
      <c r="CZ128" s="96">
        <v>15</v>
      </c>
      <c r="DA128" s="96">
        <v>0</v>
      </c>
      <c r="DB128" s="96">
        <v>14</v>
      </c>
      <c r="DC128" s="96">
        <v>0</v>
      </c>
      <c r="DD128" s="96">
        <v>222</v>
      </c>
      <c r="DE128" s="96">
        <v>0</v>
      </c>
      <c r="DF128" s="96">
        <v>0</v>
      </c>
      <c r="DG128" s="96">
        <v>0</v>
      </c>
      <c r="DH128" s="96">
        <v>0</v>
      </c>
      <c r="DI128" s="96">
        <v>0</v>
      </c>
      <c r="DJ128" s="96">
        <v>0</v>
      </c>
      <c r="DK128" s="96">
        <v>0</v>
      </c>
      <c r="DL128" s="96">
        <v>0</v>
      </c>
      <c r="DM128" s="96">
        <v>0</v>
      </c>
      <c r="DN128" s="96">
        <v>0</v>
      </c>
      <c r="DO128" s="96">
        <v>0</v>
      </c>
      <c r="DP128" s="96">
        <v>0</v>
      </c>
      <c r="DQ128" s="96">
        <v>0</v>
      </c>
      <c r="DR128" s="96">
        <v>0</v>
      </c>
      <c r="DS128" s="96">
        <v>0</v>
      </c>
      <c r="DT128" s="96">
        <v>24.57</v>
      </c>
      <c r="DU128" s="96">
        <v>0</v>
      </c>
      <c r="DV128" s="96">
        <v>0</v>
      </c>
      <c r="DW128" s="297">
        <v>0</v>
      </c>
      <c r="DX128" s="297">
        <v>0</v>
      </c>
      <c r="DY128" s="96">
        <v>0</v>
      </c>
      <c r="DZ128" s="96">
        <v>0</v>
      </c>
      <c r="EA128" s="96">
        <v>0</v>
      </c>
      <c r="EB128" s="96">
        <v>0</v>
      </c>
      <c r="EC128" s="96">
        <v>0</v>
      </c>
      <c r="ED128" s="96">
        <v>0</v>
      </c>
      <c r="EE128" s="96">
        <v>0</v>
      </c>
      <c r="EF128" s="96">
        <v>0</v>
      </c>
      <c r="EG128" s="96">
        <v>0</v>
      </c>
      <c r="EH128" s="96">
        <v>0</v>
      </c>
      <c r="EI128" s="96">
        <v>0</v>
      </c>
      <c r="EJ128" s="96">
        <v>0</v>
      </c>
      <c r="EK128" s="96">
        <v>0</v>
      </c>
      <c r="EL128" s="96">
        <v>0</v>
      </c>
      <c r="EM128" s="96">
        <v>0</v>
      </c>
      <c r="EN128" s="96">
        <v>0</v>
      </c>
      <c r="EO128" s="96">
        <v>0</v>
      </c>
      <c r="EP128" s="96">
        <v>0</v>
      </c>
      <c r="EQ128" s="96">
        <v>0</v>
      </c>
      <c r="ER128" s="96">
        <v>0</v>
      </c>
      <c r="ES128" s="96">
        <v>0</v>
      </c>
      <c r="ET128" s="96">
        <v>0</v>
      </c>
      <c r="EU128" s="96">
        <v>0</v>
      </c>
      <c r="EV128" s="96">
        <v>189.18</v>
      </c>
      <c r="EW128" s="96">
        <v>0</v>
      </c>
      <c r="EX128" s="96">
        <v>0</v>
      </c>
      <c r="EY128" s="96">
        <v>0</v>
      </c>
      <c r="EZ128" s="96">
        <v>0</v>
      </c>
      <c r="FA128" s="96">
        <v>0</v>
      </c>
      <c r="FB128" s="96">
        <v>0</v>
      </c>
      <c r="FC128" s="96">
        <v>0</v>
      </c>
      <c r="FD128" s="96">
        <v>0</v>
      </c>
      <c r="FE128" s="96">
        <v>0</v>
      </c>
      <c r="FF128" s="96">
        <v>0</v>
      </c>
      <c r="FG128" s="96">
        <v>0</v>
      </c>
      <c r="FH128" s="96">
        <v>0</v>
      </c>
      <c r="FI128" s="96">
        <v>0</v>
      </c>
      <c r="FJ128" s="96">
        <v>0</v>
      </c>
      <c r="FK128" s="96">
        <v>0</v>
      </c>
      <c r="FL128" s="96">
        <v>0</v>
      </c>
      <c r="FM128" s="96">
        <v>0</v>
      </c>
      <c r="FN128" s="96">
        <v>0</v>
      </c>
      <c r="FO128" s="96">
        <v>0</v>
      </c>
      <c r="FP128" s="96">
        <v>0</v>
      </c>
      <c r="FQ128" s="96">
        <v>0</v>
      </c>
      <c r="FR128" s="96">
        <v>0</v>
      </c>
      <c r="FS128" s="96">
        <v>0</v>
      </c>
      <c r="FT128" s="96">
        <v>0</v>
      </c>
      <c r="FU128" s="96">
        <v>0</v>
      </c>
      <c r="FV128" s="96">
        <v>0</v>
      </c>
      <c r="FW128" s="96">
        <v>0</v>
      </c>
      <c r="FX128" s="96">
        <v>0</v>
      </c>
      <c r="FY128" s="96">
        <v>0</v>
      </c>
      <c r="FZ128" s="96">
        <v>0</v>
      </c>
      <c r="GA128" s="96">
        <v>0</v>
      </c>
      <c r="GB128" s="96">
        <v>0</v>
      </c>
      <c r="GC128" s="96">
        <v>0</v>
      </c>
      <c r="GD128" s="96">
        <v>0</v>
      </c>
      <c r="GE128" s="96">
        <v>0</v>
      </c>
      <c r="GF128" s="96">
        <v>0</v>
      </c>
      <c r="GG128" s="96">
        <v>0</v>
      </c>
      <c r="GH128" s="96">
        <v>0</v>
      </c>
      <c r="GI128" s="96">
        <v>0</v>
      </c>
      <c r="GJ128" s="96">
        <v>0</v>
      </c>
      <c r="GK128" s="96">
        <v>0</v>
      </c>
      <c r="GL128" s="96">
        <v>0</v>
      </c>
      <c r="GM128" s="96">
        <v>0</v>
      </c>
      <c r="GN128" s="96">
        <v>0</v>
      </c>
      <c r="GO128" s="96">
        <v>0</v>
      </c>
      <c r="GP128" s="96">
        <v>0</v>
      </c>
      <c r="GQ128" s="96">
        <v>0</v>
      </c>
      <c r="GR128" s="96">
        <v>0</v>
      </c>
      <c r="GS128" s="96">
        <v>0</v>
      </c>
      <c r="GT128" s="96">
        <v>0</v>
      </c>
      <c r="GU128" s="96">
        <v>0</v>
      </c>
      <c r="GV128" s="96">
        <v>0</v>
      </c>
      <c r="GW128" s="96">
        <v>0</v>
      </c>
      <c r="GX128" s="96">
        <v>0</v>
      </c>
      <c r="GY128" s="96">
        <v>0</v>
      </c>
      <c r="GZ128" s="96">
        <v>0</v>
      </c>
      <c r="HA128" s="96">
        <v>0</v>
      </c>
      <c r="HB128" s="96">
        <v>0</v>
      </c>
      <c r="HC128" s="96">
        <v>0</v>
      </c>
      <c r="HD128" s="96">
        <v>0</v>
      </c>
      <c r="HE128" s="96">
        <v>0</v>
      </c>
      <c r="HF128" s="96">
        <v>0</v>
      </c>
      <c r="HG128" s="96">
        <v>0</v>
      </c>
      <c r="HH128" s="96">
        <v>0</v>
      </c>
      <c r="HI128" s="96">
        <v>0</v>
      </c>
      <c r="HJ128" s="96">
        <v>0</v>
      </c>
      <c r="HK128" s="96">
        <v>0</v>
      </c>
      <c r="HL128" s="96">
        <v>0</v>
      </c>
      <c r="HM128" s="96">
        <v>0</v>
      </c>
      <c r="HN128" s="96">
        <v>0</v>
      </c>
      <c r="HO128" s="96">
        <v>0</v>
      </c>
      <c r="HP128" s="96">
        <v>0</v>
      </c>
      <c r="HQ128" s="96">
        <v>0</v>
      </c>
      <c r="HR128" s="96">
        <v>0</v>
      </c>
      <c r="HS128" s="96">
        <v>0</v>
      </c>
      <c r="HT128" s="96">
        <v>0</v>
      </c>
      <c r="HU128" s="96">
        <v>0</v>
      </c>
      <c r="HV128" s="96">
        <v>0</v>
      </c>
      <c r="HW128" s="96">
        <v>0</v>
      </c>
      <c r="HX128" s="96">
        <v>0</v>
      </c>
      <c r="HY128" s="96">
        <v>0</v>
      </c>
      <c r="HZ128" s="96">
        <v>0</v>
      </c>
      <c r="IA128" s="96">
        <v>0</v>
      </c>
      <c r="IB128" s="96">
        <v>0</v>
      </c>
      <c r="IC128" s="96">
        <v>0</v>
      </c>
      <c r="ID128" s="96">
        <v>0</v>
      </c>
      <c r="IE128" s="96">
        <v>0</v>
      </c>
      <c r="IF128" s="96">
        <v>0</v>
      </c>
      <c r="IG128" s="96">
        <v>0</v>
      </c>
      <c r="IH128" s="96">
        <v>0</v>
      </c>
      <c r="II128" s="96">
        <v>0</v>
      </c>
      <c r="IJ128" s="96">
        <v>0</v>
      </c>
      <c r="IK128" s="96">
        <v>0</v>
      </c>
      <c r="IL128" s="96">
        <v>0</v>
      </c>
      <c r="IM128" s="96">
        <v>0</v>
      </c>
      <c r="IN128" s="96">
        <v>0</v>
      </c>
      <c r="IO128" s="96">
        <v>0</v>
      </c>
      <c r="IP128" s="96">
        <v>0</v>
      </c>
      <c r="IQ128" s="96">
        <v>0</v>
      </c>
      <c r="IR128" s="96">
        <v>0</v>
      </c>
      <c r="IS128" s="96">
        <v>0</v>
      </c>
      <c r="IT128" s="96">
        <v>0</v>
      </c>
      <c r="IU128" s="96">
        <v>0</v>
      </c>
      <c r="IV128" s="96">
        <v>0</v>
      </c>
      <c r="IW128" s="96">
        <v>0</v>
      </c>
      <c r="IX128" s="96">
        <v>0</v>
      </c>
      <c r="IY128" s="96">
        <v>0</v>
      </c>
      <c r="IZ128" s="96">
        <v>0</v>
      </c>
      <c r="JA128" s="96">
        <v>0</v>
      </c>
    </row>
    <row r="129" spans="1:261" ht="17.25" customHeight="1" x14ac:dyDescent="0.35">
      <c r="A129" s="85">
        <v>119</v>
      </c>
      <c r="B129" s="92" t="s">
        <v>527</v>
      </c>
      <c r="C129" s="95" t="s">
        <v>646</v>
      </c>
      <c r="D129" s="295">
        <v>247690799</v>
      </c>
      <c r="E129" s="270">
        <f t="shared" si="46"/>
        <v>6257.39</v>
      </c>
      <c r="F129" s="270">
        <f t="shared" si="47"/>
        <v>0</v>
      </c>
      <c r="G129" s="270">
        <f t="shared" si="48"/>
        <v>1825</v>
      </c>
      <c r="H129" s="270">
        <f t="shared" si="49"/>
        <v>3831</v>
      </c>
      <c r="I129" s="270">
        <f t="shared" si="50"/>
        <v>601.39</v>
      </c>
      <c r="J129" s="96">
        <v>1</v>
      </c>
      <c r="K129" s="96">
        <v>1</v>
      </c>
      <c r="L129" s="96">
        <v>0</v>
      </c>
      <c r="M129" s="96">
        <v>0</v>
      </c>
      <c r="N129" s="96">
        <v>0</v>
      </c>
      <c r="O129" s="96">
        <v>0</v>
      </c>
      <c r="P129" s="96">
        <v>0</v>
      </c>
      <c r="Q129" s="96">
        <v>0</v>
      </c>
      <c r="R129" s="96">
        <v>0</v>
      </c>
      <c r="S129" s="96">
        <v>0</v>
      </c>
      <c r="T129" s="96">
        <v>0</v>
      </c>
      <c r="U129" s="96">
        <v>113</v>
      </c>
      <c r="V129" s="96">
        <v>0</v>
      </c>
      <c r="W129" s="96">
        <v>0</v>
      </c>
      <c r="X129" s="96">
        <v>0</v>
      </c>
      <c r="Y129" s="96">
        <v>0</v>
      </c>
      <c r="Z129" s="96">
        <v>0</v>
      </c>
      <c r="AA129" s="96">
        <v>0</v>
      </c>
      <c r="AB129" s="96">
        <v>0</v>
      </c>
      <c r="AC129" s="96">
        <v>4</v>
      </c>
      <c r="AD129" s="96">
        <v>0</v>
      </c>
      <c r="AE129" s="96">
        <v>0</v>
      </c>
      <c r="AF129" s="96">
        <v>0</v>
      </c>
      <c r="AG129" s="96">
        <v>0</v>
      </c>
      <c r="AH129" s="96">
        <v>0</v>
      </c>
      <c r="AI129" s="96">
        <v>0</v>
      </c>
      <c r="AJ129" s="96">
        <v>0</v>
      </c>
      <c r="AK129" s="96">
        <v>0</v>
      </c>
      <c r="AL129" s="96">
        <v>0</v>
      </c>
      <c r="AM129" s="96">
        <v>0</v>
      </c>
      <c r="AN129" s="96">
        <v>0</v>
      </c>
      <c r="AO129" s="96">
        <v>0</v>
      </c>
      <c r="AP129" s="96">
        <v>0</v>
      </c>
      <c r="AQ129" s="96">
        <v>0</v>
      </c>
      <c r="AR129" s="96">
        <v>0</v>
      </c>
      <c r="AS129" s="96">
        <v>0</v>
      </c>
      <c r="AT129" s="96">
        <v>0</v>
      </c>
      <c r="AU129" s="96">
        <v>0</v>
      </c>
      <c r="AV129" s="96">
        <v>0</v>
      </c>
      <c r="AW129" s="96">
        <v>0</v>
      </c>
      <c r="AX129" s="96">
        <v>0</v>
      </c>
      <c r="AY129" s="96">
        <v>0</v>
      </c>
      <c r="AZ129" s="96">
        <v>0</v>
      </c>
      <c r="BA129" s="96">
        <v>0</v>
      </c>
      <c r="BB129" s="96">
        <v>0</v>
      </c>
      <c r="BC129" s="96">
        <v>3718</v>
      </c>
      <c r="BD129" s="96"/>
      <c r="BE129" s="96">
        <v>0</v>
      </c>
      <c r="BF129" s="96">
        <v>0</v>
      </c>
      <c r="BG129" s="96">
        <v>0</v>
      </c>
      <c r="BH129" s="96">
        <v>50</v>
      </c>
      <c r="BI129" s="96">
        <v>0</v>
      </c>
      <c r="BJ129" s="96">
        <v>0</v>
      </c>
      <c r="BK129" s="96">
        <v>0</v>
      </c>
      <c r="BL129" s="96">
        <v>0</v>
      </c>
      <c r="BM129" s="96">
        <v>0</v>
      </c>
      <c r="BN129" s="96">
        <v>0</v>
      </c>
      <c r="BO129" s="96">
        <v>0</v>
      </c>
      <c r="BP129" s="96">
        <v>0</v>
      </c>
      <c r="BQ129" s="96">
        <v>0</v>
      </c>
      <c r="BR129" s="96">
        <v>0</v>
      </c>
      <c r="BS129" s="96">
        <v>0</v>
      </c>
      <c r="BT129" s="96">
        <v>0</v>
      </c>
      <c r="BU129" s="96">
        <v>0</v>
      </c>
      <c r="BV129" s="96">
        <v>0</v>
      </c>
      <c r="BW129" s="96">
        <v>0</v>
      </c>
      <c r="BX129" s="96">
        <v>0</v>
      </c>
      <c r="BY129" s="96">
        <v>0</v>
      </c>
      <c r="BZ129" s="96">
        <v>0</v>
      </c>
      <c r="CA129" s="96">
        <v>0</v>
      </c>
      <c r="CB129" s="96">
        <v>0</v>
      </c>
      <c r="CC129" s="96">
        <v>0</v>
      </c>
      <c r="CD129" s="96">
        <v>0</v>
      </c>
      <c r="CE129" s="96">
        <v>0</v>
      </c>
      <c r="CF129" s="96">
        <v>0</v>
      </c>
      <c r="CG129" s="96">
        <v>0</v>
      </c>
      <c r="CH129" s="96">
        <v>0</v>
      </c>
      <c r="CI129" s="96">
        <v>0</v>
      </c>
      <c r="CJ129" s="96">
        <v>0</v>
      </c>
      <c r="CK129" s="96">
        <v>30</v>
      </c>
      <c r="CL129" s="96">
        <v>0</v>
      </c>
      <c r="CM129" s="96">
        <v>0</v>
      </c>
      <c r="CN129" s="96">
        <v>0</v>
      </c>
      <c r="CO129" s="96">
        <v>0</v>
      </c>
      <c r="CP129" s="96">
        <v>0</v>
      </c>
      <c r="CQ129" s="96">
        <v>0</v>
      </c>
      <c r="CR129" s="96">
        <v>0</v>
      </c>
      <c r="CS129" s="96">
        <v>9</v>
      </c>
      <c r="CT129" s="96">
        <v>0</v>
      </c>
      <c r="CU129" s="96">
        <v>0</v>
      </c>
      <c r="CV129" s="96">
        <v>0</v>
      </c>
      <c r="CW129" s="96">
        <v>0</v>
      </c>
      <c r="CX129" s="96">
        <v>0</v>
      </c>
      <c r="CY129" s="96">
        <v>9</v>
      </c>
      <c r="CZ129" s="96">
        <v>21</v>
      </c>
      <c r="DA129" s="96">
        <v>0</v>
      </c>
      <c r="DB129" s="96">
        <v>20</v>
      </c>
      <c r="DC129" s="96">
        <v>0</v>
      </c>
      <c r="DD129" s="96">
        <v>325</v>
      </c>
      <c r="DE129" s="96">
        <v>0</v>
      </c>
      <c r="DF129" s="96">
        <v>0</v>
      </c>
      <c r="DG129" s="96">
        <v>0</v>
      </c>
      <c r="DH129" s="96">
        <v>0</v>
      </c>
      <c r="DI129" s="96">
        <v>0</v>
      </c>
      <c r="DJ129" s="96">
        <v>0</v>
      </c>
      <c r="DK129" s="96">
        <v>0</v>
      </c>
      <c r="DL129" s="96">
        <v>0</v>
      </c>
      <c r="DM129" s="96">
        <v>0</v>
      </c>
      <c r="DN129" s="96">
        <v>0</v>
      </c>
      <c r="DO129" s="96">
        <v>0</v>
      </c>
      <c r="DP129" s="96">
        <v>0</v>
      </c>
      <c r="DQ129" s="96">
        <v>0</v>
      </c>
      <c r="DR129" s="96">
        <v>0</v>
      </c>
      <c r="DS129" s="96">
        <v>0</v>
      </c>
      <c r="DT129" s="96">
        <v>1500</v>
      </c>
      <c r="DU129" s="96">
        <v>0</v>
      </c>
      <c r="DV129" s="96">
        <v>0</v>
      </c>
      <c r="DW129" s="297">
        <v>0</v>
      </c>
      <c r="DX129" s="297">
        <v>0</v>
      </c>
      <c r="DY129" s="96">
        <v>0</v>
      </c>
      <c r="DZ129" s="96">
        <v>0</v>
      </c>
      <c r="EA129" s="96">
        <v>0</v>
      </c>
      <c r="EB129" s="96">
        <v>0</v>
      </c>
      <c r="EC129" s="96">
        <v>0</v>
      </c>
      <c r="ED129" s="96">
        <v>0</v>
      </c>
      <c r="EE129" s="96">
        <v>0</v>
      </c>
      <c r="EF129" s="96">
        <v>0</v>
      </c>
      <c r="EG129" s="96">
        <v>0</v>
      </c>
      <c r="EH129" s="96">
        <v>0</v>
      </c>
      <c r="EI129" s="96">
        <v>400</v>
      </c>
      <c r="EJ129" s="96">
        <v>0</v>
      </c>
      <c r="EK129" s="96">
        <v>4</v>
      </c>
      <c r="EL129" s="96">
        <v>0</v>
      </c>
      <c r="EM129" s="96">
        <v>0</v>
      </c>
      <c r="EN129" s="96">
        <v>0</v>
      </c>
      <c r="EO129" s="96">
        <v>0</v>
      </c>
      <c r="EP129" s="96">
        <v>0</v>
      </c>
      <c r="EQ129" s="96">
        <v>0</v>
      </c>
      <c r="ER129" s="96">
        <v>0</v>
      </c>
      <c r="ES129" s="96">
        <v>0</v>
      </c>
      <c r="ET129" s="96">
        <v>0</v>
      </c>
      <c r="EU129" s="96">
        <v>0</v>
      </c>
      <c r="EV129" s="96">
        <v>601.39</v>
      </c>
      <c r="EW129" s="96">
        <v>0</v>
      </c>
      <c r="EX129" s="96">
        <v>0</v>
      </c>
      <c r="EY129" s="96">
        <v>0</v>
      </c>
      <c r="EZ129" s="96">
        <v>0</v>
      </c>
      <c r="FA129" s="96">
        <v>0</v>
      </c>
      <c r="FB129" s="96">
        <v>0</v>
      </c>
      <c r="FC129" s="96">
        <v>0</v>
      </c>
      <c r="FD129" s="96">
        <v>0</v>
      </c>
      <c r="FE129" s="96">
        <v>0</v>
      </c>
      <c r="FF129" s="96">
        <v>0</v>
      </c>
      <c r="FG129" s="96">
        <v>0</v>
      </c>
      <c r="FH129" s="96">
        <v>0</v>
      </c>
      <c r="FI129" s="96">
        <v>0</v>
      </c>
      <c r="FJ129" s="96">
        <v>0</v>
      </c>
      <c r="FK129" s="96">
        <v>0</v>
      </c>
      <c r="FL129" s="96">
        <v>0</v>
      </c>
      <c r="FM129" s="96">
        <v>0</v>
      </c>
      <c r="FN129" s="96">
        <v>0</v>
      </c>
      <c r="FO129" s="96">
        <v>0</v>
      </c>
      <c r="FP129" s="96">
        <v>0</v>
      </c>
      <c r="FQ129" s="96">
        <v>0</v>
      </c>
      <c r="FR129" s="96">
        <v>0</v>
      </c>
      <c r="FS129" s="96">
        <v>0</v>
      </c>
      <c r="FT129" s="96">
        <v>0</v>
      </c>
      <c r="FU129" s="96">
        <v>0</v>
      </c>
      <c r="FV129" s="96">
        <v>0</v>
      </c>
      <c r="FW129" s="96">
        <v>0</v>
      </c>
      <c r="FX129" s="96">
        <v>0</v>
      </c>
      <c r="FY129" s="96">
        <v>0</v>
      </c>
      <c r="FZ129" s="96">
        <v>0</v>
      </c>
      <c r="GA129" s="96">
        <v>0</v>
      </c>
      <c r="GB129" s="96">
        <v>0</v>
      </c>
      <c r="GC129" s="96">
        <v>0</v>
      </c>
      <c r="GD129" s="96">
        <v>0</v>
      </c>
      <c r="GE129" s="96">
        <v>0</v>
      </c>
      <c r="GF129" s="96">
        <v>0</v>
      </c>
      <c r="GG129" s="96">
        <v>0</v>
      </c>
      <c r="GH129" s="96">
        <v>0</v>
      </c>
      <c r="GI129" s="96">
        <v>0</v>
      </c>
      <c r="GJ129" s="96">
        <v>0</v>
      </c>
      <c r="GK129" s="96">
        <v>0</v>
      </c>
      <c r="GL129" s="96">
        <v>0</v>
      </c>
      <c r="GM129" s="96">
        <v>0</v>
      </c>
      <c r="GN129" s="96">
        <v>0</v>
      </c>
      <c r="GO129" s="96">
        <v>0</v>
      </c>
      <c r="GP129" s="96">
        <v>0</v>
      </c>
      <c r="GQ129" s="96">
        <v>0</v>
      </c>
      <c r="GR129" s="96">
        <v>0</v>
      </c>
      <c r="GS129" s="96">
        <v>0</v>
      </c>
      <c r="GT129" s="96">
        <v>0</v>
      </c>
      <c r="GU129" s="96">
        <v>0</v>
      </c>
      <c r="GV129" s="96">
        <v>0</v>
      </c>
      <c r="GW129" s="96">
        <v>0</v>
      </c>
      <c r="GX129" s="96">
        <v>0</v>
      </c>
      <c r="GY129" s="96">
        <v>0</v>
      </c>
      <c r="GZ129" s="96">
        <v>0</v>
      </c>
      <c r="HA129" s="96">
        <v>0</v>
      </c>
      <c r="HB129" s="96">
        <v>0</v>
      </c>
      <c r="HC129" s="96">
        <v>0</v>
      </c>
      <c r="HD129" s="96">
        <v>0</v>
      </c>
      <c r="HE129" s="96">
        <v>0</v>
      </c>
      <c r="HF129" s="96">
        <v>0</v>
      </c>
      <c r="HG129" s="96">
        <v>0</v>
      </c>
      <c r="HH129" s="96">
        <v>0</v>
      </c>
      <c r="HI129" s="96">
        <v>0</v>
      </c>
      <c r="HJ129" s="96">
        <v>0</v>
      </c>
      <c r="HK129" s="96">
        <v>0</v>
      </c>
      <c r="HL129" s="96">
        <v>0</v>
      </c>
      <c r="HM129" s="96">
        <v>0</v>
      </c>
      <c r="HN129" s="96">
        <v>0</v>
      </c>
      <c r="HO129" s="96">
        <v>0</v>
      </c>
      <c r="HP129" s="96">
        <v>0</v>
      </c>
      <c r="HQ129" s="96">
        <v>0</v>
      </c>
      <c r="HR129" s="96">
        <v>0</v>
      </c>
      <c r="HS129" s="96">
        <v>0</v>
      </c>
      <c r="HT129" s="96">
        <v>0</v>
      </c>
      <c r="HU129" s="96">
        <v>0</v>
      </c>
      <c r="HV129" s="96">
        <v>0</v>
      </c>
      <c r="HW129" s="96">
        <v>0</v>
      </c>
      <c r="HX129" s="96">
        <v>0</v>
      </c>
      <c r="HY129" s="96">
        <v>0</v>
      </c>
      <c r="HZ129" s="96">
        <v>0</v>
      </c>
      <c r="IA129" s="96">
        <v>0</v>
      </c>
      <c r="IB129" s="96">
        <v>0</v>
      </c>
      <c r="IC129" s="96">
        <v>0</v>
      </c>
      <c r="ID129" s="96">
        <v>0</v>
      </c>
      <c r="IE129" s="96">
        <v>0</v>
      </c>
      <c r="IF129" s="96">
        <v>0</v>
      </c>
      <c r="IG129" s="96">
        <v>0</v>
      </c>
      <c r="IH129" s="96">
        <v>0</v>
      </c>
      <c r="II129" s="96">
        <v>0</v>
      </c>
      <c r="IJ129" s="96">
        <v>0</v>
      </c>
      <c r="IK129" s="96">
        <v>0</v>
      </c>
      <c r="IL129" s="96">
        <v>0</v>
      </c>
      <c r="IM129" s="96">
        <v>0</v>
      </c>
      <c r="IN129" s="96">
        <v>0</v>
      </c>
      <c r="IO129" s="96">
        <v>0</v>
      </c>
      <c r="IP129" s="96">
        <v>0</v>
      </c>
      <c r="IQ129" s="96">
        <v>0</v>
      </c>
      <c r="IR129" s="96">
        <v>0</v>
      </c>
      <c r="IS129" s="96">
        <v>0</v>
      </c>
      <c r="IT129" s="96">
        <v>0</v>
      </c>
      <c r="IU129" s="96">
        <v>0</v>
      </c>
      <c r="IV129" s="96">
        <v>0</v>
      </c>
      <c r="IW129" s="96">
        <v>0</v>
      </c>
      <c r="IX129" s="96">
        <v>0</v>
      </c>
      <c r="IY129" s="96">
        <v>0</v>
      </c>
      <c r="IZ129" s="96">
        <v>0</v>
      </c>
      <c r="JA129" s="96">
        <v>0</v>
      </c>
    </row>
    <row r="130" spans="1:261" ht="17.25" customHeight="1" x14ac:dyDescent="0.35">
      <c r="A130" s="85">
        <v>120</v>
      </c>
      <c r="B130" s="92" t="s">
        <v>527</v>
      </c>
      <c r="C130" s="95" t="s">
        <v>647</v>
      </c>
      <c r="D130" s="295">
        <v>1055516776</v>
      </c>
      <c r="E130" s="270">
        <f t="shared" si="46"/>
        <v>2722.8</v>
      </c>
      <c r="F130" s="270">
        <f t="shared" si="47"/>
        <v>0</v>
      </c>
      <c r="G130" s="270">
        <f t="shared" si="48"/>
        <v>434.58</v>
      </c>
      <c r="H130" s="270">
        <f t="shared" si="49"/>
        <v>2028</v>
      </c>
      <c r="I130" s="270">
        <f t="shared" si="50"/>
        <v>260.22000000000003</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96">
        <v>0</v>
      </c>
      <c r="AC130" s="96">
        <v>0</v>
      </c>
      <c r="AD130" s="96">
        <v>0</v>
      </c>
      <c r="AE130" s="96">
        <v>0</v>
      </c>
      <c r="AF130" s="96">
        <v>0</v>
      </c>
      <c r="AG130" s="96">
        <v>0</v>
      </c>
      <c r="AH130" s="96">
        <v>0</v>
      </c>
      <c r="AI130" s="96">
        <v>0</v>
      </c>
      <c r="AJ130" s="96">
        <v>0</v>
      </c>
      <c r="AK130" s="96">
        <v>0</v>
      </c>
      <c r="AL130" s="96">
        <v>0</v>
      </c>
      <c r="AM130" s="96">
        <v>0</v>
      </c>
      <c r="AN130" s="96">
        <v>0</v>
      </c>
      <c r="AO130" s="96">
        <v>0</v>
      </c>
      <c r="AP130" s="96">
        <v>0</v>
      </c>
      <c r="AQ130" s="96">
        <v>0</v>
      </c>
      <c r="AR130" s="96">
        <v>0</v>
      </c>
      <c r="AS130" s="96">
        <v>0</v>
      </c>
      <c r="AT130" s="96">
        <v>0</v>
      </c>
      <c r="AU130" s="96">
        <v>0</v>
      </c>
      <c r="AV130" s="96">
        <v>0</v>
      </c>
      <c r="AW130" s="96">
        <v>0</v>
      </c>
      <c r="AX130" s="96">
        <v>0</v>
      </c>
      <c r="AY130" s="96">
        <v>0</v>
      </c>
      <c r="AZ130" s="96">
        <v>0</v>
      </c>
      <c r="BA130" s="96">
        <v>0</v>
      </c>
      <c r="BB130" s="96">
        <v>0</v>
      </c>
      <c r="BC130" s="96">
        <v>2028</v>
      </c>
      <c r="BD130" s="96"/>
      <c r="BE130" s="96">
        <v>0</v>
      </c>
      <c r="BF130" s="96">
        <v>0</v>
      </c>
      <c r="BG130" s="96">
        <v>0</v>
      </c>
      <c r="BH130" s="96">
        <v>0</v>
      </c>
      <c r="BI130" s="96">
        <v>0</v>
      </c>
      <c r="BJ130" s="96">
        <v>0</v>
      </c>
      <c r="BK130" s="96">
        <v>0</v>
      </c>
      <c r="BL130" s="96">
        <v>0</v>
      </c>
      <c r="BM130" s="96">
        <v>0</v>
      </c>
      <c r="BN130" s="96">
        <v>0</v>
      </c>
      <c r="BO130" s="96">
        <v>0</v>
      </c>
      <c r="BP130" s="96">
        <v>0</v>
      </c>
      <c r="BQ130" s="96">
        <v>0</v>
      </c>
      <c r="BR130" s="96">
        <v>0</v>
      </c>
      <c r="BS130" s="96">
        <v>0</v>
      </c>
      <c r="BT130" s="96">
        <v>0</v>
      </c>
      <c r="BU130" s="96">
        <v>0</v>
      </c>
      <c r="BV130" s="96">
        <v>0</v>
      </c>
      <c r="BW130" s="96">
        <v>0</v>
      </c>
      <c r="BX130" s="96">
        <v>0</v>
      </c>
      <c r="BY130" s="96">
        <v>0</v>
      </c>
      <c r="BZ130" s="96">
        <v>0</v>
      </c>
      <c r="CA130" s="96">
        <v>0</v>
      </c>
      <c r="CB130" s="96">
        <v>0</v>
      </c>
      <c r="CC130" s="96">
        <v>0</v>
      </c>
      <c r="CD130" s="96">
        <v>0</v>
      </c>
      <c r="CE130" s="96">
        <v>0</v>
      </c>
      <c r="CF130" s="96">
        <v>0</v>
      </c>
      <c r="CG130" s="96">
        <v>0</v>
      </c>
      <c r="CH130" s="96">
        <v>0</v>
      </c>
      <c r="CI130" s="96">
        <v>0</v>
      </c>
      <c r="CJ130" s="96">
        <v>0</v>
      </c>
      <c r="CK130" s="96">
        <v>30</v>
      </c>
      <c r="CL130" s="96">
        <v>0</v>
      </c>
      <c r="CM130" s="96">
        <v>0</v>
      </c>
      <c r="CN130" s="96">
        <v>0</v>
      </c>
      <c r="CO130" s="96">
        <v>0</v>
      </c>
      <c r="CP130" s="96">
        <v>0</v>
      </c>
      <c r="CQ130" s="96">
        <v>0</v>
      </c>
      <c r="CR130" s="96">
        <v>0</v>
      </c>
      <c r="CS130" s="96">
        <v>0</v>
      </c>
      <c r="CT130" s="96">
        <v>0</v>
      </c>
      <c r="CU130" s="96">
        <v>0</v>
      </c>
      <c r="CV130" s="96">
        <v>0</v>
      </c>
      <c r="CW130" s="96">
        <v>0</v>
      </c>
      <c r="CX130" s="96">
        <v>0</v>
      </c>
      <c r="CY130" s="96">
        <v>7</v>
      </c>
      <c r="CZ130" s="96">
        <v>0</v>
      </c>
      <c r="DA130" s="96">
        <v>0</v>
      </c>
      <c r="DB130" s="96">
        <v>0</v>
      </c>
      <c r="DC130" s="96">
        <v>0</v>
      </c>
      <c r="DD130" s="96">
        <v>0</v>
      </c>
      <c r="DE130" s="96">
        <v>0</v>
      </c>
      <c r="DF130" s="96">
        <v>0</v>
      </c>
      <c r="DG130" s="96">
        <v>0</v>
      </c>
      <c r="DH130" s="96">
        <v>0</v>
      </c>
      <c r="DI130" s="96">
        <v>0</v>
      </c>
      <c r="DJ130" s="96">
        <v>0</v>
      </c>
      <c r="DK130" s="96">
        <v>0</v>
      </c>
      <c r="DL130" s="96">
        <v>0</v>
      </c>
      <c r="DM130" s="96">
        <v>0</v>
      </c>
      <c r="DN130" s="96">
        <v>0</v>
      </c>
      <c r="DO130" s="96">
        <v>0</v>
      </c>
      <c r="DP130" s="96">
        <v>0</v>
      </c>
      <c r="DQ130" s="96">
        <v>0</v>
      </c>
      <c r="DR130" s="96">
        <v>0</v>
      </c>
      <c r="DS130" s="96">
        <v>0</v>
      </c>
      <c r="DT130" s="96">
        <v>434.58</v>
      </c>
      <c r="DU130" s="96">
        <v>0</v>
      </c>
      <c r="DV130" s="96">
        <v>0</v>
      </c>
      <c r="DW130" s="297">
        <v>0</v>
      </c>
      <c r="DX130" s="297">
        <v>0</v>
      </c>
      <c r="DY130" s="96">
        <v>0</v>
      </c>
      <c r="DZ130" s="96">
        <v>0</v>
      </c>
      <c r="EA130" s="96">
        <v>0</v>
      </c>
      <c r="EB130" s="96">
        <v>0</v>
      </c>
      <c r="EC130" s="96">
        <v>0</v>
      </c>
      <c r="ED130" s="96">
        <v>0</v>
      </c>
      <c r="EE130" s="96">
        <v>0</v>
      </c>
      <c r="EF130" s="96">
        <v>0</v>
      </c>
      <c r="EG130" s="96">
        <v>0</v>
      </c>
      <c r="EH130" s="96">
        <v>0</v>
      </c>
      <c r="EI130" s="96">
        <v>0</v>
      </c>
      <c r="EJ130" s="96">
        <v>0</v>
      </c>
      <c r="EK130" s="96">
        <v>0</v>
      </c>
      <c r="EL130" s="96">
        <v>0</v>
      </c>
      <c r="EM130" s="96">
        <v>0</v>
      </c>
      <c r="EN130" s="96">
        <v>0</v>
      </c>
      <c r="EO130" s="96">
        <v>0</v>
      </c>
      <c r="EP130" s="96">
        <v>0</v>
      </c>
      <c r="EQ130" s="96">
        <v>0</v>
      </c>
      <c r="ER130" s="96">
        <v>0</v>
      </c>
      <c r="ES130" s="96">
        <v>0</v>
      </c>
      <c r="ET130" s="96">
        <v>0</v>
      </c>
      <c r="EU130" s="96">
        <v>0</v>
      </c>
      <c r="EV130" s="96">
        <v>260.22000000000003</v>
      </c>
      <c r="EW130" s="96">
        <v>0</v>
      </c>
      <c r="EX130" s="96">
        <v>0</v>
      </c>
      <c r="EY130" s="96">
        <v>0</v>
      </c>
      <c r="EZ130" s="96">
        <v>0</v>
      </c>
      <c r="FA130" s="96">
        <v>0</v>
      </c>
      <c r="FB130" s="96">
        <v>0</v>
      </c>
      <c r="FC130" s="96">
        <v>0</v>
      </c>
      <c r="FD130" s="96">
        <v>0</v>
      </c>
      <c r="FE130" s="96">
        <v>0</v>
      </c>
      <c r="FF130" s="96">
        <v>0</v>
      </c>
      <c r="FG130" s="96">
        <v>0</v>
      </c>
      <c r="FH130" s="96">
        <v>0</v>
      </c>
      <c r="FI130" s="96">
        <v>0</v>
      </c>
      <c r="FJ130" s="96">
        <v>0</v>
      </c>
      <c r="FK130" s="96">
        <v>0</v>
      </c>
      <c r="FL130" s="96">
        <v>0</v>
      </c>
      <c r="FM130" s="96">
        <v>0</v>
      </c>
      <c r="FN130" s="96">
        <v>0</v>
      </c>
      <c r="FO130" s="96">
        <v>0</v>
      </c>
      <c r="FP130" s="96">
        <v>0</v>
      </c>
      <c r="FQ130" s="96">
        <v>0</v>
      </c>
      <c r="FR130" s="96">
        <v>0</v>
      </c>
      <c r="FS130" s="96">
        <v>0</v>
      </c>
      <c r="FT130" s="96">
        <v>0</v>
      </c>
      <c r="FU130" s="96">
        <v>0</v>
      </c>
      <c r="FV130" s="96">
        <v>0</v>
      </c>
      <c r="FW130" s="96">
        <v>0</v>
      </c>
      <c r="FX130" s="96">
        <v>0</v>
      </c>
      <c r="FY130" s="96">
        <v>0</v>
      </c>
      <c r="FZ130" s="96">
        <v>0</v>
      </c>
      <c r="GA130" s="96">
        <v>0</v>
      </c>
      <c r="GB130" s="96">
        <v>0</v>
      </c>
      <c r="GC130" s="96">
        <v>0</v>
      </c>
      <c r="GD130" s="96">
        <v>0</v>
      </c>
      <c r="GE130" s="96">
        <v>0</v>
      </c>
      <c r="GF130" s="96">
        <v>0</v>
      </c>
      <c r="GG130" s="96">
        <v>0</v>
      </c>
      <c r="GH130" s="96">
        <v>0</v>
      </c>
      <c r="GI130" s="96">
        <v>0</v>
      </c>
      <c r="GJ130" s="96">
        <v>0</v>
      </c>
      <c r="GK130" s="96">
        <v>0</v>
      </c>
      <c r="GL130" s="96">
        <v>0</v>
      </c>
      <c r="GM130" s="96">
        <v>0</v>
      </c>
      <c r="GN130" s="96">
        <v>0</v>
      </c>
      <c r="GO130" s="96">
        <v>0</v>
      </c>
      <c r="GP130" s="96">
        <v>0</v>
      </c>
      <c r="GQ130" s="96">
        <v>0</v>
      </c>
      <c r="GR130" s="96">
        <v>0</v>
      </c>
      <c r="GS130" s="96">
        <v>0</v>
      </c>
      <c r="GT130" s="96">
        <v>0</v>
      </c>
      <c r="GU130" s="96">
        <v>0</v>
      </c>
      <c r="GV130" s="96">
        <v>0</v>
      </c>
      <c r="GW130" s="96">
        <v>0</v>
      </c>
      <c r="GX130" s="96">
        <v>0</v>
      </c>
      <c r="GY130" s="96">
        <v>0</v>
      </c>
      <c r="GZ130" s="96">
        <v>0</v>
      </c>
      <c r="HA130" s="96">
        <v>0</v>
      </c>
      <c r="HB130" s="96">
        <v>0</v>
      </c>
      <c r="HC130" s="96">
        <v>0</v>
      </c>
      <c r="HD130" s="96">
        <v>0</v>
      </c>
      <c r="HE130" s="96">
        <v>0</v>
      </c>
      <c r="HF130" s="96">
        <v>0</v>
      </c>
      <c r="HG130" s="96">
        <v>0</v>
      </c>
      <c r="HH130" s="96">
        <v>0</v>
      </c>
      <c r="HI130" s="96">
        <v>0</v>
      </c>
      <c r="HJ130" s="96">
        <v>0</v>
      </c>
      <c r="HK130" s="96">
        <v>0</v>
      </c>
      <c r="HL130" s="96">
        <v>0</v>
      </c>
      <c r="HM130" s="96">
        <v>0</v>
      </c>
      <c r="HN130" s="96">
        <v>0</v>
      </c>
      <c r="HO130" s="96">
        <v>0</v>
      </c>
      <c r="HP130" s="96">
        <v>0</v>
      </c>
      <c r="HQ130" s="96">
        <v>0</v>
      </c>
      <c r="HR130" s="96">
        <v>0</v>
      </c>
      <c r="HS130" s="96">
        <v>0</v>
      </c>
      <c r="HT130" s="96">
        <v>0</v>
      </c>
      <c r="HU130" s="96">
        <v>0</v>
      </c>
      <c r="HV130" s="96">
        <v>0</v>
      </c>
      <c r="HW130" s="96">
        <v>0</v>
      </c>
      <c r="HX130" s="96">
        <v>0</v>
      </c>
      <c r="HY130" s="96">
        <v>0</v>
      </c>
      <c r="HZ130" s="96">
        <v>0</v>
      </c>
      <c r="IA130" s="96">
        <v>0</v>
      </c>
      <c r="IB130" s="96">
        <v>0</v>
      </c>
      <c r="IC130" s="96">
        <v>0</v>
      </c>
      <c r="ID130" s="96">
        <v>0</v>
      </c>
      <c r="IE130" s="96">
        <v>0</v>
      </c>
      <c r="IF130" s="96">
        <v>0</v>
      </c>
      <c r="IG130" s="96">
        <v>0</v>
      </c>
      <c r="IH130" s="96">
        <v>0</v>
      </c>
      <c r="II130" s="96">
        <v>0</v>
      </c>
      <c r="IJ130" s="96">
        <v>0</v>
      </c>
      <c r="IK130" s="96">
        <v>0</v>
      </c>
      <c r="IL130" s="96">
        <v>0</v>
      </c>
      <c r="IM130" s="96">
        <v>0</v>
      </c>
      <c r="IN130" s="96">
        <v>0</v>
      </c>
      <c r="IO130" s="96">
        <v>0</v>
      </c>
      <c r="IP130" s="96">
        <v>0</v>
      </c>
      <c r="IQ130" s="96">
        <v>0</v>
      </c>
      <c r="IR130" s="96">
        <v>0</v>
      </c>
      <c r="IS130" s="96">
        <v>0</v>
      </c>
      <c r="IT130" s="96">
        <v>0</v>
      </c>
      <c r="IU130" s="96">
        <v>0</v>
      </c>
      <c r="IV130" s="96">
        <v>0</v>
      </c>
      <c r="IW130" s="96">
        <v>0</v>
      </c>
      <c r="IX130" s="96">
        <v>0</v>
      </c>
      <c r="IY130" s="96">
        <v>0</v>
      </c>
      <c r="IZ130" s="96">
        <v>0</v>
      </c>
      <c r="JA130" s="96">
        <v>0</v>
      </c>
    </row>
    <row r="131" spans="1:261" ht="17.25" customHeight="1" x14ac:dyDescent="0.35">
      <c r="A131" s="85">
        <v>121</v>
      </c>
      <c r="B131" s="92" t="s">
        <v>527</v>
      </c>
      <c r="C131" s="95" t="s">
        <v>648</v>
      </c>
      <c r="D131" s="295">
        <v>247690689</v>
      </c>
      <c r="E131" s="270">
        <f t="shared" si="46"/>
        <v>2389.88</v>
      </c>
      <c r="F131" s="270">
        <f t="shared" si="47"/>
        <v>0</v>
      </c>
      <c r="G131" s="270">
        <f t="shared" si="48"/>
        <v>756.78</v>
      </c>
      <c r="H131" s="270">
        <f t="shared" si="49"/>
        <v>246</v>
      </c>
      <c r="I131" s="270">
        <f t="shared" si="50"/>
        <v>1387.1</v>
      </c>
      <c r="J131" s="96">
        <v>1</v>
      </c>
      <c r="K131" s="96">
        <v>1</v>
      </c>
      <c r="L131" s="96">
        <v>0</v>
      </c>
      <c r="M131" s="96">
        <v>0</v>
      </c>
      <c r="N131" s="96">
        <v>0</v>
      </c>
      <c r="O131" s="96">
        <v>0</v>
      </c>
      <c r="P131" s="96">
        <v>0</v>
      </c>
      <c r="Q131" s="96">
        <v>0</v>
      </c>
      <c r="R131" s="96">
        <v>0</v>
      </c>
      <c r="S131" s="96">
        <v>0</v>
      </c>
      <c r="T131" s="96">
        <v>0</v>
      </c>
      <c r="U131" s="96">
        <v>0</v>
      </c>
      <c r="V131" s="96">
        <v>0</v>
      </c>
      <c r="W131" s="96">
        <v>0</v>
      </c>
      <c r="X131" s="96">
        <v>0</v>
      </c>
      <c r="Y131" s="96">
        <v>246</v>
      </c>
      <c r="Z131" s="96">
        <v>0</v>
      </c>
      <c r="AA131" s="96">
        <v>0</v>
      </c>
      <c r="AB131" s="96">
        <v>0</v>
      </c>
      <c r="AC131" s="96">
        <v>2</v>
      </c>
      <c r="AD131" s="96">
        <v>0</v>
      </c>
      <c r="AE131" s="96">
        <v>0</v>
      </c>
      <c r="AF131" s="96">
        <v>0</v>
      </c>
      <c r="AG131" s="96">
        <v>0</v>
      </c>
      <c r="AH131" s="96">
        <v>0</v>
      </c>
      <c r="AI131" s="96">
        <v>0</v>
      </c>
      <c r="AJ131" s="96">
        <v>0</v>
      </c>
      <c r="AK131" s="96">
        <v>0</v>
      </c>
      <c r="AL131" s="96">
        <v>0</v>
      </c>
      <c r="AM131" s="96">
        <v>0</v>
      </c>
      <c r="AN131" s="96">
        <v>0</v>
      </c>
      <c r="AO131" s="96">
        <v>0</v>
      </c>
      <c r="AP131" s="96">
        <v>0</v>
      </c>
      <c r="AQ131" s="96">
        <v>0</v>
      </c>
      <c r="AR131" s="96">
        <v>0</v>
      </c>
      <c r="AS131" s="96">
        <v>0</v>
      </c>
      <c r="AT131" s="96">
        <v>0</v>
      </c>
      <c r="AU131" s="96">
        <v>0</v>
      </c>
      <c r="AV131" s="96">
        <v>0</v>
      </c>
      <c r="AW131" s="96">
        <v>0</v>
      </c>
      <c r="AX131" s="96">
        <v>0</v>
      </c>
      <c r="AY131" s="96">
        <v>0</v>
      </c>
      <c r="AZ131" s="96">
        <v>0</v>
      </c>
      <c r="BA131" s="96">
        <v>0</v>
      </c>
      <c r="BB131" s="96">
        <v>0</v>
      </c>
      <c r="BC131" s="96">
        <v>0</v>
      </c>
      <c r="BD131" s="96">
        <v>1301.0999999999999</v>
      </c>
      <c r="BE131" s="96">
        <v>0</v>
      </c>
      <c r="BF131" s="96">
        <v>0</v>
      </c>
      <c r="BG131" s="96">
        <v>0</v>
      </c>
      <c r="BH131" s="96">
        <v>37</v>
      </c>
      <c r="BI131" s="96">
        <v>0</v>
      </c>
      <c r="BJ131" s="96">
        <v>0</v>
      </c>
      <c r="BK131" s="96">
        <v>0</v>
      </c>
      <c r="BL131" s="96">
        <v>0</v>
      </c>
      <c r="BM131" s="96">
        <v>0</v>
      </c>
      <c r="BN131" s="96">
        <v>0</v>
      </c>
      <c r="BO131" s="96">
        <v>0</v>
      </c>
      <c r="BP131" s="96">
        <v>0</v>
      </c>
      <c r="BQ131" s="96">
        <v>0</v>
      </c>
      <c r="BR131" s="96">
        <v>0</v>
      </c>
      <c r="BS131" s="96">
        <v>0</v>
      </c>
      <c r="BT131" s="96">
        <v>0</v>
      </c>
      <c r="BU131" s="96">
        <v>0</v>
      </c>
      <c r="BV131" s="96">
        <v>0</v>
      </c>
      <c r="BW131" s="96">
        <v>0</v>
      </c>
      <c r="BX131" s="96">
        <v>0</v>
      </c>
      <c r="BY131" s="96">
        <v>0</v>
      </c>
      <c r="BZ131" s="96">
        <v>0</v>
      </c>
      <c r="CA131" s="96">
        <v>0</v>
      </c>
      <c r="CB131" s="96">
        <v>0</v>
      </c>
      <c r="CC131" s="96">
        <v>0</v>
      </c>
      <c r="CD131" s="96">
        <v>0</v>
      </c>
      <c r="CE131" s="96">
        <v>0</v>
      </c>
      <c r="CF131" s="96">
        <v>0</v>
      </c>
      <c r="CG131" s="96">
        <v>0</v>
      </c>
      <c r="CH131" s="96">
        <v>0</v>
      </c>
      <c r="CI131" s="96">
        <v>0</v>
      </c>
      <c r="CJ131" s="96">
        <v>0</v>
      </c>
      <c r="CK131" s="96">
        <v>30</v>
      </c>
      <c r="CL131" s="96">
        <v>0</v>
      </c>
      <c r="CM131" s="96">
        <v>0</v>
      </c>
      <c r="CN131" s="96">
        <v>0</v>
      </c>
      <c r="CO131" s="96">
        <v>1</v>
      </c>
      <c r="CP131" s="96">
        <v>0</v>
      </c>
      <c r="CQ131" s="96">
        <v>0</v>
      </c>
      <c r="CR131" s="96">
        <v>0</v>
      </c>
      <c r="CS131" s="96">
        <v>1</v>
      </c>
      <c r="CT131" s="96">
        <v>0</v>
      </c>
      <c r="CU131" s="96">
        <v>0</v>
      </c>
      <c r="CV131" s="96">
        <v>0</v>
      </c>
      <c r="CW131" s="96">
        <v>0</v>
      </c>
      <c r="CX131" s="96">
        <v>0</v>
      </c>
      <c r="CY131" s="96">
        <v>4</v>
      </c>
      <c r="CZ131" s="96">
        <v>0</v>
      </c>
      <c r="DA131" s="96">
        <v>0</v>
      </c>
      <c r="DB131" s="96">
        <v>0</v>
      </c>
      <c r="DC131" s="96">
        <v>0</v>
      </c>
      <c r="DD131" s="96">
        <v>0</v>
      </c>
      <c r="DE131" s="96">
        <v>0</v>
      </c>
      <c r="DF131" s="96">
        <v>0</v>
      </c>
      <c r="DG131" s="96">
        <v>0</v>
      </c>
      <c r="DH131" s="96">
        <v>0</v>
      </c>
      <c r="DI131" s="96">
        <v>0</v>
      </c>
      <c r="DJ131" s="96">
        <v>0</v>
      </c>
      <c r="DK131" s="96">
        <v>0</v>
      </c>
      <c r="DL131" s="96">
        <v>0</v>
      </c>
      <c r="DM131" s="96">
        <v>0</v>
      </c>
      <c r="DN131" s="96">
        <v>0</v>
      </c>
      <c r="DO131" s="96">
        <v>0</v>
      </c>
      <c r="DP131" s="96">
        <v>0</v>
      </c>
      <c r="DQ131" s="96">
        <v>0</v>
      </c>
      <c r="DR131" s="96">
        <v>0</v>
      </c>
      <c r="DS131" s="96">
        <v>0</v>
      </c>
      <c r="DT131" s="96">
        <v>756.78</v>
      </c>
      <c r="DU131" s="96">
        <v>0</v>
      </c>
      <c r="DV131" s="96">
        <v>0</v>
      </c>
      <c r="DW131" s="297">
        <v>0</v>
      </c>
      <c r="DX131" s="297">
        <v>0</v>
      </c>
      <c r="DY131" s="96">
        <v>0</v>
      </c>
      <c r="DZ131" s="96">
        <v>0</v>
      </c>
      <c r="EA131" s="96">
        <v>0</v>
      </c>
      <c r="EB131" s="96">
        <v>0</v>
      </c>
      <c r="EC131" s="96">
        <v>0</v>
      </c>
      <c r="ED131" s="96">
        <v>0</v>
      </c>
      <c r="EE131" s="96">
        <v>0</v>
      </c>
      <c r="EF131" s="96">
        <v>0</v>
      </c>
      <c r="EG131" s="96">
        <v>0</v>
      </c>
      <c r="EH131" s="96">
        <v>0</v>
      </c>
      <c r="EI131" s="96">
        <v>0</v>
      </c>
      <c r="EJ131" s="96">
        <v>0</v>
      </c>
      <c r="EK131" s="96">
        <v>0</v>
      </c>
      <c r="EL131" s="96">
        <v>0</v>
      </c>
      <c r="EM131" s="96">
        <v>0</v>
      </c>
      <c r="EN131" s="96">
        <v>0</v>
      </c>
      <c r="EO131" s="96">
        <v>0</v>
      </c>
      <c r="EP131" s="96">
        <v>0</v>
      </c>
      <c r="EQ131" s="96">
        <v>0</v>
      </c>
      <c r="ER131" s="96">
        <v>0</v>
      </c>
      <c r="ES131" s="96">
        <v>0</v>
      </c>
      <c r="ET131" s="96">
        <v>0</v>
      </c>
      <c r="EU131" s="96">
        <v>0</v>
      </c>
      <c r="EV131" s="96">
        <v>86</v>
      </c>
      <c r="EW131" s="96">
        <v>0</v>
      </c>
      <c r="EX131" s="96">
        <v>0</v>
      </c>
      <c r="EY131" s="96">
        <v>0</v>
      </c>
      <c r="EZ131" s="96">
        <v>0</v>
      </c>
      <c r="FA131" s="96">
        <v>0</v>
      </c>
      <c r="FB131" s="96">
        <v>0</v>
      </c>
      <c r="FC131" s="96">
        <v>0</v>
      </c>
      <c r="FD131" s="96">
        <v>0</v>
      </c>
      <c r="FE131" s="96">
        <v>0</v>
      </c>
      <c r="FF131" s="96">
        <v>0</v>
      </c>
      <c r="FG131" s="96">
        <v>0</v>
      </c>
      <c r="FH131" s="96">
        <v>0</v>
      </c>
      <c r="FI131" s="96">
        <v>0</v>
      </c>
      <c r="FJ131" s="96">
        <v>0</v>
      </c>
      <c r="FK131" s="96">
        <v>0</v>
      </c>
      <c r="FL131" s="96">
        <v>0</v>
      </c>
      <c r="FM131" s="96">
        <v>0</v>
      </c>
      <c r="FN131" s="96">
        <v>0</v>
      </c>
      <c r="FO131" s="96">
        <v>0</v>
      </c>
      <c r="FP131" s="96">
        <v>0</v>
      </c>
      <c r="FQ131" s="96">
        <v>0</v>
      </c>
      <c r="FR131" s="96">
        <v>0</v>
      </c>
      <c r="FS131" s="96">
        <v>0</v>
      </c>
      <c r="FT131" s="96">
        <v>0</v>
      </c>
      <c r="FU131" s="96">
        <v>0</v>
      </c>
      <c r="FV131" s="96">
        <v>0</v>
      </c>
      <c r="FW131" s="96">
        <v>0</v>
      </c>
      <c r="FX131" s="96">
        <v>0</v>
      </c>
      <c r="FY131" s="96">
        <v>0</v>
      </c>
      <c r="FZ131" s="96">
        <v>0</v>
      </c>
      <c r="GA131" s="96">
        <v>0</v>
      </c>
      <c r="GB131" s="96">
        <v>0</v>
      </c>
      <c r="GC131" s="96">
        <v>0</v>
      </c>
      <c r="GD131" s="96">
        <v>0</v>
      </c>
      <c r="GE131" s="96">
        <v>0</v>
      </c>
      <c r="GF131" s="96">
        <v>0</v>
      </c>
      <c r="GG131" s="96">
        <v>0</v>
      </c>
      <c r="GH131" s="96">
        <v>0</v>
      </c>
      <c r="GI131" s="96">
        <v>0</v>
      </c>
      <c r="GJ131" s="96">
        <v>0</v>
      </c>
      <c r="GK131" s="96">
        <v>0</v>
      </c>
      <c r="GL131" s="96">
        <v>0</v>
      </c>
      <c r="GM131" s="96">
        <v>0</v>
      </c>
      <c r="GN131" s="96">
        <v>0</v>
      </c>
      <c r="GO131" s="96">
        <v>0</v>
      </c>
      <c r="GP131" s="96">
        <v>0</v>
      </c>
      <c r="GQ131" s="96">
        <v>0</v>
      </c>
      <c r="GR131" s="96">
        <v>0</v>
      </c>
      <c r="GS131" s="96">
        <v>0</v>
      </c>
      <c r="GT131" s="96">
        <v>0</v>
      </c>
      <c r="GU131" s="96">
        <v>0</v>
      </c>
      <c r="GV131" s="96">
        <v>0</v>
      </c>
      <c r="GW131" s="96">
        <v>0</v>
      </c>
      <c r="GX131" s="96">
        <v>0</v>
      </c>
      <c r="GY131" s="96">
        <v>0</v>
      </c>
      <c r="GZ131" s="96">
        <v>0</v>
      </c>
      <c r="HA131" s="96">
        <v>0</v>
      </c>
      <c r="HB131" s="96">
        <v>0</v>
      </c>
      <c r="HC131" s="96">
        <v>0</v>
      </c>
      <c r="HD131" s="96">
        <v>0</v>
      </c>
      <c r="HE131" s="96">
        <v>0</v>
      </c>
      <c r="HF131" s="96">
        <v>0</v>
      </c>
      <c r="HG131" s="96">
        <v>0</v>
      </c>
      <c r="HH131" s="96">
        <v>0</v>
      </c>
      <c r="HI131" s="96">
        <v>0</v>
      </c>
      <c r="HJ131" s="96">
        <v>0</v>
      </c>
      <c r="HK131" s="96">
        <v>0</v>
      </c>
      <c r="HL131" s="96">
        <v>0</v>
      </c>
      <c r="HM131" s="96">
        <v>0</v>
      </c>
      <c r="HN131" s="96">
        <v>0</v>
      </c>
      <c r="HO131" s="96">
        <v>0</v>
      </c>
      <c r="HP131" s="96">
        <v>0</v>
      </c>
      <c r="HQ131" s="96">
        <v>0</v>
      </c>
      <c r="HR131" s="96">
        <v>0</v>
      </c>
      <c r="HS131" s="96">
        <v>0</v>
      </c>
      <c r="HT131" s="96">
        <v>0</v>
      </c>
      <c r="HU131" s="96">
        <v>0</v>
      </c>
      <c r="HV131" s="96">
        <v>0</v>
      </c>
      <c r="HW131" s="96">
        <v>0</v>
      </c>
      <c r="HX131" s="96">
        <v>0</v>
      </c>
      <c r="HY131" s="96">
        <v>0</v>
      </c>
      <c r="HZ131" s="96">
        <v>0</v>
      </c>
      <c r="IA131" s="96">
        <v>0</v>
      </c>
      <c r="IB131" s="96">
        <v>0</v>
      </c>
      <c r="IC131" s="96">
        <v>0</v>
      </c>
      <c r="ID131" s="96">
        <v>0</v>
      </c>
      <c r="IE131" s="96">
        <v>0</v>
      </c>
      <c r="IF131" s="96">
        <v>0</v>
      </c>
      <c r="IG131" s="96">
        <v>0</v>
      </c>
      <c r="IH131" s="96">
        <v>0</v>
      </c>
      <c r="II131" s="96">
        <v>0</v>
      </c>
      <c r="IJ131" s="96">
        <v>0</v>
      </c>
      <c r="IK131" s="96">
        <v>0</v>
      </c>
      <c r="IL131" s="96">
        <v>0</v>
      </c>
      <c r="IM131" s="96">
        <v>0</v>
      </c>
      <c r="IN131" s="96">
        <v>0</v>
      </c>
      <c r="IO131" s="96">
        <v>0</v>
      </c>
      <c r="IP131" s="96">
        <v>0</v>
      </c>
      <c r="IQ131" s="96">
        <v>0</v>
      </c>
      <c r="IR131" s="96">
        <v>0</v>
      </c>
      <c r="IS131" s="96">
        <v>0</v>
      </c>
      <c r="IT131" s="96">
        <v>0</v>
      </c>
      <c r="IU131" s="96">
        <v>0</v>
      </c>
      <c r="IV131" s="96">
        <v>0</v>
      </c>
      <c r="IW131" s="96">
        <v>0</v>
      </c>
      <c r="IX131" s="96">
        <v>0</v>
      </c>
      <c r="IY131" s="96">
        <v>0</v>
      </c>
      <c r="IZ131" s="96">
        <v>0</v>
      </c>
      <c r="JA131" s="96">
        <v>0</v>
      </c>
    </row>
    <row r="132" spans="1:261" ht="17.25" customHeight="1" x14ac:dyDescent="0.35">
      <c r="A132" s="85">
        <v>122</v>
      </c>
      <c r="B132" s="92" t="s">
        <v>527</v>
      </c>
      <c r="C132" s="95" t="s">
        <v>649</v>
      </c>
      <c r="D132" s="295">
        <v>247690682</v>
      </c>
      <c r="E132" s="270">
        <f t="shared" si="46"/>
        <v>7509.28</v>
      </c>
      <c r="F132" s="270">
        <f t="shared" si="47"/>
        <v>0</v>
      </c>
      <c r="G132" s="270">
        <f t="shared" si="48"/>
        <v>1863.37</v>
      </c>
      <c r="H132" s="270">
        <f t="shared" si="49"/>
        <v>4923.3999999999996</v>
      </c>
      <c r="I132" s="270">
        <f t="shared" si="50"/>
        <v>722.51</v>
      </c>
      <c r="J132" s="96">
        <v>2</v>
      </c>
      <c r="K132" s="96">
        <v>2</v>
      </c>
      <c r="L132" s="96">
        <v>0</v>
      </c>
      <c r="M132" s="96">
        <v>0</v>
      </c>
      <c r="N132" s="96">
        <v>0</v>
      </c>
      <c r="O132" s="96">
        <v>0</v>
      </c>
      <c r="P132" s="96">
        <v>0</v>
      </c>
      <c r="Q132" s="96">
        <v>0</v>
      </c>
      <c r="R132" s="96">
        <v>0</v>
      </c>
      <c r="S132" s="96">
        <v>0</v>
      </c>
      <c r="T132" s="96">
        <v>0</v>
      </c>
      <c r="U132" s="96">
        <v>0</v>
      </c>
      <c r="V132" s="96">
        <v>0</v>
      </c>
      <c r="W132" s="96">
        <v>0</v>
      </c>
      <c r="X132" s="96">
        <v>0</v>
      </c>
      <c r="Y132" s="96">
        <v>346</v>
      </c>
      <c r="Z132" s="96">
        <v>0</v>
      </c>
      <c r="AA132" s="96">
        <v>0</v>
      </c>
      <c r="AB132" s="96">
        <v>0</v>
      </c>
      <c r="AC132" s="96">
        <v>5</v>
      </c>
      <c r="AD132" s="96">
        <v>0</v>
      </c>
      <c r="AE132" s="96">
        <v>0</v>
      </c>
      <c r="AF132" s="96">
        <v>0</v>
      </c>
      <c r="AG132" s="96">
        <v>0</v>
      </c>
      <c r="AH132" s="96">
        <v>0</v>
      </c>
      <c r="AI132" s="96">
        <v>0</v>
      </c>
      <c r="AJ132" s="96">
        <v>0</v>
      </c>
      <c r="AK132" s="96">
        <v>0</v>
      </c>
      <c r="AL132" s="96">
        <v>0</v>
      </c>
      <c r="AM132" s="96">
        <v>0</v>
      </c>
      <c r="AN132" s="96">
        <v>0</v>
      </c>
      <c r="AO132" s="96">
        <v>0</v>
      </c>
      <c r="AP132" s="96">
        <v>0</v>
      </c>
      <c r="AQ132" s="96">
        <v>0</v>
      </c>
      <c r="AR132" s="96">
        <v>0</v>
      </c>
      <c r="AS132" s="96">
        <v>0</v>
      </c>
      <c r="AT132" s="96">
        <v>0</v>
      </c>
      <c r="AU132" s="96">
        <v>0</v>
      </c>
      <c r="AV132" s="96">
        <v>0</v>
      </c>
      <c r="AW132" s="96">
        <v>0</v>
      </c>
      <c r="AX132" s="96">
        <v>0</v>
      </c>
      <c r="AY132" s="96">
        <v>0</v>
      </c>
      <c r="AZ132" s="96">
        <v>0</v>
      </c>
      <c r="BA132" s="96">
        <v>0</v>
      </c>
      <c r="BB132" s="96">
        <v>0</v>
      </c>
      <c r="BC132" s="96">
        <v>4577.3999999999996</v>
      </c>
      <c r="BD132" s="96"/>
      <c r="BE132" s="96">
        <v>0</v>
      </c>
      <c r="BF132" s="96">
        <v>0</v>
      </c>
      <c r="BG132" s="96">
        <v>0</v>
      </c>
      <c r="BH132" s="96">
        <v>80</v>
      </c>
      <c r="BI132" s="96">
        <v>0</v>
      </c>
      <c r="BJ132" s="96">
        <v>0</v>
      </c>
      <c r="BK132" s="96">
        <v>0</v>
      </c>
      <c r="BL132" s="96">
        <v>0</v>
      </c>
      <c r="BM132" s="96">
        <v>0</v>
      </c>
      <c r="BN132" s="96">
        <v>0</v>
      </c>
      <c r="BO132" s="96">
        <v>0</v>
      </c>
      <c r="BP132" s="96">
        <v>0</v>
      </c>
      <c r="BQ132" s="96">
        <v>0</v>
      </c>
      <c r="BR132" s="96">
        <v>0</v>
      </c>
      <c r="BS132" s="96">
        <v>1</v>
      </c>
      <c r="BT132" s="96">
        <v>0</v>
      </c>
      <c r="BU132" s="96">
        <v>1</v>
      </c>
      <c r="BV132" s="96">
        <v>0</v>
      </c>
      <c r="BW132" s="96">
        <v>0</v>
      </c>
      <c r="BX132" s="96">
        <v>0</v>
      </c>
      <c r="BY132" s="96">
        <v>6</v>
      </c>
      <c r="BZ132" s="96">
        <v>0</v>
      </c>
      <c r="CA132" s="96">
        <v>0</v>
      </c>
      <c r="CB132" s="96">
        <v>0</v>
      </c>
      <c r="CC132" s="96">
        <v>0</v>
      </c>
      <c r="CD132" s="96">
        <v>0</v>
      </c>
      <c r="CE132" s="96">
        <v>0</v>
      </c>
      <c r="CF132" s="96">
        <v>0</v>
      </c>
      <c r="CG132" s="96">
        <v>0</v>
      </c>
      <c r="CH132" s="96">
        <v>0</v>
      </c>
      <c r="CI132" s="96">
        <v>0</v>
      </c>
      <c r="CJ132" s="96">
        <v>0</v>
      </c>
      <c r="CK132" s="96">
        <v>30</v>
      </c>
      <c r="CL132" s="96">
        <v>0</v>
      </c>
      <c r="CM132" s="96">
        <v>0</v>
      </c>
      <c r="CN132" s="96">
        <v>0</v>
      </c>
      <c r="CO132" s="96">
        <v>0</v>
      </c>
      <c r="CP132" s="96">
        <v>0</v>
      </c>
      <c r="CQ132" s="96">
        <v>0</v>
      </c>
      <c r="CR132" s="96">
        <v>0</v>
      </c>
      <c r="CS132" s="96">
        <v>4</v>
      </c>
      <c r="CT132" s="96">
        <v>0</v>
      </c>
      <c r="CU132" s="96">
        <v>0</v>
      </c>
      <c r="CV132" s="96">
        <v>0</v>
      </c>
      <c r="CW132" s="96">
        <v>0</v>
      </c>
      <c r="CX132" s="96">
        <v>0</v>
      </c>
      <c r="CY132" s="96">
        <v>4</v>
      </c>
      <c r="CZ132" s="96">
        <v>0</v>
      </c>
      <c r="DA132" s="96">
        <v>0</v>
      </c>
      <c r="DB132" s="96">
        <v>0</v>
      </c>
      <c r="DC132" s="96">
        <v>0</v>
      </c>
      <c r="DD132" s="96">
        <v>0</v>
      </c>
      <c r="DE132" s="96">
        <v>0</v>
      </c>
      <c r="DF132" s="96">
        <v>0</v>
      </c>
      <c r="DG132" s="96">
        <v>0</v>
      </c>
      <c r="DH132" s="96">
        <v>0</v>
      </c>
      <c r="DI132" s="96">
        <v>0</v>
      </c>
      <c r="DJ132" s="96">
        <v>0</v>
      </c>
      <c r="DK132" s="96">
        <v>0</v>
      </c>
      <c r="DL132" s="96">
        <v>0</v>
      </c>
      <c r="DM132" s="96">
        <v>0</v>
      </c>
      <c r="DN132" s="96">
        <v>0</v>
      </c>
      <c r="DO132" s="96">
        <v>0</v>
      </c>
      <c r="DP132" s="96">
        <v>0</v>
      </c>
      <c r="DQ132" s="96">
        <v>0</v>
      </c>
      <c r="DR132" s="96">
        <v>0</v>
      </c>
      <c r="DS132" s="96">
        <v>0</v>
      </c>
      <c r="DT132" s="96">
        <v>1863.37</v>
      </c>
      <c r="DU132" s="96">
        <v>0</v>
      </c>
      <c r="DV132" s="96">
        <v>0</v>
      </c>
      <c r="DW132" s="297">
        <v>0</v>
      </c>
      <c r="DX132" s="297">
        <v>0</v>
      </c>
      <c r="DY132" s="96">
        <v>0</v>
      </c>
      <c r="DZ132" s="96">
        <v>0</v>
      </c>
      <c r="EA132" s="96">
        <v>0</v>
      </c>
      <c r="EB132" s="96">
        <v>0</v>
      </c>
      <c r="EC132" s="96">
        <v>0</v>
      </c>
      <c r="ED132" s="96">
        <v>0</v>
      </c>
      <c r="EE132" s="96">
        <v>0</v>
      </c>
      <c r="EF132" s="96">
        <v>0</v>
      </c>
      <c r="EG132" s="96">
        <v>0</v>
      </c>
      <c r="EH132" s="96">
        <v>0</v>
      </c>
      <c r="EI132" s="96">
        <v>0</v>
      </c>
      <c r="EJ132" s="96">
        <v>0</v>
      </c>
      <c r="EK132" s="96">
        <v>0</v>
      </c>
      <c r="EL132" s="96">
        <v>0</v>
      </c>
      <c r="EM132" s="96">
        <v>0</v>
      </c>
      <c r="EN132" s="96">
        <v>0</v>
      </c>
      <c r="EO132" s="96">
        <v>0</v>
      </c>
      <c r="EP132" s="96">
        <v>0</v>
      </c>
      <c r="EQ132" s="96">
        <v>0</v>
      </c>
      <c r="ER132" s="96">
        <v>0</v>
      </c>
      <c r="ES132" s="96">
        <v>0</v>
      </c>
      <c r="ET132" s="96">
        <v>0</v>
      </c>
      <c r="EU132" s="96">
        <v>0</v>
      </c>
      <c r="EV132" s="96">
        <v>716.51</v>
      </c>
      <c r="EW132" s="96">
        <v>0</v>
      </c>
      <c r="EX132" s="96">
        <v>0</v>
      </c>
      <c r="EY132" s="96">
        <v>0</v>
      </c>
      <c r="EZ132" s="96">
        <v>0</v>
      </c>
      <c r="FA132" s="96">
        <v>0</v>
      </c>
      <c r="FB132" s="96">
        <v>0</v>
      </c>
      <c r="FC132" s="96">
        <v>0</v>
      </c>
      <c r="FD132" s="96">
        <v>0</v>
      </c>
      <c r="FE132" s="96">
        <v>0</v>
      </c>
      <c r="FF132" s="96">
        <v>0</v>
      </c>
      <c r="FG132" s="96">
        <v>0</v>
      </c>
      <c r="FH132" s="96">
        <v>0</v>
      </c>
      <c r="FI132" s="96">
        <v>0</v>
      </c>
      <c r="FJ132" s="96">
        <v>0</v>
      </c>
      <c r="FK132" s="96">
        <v>0</v>
      </c>
      <c r="FL132" s="96">
        <v>0</v>
      </c>
      <c r="FM132" s="96">
        <v>0</v>
      </c>
      <c r="FN132" s="96">
        <v>0</v>
      </c>
      <c r="FO132" s="96">
        <v>0</v>
      </c>
      <c r="FP132" s="96">
        <v>0</v>
      </c>
      <c r="FQ132" s="96">
        <v>0</v>
      </c>
      <c r="FR132" s="96">
        <v>0</v>
      </c>
      <c r="FS132" s="96">
        <v>0</v>
      </c>
      <c r="FT132" s="96">
        <v>0</v>
      </c>
      <c r="FU132" s="96">
        <v>0</v>
      </c>
      <c r="FV132" s="96">
        <v>0</v>
      </c>
      <c r="FW132" s="96">
        <v>0</v>
      </c>
      <c r="FX132" s="96">
        <v>0</v>
      </c>
      <c r="FY132" s="96">
        <v>0</v>
      </c>
      <c r="FZ132" s="96">
        <v>0</v>
      </c>
      <c r="GA132" s="96">
        <v>0</v>
      </c>
      <c r="GB132" s="96">
        <v>0</v>
      </c>
      <c r="GC132" s="96">
        <v>0</v>
      </c>
      <c r="GD132" s="96">
        <v>0</v>
      </c>
      <c r="GE132" s="96">
        <v>0</v>
      </c>
      <c r="GF132" s="96">
        <v>0</v>
      </c>
      <c r="GG132" s="96">
        <v>0</v>
      </c>
      <c r="GH132" s="96">
        <v>0</v>
      </c>
      <c r="GI132" s="96">
        <v>0</v>
      </c>
      <c r="GJ132" s="96">
        <v>0</v>
      </c>
      <c r="GK132" s="96">
        <v>0</v>
      </c>
      <c r="GL132" s="96">
        <v>0</v>
      </c>
      <c r="GM132" s="96">
        <v>0</v>
      </c>
      <c r="GN132" s="96">
        <v>0</v>
      </c>
      <c r="GO132" s="96">
        <v>0</v>
      </c>
      <c r="GP132" s="96">
        <v>0</v>
      </c>
      <c r="GQ132" s="96">
        <v>0</v>
      </c>
      <c r="GR132" s="96">
        <v>0</v>
      </c>
      <c r="GS132" s="96">
        <v>0</v>
      </c>
      <c r="GT132" s="96">
        <v>0</v>
      </c>
      <c r="GU132" s="96">
        <v>0</v>
      </c>
      <c r="GV132" s="96">
        <v>0</v>
      </c>
      <c r="GW132" s="96">
        <v>0</v>
      </c>
      <c r="GX132" s="96">
        <v>0</v>
      </c>
      <c r="GY132" s="96">
        <v>0</v>
      </c>
      <c r="GZ132" s="96">
        <v>0</v>
      </c>
      <c r="HA132" s="96">
        <v>0</v>
      </c>
      <c r="HB132" s="96">
        <v>0</v>
      </c>
      <c r="HC132" s="96">
        <v>0</v>
      </c>
      <c r="HD132" s="96">
        <v>0</v>
      </c>
      <c r="HE132" s="96">
        <v>0</v>
      </c>
      <c r="HF132" s="96">
        <v>0</v>
      </c>
      <c r="HG132" s="96">
        <v>0</v>
      </c>
      <c r="HH132" s="96">
        <v>0</v>
      </c>
      <c r="HI132" s="96">
        <v>0</v>
      </c>
      <c r="HJ132" s="96">
        <v>0</v>
      </c>
      <c r="HK132" s="96">
        <v>0</v>
      </c>
      <c r="HL132" s="96">
        <v>0</v>
      </c>
      <c r="HM132" s="96">
        <v>0</v>
      </c>
      <c r="HN132" s="96">
        <v>0</v>
      </c>
      <c r="HO132" s="96">
        <v>0</v>
      </c>
      <c r="HP132" s="96">
        <v>0</v>
      </c>
      <c r="HQ132" s="96">
        <v>0</v>
      </c>
      <c r="HR132" s="96">
        <v>0</v>
      </c>
      <c r="HS132" s="96">
        <v>0</v>
      </c>
      <c r="HT132" s="96">
        <v>0</v>
      </c>
      <c r="HU132" s="96">
        <v>0</v>
      </c>
      <c r="HV132" s="96">
        <v>0</v>
      </c>
      <c r="HW132" s="96">
        <v>0</v>
      </c>
      <c r="HX132" s="96">
        <v>0</v>
      </c>
      <c r="HY132" s="96">
        <v>0</v>
      </c>
      <c r="HZ132" s="96">
        <v>0</v>
      </c>
      <c r="IA132" s="96">
        <v>0</v>
      </c>
      <c r="IB132" s="96">
        <v>0</v>
      </c>
      <c r="IC132" s="96">
        <v>0</v>
      </c>
      <c r="ID132" s="96">
        <v>0</v>
      </c>
      <c r="IE132" s="96">
        <v>0</v>
      </c>
      <c r="IF132" s="96">
        <v>0</v>
      </c>
      <c r="IG132" s="96">
        <v>0</v>
      </c>
      <c r="IH132" s="96">
        <v>0</v>
      </c>
      <c r="II132" s="96">
        <v>0</v>
      </c>
      <c r="IJ132" s="96">
        <v>0</v>
      </c>
      <c r="IK132" s="96">
        <v>0</v>
      </c>
      <c r="IL132" s="96">
        <v>0</v>
      </c>
      <c r="IM132" s="96">
        <v>0</v>
      </c>
      <c r="IN132" s="96">
        <v>0</v>
      </c>
      <c r="IO132" s="96">
        <v>0</v>
      </c>
      <c r="IP132" s="96">
        <v>0</v>
      </c>
      <c r="IQ132" s="96">
        <v>0</v>
      </c>
      <c r="IR132" s="96">
        <v>0</v>
      </c>
      <c r="IS132" s="96">
        <v>0</v>
      </c>
      <c r="IT132" s="96">
        <v>0</v>
      </c>
      <c r="IU132" s="96">
        <v>0</v>
      </c>
      <c r="IV132" s="96">
        <v>0</v>
      </c>
      <c r="IW132" s="96">
        <v>0</v>
      </c>
      <c r="IX132" s="96">
        <v>0</v>
      </c>
      <c r="IY132" s="96">
        <v>0</v>
      </c>
      <c r="IZ132" s="96">
        <v>0</v>
      </c>
      <c r="JA132" s="96">
        <v>0</v>
      </c>
    </row>
    <row r="133" spans="1:261" ht="17.25" customHeight="1" x14ac:dyDescent="0.35">
      <c r="A133" s="85">
        <v>123</v>
      </c>
      <c r="B133" s="92" t="s">
        <v>527</v>
      </c>
      <c r="C133" s="95" t="s">
        <v>650</v>
      </c>
      <c r="D133" s="295">
        <v>247690698</v>
      </c>
      <c r="E133" s="270">
        <f t="shared" si="46"/>
        <v>4393.46</v>
      </c>
      <c r="F133" s="270">
        <f t="shared" si="47"/>
        <v>0</v>
      </c>
      <c r="G133" s="270">
        <f t="shared" si="48"/>
        <v>1074.1300000000001</v>
      </c>
      <c r="H133" s="270">
        <f t="shared" si="49"/>
        <v>3068</v>
      </c>
      <c r="I133" s="270">
        <f t="shared" si="50"/>
        <v>251.33</v>
      </c>
      <c r="J133" s="96">
        <v>1</v>
      </c>
      <c r="K133" s="96">
        <v>1</v>
      </c>
      <c r="L133" s="96">
        <v>0</v>
      </c>
      <c r="M133" s="96">
        <v>0</v>
      </c>
      <c r="N133" s="96">
        <v>0</v>
      </c>
      <c r="O133" s="96">
        <v>0</v>
      </c>
      <c r="P133" s="96">
        <v>0</v>
      </c>
      <c r="Q133" s="96">
        <v>0</v>
      </c>
      <c r="R133" s="96">
        <v>0</v>
      </c>
      <c r="S133" s="96">
        <v>0</v>
      </c>
      <c r="T133" s="96">
        <v>0</v>
      </c>
      <c r="U133" s="96">
        <v>130</v>
      </c>
      <c r="V133" s="96">
        <v>0</v>
      </c>
      <c r="W133" s="96">
        <v>0</v>
      </c>
      <c r="X133" s="96">
        <v>0</v>
      </c>
      <c r="Y133" s="96">
        <v>0</v>
      </c>
      <c r="Z133" s="96">
        <v>0</v>
      </c>
      <c r="AA133" s="96">
        <v>0</v>
      </c>
      <c r="AB133" s="96">
        <v>0</v>
      </c>
      <c r="AC133" s="96">
        <v>5</v>
      </c>
      <c r="AD133" s="96">
        <v>0</v>
      </c>
      <c r="AE133" s="96">
        <v>0</v>
      </c>
      <c r="AF133" s="96">
        <v>0</v>
      </c>
      <c r="AG133" s="96">
        <v>0</v>
      </c>
      <c r="AH133" s="96">
        <v>0</v>
      </c>
      <c r="AI133" s="96">
        <v>0</v>
      </c>
      <c r="AJ133" s="96">
        <v>0</v>
      </c>
      <c r="AK133" s="96">
        <v>0</v>
      </c>
      <c r="AL133" s="96">
        <v>0</v>
      </c>
      <c r="AM133" s="96">
        <v>0</v>
      </c>
      <c r="AN133" s="96">
        <v>0</v>
      </c>
      <c r="AO133" s="96">
        <v>0</v>
      </c>
      <c r="AP133" s="96">
        <v>0</v>
      </c>
      <c r="AQ133" s="96">
        <v>0</v>
      </c>
      <c r="AR133" s="96">
        <v>0</v>
      </c>
      <c r="AS133" s="96">
        <v>0</v>
      </c>
      <c r="AT133" s="96">
        <v>0</v>
      </c>
      <c r="AU133" s="96">
        <v>0</v>
      </c>
      <c r="AV133" s="96">
        <v>0</v>
      </c>
      <c r="AW133" s="96">
        <v>0</v>
      </c>
      <c r="AX133" s="96">
        <v>0</v>
      </c>
      <c r="AY133" s="96">
        <v>0</v>
      </c>
      <c r="AZ133" s="96">
        <v>0</v>
      </c>
      <c r="BA133" s="96">
        <v>0</v>
      </c>
      <c r="BB133" s="96">
        <v>0</v>
      </c>
      <c r="BC133" s="96">
        <v>2938</v>
      </c>
      <c r="BD133" s="96"/>
      <c r="BE133" s="96">
        <v>0</v>
      </c>
      <c r="BF133" s="96">
        <v>0</v>
      </c>
      <c r="BG133" s="96">
        <v>0</v>
      </c>
      <c r="BH133" s="96">
        <v>61</v>
      </c>
      <c r="BI133" s="96">
        <v>0</v>
      </c>
      <c r="BJ133" s="96">
        <v>0</v>
      </c>
      <c r="BK133" s="96">
        <v>0</v>
      </c>
      <c r="BL133" s="96">
        <v>0</v>
      </c>
      <c r="BM133" s="96">
        <v>0</v>
      </c>
      <c r="BN133" s="96">
        <v>0</v>
      </c>
      <c r="BO133" s="96">
        <v>0</v>
      </c>
      <c r="BP133" s="96">
        <v>0</v>
      </c>
      <c r="BQ133" s="96">
        <v>0</v>
      </c>
      <c r="BR133" s="96">
        <v>0</v>
      </c>
      <c r="BS133" s="96">
        <v>0</v>
      </c>
      <c r="BT133" s="96">
        <v>0</v>
      </c>
      <c r="BU133" s="96">
        <v>0</v>
      </c>
      <c r="BV133" s="96">
        <v>0</v>
      </c>
      <c r="BW133" s="96">
        <v>0</v>
      </c>
      <c r="BX133" s="96">
        <v>0</v>
      </c>
      <c r="BY133" s="96">
        <v>0</v>
      </c>
      <c r="BZ133" s="96">
        <v>0</v>
      </c>
      <c r="CA133" s="96">
        <v>0</v>
      </c>
      <c r="CB133" s="96">
        <v>0</v>
      </c>
      <c r="CC133" s="96">
        <v>0</v>
      </c>
      <c r="CD133" s="96">
        <v>0</v>
      </c>
      <c r="CE133" s="96">
        <v>0</v>
      </c>
      <c r="CF133" s="96">
        <v>0</v>
      </c>
      <c r="CG133" s="96">
        <v>0</v>
      </c>
      <c r="CH133" s="96">
        <v>0</v>
      </c>
      <c r="CI133" s="96">
        <v>0</v>
      </c>
      <c r="CJ133" s="96">
        <v>0</v>
      </c>
      <c r="CK133" s="96">
        <v>30</v>
      </c>
      <c r="CL133" s="96">
        <v>0</v>
      </c>
      <c r="CM133" s="96">
        <v>0</v>
      </c>
      <c r="CN133" s="96">
        <v>0</v>
      </c>
      <c r="CO133" s="96">
        <v>0</v>
      </c>
      <c r="CP133" s="96">
        <v>0</v>
      </c>
      <c r="CQ133" s="96">
        <v>0</v>
      </c>
      <c r="CR133" s="96">
        <v>0</v>
      </c>
      <c r="CS133" s="96">
        <v>4</v>
      </c>
      <c r="CT133" s="96">
        <v>0</v>
      </c>
      <c r="CU133" s="96">
        <v>0</v>
      </c>
      <c r="CV133" s="96">
        <v>0</v>
      </c>
      <c r="CW133" s="96">
        <v>0</v>
      </c>
      <c r="CX133" s="96">
        <v>0</v>
      </c>
      <c r="CY133" s="96">
        <v>7</v>
      </c>
      <c r="CZ133" s="96">
        <v>0</v>
      </c>
      <c r="DA133" s="96">
        <v>0</v>
      </c>
      <c r="DB133" s="96">
        <v>0</v>
      </c>
      <c r="DC133" s="96">
        <v>0</v>
      </c>
      <c r="DD133" s="96">
        <v>0</v>
      </c>
      <c r="DE133" s="96">
        <v>0</v>
      </c>
      <c r="DF133" s="96">
        <v>0</v>
      </c>
      <c r="DG133" s="96">
        <v>0</v>
      </c>
      <c r="DH133" s="96">
        <v>0</v>
      </c>
      <c r="DI133" s="96">
        <v>0</v>
      </c>
      <c r="DJ133" s="96">
        <v>0</v>
      </c>
      <c r="DK133" s="96">
        <v>0</v>
      </c>
      <c r="DL133" s="96">
        <v>0</v>
      </c>
      <c r="DM133" s="96">
        <v>0</v>
      </c>
      <c r="DN133" s="96">
        <v>0</v>
      </c>
      <c r="DO133" s="96">
        <v>0</v>
      </c>
      <c r="DP133" s="96">
        <v>0</v>
      </c>
      <c r="DQ133" s="96">
        <v>0</v>
      </c>
      <c r="DR133" s="96">
        <v>0</v>
      </c>
      <c r="DS133" s="96">
        <v>0</v>
      </c>
      <c r="DT133" s="96">
        <v>1074.1300000000001</v>
      </c>
      <c r="DU133" s="96">
        <v>0</v>
      </c>
      <c r="DV133" s="96">
        <v>0</v>
      </c>
      <c r="DW133" s="297">
        <v>0</v>
      </c>
      <c r="DX133" s="297">
        <v>0</v>
      </c>
      <c r="DY133" s="96">
        <v>0</v>
      </c>
      <c r="DZ133" s="96">
        <v>0</v>
      </c>
      <c r="EA133" s="96">
        <v>0</v>
      </c>
      <c r="EB133" s="96">
        <v>0</v>
      </c>
      <c r="EC133" s="96">
        <v>0</v>
      </c>
      <c r="ED133" s="96">
        <v>0</v>
      </c>
      <c r="EE133" s="96">
        <v>0</v>
      </c>
      <c r="EF133" s="96">
        <v>0</v>
      </c>
      <c r="EG133" s="96">
        <v>0</v>
      </c>
      <c r="EH133" s="96">
        <v>0</v>
      </c>
      <c r="EI133" s="96">
        <v>0</v>
      </c>
      <c r="EJ133" s="96">
        <v>0</v>
      </c>
      <c r="EK133" s="96">
        <v>0</v>
      </c>
      <c r="EL133" s="96">
        <v>0</v>
      </c>
      <c r="EM133" s="96">
        <v>0</v>
      </c>
      <c r="EN133" s="96">
        <v>0</v>
      </c>
      <c r="EO133" s="96">
        <v>0</v>
      </c>
      <c r="EP133" s="96">
        <v>0</v>
      </c>
      <c r="EQ133" s="96">
        <v>0</v>
      </c>
      <c r="ER133" s="96">
        <v>0</v>
      </c>
      <c r="ES133" s="96">
        <v>0</v>
      </c>
      <c r="ET133" s="96">
        <v>0</v>
      </c>
      <c r="EU133" s="96">
        <v>0</v>
      </c>
      <c r="EV133" s="96">
        <v>251.33</v>
      </c>
      <c r="EW133" s="96">
        <v>0</v>
      </c>
      <c r="EX133" s="96">
        <v>0</v>
      </c>
      <c r="EY133" s="96">
        <v>0</v>
      </c>
      <c r="EZ133" s="96">
        <v>0</v>
      </c>
      <c r="FA133" s="96">
        <v>0</v>
      </c>
      <c r="FB133" s="96">
        <v>0</v>
      </c>
      <c r="FC133" s="96">
        <v>0</v>
      </c>
      <c r="FD133" s="96">
        <v>0</v>
      </c>
      <c r="FE133" s="96">
        <v>0</v>
      </c>
      <c r="FF133" s="96">
        <v>0</v>
      </c>
      <c r="FG133" s="96">
        <v>0</v>
      </c>
      <c r="FH133" s="96">
        <v>0</v>
      </c>
      <c r="FI133" s="96">
        <v>0</v>
      </c>
      <c r="FJ133" s="96">
        <v>0</v>
      </c>
      <c r="FK133" s="96">
        <v>0</v>
      </c>
      <c r="FL133" s="96">
        <v>0</v>
      </c>
      <c r="FM133" s="96">
        <v>0</v>
      </c>
      <c r="FN133" s="96">
        <v>0</v>
      </c>
      <c r="FO133" s="96">
        <v>0</v>
      </c>
      <c r="FP133" s="96">
        <v>0</v>
      </c>
      <c r="FQ133" s="96">
        <v>0</v>
      </c>
      <c r="FR133" s="96">
        <v>0</v>
      </c>
      <c r="FS133" s="96">
        <v>0</v>
      </c>
      <c r="FT133" s="96">
        <v>0</v>
      </c>
      <c r="FU133" s="96">
        <v>0</v>
      </c>
      <c r="FV133" s="96">
        <v>0</v>
      </c>
      <c r="FW133" s="96">
        <v>0</v>
      </c>
      <c r="FX133" s="96">
        <v>0</v>
      </c>
      <c r="FY133" s="96">
        <v>0</v>
      </c>
      <c r="FZ133" s="96">
        <v>0</v>
      </c>
      <c r="GA133" s="96">
        <v>0</v>
      </c>
      <c r="GB133" s="96">
        <v>0</v>
      </c>
      <c r="GC133" s="96">
        <v>0</v>
      </c>
      <c r="GD133" s="96">
        <v>0</v>
      </c>
      <c r="GE133" s="96">
        <v>0</v>
      </c>
      <c r="GF133" s="96">
        <v>0</v>
      </c>
      <c r="GG133" s="96">
        <v>0</v>
      </c>
      <c r="GH133" s="96">
        <v>0</v>
      </c>
      <c r="GI133" s="96">
        <v>0</v>
      </c>
      <c r="GJ133" s="96">
        <v>0</v>
      </c>
      <c r="GK133" s="96">
        <v>0</v>
      </c>
      <c r="GL133" s="96">
        <v>0</v>
      </c>
      <c r="GM133" s="96">
        <v>0</v>
      </c>
      <c r="GN133" s="96">
        <v>0</v>
      </c>
      <c r="GO133" s="96">
        <v>0</v>
      </c>
      <c r="GP133" s="96">
        <v>0</v>
      </c>
      <c r="GQ133" s="96">
        <v>0</v>
      </c>
      <c r="GR133" s="96">
        <v>0</v>
      </c>
      <c r="GS133" s="96">
        <v>0</v>
      </c>
      <c r="GT133" s="96">
        <v>0</v>
      </c>
      <c r="GU133" s="96">
        <v>0</v>
      </c>
      <c r="GV133" s="96">
        <v>0</v>
      </c>
      <c r="GW133" s="96">
        <v>0</v>
      </c>
      <c r="GX133" s="96">
        <v>0</v>
      </c>
      <c r="GY133" s="96">
        <v>0</v>
      </c>
      <c r="GZ133" s="96">
        <v>0</v>
      </c>
      <c r="HA133" s="96">
        <v>0</v>
      </c>
      <c r="HB133" s="96">
        <v>0</v>
      </c>
      <c r="HC133" s="96">
        <v>0</v>
      </c>
      <c r="HD133" s="96">
        <v>0</v>
      </c>
      <c r="HE133" s="96">
        <v>0</v>
      </c>
      <c r="HF133" s="96">
        <v>0</v>
      </c>
      <c r="HG133" s="96">
        <v>0</v>
      </c>
      <c r="HH133" s="96">
        <v>0</v>
      </c>
      <c r="HI133" s="96">
        <v>0</v>
      </c>
      <c r="HJ133" s="96">
        <v>0</v>
      </c>
      <c r="HK133" s="96">
        <v>0</v>
      </c>
      <c r="HL133" s="96">
        <v>0</v>
      </c>
      <c r="HM133" s="96">
        <v>0</v>
      </c>
      <c r="HN133" s="96">
        <v>0</v>
      </c>
      <c r="HO133" s="96">
        <v>0</v>
      </c>
      <c r="HP133" s="96">
        <v>0</v>
      </c>
      <c r="HQ133" s="96">
        <v>0</v>
      </c>
      <c r="HR133" s="96">
        <v>0</v>
      </c>
      <c r="HS133" s="96">
        <v>0</v>
      </c>
      <c r="HT133" s="96">
        <v>0</v>
      </c>
      <c r="HU133" s="96">
        <v>0</v>
      </c>
      <c r="HV133" s="96">
        <v>0</v>
      </c>
      <c r="HW133" s="96">
        <v>0</v>
      </c>
      <c r="HX133" s="96">
        <v>0</v>
      </c>
      <c r="HY133" s="96">
        <v>0</v>
      </c>
      <c r="HZ133" s="96">
        <v>0</v>
      </c>
      <c r="IA133" s="96">
        <v>0</v>
      </c>
      <c r="IB133" s="96">
        <v>0</v>
      </c>
      <c r="IC133" s="96">
        <v>0</v>
      </c>
      <c r="ID133" s="96">
        <v>0</v>
      </c>
      <c r="IE133" s="96">
        <v>0</v>
      </c>
      <c r="IF133" s="96">
        <v>0</v>
      </c>
      <c r="IG133" s="96">
        <v>0</v>
      </c>
      <c r="IH133" s="96">
        <v>0</v>
      </c>
      <c r="II133" s="96">
        <v>0</v>
      </c>
      <c r="IJ133" s="96">
        <v>0</v>
      </c>
      <c r="IK133" s="96">
        <v>0</v>
      </c>
      <c r="IL133" s="96">
        <v>0</v>
      </c>
      <c r="IM133" s="96">
        <v>0</v>
      </c>
      <c r="IN133" s="96">
        <v>0</v>
      </c>
      <c r="IO133" s="96">
        <v>0</v>
      </c>
      <c r="IP133" s="96">
        <v>0</v>
      </c>
      <c r="IQ133" s="96">
        <v>0</v>
      </c>
      <c r="IR133" s="96">
        <v>0</v>
      </c>
      <c r="IS133" s="96">
        <v>0</v>
      </c>
      <c r="IT133" s="96">
        <v>0</v>
      </c>
      <c r="IU133" s="96">
        <v>0</v>
      </c>
      <c r="IV133" s="96">
        <v>0</v>
      </c>
      <c r="IW133" s="96">
        <v>0</v>
      </c>
      <c r="IX133" s="96">
        <v>0</v>
      </c>
      <c r="IY133" s="96">
        <v>0</v>
      </c>
      <c r="IZ133" s="96">
        <v>0</v>
      </c>
      <c r="JA133" s="96">
        <v>0</v>
      </c>
    </row>
    <row r="134" spans="1:261" ht="17.25" customHeight="1" x14ac:dyDescent="0.35">
      <c r="A134" s="85">
        <v>124</v>
      </c>
      <c r="B134" s="92" t="s">
        <v>527</v>
      </c>
      <c r="C134" s="95" t="s">
        <v>651</v>
      </c>
      <c r="D134" s="295">
        <v>247690695</v>
      </c>
      <c r="E134" s="270">
        <f t="shared" si="46"/>
        <v>7803.1</v>
      </c>
      <c r="F134" s="270">
        <f t="shared" si="47"/>
        <v>0</v>
      </c>
      <c r="G134" s="270">
        <f t="shared" si="48"/>
        <v>744.68</v>
      </c>
      <c r="H134" s="270">
        <f t="shared" si="49"/>
        <v>6517.2</v>
      </c>
      <c r="I134" s="270">
        <f t="shared" si="50"/>
        <v>541.22</v>
      </c>
      <c r="J134" s="96">
        <v>1</v>
      </c>
      <c r="K134" s="96">
        <v>1</v>
      </c>
      <c r="L134" s="96">
        <v>0</v>
      </c>
      <c r="M134" s="96">
        <v>0</v>
      </c>
      <c r="N134" s="96">
        <v>0</v>
      </c>
      <c r="O134" s="96">
        <v>0</v>
      </c>
      <c r="P134" s="96">
        <v>0</v>
      </c>
      <c r="Q134" s="96">
        <v>0</v>
      </c>
      <c r="R134" s="96">
        <v>0</v>
      </c>
      <c r="S134" s="96">
        <v>0</v>
      </c>
      <c r="T134" s="96">
        <v>0</v>
      </c>
      <c r="U134" s="96">
        <v>208</v>
      </c>
      <c r="V134" s="96">
        <v>0</v>
      </c>
      <c r="W134" s="96">
        <v>0</v>
      </c>
      <c r="X134" s="96">
        <v>0</v>
      </c>
      <c r="Y134" s="96">
        <v>0</v>
      </c>
      <c r="Z134" s="96">
        <v>0</v>
      </c>
      <c r="AA134" s="96">
        <v>0</v>
      </c>
      <c r="AB134" s="96">
        <v>0</v>
      </c>
      <c r="AC134" s="96">
        <v>6</v>
      </c>
      <c r="AD134" s="96">
        <v>0</v>
      </c>
      <c r="AE134" s="96">
        <v>0</v>
      </c>
      <c r="AF134" s="96">
        <v>0</v>
      </c>
      <c r="AG134" s="96">
        <v>0</v>
      </c>
      <c r="AH134" s="96">
        <v>0</v>
      </c>
      <c r="AI134" s="96">
        <v>0</v>
      </c>
      <c r="AJ134" s="96">
        <v>0</v>
      </c>
      <c r="AK134" s="96">
        <v>0</v>
      </c>
      <c r="AL134" s="96">
        <v>0</v>
      </c>
      <c r="AM134" s="96">
        <v>0</v>
      </c>
      <c r="AN134" s="96">
        <v>0</v>
      </c>
      <c r="AO134" s="96">
        <v>0</v>
      </c>
      <c r="AP134" s="96">
        <v>0</v>
      </c>
      <c r="AQ134" s="96">
        <v>0</v>
      </c>
      <c r="AR134" s="96">
        <v>0</v>
      </c>
      <c r="AS134" s="96">
        <v>0</v>
      </c>
      <c r="AT134" s="96">
        <v>0</v>
      </c>
      <c r="AU134" s="96">
        <v>0</v>
      </c>
      <c r="AV134" s="96">
        <v>0</v>
      </c>
      <c r="AW134" s="96">
        <v>0</v>
      </c>
      <c r="AX134" s="96">
        <v>0</v>
      </c>
      <c r="AY134" s="96">
        <v>0</v>
      </c>
      <c r="AZ134" s="96">
        <v>0</v>
      </c>
      <c r="BA134" s="96">
        <v>0</v>
      </c>
      <c r="BB134" s="96">
        <v>0</v>
      </c>
      <c r="BC134" s="96">
        <v>6309.2</v>
      </c>
      <c r="BD134" s="96"/>
      <c r="BE134" s="96">
        <v>0</v>
      </c>
      <c r="BF134" s="96">
        <v>0</v>
      </c>
      <c r="BG134" s="96">
        <v>0</v>
      </c>
      <c r="BH134" s="96">
        <v>116</v>
      </c>
      <c r="BI134" s="96">
        <v>0</v>
      </c>
      <c r="BJ134" s="96">
        <v>0</v>
      </c>
      <c r="BK134" s="96">
        <v>0</v>
      </c>
      <c r="BL134" s="96">
        <v>0</v>
      </c>
      <c r="BM134" s="96">
        <v>0</v>
      </c>
      <c r="BN134" s="96">
        <v>0</v>
      </c>
      <c r="BO134" s="96">
        <v>0</v>
      </c>
      <c r="BP134" s="96">
        <v>0</v>
      </c>
      <c r="BQ134" s="96">
        <v>0</v>
      </c>
      <c r="BR134" s="96">
        <v>0</v>
      </c>
      <c r="BS134" s="96">
        <v>1</v>
      </c>
      <c r="BT134" s="96">
        <v>0</v>
      </c>
      <c r="BU134" s="96">
        <v>1</v>
      </c>
      <c r="BV134" s="96">
        <v>0</v>
      </c>
      <c r="BW134" s="96">
        <v>0</v>
      </c>
      <c r="BX134" s="96">
        <v>0</v>
      </c>
      <c r="BY134" s="96">
        <v>10</v>
      </c>
      <c r="BZ134" s="96">
        <v>0</v>
      </c>
      <c r="CA134" s="96">
        <v>0</v>
      </c>
      <c r="CB134" s="96">
        <v>0</v>
      </c>
      <c r="CC134" s="96">
        <v>0</v>
      </c>
      <c r="CD134" s="96">
        <v>0</v>
      </c>
      <c r="CE134" s="96">
        <v>0</v>
      </c>
      <c r="CF134" s="96">
        <v>0</v>
      </c>
      <c r="CG134" s="96">
        <v>0</v>
      </c>
      <c r="CH134" s="96">
        <v>0</v>
      </c>
      <c r="CI134" s="96">
        <v>0</v>
      </c>
      <c r="CJ134" s="96">
        <v>0</v>
      </c>
      <c r="CK134" s="96">
        <v>30</v>
      </c>
      <c r="CL134" s="96">
        <v>0</v>
      </c>
      <c r="CM134" s="96">
        <v>0</v>
      </c>
      <c r="CN134" s="96">
        <v>0</v>
      </c>
      <c r="CO134" s="96">
        <v>0</v>
      </c>
      <c r="CP134" s="96">
        <v>0</v>
      </c>
      <c r="CQ134" s="96">
        <v>0</v>
      </c>
      <c r="CR134" s="96">
        <v>0</v>
      </c>
      <c r="CS134" s="96">
        <v>6</v>
      </c>
      <c r="CT134" s="96">
        <v>0</v>
      </c>
      <c r="CU134" s="96">
        <v>0</v>
      </c>
      <c r="CV134" s="96">
        <v>0</v>
      </c>
      <c r="CW134" s="96">
        <v>0</v>
      </c>
      <c r="CX134" s="96">
        <v>0</v>
      </c>
      <c r="CY134" s="96">
        <v>9</v>
      </c>
      <c r="CZ134" s="96">
        <v>0</v>
      </c>
      <c r="DA134" s="96">
        <v>0</v>
      </c>
      <c r="DB134" s="96">
        <v>0</v>
      </c>
      <c r="DC134" s="96">
        <v>0</v>
      </c>
      <c r="DD134" s="96">
        <v>0</v>
      </c>
      <c r="DE134" s="96">
        <v>0</v>
      </c>
      <c r="DF134" s="96">
        <v>0</v>
      </c>
      <c r="DG134" s="96">
        <v>0</v>
      </c>
      <c r="DH134" s="96">
        <v>0</v>
      </c>
      <c r="DI134" s="96">
        <v>0</v>
      </c>
      <c r="DJ134" s="96">
        <v>0</v>
      </c>
      <c r="DK134" s="96">
        <v>0</v>
      </c>
      <c r="DL134" s="96">
        <v>0</v>
      </c>
      <c r="DM134" s="96">
        <v>0</v>
      </c>
      <c r="DN134" s="96">
        <v>0</v>
      </c>
      <c r="DO134" s="96">
        <v>0</v>
      </c>
      <c r="DP134" s="96">
        <v>0</v>
      </c>
      <c r="DQ134" s="96">
        <v>0</v>
      </c>
      <c r="DR134" s="96">
        <v>0</v>
      </c>
      <c r="DS134" s="96">
        <v>0</v>
      </c>
      <c r="DT134" s="96">
        <v>744.68</v>
      </c>
      <c r="DU134" s="96">
        <v>0</v>
      </c>
      <c r="DV134" s="96">
        <v>0</v>
      </c>
      <c r="DW134" s="297">
        <v>0</v>
      </c>
      <c r="DX134" s="297">
        <v>0</v>
      </c>
      <c r="DY134" s="96">
        <v>0</v>
      </c>
      <c r="DZ134" s="96">
        <v>0</v>
      </c>
      <c r="EA134" s="96">
        <v>0</v>
      </c>
      <c r="EB134" s="96">
        <v>0</v>
      </c>
      <c r="EC134" s="96">
        <v>0</v>
      </c>
      <c r="ED134" s="96">
        <v>0</v>
      </c>
      <c r="EE134" s="96">
        <v>0</v>
      </c>
      <c r="EF134" s="96">
        <v>0</v>
      </c>
      <c r="EG134" s="96">
        <v>0</v>
      </c>
      <c r="EH134" s="96">
        <v>0</v>
      </c>
      <c r="EI134" s="96">
        <v>0</v>
      </c>
      <c r="EJ134" s="96">
        <v>0</v>
      </c>
      <c r="EK134" s="96">
        <v>0</v>
      </c>
      <c r="EL134" s="96">
        <v>0</v>
      </c>
      <c r="EM134" s="96">
        <v>0</v>
      </c>
      <c r="EN134" s="96">
        <v>0</v>
      </c>
      <c r="EO134" s="96">
        <v>0</v>
      </c>
      <c r="EP134" s="96">
        <v>0</v>
      </c>
      <c r="EQ134" s="96">
        <v>0</v>
      </c>
      <c r="ER134" s="96">
        <v>0</v>
      </c>
      <c r="ES134" s="96">
        <v>0</v>
      </c>
      <c r="ET134" s="96">
        <v>0</v>
      </c>
      <c r="EU134" s="96">
        <v>0</v>
      </c>
      <c r="EV134" s="96">
        <v>531.22</v>
      </c>
      <c r="EW134" s="96">
        <v>0</v>
      </c>
      <c r="EX134" s="96">
        <v>0</v>
      </c>
      <c r="EY134" s="96">
        <v>0</v>
      </c>
      <c r="EZ134" s="96">
        <v>0</v>
      </c>
      <c r="FA134" s="96">
        <v>0</v>
      </c>
      <c r="FB134" s="96">
        <v>0</v>
      </c>
      <c r="FC134" s="96">
        <v>0</v>
      </c>
      <c r="FD134" s="96">
        <v>0</v>
      </c>
      <c r="FE134" s="96">
        <v>0</v>
      </c>
      <c r="FF134" s="96">
        <v>0</v>
      </c>
      <c r="FG134" s="96">
        <v>0</v>
      </c>
      <c r="FH134" s="96">
        <v>0</v>
      </c>
      <c r="FI134" s="96">
        <v>0</v>
      </c>
      <c r="FJ134" s="96">
        <v>0</v>
      </c>
      <c r="FK134" s="96">
        <v>0</v>
      </c>
      <c r="FL134" s="96">
        <v>0</v>
      </c>
      <c r="FM134" s="96">
        <v>0</v>
      </c>
      <c r="FN134" s="96">
        <v>0</v>
      </c>
      <c r="FO134" s="96">
        <v>0</v>
      </c>
      <c r="FP134" s="96">
        <v>0</v>
      </c>
      <c r="FQ134" s="96">
        <v>0</v>
      </c>
      <c r="FR134" s="96">
        <v>0</v>
      </c>
      <c r="FS134" s="96">
        <v>0</v>
      </c>
      <c r="FT134" s="96">
        <v>0</v>
      </c>
      <c r="FU134" s="96">
        <v>0</v>
      </c>
      <c r="FV134" s="96">
        <v>0</v>
      </c>
      <c r="FW134" s="96">
        <v>0</v>
      </c>
      <c r="FX134" s="96">
        <v>0</v>
      </c>
      <c r="FY134" s="96">
        <v>0</v>
      </c>
      <c r="FZ134" s="96">
        <v>0</v>
      </c>
      <c r="GA134" s="96">
        <v>0</v>
      </c>
      <c r="GB134" s="96">
        <v>0</v>
      </c>
      <c r="GC134" s="96">
        <v>0</v>
      </c>
      <c r="GD134" s="96">
        <v>0</v>
      </c>
      <c r="GE134" s="96">
        <v>0</v>
      </c>
      <c r="GF134" s="96">
        <v>0</v>
      </c>
      <c r="GG134" s="96">
        <v>0</v>
      </c>
      <c r="GH134" s="96">
        <v>0</v>
      </c>
      <c r="GI134" s="96">
        <v>0</v>
      </c>
      <c r="GJ134" s="96">
        <v>0</v>
      </c>
      <c r="GK134" s="96">
        <v>0</v>
      </c>
      <c r="GL134" s="96">
        <v>0</v>
      </c>
      <c r="GM134" s="96">
        <v>0</v>
      </c>
      <c r="GN134" s="96">
        <v>0</v>
      </c>
      <c r="GO134" s="96">
        <v>0</v>
      </c>
      <c r="GP134" s="96">
        <v>0</v>
      </c>
      <c r="GQ134" s="96">
        <v>0</v>
      </c>
      <c r="GR134" s="96">
        <v>0</v>
      </c>
      <c r="GS134" s="96">
        <v>0</v>
      </c>
      <c r="GT134" s="96">
        <v>0</v>
      </c>
      <c r="GU134" s="96">
        <v>0</v>
      </c>
      <c r="GV134" s="96">
        <v>0</v>
      </c>
      <c r="GW134" s="96">
        <v>0</v>
      </c>
      <c r="GX134" s="96">
        <v>0</v>
      </c>
      <c r="GY134" s="96">
        <v>0</v>
      </c>
      <c r="GZ134" s="96">
        <v>0</v>
      </c>
      <c r="HA134" s="96">
        <v>0</v>
      </c>
      <c r="HB134" s="96">
        <v>0</v>
      </c>
      <c r="HC134" s="96">
        <v>0</v>
      </c>
      <c r="HD134" s="96">
        <v>0</v>
      </c>
      <c r="HE134" s="96">
        <v>0</v>
      </c>
      <c r="HF134" s="96">
        <v>0</v>
      </c>
      <c r="HG134" s="96">
        <v>0</v>
      </c>
      <c r="HH134" s="96">
        <v>0</v>
      </c>
      <c r="HI134" s="96">
        <v>0</v>
      </c>
      <c r="HJ134" s="96">
        <v>0</v>
      </c>
      <c r="HK134" s="96">
        <v>0</v>
      </c>
      <c r="HL134" s="96">
        <v>0</v>
      </c>
      <c r="HM134" s="96">
        <v>0</v>
      </c>
      <c r="HN134" s="96">
        <v>0</v>
      </c>
      <c r="HO134" s="96">
        <v>0</v>
      </c>
      <c r="HP134" s="96">
        <v>0</v>
      </c>
      <c r="HQ134" s="96">
        <v>0</v>
      </c>
      <c r="HR134" s="96">
        <v>0</v>
      </c>
      <c r="HS134" s="96">
        <v>0</v>
      </c>
      <c r="HT134" s="96">
        <v>0</v>
      </c>
      <c r="HU134" s="96">
        <v>0</v>
      </c>
      <c r="HV134" s="96">
        <v>0</v>
      </c>
      <c r="HW134" s="96">
        <v>0</v>
      </c>
      <c r="HX134" s="96">
        <v>0</v>
      </c>
      <c r="HY134" s="96">
        <v>0</v>
      </c>
      <c r="HZ134" s="96">
        <v>0</v>
      </c>
      <c r="IA134" s="96">
        <v>0</v>
      </c>
      <c r="IB134" s="96">
        <v>0</v>
      </c>
      <c r="IC134" s="96">
        <v>0</v>
      </c>
      <c r="ID134" s="96">
        <v>0</v>
      </c>
      <c r="IE134" s="96">
        <v>0</v>
      </c>
      <c r="IF134" s="96">
        <v>0</v>
      </c>
      <c r="IG134" s="96">
        <v>0</v>
      </c>
      <c r="IH134" s="96">
        <v>0</v>
      </c>
      <c r="II134" s="96">
        <v>0</v>
      </c>
      <c r="IJ134" s="96">
        <v>0</v>
      </c>
      <c r="IK134" s="96">
        <v>0</v>
      </c>
      <c r="IL134" s="96">
        <v>0</v>
      </c>
      <c r="IM134" s="96">
        <v>0</v>
      </c>
      <c r="IN134" s="96">
        <v>0</v>
      </c>
      <c r="IO134" s="96">
        <v>0</v>
      </c>
      <c r="IP134" s="96">
        <v>0</v>
      </c>
      <c r="IQ134" s="96">
        <v>0</v>
      </c>
      <c r="IR134" s="96">
        <v>0</v>
      </c>
      <c r="IS134" s="96">
        <v>0</v>
      </c>
      <c r="IT134" s="96">
        <v>0</v>
      </c>
      <c r="IU134" s="96">
        <v>0</v>
      </c>
      <c r="IV134" s="96">
        <v>0</v>
      </c>
      <c r="IW134" s="96">
        <v>0</v>
      </c>
      <c r="IX134" s="96">
        <v>0</v>
      </c>
      <c r="IY134" s="96">
        <v>0</v>
      </c>
      <c r="IZ134" s="96">
        <v>0</v>
      </c>
      <c r="JA134" s="96">
        <v>0</v>
      </c>
    </row>
    <row r="135" spans="1:261" ht="17.25" customHeight="1" x14ac:dyDescent="0.35">
      <c r="A135" s="85">
        <v>125</v>
      </c>
      <c r="B135" s="92" t="s">
        <v>527</v>
      </c>
      <c r="C135" s="95" t="s">
        <v>652</v>
      </c>
      <c r="D135" s="295">
        <v>247690699</v>
      </c>
      <c r="E135" s="270">
        <f t="shared" si="46"/>
        <v>3098.66</v>
      </c>
      <c r="F135" s="270">
        <f t="shared" si="47"/>
        <v>0</v>
      </c>
      <c r="G135" s="270">
        <f t="shared" si="48"/>
        <v>380.66</v>
      </c>
      <c r="H135" s="270">
        <f t="shared" si="49"/>
        <v>2658</v>
      </c>
      <c r="I135" s="270">
        <f t="shared" si="50"/>
        <v>60</v>
      </c>
      <c r="J135" s="96">
        <v>1</v>
      </c>
      <c r="K135" s="96">
        <v>1</v>
      </c>
      <c r="L135" s="96">
        <v>0</v>
      </c>
      <c r="M135" s="96">
        <v>0</v>
      </c>
      <c r="N135" s="96">
        <v>0</v>
      </c>
      <c r="O135" s="96">
        <v>0</v>
      </c>
      <c r="P135" s="96">
        <v>0</v>
      </c>
      <c r="Q135" s="96">
        <v>0</v>
      </c>
      <c r="R135" s="96">
        <v>0</v>
      </c>
      <c r="S135" s="96">
        <v>0</v>
      </c>
      <c r="T135" s="96">
        <v>0</v>
      </c>
      <c r="U135" s="96">
        <v>0</v>
      </c>
      <c r="V135" s="96">
        <v>0</v>
      </c>
      <c r="W135" s="96">
        <v>0</v>
      </c>
      <c r="X135" s="96">
        <v>0</v>
      </c>
      <c r="Y135" s="96">
        <v>225</v>
      </c>
      <c r="Z135" s="96">
        <v>0</v>
      </c>
      <c r="AA135" s="96">
        <v>0</v>
      </c>
      <c r="AB135" s="96">
        <v>0</v>
      </c>
      <c r="AC135" s="96">
        <v>3</v>
      </c>
      <c r="AD135" s="96">
        <v>0</v>
      </c>
      <c r="AE135" s="96">
        <v>0</v>
      </c>
      <c r="AF135" s="96">
        <v>0</v>
      </c>
      <c r="AG135" s="96">
        <v>0</v>
      </c>
      <c r="AH135" s="96">
        <v>0</v>
      </c>
      <c r="AI135" s="96">
        <v>0</v>
      </c>
      <c r="AJ135" s="96">
        <v>0</v>
      </c>
      <c r="AK135" s="96">
        <v>0</v>
      </c>
      <c r="AL135" s="96">
        <v>0</v>
      </c>
      <c r="AM135" s="96">
        <v>0</v>
      </c>
      <c r="AN135" s="96">
        <v>0</v>
      </c>
      <c r="AO135" s="96">
        <v>0</v>
      </c>
      <c r="AP135" s="96">
        <v>0</v>
      </c>
      <c r="AQ135" s="96">
        <v>0</v>
      </c>
      <c r="AR135" s="96">
        <v>0</v>
      </c>
      <c r="AS135" s="96">
        <v>0</v>
      </c>
      <c r="AT135" s="96">
        <v>0</v>
      </c>
      <c r="AU135" s="96">
        <v>0</v>
      </c>
      <c r="AV135" s="96">
        <v>0</v>
      </c>
      <c r="AW135" s="96">
        <v>0</v>
      </c>
      <c r="AX135" s="96">
        <v>0</v>
      </c>
      <c r="AY135" s="96">
        <v>0</v>
      </c>
      <c r="AZ135" s="96">
        <v>0</v>
      </c>
      <c r="BA135" s="96">
        <v>0</v>
      </c>
      <c r="BB135" s="96">
        <v>0</v>
      </c>
      <c r="BC135" s="96">
        <v>2433</v>
      </c>
      <c r="BD135" s="96"/>
      <c r="BE135" s="96">
        <v>0</v>
      </c>
      <c r="BF135" s="96">
        <v>0</v>
      </c>
      <c r="BG135" s="96">
        <v>0</v>
      </c>
      <c r="BH135" s="96">
        <v>58</v>
      </c>
      <c r="BI135" s="96">
        <v>0</v>
      </c>
      <c r="BJ135" s="96">
        <v>0</v>
      </c>
      <c r="BK135" s="96">
        <v>0</v>
      </c>
      <c r="BL135" s="96">
        <v>0</v>
      </c>
      <c r="BM135" s="96">
        <v>0</v>
      </c>
      <c r="BN135" s="96">
        <v>0</v>
      </c>
      <c r="BO135" s="96">
        <v>0</v>
      </c>
      <c r="BP135" s="96">
        <v>0</v>
      </c>
      <c r="BQ135" s="96">
        <v>0</v>
      </c>
      <c r="BR135" s="96">
        <v>0</v>
      </c>
      <c r="BS135" s="96">
        <v>0</v>
      </c>
      <c r="BT135" s="96">
        <v>0</v>
      </c>
      <c r="BU135" s="96">
        <v>0</v>
      </c>
      <c r="BV135" s="96">
        <v>0</v>
      </c>
      <c r="BW135" s="96">
        <v>0</v>
      </c>
      <c r="BX135" s="96">
        <v>0</v>
      </c>
      <c r="BY135" s="96">
        <v>0</v>
      </c>
      <c r="BZ135" s="96">
        <v>0</v>
      </c>
      <c r="CA135" s="96">
        <v>0</v>
      </c>
      <c r="CB135" s="96">
        <v>0</v>
      </c>
      <c r="CC135" s="96">
        <v>0</v>
      </c>
      <c r="CD135" s="96">
        <v>0</v>
      </c>
      <c r="CE135" s="96">
        <v>0</v>
      </c>
      <c r="CF135" s="96">
        <v>0</v>
      </c>
      <c r="CG135" s="96">
        <v>0</v>
      </c>
      <c r="CH135" s="96">
        <v>0</v>
      </c>
      <c r="CI135" s="96">
        <v>0</v>
      </c>
      <c r="CJ135" s="96">
        <v>0</v>
      </c>
      <c r="CK135" s="96">
        <v>30</v>
      </c>
      <c r="CL135" s="96">
        <v>0</v>
      </c>
      <c r="CM135" s="96">
        <v>0</v>
      </c>
      <c r="CN135" s="96">
        <v>0</v>
      </c>
      <c r="CO135" s="96">
        <v>0</v>
      </c>
      <c r="CP135" s="96">
        <v>0</v>
      </c>
      <c r="CQ135" s="96">
        <v>0</v>
      </c>
      <c r="CR135" s="96">
        <v>0</v>
      </c>
      <c r="CS135" s="96">
        <v>4</v>
      </c>
      <c r="CT135" s="96">
        <v>0</v>
      </c>
      <c r="CU135" s="96">
        <v>0</v>
      </c>
      <c r="CV135" s="96">
        <v>0</v>
      </c>
      <c r="CW135" s="96">
        <v>0</v>
      </c>
      <c r="CX135" s="96">
        <v>0</v>
      </c>
      <c r="CY135" s="96">
        <v>8</v>
      </c>
      <c r="CZ135" s="96">
        <v>0</v>
      </c>
      <c r="DA135" s="96">
        <v>0</v>
      </c>
      <c r="DB135" s="96">
        <v>0</v>
      </c>
      <c r="DC135" s="96">
        <v>0</v>
      </c>
      <c r="DD135" s="96">
        <v>0</v>
      </c>
      <c r="DE135" s="96">
        <v>0</v>
      </c>
      <c r="DF135" s="96">
        <v>0</v>
      </c>
      <c r="DG135" s="96">
        <v>0</v>
      </c>
      <c r="DH135" s="96">
        <v>0</v>
      </c>
      <c r="DI135" s="96">
        <v>0</v>
      </c>
      <c r="DJ135" s="96">
        <v>0</v>
      </c>
      <c r="DK135" s="96">
        <v>0</v>
      </c>
      <c r="DL135" s="96">
        <v>0</v>
      </c>
      <c r="DM135" s="96">
        <v>0</v>
      </c>
      <c r="DN135" s="96">
        <v>0</v>
      </c>
      <c r="DO135" s="96">
        <v>0</v>
      </c>
      <c r="DP135" s="96">
        <v>0</v>
      </c>
      <c r="DQ135" s="96">
        <v>0</v>
      </c>
      <c r="DR135" s="96">
        <v>0</v>
      </c>
      <c r="DS135" s="96">
        <v>0</v>
      </c>
      <c r="DT135" s="96">
        <v>380.66</v>
      </c>
      <c r="DU135" s="96">
        <v>0</v>
      </c>
      <c r="DV135" s="96">
        <v>0</v>
      </c>
      <c r="DW135" s="297">
        <v>0</v>
      </c>
      <c r="DX135" s="297">
        <v>0</v>
      </c>
      <c r="DY135" s="96">
        <v>0</v>
      </c>
      <c r="DZ135" s="96">
        <v>0</v>
      </c>
      <c r="EA135" s="96">
        <v>0</v>
      </c>
      <c r="EB135" s="96">
        <v>0</v>
      </c>
      <c r="EC135" s="96">
        <v>0</v>
      </c>
      <c r="ED135" s="96">
        <v>0</v>
      </c>
      <c r="EE135" s="96">
        <v>0</v>
      </c>
      <c r="EF135" s="96">
        <v>0</v>
      </c>
      <c r="EG135" s="96">
        <v>0</v>
      </c>
      <c r="EH135" s="96">
        <v>0</v>
      </c>
      <c r="EI135" s="96">
        <v>0</v>
      </c>
      <c r="EJ135" s="96">
        <v>0</v>
      </c>
      <c r="EK135" s="96">
        <v>0</v>
      </c>
      <c r="EL135" s="96">
        <v>0</v>
      </c>
      <c r="EM135" s="96">
        <v>0</v>
      </c>
      <c r="EN135" s="96">
        <v>0</v>
      </c>
      <c r="EO135" s="96">
        <v>0</v>
      </c>
      <c r="EP135" s="96">
        <v>0</v>
      </c>
      <c r="EQ135" s="96">
        <v>0</v>
      </c>
      <c r="ER135" s="96">
        <v>0</v>
      </c>
      <c r="ES135" s="96">
        <v>0</v>
      </c>
      <c r="ET135" s="96">
        <v>0</v>
      </c>
      <c r="EU135" s="96">
        <v>0</v>
      </c>
      <c r="EV135" s="96">
        <v>60</v>
      </c>
      <c r="EW135" s="96">
        <v>0</v>
      </c>
      <c r="EX135" s="96">
        <v>0</v>
      </c>
      <c r="EY135" s="96">
        <v>0</v>
      </c>
      <c r="EZ135" s="96">
        <v>0</v>
      </c>
      <c r="FA135" s="96">
        <v>0</v>
      </c>
      <c r="FB135" s="96">
        <v>0</v>
      </c>
      <c r="FC135" s="96">
        <v>0</v>
      </c>
      <c r="FD135" s="96">
        <v>0</v>
      </c>
      <c r="FE135" s="96">
        <v>0</v>
      </c>
      <c r="FF135" s="96">
        <v>0</v>
      </c>
      <c r="FG135" s="96">
        <v>0</v>
      </c>
      <c r="FH135" s="96">
        <v>0</v>
      </c>
      <c r="FI135" s="96">
        <v>0</v>
      </c>
      <c r="FJ135" s="96">
        <v>0</v>
      </c>
      <c r="FK135" s="96">
        <v>0</v>
      </c>
      <c r="FL135" s="96">
        <v>0</v>
      </c>
      <c r="FM135" s="96">
        <v>0</v>
      </c>
      <c r="FN135" s="96">
        <v>0</v>
      </c>
      <c r="FO135" s="96">
        <v>0</v>
      </c>
      <c r="FP135" s="96">
        <v>0</v>
      </c>
      <c r="FQ135" s="96">
        <v>0</v>
      </c>
      <c r="FR135" s="96">
        <v>0</v>
      </c>
      <c r="FS135" s="96">
        <v>0</v>
      </c>
      <c r="FT135" s="96">
        <v>0</v>
      </c>
      <c r="FU135" s="96">
        <v>0</v>
      </c>
      <c r="FV135" s="96">
        <v>0</v>
      </c>
      <c r="FW135" s="96">
        <v>0</v>
      </c>
      <c r="FX135" s="96">
        <v>0</v>
      </c>
      <c r="FY135" s="96">
        <v>0</v>
      </c>
      <c r="FZ135" s="96">
        <v>0</v>
      </c>
      <c r="GA135" s="96">
        <v>0</v>
      </c>
      <c r="GB135" s="96">
        <v>0</v>
      </c>
      <c r="GC135" s="96">
        <v>0</v>
      </c>
      <c r="GD135" s="96">
        <v>0</v>
      </c>
      <c r="GE135" s="96">
        <v>0</v>
      </c>
      <c r="GF135" s="96">
        <v>0</v>
      </c>
      <c r="GG135" s="96">
        <v>0</v>
      </c>
      <c r="GH135" s="96">
        <v>0</v>
      </c>
      <c r="GI135" s="96">
        <v>0</v>
      </c>
      <c r="GJ135" s="96">
        <v>0</v>
      </c>
      <c r="GK135" s="96">
        <v>0</v>
      </c>
      <c r="GL135" s="96">
        <v>0</v>
      </c>
      <c r="GM135" s="96">
        <v>0</v>
      </c>
      <c r="GN135" s="96">
        <v>0</v>
      </c>
      <c r="GO135" s="96">
        <v>0</v>
      </c>
      <c r="GP135" s="96">
        <v>0</v>
      </c>
      <c r="GQ135" s="96">
        <v>0</v>
      </c>
      <c r="GR135" s="96">
        <v>0</v>
      </c>
      <c r="GS135" s="96">
        <v>0</v>
      </c>
      <c r="GT135" s="96">
        <v>0</v>
      </c>
      <c r="GU135" s="96">
        <v>0</v>
      </c>
      <c r="GV135" s="96">
        <v>0</v>
      </c>
      <c r="GW135" s="96">
        <v>0</v>
      </c>
      <c r="GX135" s="96">
        <v>0</v>
      </c>
      <c r="GY135" s="96">
        <v>0</v>
      </c>
      <c r="GZ135" s="96">
        <v>0</v>
      </c>
      <c r="HA135" s="96">
        <v>0</v>
      </c>
      <c r="HB135" s="96">
        <v>0</v>
      </c>
      <c r="HC135" s="96">
        <v>0</v>
      </c>
      <c r="HD135" s="96">
        <v>0</v>
      </c>
      <c r="HE135" s="96">
        <v>0</v>
      </c>
      <c r="HF135" s="96">
        <v>0</v>
      </c>
      <c r="HG135" s="96">
        <v>0</v>
      </c>
      <c r="HH135" s="96">
        <v>0</v>
      </c>
      <c r="HI135" s="96">
        <v>0</v>
      </c>
      <c r="HJ135" s="96">
        <v>0</v>
      </c>
      <c r="HK135" s="96">
        <v>0</v>
      </c>
      <c r="HL135" s="96">
        <v>0</v>
      </c>
      <c r="HM135" s="96">
        <v>0</v>
      </c>
      <c r="HN135" s="96">
        <v>0</v>
      </c>
      <c r="HO135" s="96">
        <v>0</v>
      </c>
      <c r="HP135" s="96">
        <v>0</v>
      </c>
      <c r="HQ135" s="96">
        <v>0</v>
      </c>
      <c r="HR135" s="96">
        <v>0</v>
      </c>
      <c r="HS135" s="96">
        <v>0</v>
      </c>
      <c r="HT135" s="96">
        <v>0</v>
      </c>
      <c r="HU135" s="96">
        <v>0</v>
      </c>
      <c r="HV135" s="96">
        <v>0</v>
      </c>
      <c r="HW135" s="96">
        <v>0</v>
      </c>
      <c r="HX135" s="96">
        <v>0</v>
      </c>
      <c r="HY135" s="96">
        <v>0</v>
      </c>
      <c r="HZ135" s="96">
        <v>0</v>
      </c>
      <c r="IA135" s="96">
        <v>0</v>
      </c>
      <c r="IB135" s="96">
        <v>0</v>
      </c>
      <c r="IC135" s="96">
        <v>0</v>
      </c>
      <c r="ID135" s="96">
        <v>0</v>
      </c>
      <c r="IE135" s="96">
        <v>0</v>
      </c>
      <c r="IF135" s="96">
        <v>0</v>
      </c>
      <c r="IG135" s="96">
        <v>0</v>
      </c>
      <c r="IH135" s="96">
        <v>0</v>
      </c>
      <c r="II135" s="96">
        <v>0</v>
      </c>
      <c r="IJ135" s="96">
        <v>0</v>
      </c>
      <c r="IK135" s="96">
        <v>0</v>
      </c>
      <c r="IL135" s="96">
        <v>0</v>
      </c>
      <c r="IM135" s="96">
        <v>0</v>
      </c>
      <c r="IN135" s="96">
        <v>0</v>
      </c>
      <c r="IO135" s="96">
        <v>0</v>
      </c>
      <c r="IP135" s="96">
        <v>0</v>
      </c>
      <c r="IQ135" s="96">
        <v>0</v>
      </c>
      <c r="IR135" s="96">
        <v>0</v>
      </c>
      <c r="IS135" s="96">
        <v>0</v>
      </c>
      <c r="IT135" s="96">
        <v>0</v>
      </c>
      <c r="IU135" s="96">
        <v>0</v>
      </c>
      <c r="IV135" s="96">
        <v>0</v>
      </c>
      <c r="IW135" s="96">
        <v>0</v>
      </c>
      <c r="IX135" s="96">
        <v>0</v>
      </c>
      <c r="IY135" s="96">
        <v>0</v>
      </c>
      <c r="IZ135" s="96">
        <v>0</v>
      </c>
      <c r="JA135" s="96">
        <v>0</v>
      </c>
    </row>
    <row r="136" spans="1:261" ht="17.25" customHeight="1" x14ac:dyDescent="0.35">
      <c r="A136" s="85">
        <v>126</v>
      </c>
      <c r="B136" s="92" t="s">
        <v>527</v>
      </c>
      <c r="C136" s="95" t="s">
        <v>653</v>
      </c>
      <c r="D136" s="295">
        <v>247690694</v>
      </c>
      <c r="E136" s="270">
        <f t="shared" si="46"/>
        <v>5239.3099999999995</v>
      </c>
      <c r="F136" s="270">
        <f t="shared" si="47"/>
        <v>0</v>
      </c>
      <c r="G136" s="270">
        <f t="shared" si="48"/>
        <v>746.81</v>
      </c>
      <c r="H136" s="270">
        <f t="shared" si="49"/>
        <v>4302.5</v>
      </c>
      <c r="I136" s="270">
        <f t="shared" si="50"/>
        <v>190</v>
      </c>
      <c r="J136" s="96">
        <v>1</v>
      </c>
      <c r="K136" s="96">
        <v>1</v>
      </c>
      <c r="L136" s="96">
        <v>0</v>
      </c>
      <c r="M136" s="96">
        <v>0</v>
      </c>
      <c r="N136" s="96">
        <v>0</v>
      </c>
      <c r="O136" s="96">
        <v>0</v>
      </c>
      <c r="P136" s="96">
        <v>0</v>
      </c>
      <c r="Q136" s="96">
        <v>0</v>
      </c>
      <c r="R136" s="96">
        <v>0</v>
      </c>
      <c r="S136" s="96">
        <v>0</v>
      </c>
      <c r="T136" s="96">
        <v>0</v>
      </c>
      <c r="U136" s="96">
        <v>0</v>
      </c>
      <c r="V136" s="96">
        <v>0</v>
      </c>
      <c r="W136" s="96">
        <v>0</v>
      </c>
      <c r="X136" s="96">
        <v>0</v>
      </c>
      <c r="Y136" s="96">
        <v>280</v>
      </c>
      <c r="Z136" s="96">
        <v>0</v>
      </c>
      <c r="AA136" s="96">
        <v>0</v>
      </c>
      <c r="AB136" s="96">
        <v>0</v>
      </c>
      <c r="AC136" s="96">
        <v>4</v>
      </c>
      <c r="AD136" s="96">
        <v>0</v>
      </c>
      <c r="AE136" s="96">
        <v>0</v>
      </c>
      <c r="AF136" s="96">
        <v>0</v>
      </c>
      <c r="AG136" s="96">
        <v>0</v>
      </c>
      <c r="AH136" s="96">
        <v>0</v>
      </c>
      <c r="AI136" s="96">
        <v>0</v>
      </c>
      <c r="AJ136" s="96">
        <v>0</v>
      </c>
      <c r="AK136" s="96">
        <v>0</v>
      </c>
      <c r="AL136" s="96">
        <v>0</v>
      </c>
      <c r="AM136" s="96">
        <v>0</v>
      </c>
      <c r="AN136" s="96">
        <v>0</v>
      </c>
      <c r="AO136" s="96">
        <v>0</v>
      </c>
      <c r="AP136" s="96">
        <v>0</v>
      </c>
      <c r="AQ136" s="96">
        <v>0</v>
      </c>
      <c r="AR136" s="96">
        <v>0</v>
      </c>
      <c r="AS136" s="96">
        <v>0</v>
      </c>
      <c r="AT136" s="96">
        <v>0</v>
      </c>
      <c r="AU136" s="96">
        <v>0</v>
      </c>
      <c r="AV136" s="96">
        <v>0</v>
      </c>
      <c r="AW136" s="96">
        <v>0</v>
      </c>
      <c r="AX136" s="96">
        <v>0</v>
      </c>
      <c r="AY136" s="96">
        <v>0</v>
      </c>
      <c r="AZ136" s="96">
        <v>0</v>
      </c>
      <c r="BA136" s="96">
        <v>0</v>
      </c>
      <c r="BB136" s="96">
        <v>0</v>
      </c>
      <c r="BC136" s="96">
        <v>4022.5</v>
      </c>
      <c r="BD136" s="96"/>
      <c r="BE136" s="96">
        <v>0</v>
      </c>
      <c r="BF136" s="96">
        <v>0</v>
      </c>
      <c r="BG136" s="96">
        <v>0</v>
      </c>
      <c r="BH136" s="96">
        <v>78</v>
      </c>
      <c r="BI136" s="96">
        <v>0</v>
      </c>
      <c r="BJ136" s="96">
        <v>0</v>
      </c>
      <c r="BK136" s="96">
        <v>0</v>
      </c>
      <c r="BL136" s="96">
        <v>0</v>
      </c>
      <c r="BM136" s="96">
        <v>0</v>
      </c>
      <c r="BN136" s="96">
        <v>0</v>
      </c>
      <c r="BO136" s="96">
        <v>0</v>
      </c>
      <c r="BP136" s="96">
        <v>0</v>
      </c>
      <c r="BQ136" s="96">
        <v>0</v>
      </c>
      <c r="BR136" s="96">
        <v>0</v>
      </c>
      <c r="BS136" s="96">
        <v>0</v>
      </c>
      <c r="BT136" s="96">
        <v>0</v>
      </c>
      <c r="BU136" s="96">
        <v>0</v>
      </c>
      <c r="BV136" s="96">
        <v>0</v>
      </c>
      <c r="BW136" s="96">
        <v>0</v>
      </c>
      <c r="BX136" s="96">
        <v>0</v>
      </c>
      <c r="BY136" s="96">
        <v>0</v>
      </c>
      <c r="BZ136" s="96">
        <v>0</v>
      </c>
      <c r="CA136" s="96">
        <v>0</v>
      </c>
      <c r="CB136" s="96">
        <v>0</v>
      </c>
      <c r="CC136" s="96">
        <v>0</v>
      </c>
      <c r="CD136" s="96">
        <v>0</v>
      </c>
      <c r="CE136" s="96">
        <v>0</v>
      </c>
      <c r="CF136" s="96">
        <v>0</v>
      </c>
      <c r="CG136" s="96">
        <v>0</v>
      </c>
      <c r="CH136" s="96">
        <v>0</v>
      </c>
      <c r="CI136" s="96">
        <v>0</v>
      </c>
      <c r="CJ136" s="96">
        <v>0</v>
      </c>
      <c r="CK136" s="96">
        <v>30</v>
      </c>
      <c r="CL136" s="96">
        <v>0</v>
      </c>
      <c r="CM136" s="96">
        <v>0</v>
      </c>
      <c r="CN136" s="96">
        <v>0</v>
      </c>
      <c r="CO136" s="96">
        <v>0</v>
      </c>
      <c r="CP136" s="96">
        <v>0</v>
      </c>
      <c r="CQ136" s="96">
        <v>0</v>
      </c>
      <c r="CR136" s="96">
        <v>0</v>
      </c>
      <c r="CS136" s="96">
        <v>1</v>
      </c>
      <c r="CT136" s="96">
        <v>0</v>
      </c>
      <c r="CU136" s="96">
        <v>0</v>
      </c>
      <c r="CV136" s="96">
        <v>0</v>
      </c>
      <c r="CW136" s="96">
        <v>0</v>
      </c>
      <c r="CX136" s="96">
        <v>0</v>
      </c>
      <c r="CY136" s="96">
        <v>5</v>
      </c>
      <c r="CZ136" s="96">
        <v>0</v>
      </c>
      <c r="DA136" s="96">
        <v>0</v>
      </c>
      <c r="DB136" s="96">
        <v>0</v>
      </c>
      <c r="DC136" s="96">
        <v>0</v>
      </c>
      <c r="DD136" s="96">
        <v>0</v>
      </c>
      <c r="DE136" s="96">
        <v>0</v>
      </c>
      <c r="DF136" s="96">
        <v>0</v>
      </c>
      <c r="DG136" s="96">
        <v>0</v>
      </c>
      <c r="DH136" s="96">
        <v>0</v>
      </c>
      <c r="DI136" s="96">
        <v>0</v>
      </c>
      <c r="DJ136" s="96">
        <v>0</v>
      </c>
      <c r="DK136" s="96">
        <v>0</v>
      </c>
      <c r="DL136" s="96">
        <v>0</v>
      </c>
      <c r="DM136" s="96">
        <v>0</v>
      </c>
      <c r="DN136" s="96">
        <v>0</v>
      </c>
      <c r="DO136" s="96">
        <v>0</v>
      </c>
      <c r="DP136" s="96">
        <v>0</v>
      </c>
      <c r="DQ136" s="96">
        <v>0</v>
      </c>
      <c r="DR136" s="96">
        <v>0</v>
      </c>
      <c r="DS136" s="96">
        <v>0</v>
      </c>
      <c r="DT136" s="96">
        <v>746.81</v>
      </c>
      <c r="DU136" s="96">
        <v>0</v>
      </c>
      <c r="DV136" s="96">
        <v>0</v>
      </c>
      <c r="DW136" s="297">
        <v>0</v>
      </c>
      <c r="DX136" s="297">
        <v>0</v>
      </c>
      <c r="DY136" s="96">
        <v>0</v>
      </c>
      <c r="DZ136" s="96">
        <v>0</v>
      </c>
      <c r="EA136" s="96">
        <v>0</v>
      </c>
      <c r="EB136" s="96">
        <v>0</v>
      </c>
      <c r="EC136" s="96">
        <v>0</v>
      </c>
      <c r="ED136" s="96">
        <v>0</v>
      </c>
      <c r="EE136" s="96">
        <v>0</v>
      </c>
      <c r="EF136" s="96">
        <v>0</v>
      </c>
      <c r="EG136" s="96">
        <v>0</v>
      </c>
      <c r="EH136" s="96">
        <v>0</v>
      </c>
      <c r="EI136" s="96">
        <v>0</v>
      </c>
      <c r="EJ136" s="96">
        <v>0</v>
      </c>
      <c r="EK136" s="96">
        <v>0</v>
      </c>
      <c r="EL136" s="96">
        <v>0</v>
      </c>
      <c r="EM136" s="96">
        <v>0</v>
      </c>
      <c r="EN136" s="96">
        <v>0</v>
      </c>
      <c r="EO136" s="96">
        <v>0</v>
      </c>
      <c r="EP136" s="96">
        <v>0</v>
      </c>
      <c r="EQ136" s="96">
        <v>0</v>
      </c>
      <c r="ER136" s="96">
        <v>0</v>
      </c>
      <c r="ES136" s="96">
        <v>0</v>
      </c>
      <c r="ET136" s="96">
        <v>0</v>
      </c>
      <c r="EU136" s="96">
        <v>0</v>
      </c>
      <c r="EV136" s="96">
        <v>190</v>
      </c>
      <c r="EW136" s="96">
        <v>0</v>
      </c>
      <c r="EX136" s="96">
        <v>0</v>
      </c>
      <c r="EY136" s="96">
        <v>0</v>
      </c>
      <c r="EZ136" s="96">
        <v>0</v>
      </c>
      <c r="FA136" s="96">
        <v>0</v>
      </c>
      <c r="FB136" s="96">
        <v>0</v>
      </c>
      <c r="FC136" s="96">
        <v>0</v>
      </c>
      <c r="FD136" s="96">
        <v>0</v>
      </c>
      <c r="FE136" s="96">
        <v>0</v>
      </c>
      <c r="FF136" s="96">
        <v>0</v>
      </c>
      <c r="FG136" s="96">
        <v>0</v>
      </c>
      <c r="FH136" s="96">
        <v>0</v>
      </c>
      <c r="FI136" s="96">
        <v>0</v>
      </c>
      <c r="FJ136" s="96">
        <v>0</v>
      </c>
      <c r="FK136" s="96">
        <v>0</v>
      </c>
      <c r="FL136" s="96">
        <v>0</v>
      </c>
      <c r="FM136" s="96">
        <v>0</v>
      </c>
      <c r="FN136" s="96">
        <v>0</v>
      </c>
      <c r="FO136" s="96">
        <v>0</v>
      </c>
      <c r="FP136" s="96">
        <v>0</v>
      </c>
      <c r="FQ136" s="96">
        <v>0</v>
      </c>
      <c r="FR136" s="96">
        <v>0</v>
      </c>
      <c r="FS136" s="96">
        <v>0</v>
      </c>
      <c r="FT136" s="96">
        <v>0</v>
      </c>
      <c r="FU136" s="96">
        <v>0</v>
      </c>
      <c r="FV136" s="96">
        <v>0</v>
      </c>
      <c r="FW136" s="96">
        <v>0</v>
      </c>
      <c r="FX136" s="96">
        <v>0</v>
      </c>
      <c r="FY136" s="96">
        <v>0</v>
      </c>
      <c r="FZ136" s="96">
        <v>0</v>
      </c>
      <c r="GA136" s="96">
        <v>0</v>
      </c>
      <c r="GB136" s="96">
        <v>0</v>
      </c>
      <c r="GC136" s="96">
        <v>0</v>
      </c>
      <c r="GD136" s="96">
        <v>0</v>
      </c>
      <c r="GE136" s="96">
        <v>0</v>
      </c>
      <c r="GF136" s="96">
        <v>0</v>
      </c>
      <c r="GG136" s="96">
        <v>0</v>
      </c>
      <c r="GH136" s="96">
        <v>0</v>
      </c>
      <c r="GI136" s="96">
        <v>0</v>
      </c>
      <c r="GJ136" s="96">
        <v>0</v>
      </c>
      <c r="GK136" s="96">
        <v>0</v>
      </c>
      <c r="GL136" s="96">
        <v>0</v>
      </c>
      <c r="GM136" s="96">
        <v>0</v>
      </c>
      <c r="GN136" s="96">
        <v>0</v>
      </c>
      <c r="GO136" s="96">
        <v>0</v>
      </c>
      <c r="GP136" s="96">
        <v>0</v>
      </c>
      <c r="GQ136" s="96">
        <v>0</v>
      </c>
      <c r="GR136" s="96">
        <v>0</v>
      </c>
      <c r="GS136" s="96">
        <v>0</v>
      </c>
      <c r="GT136" s="96">
        <v>0</v>
      </c>
      <c r="GU136" s="96">
        <v>0</v>
      </c>
      <c r="GV136" s="96">
        <v>0</v>
      </c>
      <c r="GW136" s="96">
        <v>0</v>
      </c>
      <c r="GX136" s="96">
        <v>0</v>
      </c>
      <c r="GY136" s="96">
        <v>0</v>
      </c>
      <c r="GZ136" s="96">
        <v>0</v>
      </c>
      <c r="HA136" s="96">
        <v>0</v>
      </c>
      <c r="HB136" s="96">
        <v>0</v>
      </c>
      <c r="HC136" s="96">
        <v>0</v>
      </c>
      <c r="HD136" s="96">
        <v>0</v>
      </c>
      <c r="HE136" s="96">
        <v>0</v>
      </c>
      <c r="HF136" s="96">
        <v>0</v>
      </c>
      <c r="HG136" s="96">
        <v>0</v>
      </c>
      <c r="HH136" s="96">
        <v>0</v>
      </c>
      <c r="HI136" s="96">
        <v>0</v>
      </c>
      <c r="HJ136" s="96">
        <v>0</v>
      </c>
      <c r="HK136" s="96">
        <v>0</v>
      </c>
      <c r="HL136" s="96">
        <v>0</v>
      </c>
      <c r="HM136" s="96">
        <v>0</v>
      </c>
      <c r="HN136" s="96">
        <v>0</v>
      </c>
      <c r="HO136" s="96">
        <v>0</v>
      </c>
      <c r="HP136" s="96">
        <v>0</v>
      </c>
      <c r="HQ136" s="96">
        <v>0</v>
      </c>
      <c r="HR136" s="96">
        <v>0</v>
      </c>
      <c r="HS136" s="96">
        <v>0</v>
      </c>
      <c r="HT136" s="96">
        <v>0</v>
      </c>
      <c r="HU136" s="96">
        <v>0</v>
      </c>
      <c r="HV136" s="96">
        <v>0</v>
      </c>
      <c r="HW136" s="96">
        <v>0</v>
      </c>
      <c r="HX136" s="96">
        <v>0</v>
      </c>
      <c r="HY136" s="96">
        <v>0</v>
      </c>
      <c r="HZ136" s="96">
        <v>0</v>
      </c>
      <c r="IA136" s="96">
        <v>0</v>
      </c>
      <c r="IB136" s="96">
        <v>0</v>
      </c>
      <c r="IC136" s="96">
        <v>0</v>
      </c>
      <c r="ID136" s="96">
        <v>0</v>
      </c>
      <c r="IE136" s="96">
        <v>0</v>
      </c>
      <c r="IF136" s="96">
        <v>0</v>
      </c>
      <c r="IG136" s="96">
        <v>0</v>
      </c>
      <c r="IH136" s="96">
        <v>0</v>
      </c>
      <c r="II136" s="96">
        <v>0</v>
      </c>
      <c r="IJ136" s="96">
        <v>0</v>
      </c>
      <c r="IK136" s="96">
        <v>0</v>
      </c>
      <c r="IL136" s="96">
        <v>0</v>
      </c>
      <c r="IM136" s="96">
        <v>0</v>
      </c>
      <c r="IN136" s="96">
        <v>0</v>
      </c>
      <c r="IO136" s="96">
        <v>0</v>
      </c>
      <c r="IP136" s="96">
        <v>0</v>
      </c>
      <c r="IQ136" s="96">
        <v>0</v>
      </c>
      <c r="IR136" s="96">
        <v>0</v>
      </c>
      <c r="IS136" s="96">
        <v>0</v>
      </c>
      <c r="IT136" s="96">
        <v>0</v>
      </c>
      <c r="IU136" s="96">
        <v>0</v>
      </c>
      <c r="IV136" s="96">
        <v>0</v>
      </c>
      <c r="IW136" s="96">
        <v>0</v>
      </c>
      <c r="IX136" s="96">
        <v>0</v>
      </c>
      <c r="IY136" s="96">
        <v>0</v>
      </c>
      <c r="IZ136" s="96">
        <v>0</v>
      </c>
      <c r="JA136" s="96">
        <v>0</v>
      </c>
    </row>
    <row r="137" spans="1:261" ht="17.25" customHeight="1" x14ac:dyDescent="0.35">
      <c r="A137" s="85">
        <v>127</v>
      </c>
      <c r="B137" s="92" t="s">
        <v>527</v>
      </c>
      <c r="C137" s="95" t="s">
        <v>654</v>
      </c>
      <c r="D137" s="295">
        <v>1055516793</v>
      </c>
      <c r="E137" s="270">
        <f t="shared" si="46"/>
        <v>25615.61</v>
      </c>
      <c r="F137" s="270">
        <f t="shared" si="47"/>
        <v>0</v>
      </c>
      <c r="G137" s="270">
        <f t="shared" si="48"/>
        <v>3348.59</v>
      </c>
      <c r="H137" s="270">
        <f t="shared" si="49"/>
        <v>19268</v>
      </c>
      <c r="I137" s="270">
        <f t="shared" si="50"/>
        <v>2999.02</v>
      </c>
      <c r="J137" s="96">
        <v>1</v>
      </c>
      <c r="K137" s="96">
        <v>1</v>
      </c>
      <c r="L137" s="96">
        <v>0</v>
      </c>
      <c r="M137" s="96">
        <v>0</v>
      </c>
      <c r="N137" s="96">
        <v>0</v>
      </c>
      <c r="O137" s="96">
        <v>0</v>
      </c>
      <c r="P137" s="96">
        <v>0</v>
      </c>
      <c r="Q137" s="96">
        <v>0</v>
      </c>
      <c r="R137" s="96">
        <v>0</v>
      </c>
      <c r="S137" s="96">
        <v>0</v>
      </c>
      <c r="T137" s="96">
        <v>0</v>
      </c>
      <c r="U137" s="96">
        <v>0</v>
      </c>
      <c r="V137" s="96">
        <v>0</v>
      </c>
      <c r="W137" s="96">
        <v>322</v>
      </c>
      <c r="X137" s="96">
        <v>0</v>
      </c>
      <c r="Y137" s="96">
        <v>0</v>
      </c>
      <c r="Z137" s="96">
        <v>0</v>
      </c>
      <c r="AA137" s="96">
        <v>0</v>
      </c>
      <c r="AB137" s="96">
        <v>0</v>
      </c>
      <c r="AC137" s="96">
        <v>0</v>
      </c>
      <c r="AD137" s="96">
        <v>0</v>
      </c>
      <c r="AE137" s="96">
        <v>1</v>
      </c>
      <c r="AF137" s="96">
        <v>0</v>
      </c>
      <c r="AG137" s="96">
        <v>0</v>
      </c>
      <c r="AH137" s="96">
        <v>0</v>
      </c>
      <c r="AI137" s="96">
        <v>0</v>
      </c>
      <c r="AJ137" s="96">
        <v>0</v>
      </c>
      <c r="AK137" s="96">
        <v>0</v>
      </c>
      <c r="AL137" s="96">
        <v>0</v>
      </c>
      <c r="AM137" s="96">
        <v>0</v>
      </c>
      <c r="AN137" s="96">
        <v>0</v>
      </c>
      <c r="AO137" s="96">
        <v>919</v>
      </c>
      <c r="AP137" s="96">
        <v>0</v>
      </c>
      <c r="AQ137" s="96">
        <v>0</v>
      </c>
      <c r="AR137" s="96">
        <v>0</v>
      </c>
      <c r="AS137" s="96">
        <v>0</v>
      </c>
      <c r="AT137" s="96">
        <v>0</v>
      </c>
      <c r="AU137" s="96">
        <v>0</v>
      </c>
      <c r="AV137" s="96">
        <v>0</v>
      </c>
      <c r="AW137" s="96">
        <v>0</v>
      </c>
      <c r="AX137" s="96">
        <v>0</v>
      </c>
      <c r="AY137" s="96">
        <v>0</v>
      </c>
      <c r="AZ137" s="96">
        <v>0</v>
      </c>
      <c r="BA137" s="96">
        <v>0</v>
      </c>
      <c r="BB137" s="96">
        <v>0</v>
      </c>
      <c r="BC137" s="96">
        <v>18027</v>
      </c>
      <c r="BD137" s="96"/>
      <c r="BE137" s="96">
        <v>0</v>
      </c>
      <c r="BF137" s="96">
        <v>0</v>
      </c>
      <c r="BG137" s="96">
        <v>0</v>
      </c>
      <c r="BH137" s="96">
        <v>0</v>
      </c>
      <c r="BI137" s="96">
        <v>0</v>
      </c>
      <c r="BJ137" s="96">
        <v>0</v>
      </c>
      <c r="BK137" s="96">
        <v>0</v>
      </c>
      <c r="BL137" s="96">
        <v>0</v>
      </c>
      <c r="BM137" s="96">
        <v>0</v>
      </c>
      <c r="BN137" s="96">
        <v>0</v>
      </c>
      <c r="BO137" s="96">
        <v>0</v>
      </c>
      <c r="BP137" s="96">
        <v>0</v>
      </c>
      <c r="BQ137" s="96">
        <v>0</v>
      </c>
      <c r="BR137" s="96">
        <v>0</v>
      </c>
      <c r="BS137" s="96">
        <v>0</v>
      </c>
      <c r="BT137" s="96">
        <v>0</v>
      </c>
      <c r="BU137" s="96">
        <v>0</v>
      </c>
      <c r="BV137" s="96">
        <v>0</v>
      </c>
      <c r="BW137" s="96">
        <v>0</v>
      </c>
      <c r="BX137" s="96">
        <v>0</v>
      </c>
      <c r="BY137" s="96">
        <v>0</v>
      </c>
      <c r="BZ137" s="96">
        <v>0</v>
      </c>
      <c r="CA137" s="96">
        <v>0</v>
      </c>
      <c r="CB137" s="96">
        <v>0</v>
      </c>
      <c r="CC137" s="96">
        <v>0</v>
      </c>
      <c r="CD137" s="96">
        <v>0</v>
      </c>
      <c r="CE137" s="96">
        <v>0</v>
      </c>
      <c r="CF137" s="96">
        <v>0</v>
      </c>
      <c r="CG137" s="96">
        <v>0</v>
      </c>
      <c r="CH137" s="96">
        <v>0</v>
      </c>
      <c r="CI137" s="96">
        <v>0</v>
      </c>
      <c r="CJ137" s="96">
        <v>0</v>
      </c>
      <c r="CK137" s="96">
        <v>30</v>
      </c>
      <c r="CL137" s="96">
        <v>0</v>
      </c>
      <c r="CM137" s="96">
        <v>0</v>
      </c>
      <c r="CN137" s="96">
        <v>0</v>
      </c>
      <c r="CO137" s="96">
        <v>0</v>
      </c>
      <c r="CP137" s="96">
        <v>0</v>
      </c>
      <c r="CQ137" s="96">
        <v>0</v>
      </c>
      <c r="CR137" s="96">
        <v>0</v>
      </c>
      <c r="CS137" s="96">
        <v>20</v>
      </c>
      <c r="CT137" s="96">
        <v>0</v>
      </c>
      <c r="CU137" s="96">
        <v>0</v>
      </c>
      <c r="CV137" s="96">
        <v>0</v>
      </c>
      <c r="CW137" s="96">
        <v>0</v>
      </c>
      <c r="CX137" s="96">
        <v>0</v>
      </c>
      <c r="CY137" s="96">
        <v>20</v>
      </c>
      <c r="CZ137" s="96">
        <v>0</v>
      </c>
      <c r="DA137" s="96">
        <v>0</v>
      </c>
      <c r="DB137" s="96">
        <v>0</v>
      </c>
      <c r="DC137" s="96">
        <v>0</v>
      </c>
      <c r="DD137" s="96">
        <v>0</v>
      </c>
      <c r="DE137" s="96">
        <v>0</v>
      </c>
      <c r="DF137" s="96">
        <v>0</v>
      </c>
      <c r="DG137" s="96">
        <v>0</v>
      </c>
      <c r="DH137" s="96">
        <v>0</v>
      </c>
      <c r="DI137" s="96">
        <v>0</v>
      </c>
      <c r="DJ137" s="96">
        <v>0</v>
      </c>
      <c r="DK137" s="96">
        <v>0</v>
      </c>
      <c r="DL137" s="96">
        <v>0</v>
      </c>
      <c r="DM137" s="96">
        <v>0</v>
      </c>
      <c r="DN137" s="96">
        <v>0</v>
      </c>
      <c r="DO137" s="96">
        <v>0</v>
      </c>
      <c r="DP137" s="96">
        <v>0</v>
      </c>
      <c r="DQ137" s="96">
        <v>0</v>
      </c>
      <c r="DR137" s="96">
        <v>0</v>
      </c>
      <c r="DS137" s="96">
        <v>0</v>
      </c>
      <c r="DT137" s="96">
        <v>3348.59</v>
      </c>
      <c r="DU137" s="96">
        <v>0</v>
      </c>
      <c r="DV137" s="96">
        <v>0</v>
      </c>
      <c r="DW137" s="297">
        <v>0</v>
      </c>
      <c r="DX137" s="297">
        <v>0</v>
      </c>
      <c r="DY137" s="96">
        <v>0</v>
      </c>
      <c r="DZ137" s="96">
        <v>0</v>
      </c>
      <c r="EA137" s="96">
        <v>0</v>
      </c>
      <c r="EB137" s="96">
        <v>0</v>
      </c>
      <c r="EC137" s="96">
        <v>0</v>
      </c>
      <c r="ED137" s="96">
        <v>0</v>
      </c>
      <c r="EE137" s="96">
        <v>0</v>
      </c>
      <c r="EF137" s="96">
        <v>0</v>
      </c>
      <c r="EG137" s="96">
        <v>0</v>
      </c>
      <c r="EH137" s="96">
        <v>0</v>
      </c>
      <c r="EI137" s="96">
        <v>0</v>
      </c>
      <c r="EJ137" s="96">
        <v>0</v>
      </c>
      <c r="EK137" s="96">
        <v>0</v>
      </c>
      <c r="EL137" s="96">
        <v>0</v>
      </c>
      <c r="EM137" s="96">
        <v>0</v>
      </c>
      <c r="EN137" s="96">
        <v>0</v>
      </c>
      <c r="EO137" s="96">
        <v>0</v>
      </c>
      <c r="EP137" s="96">
        <v>0</v>
      </c>
      <c r="EQ137" s="96">
        <v>0</v>
      </c>
      <c r="ER137" s="96">
        <v>0</v>
      </c>
      <c r="ES137" s="96">
        <v>0</v>
      </c>
      <c r="ET137" s="96">
        <v>0</v>
      </c>
      <c r="EU137" s="96">
        <v>0</v>
      </c>
      <c r="EV137" s="96">
        <v>2999.02</v>
      </c>
      <c r="EW137" s="96">
        <v>0</v>
      </c>
      <c r="EX137" s="96">
        <v>0</v>
      </c>
      <c r="EY137" s="96">
        <v>0</v>
      </c>
      <c r="EZ137" s="96">
        <v>0</v>
      </c>
      <c r="FA137" s="96">
        <v>0</v>
      </c>
      <c r="FB137" s="96">
        <v>0</v>
      </c>
      <c r="FC137" s="96">
        <v>0</v>
      </c>
      <c r="FD137" s="96">
        <v>0</v>
      </c>
      <c r="FE137" s="96">
        <v>0</v>
      </c>
      <c r="FF137" s="96">
        <v>0</v>
      </c>
      <c r="FG137" s="96">
        <v>0</v>
      </c>
      <c r="FH137" s="96">
        <v>0</v>
      </c>
      <c r="FI137" s="96">
        <v>0</v>
      </c>
      <c r="FJ137" s="96">
        <v>0</v>
      </c>
      <c r="FK137" s="96">
        <v>0</v>
      </c>
      <c r="FL137" s="96">
        <v>0</v>
      </c>
      <c r="FM137" s="96">
        <v>0</v>
      </c>
      <c r="FN137" s="96">
        <v>0</v>
      </c>
      <c r="FO137" s="96">
        <v>0</v>
      </c>
      <c r="FP137" s="96">
        <v>0</v>
      </c>
      <c r="FQ137" s="96">
        <v>0</v>
      </c>
      <c r="FR137" s="96">
        <v>0</v>
      </c>
      <c r="FS137" s="96">
        <v>0</v>
      </c>
      <c r="FT137" s="96">
        <v>0</v>
      </c>
      <c r="FU137" s="96">
        <v>0</v>
      </c>
      <c r="FV137" s="96">
        <v>0</v>
      </c>
      <c r="FW137" s="96">
        <v>0</v>
      </c>
      <c r="FX137" s="96">
        <v>0</v>
      </c>
      <c r="FY137" s="96">
        <v>0</v>
      </c>
      <c r="FZ137" s="96">
        <v>0</v>
      </c>
      <c r="GA137" s="96">
        <v>0</v>
      </c>
      <c r="GB137" s="96">
        <v>0</v>
      </c>
      <c r="GC137" s="96">
        <v>0</v>
      </c>
      <c r="GD137" s="96">
        <v>0</v>
      </c>
      <c r="GE137" s="96">
        <v>0</v>
      </c>
      <c r="GF137" s="96">
        <v>0</v>
      </c>
      <c r="GG137" s="96">
        <v>0</v>
      </c>
      <c r="GH137" s="96">
        <v>0</v>
      </c>
      <c r="GI137" s="96">
        <v>100</v>
      </c>
      <c r="GJ137" s="96">
        <v>0</v>
      </c>
      <c r="GK137" s="96">
        <v>1</v>
      </c>
      <c r="GL137" s="96">
        <v>0</v>
      </c>
      <c r="GM137" s="96">
        <v>0</v>
      </c>
      <c r="GN137" s="96">
        <v>0</v>
      </c>
      <c r="GO137" s="96">
        <v>0</v>
      </c>
      <c r="GP137" s="96">
        <v>0</v>
      </c>
      <c r="GQ137" s="96">
        <v>0</v>
      </c>
      <c r="GR137" s="96">
        <v>0</v>
      </c>
      <c r="GS137" s="96">
        <v>0</v>
      </c>
      <c r="GT137" s="96">
        <v>0</v>
      </c>
      <c r="GU137" s="96">
        <v>0</v>
      </c>
      <c r="GV137" s="96">
        <v>0</v>
      </c>
      <c r="GW137" s="96">
        <v>0</v>
      </c>
      <c r="GX137" s="96">
        <v>0</v>
      </c>
      <c r="GY137" s="96">
        <v>0</v>
      </c>
      <c r="GZ137" s="96">
        <v>0</v>
      </c>
      <c r="HA137" s="96">
        <v>0</v>
      </c>
      <c r="HB137" s="96">
        <v>0</v>
      </c>
      <c r="HC137" s="96">
        <v>0</v>
      </c>
      <c r="HD137" s="96">
        <v>0</v>
      </c>
      <c r="HE137" s="96">
        <v>0</v>
      </c>
      <c r="HF137" s="96">
        <v>0</v>
      </c>
      <c r="HG137" s="96">
        <v>0</v>
      </c>
      <c r="HH137" s="96">
        <v>0</v>
      </c>
      <c r="HI137" s="96">
        <v>0</v>
      </c>
      <c r="HJ137" s="96">
        <v>0</v>
      </c>
      <c r="HK137" s="96">
        <v>0</v>
      </c>
      <c r="HL137" s="96">
        <v>0</v>
      </c>
      <c r="HM137" s="96">
        <v>0</v>
      </c>
      <c r="HN137" s="96">
        <v>0</v>
      </c>
      <c r="HO137" s="96">
        <v>0</v>
      </c>
      <c r="HP137" s="96">
        <v>0</v>
      </c>
      <c r="HQ137" s="96">
        <v>0</v>
      </c>
      <c r="HR137" s="96">
        <v>0</v>
      </c>
      <c r="HS137" s="96">
        <v>0</v>
      </c>
      <c r="HT137" s="96">
        <v>0</v>
      </c>
      <c r="HU137" s="96">
        <v>0</v>
      </c>
      <c r="HV137" s="96">
        <v>0</v>
      </c>
      <c r="HW137" s="96">
        <v>0</v>
      </c>
      <c r="HX137" s="96">
        <v>0</v>
      </c>
      <c r="HY137" s="96">
        <v>0</v>
      </c>
      <c r="HZ137" s="96">
        <v>0</v>
      </c>
      <c r="IA137" s="96">
        <v>0</v>
      </c>
      <c r="IB137" s="96">
        <v>0</v>
      </c>
      <c r="IC137" s="96">
        <v>0</v>
      </c>
      <c r="ID137" s="96">
        <v>0</v>
      </c>
      <c r="IE137" s="96">
        <v>0</v>
      </c>
      <c r="IF137" s="96">
        <v>0</v>
      </c>
      <c r="IG137" s="96">
        <v>0</v>
      </c>
      <c r="IH137" s="96">
        <v>0</v>
      </c>
      <c r="II137" s="96">
        <v>0</v>
      </c>
      <c r="IJ137" s="96">
        <v>0</v>
      </c>
      <c r="IK137" s="96">
        <v>0</v>
      </c>
      <c r="IL137" s="96">
        <v>0</v>
      </c>
      <c r="IM137" s="96">
        <v>0</v>
      </c>
      <c r="IN137" s="96">
        <v>0</v>
      </c>
      <c r="IO137" s="96">
        <v>0</v>
      </c>
      <c r="IP137" s="96">
        <v>0</v>
      </c>
      <c r="IQ137" s="96">
        <v>0</v>
      </c>
      <c r="IR137" s="96">
        <v>0</v>
      </c>
      <c r="IS137" s="96">
        <v>0</v>
      </c>
      <c r="IT137" s="96">
        <v>0</v>
      </c>
      <c r="IU137" s="96">
        <v>0</v>
      </c>
      <c r="IV137" s="96">
        <v>0</v>
      </c>
      <c r="IW137" s="96">
        <v>0</v>
      </c>
      <c r="IX137" s="96">
        <v>0</v>
      </c>
      <c r="IY137" s="96">
        <v>0</v>
      </c>
      <c r="IZ137" s="96">
        <v>0</v>
      </c>
      <c r="JA137" s="96">
        <v>0</v>
      </c>
    </row>
    <row r="138" spans="1:261" ht="17.25" customHeight="1" x14ac:dyDescent="0.35">
      <c r="A138" s="85">
        <v>128</v>
      </c>
      <c r="B138" s="92" t="s">
        <v>527</v>
      </c>
      <c r="C138" s="95" t="s">
        <v>655</v>
      </c>
      <c r="D138" s="295">
        <v>247690674</v>
      </c>
      <c r="E138" s="270">
        <f t="shared" si="46"/>
        <v>10306.650000000001</v>
      </c>
      <c r="F138" s="270">
        <f t="shared" si="47"/>
        <v>0</v>
      </c>
      <c r="G138" s="270">
        <f t="shared" si="48"/>
        <v>1374.67</v>
      </c>
      <c r="H138" s="270">
        <f t="shared" si="49"/>
        <v>7211.8</v>
      </c>
      <c r="I138" s="270">
        <f t="shared" si="50"/>
        <v>1720.18</v>
      </c>
      <c r="J138" s="96">
        <v>2</v>
      </c>
      <c r="K138" s="96">
        <v>2</v>
      </c>
      <c r="L138" s="96">
        <v>0</v>
      </c>
      <c r="M138" s="96">
        <v>0</v>
      </c>
      <c r="N138" s="96">
        <v>0</v>
      </c>
      <c r="O138" s="96">
        <v>0</v>
      </c>
      <c r="P138" s="96">
        <v>0</v>
      </c>
      <c r="Q138" s="96">
        <v>0</v>
      </c>
      <c r="R138" s="96">
        <v>0</v>
      </c>
      <c r="S138" s="96">
        <v>0</v>
      </c>
      <c r="T138" s="96">
        <v>0</v>
      </c>
      <c r="U138" s="96">
        <v>350</v>
      </c>
      <c r="V138" s="96">
        <v>0</v>
      </c>
      <c r="W138" s="96">
        <v>0</v>
      </c>
      <c r="X138" s="96">
        <v>0</v>
      </c>
      <c r="Y138" s="96">
        <v>12</v>
      </c>
      <c r="Z138" s="96">
        <v>0</v>
      </c>
      <c r="AA138" s="96">
        <v>0</v>
      </c>
      <c r="AB138" s="96">
        <v>0</v>
      </c>
      <c r="AC138" s="96">
        <v>6</v>
      </c>
      <c r="AD138" s="96">
        <v>0</v>
      </c>
      <c r="AE138" s="96">
        <v>1</v>
      </c>
      <c r="AF138" s="96">
        <v>0</v>
      </c>
      <c r="AG138" s="96">
        <v>0</v>
      </c>
      <c r="AH138" s="96">
        <v>0</v>
      </c>
      <c r="AI138" s="96">
        <v>0</v>
      </c>
      <c r="AJ138" s="96">
        <v>0</v>
      </c>
      <c r="AK138" s="96">
        <v>0</v>
      </c>
      <c r="AL138" s="96">
        <v>0</v>
      </c>
      <c r="AM138" s="96">
        <v>0</v>
      </c>
      <c r="AN138" s="96">
        <v>0</v>
      </c>
      <c r="AO138" s="96">
        <v>397</v>
      </c>
      <c r="AP138" s="96">
        <v>0</v>
      </c>
      <c r="AQ138" s="96">
        <v>0</v>
      </c>
      <c r="AR138" s="96">
        <v>0</v>
      </c>
      <c r="AS138" s="96">
        <v>0</v>
      </c>
      <c r="AT138" s="96">
        <v>0</v>
      </c>
      <c r="AU138" s="96">
        <v>0</v>
      </c>
      <c r="AV138" s="96">
        <v>0</v>
      </c>
      <c r="AW138" s="96">
        <v>0</v>
      </c>
      <c r="AX138" s="96">
        <v>0</v>
      </c>
      <c r="AY138" s="96">
        <v>0</v>
      </c>
      <c r="AZ138" s="96">
        <v>0</v>
      </c>
      <c r="BA138" s="96">
        <v>0</v>
      </c>
      <c r="BB138" s="96">
        <v>0</v>
      </c>
      <c r="BC138" s="96">
        <v>6452.8</v>
      </c>
      <c r="BD138" s="96"/>
      <c r="BE138" s="96">
        <v>0</v>
      </c>
      <c r="BF138" s="96">
        <v>0</v>
      </c>
      <c r="BG138" s="96">
        <v>0</v>
      </c>
      <c r="BH138" s="96">
        <v>143</v>
      </c>
      <c r="BI138" s="96">
        <v>0</v>
      </c>
      <c r="BJ138" s="96">
        <v>0</v>
      </c>
      <c r="BK138" s="96">
        <v>0</v>
      </c>
      <c r="BL138" s="96">
        <v>0</v>
      </c>
      <c r="BM138" s="96">
        <v>0</v>
      </c>
      <c r="BN138" s="96">
        <v>0</v>
      </c>
      <c r="BO138" s="96">
        <v>0</v>
      </c>
      <c r="BP138" s="96">
        <v>0</v>
      </c>
      <c r="BQ138" s="96">
        <v>0</v>
      </c>
      <c r="BR138" s="96">
        <v>0</v>
      </c>
      <c r="BS138" s="96">
        <v>1</v>
      </c>
      <c r="BT138" s="96">
        <v>0</v>
      </c>
      <c r="BU138" s="96">
        <v>1</v>
      </c>
      <c r="BV138" s="96">
        <v>0</v>
      </c>
      <c r="BW138" s="96">
        <v>0</v>
      </c>
      <c r="BX138" s="96">
        <v>0</v>
      </c>
      <c r="BY138" s="96">
        <v>6</v>
      </c>
      <c r="BZ138" s="96">
        <v>0</v>
      </c>
      <c r="CA138" s="96">
        <v>0</v>
      </c>
      <c r="CB138" s="96">
        <v>0</v>
      </c>
      <c r="CC138" s="96">
        <v>0</v>
      </c>
      <c r="CD138" s="96">
        <v>0</v>
      </c>
      <c r="CE138" s="96">
        <v>0</v>
      </c>
      <c r="CF138" s="96">
        <v>0</v>
      </c>
      <c r="CG138" s="96">
        <v>0</v>
      </c>
      <c r="CH138" s="96">
        <v>0</v>
      </c>
      <c r="CI138" s="96">
        <v>0</v>
      </c>
      <c r="CJ138" s="96">
        <v>0</v>
      </c>
      <c r="CK138" s="96">
        <v>30</v>
      </c>
      <c r="CL138" s="96">
        <v>0</v>
      </c>
      <c r="CM138" s="96">
        <v>0</v>
      </c>
      <c r="CN138" s="96">
        <v>0</v>
      </c>
      <c r="CO138" s="96">
        <v>1</v>
      </c>
      <c r="CP138" s="96">
        <v>0</v>
      </c>
      <c r="CQ138" s="96">
        <v>0</v>
      </c>
      <c r="CR138" s="96">
        <v>0</v>
      </c>
      <c r="CS138" s="96">
        <v>6</v>
      </c>
      <c r="CT138" s="96">
        <v>0</v>
      </c>
      <c r="CU138" s="96">
        <v>0</v>
      </c>
      <c r="CV138" s="96">
        <v>0</v>
      </c>
      <c r="CW138" s="96">
        <v>0</v>
      </c>
      <c r="CX138" s="96">
        <v>0</v>
      </c>
      <c r="CY138" s="96">
        <v>19</v>
      </c>
      <c r="CZ138" s="96">
        <v>0</v>
      </c>
      <c r="DA138" s="96">
        <v>0</v>
      </c>
      <c r="DB138" s="96">
        <v>0</v>
      </c>
      <c r="DC138" s="96">
        <v>0</v>
      </c>
      <c r="DD138" s="96">
        <v>0</v>
      </c>
      <c r="DE138" s="96">
        <v>0</v>
      </c>
      <c r="DF138" s="96">
        <v>0</v>
      </c>
      <c r="DG138" s="96">
        <v>0</v>
      </c>
      <c r="DH138" s="96">
        <v>0</v>
      </c>
      <c r="DI138" s="96">
        <v>0</v>
      </c>
      <c r="DJ138" s="96">
        <v>0</v>
      </c>
      <c r="DK138" s="96">
        <v>0</v>
      </c>
      <c r="DL138" s="96">
        <v>0</v>
      </c>
      <c r="DM138" s="96">
        <v>0</v>
      </c>
      <c r="DN138" s="96">
        <v>0</v>
      </c>
      <c r="DO138" s="96">
        <v>0</v>
      </c>
      <c r="DP138" s="96">
        <v>0</v>
      </c>
      <c r="DQ138" s="96">
        <v>0</v>
      </c>
      <c r="DR138" s="96">
        <v>0</v>
      </c>
      <c r="DS138" s="96">
        <v>0</v>
      </c>
      <c r="DT138" s="96">
        <v>1374.67</v>
      </c>
      <c r="DU138" s="96">
        <v>0</v>
      </c>
      <c r="DV138" s="96">
        <v>0</v>
      </c>
      <c r="DW138" s="297">
        <v>0</v>
      </c>
      <c r="DX138" s="297">
        <v>0</v>
      </c>
      <c r="DY138" s="96">
        <v>0</v>
      </c>
      <c r="DZ138" s="96">
        <v>0</v>
      </c>
      <c r="EA138" s="96">
        <v>0</v>
      </c>
      <c r="EB138" s="96">
        <v>0</v>
      </c>
      <c r="EC138" s="96">
        <v>0</v>
      </c>
      <c r="ED138" s="96">
        <v>0</v>
      </c>
      <c r="EE138" s="96">
        <v>0</v>
      </c>
      <c r="EF138" s="96">
        <v>0</v>
      </c>
      <c r="EG138" s="96">
        <v>0</v>
      </c>
      <c r="EH138" s="96">
        <v>0</v>
      </c>
      <c r="EI138" s="96">
        <v>0</v>
      </c>
      <c r="EJ138" s="96">
        <v>0</v>
      </c>
      <c r="EK138" s="96">
        <v>0</v>
      </c>
      <c r="EL138" s="96">
        <v>0</v>
      </c>
      <c r="EM138" s="96">
        <v>0</v>
      </c>
      <c r="EN138" s="96">
        <v>0</v>
      </c>
      <c r="EO138" s="96">
        <v>0</v>
      </c>
      <c r="EP138" s="96">
        <v>0</v>
      </c>
      <c r="EQ138" s="96">
        <v>0</v>
      </c>
      <c r="ER138" s="96">
        <v>0</v>
      </c>
      <c r="ES138" s="96">
        <v>0</v>
      </c>
      <c r="ET138" s="96">
        <v>0</v>
      </c>
      <c r="EU138" s="96">
        <v>0</v>
      </c>
      <c r="EV138" s="96">
        <v>1714.18</v>
      </c>
      <c r="EW138" s="96">
        <v>0</v>
      </c>
      <c r="EX138" s="96">
        <v>0</v>
      </c>
      <c r="EY138" s="96">
        <v>0</v>
      </c>
      <c r="EZ138" s="96">
        <v>0</v>
      </c>
      <c r="FA138" s="96">
        <v>0</v>
      </c>
      <c r="FB138" s="96">
        <v>0</v>
      </c>
      <c r="FC138" s="96">
        <v>0</v>
      </c>
      <c r="FD138" s="96">
        <v>0</v>
      </c>
      <c r="FE138" s="96">
        <v>0</v>
      </c>
      <c r="FF138" s="96">
        <v>0</v>
      </c>
      <c r="FG138" s="96">
        <v>0</v>
      </c>
      <c r="FH138" s="96">
        <v>0</v>
      </c>
      <c r="FI138" s="96">
        <v>0</v>
      </c>
      <c r="FJ138" s="96">
        <v>0</v>
      </c>
      <c r="FK138" s="96">
        <v>0</v>
      </c>
      <c r="FL138" s="96">
        <v>0</v>
      </c>
      <c r="FM138" s="96">
        <v>0</v>
      </c>
      <c r="FN138" s="96">
        <v>0</v>
      </c>
      <c r="FO138" s="96">
        <v>0</v>
      </c>
      <c r="FP138" s="96">
        <v>0</v>
      </c>
      <c r="FQ138" s="96">
        <v>0</v>
      </c>
      <c r="FR138" s="96">
        <v>0</v>
      </c>
      <c r="FS138" s="96">
        <v>0</v>
      </c>
      <c r="FT138" s="96">
        <v>0</v>
      </c>
      <c r="FU138" s="96">
        <v>0</v>
      </c>
      <c r="FV138" s="96">
        <v>0</v>
      </c>
      <c r="FW138" s="96">
        <v>0</v>
      </c>
      <c r="FX138" s="96">
        <v>0</v>
      </c>
      <c r="FY138" s="96">
        <v>0</v>
      </c>
      <c r="FZ138" s="96">
        <v>0</v>
      </c>
      <c r="GA138" s="96">
        <v>0</v>
      </c>
      <c r="GB138" s="96">
        <v>0</v>
      </c>
      <c r="GC138" s="96">
        <v>0</v>
      </c>
      <c r="GD138" s="96">
        <v>0</v>
      </c>
      <c r="GE138" s="96">
        <v>0</v>
      </c>
      <c r="GF138" s="96">
        <v>0</v>
      </c>
      <c r="GG138" s="96">
        <v>0</v>
      </c>
      <c r="GH138" s="96">
        <v>0</v>
      </c>
      <c r="GI138" s="96">
        <v>0</v>
      </c>
      <c r="GJ138" s="96">
        <v>0</v>
      </c>
      <c r="GK138" s="96">
        <v>0</v>
      </c>
      <c r="GL138" s="96">
        <v>0</v>
      </c>
      <c r="GM138" s="96">
        <v>0</v>
      </c>
      <c r="GN138" s="96">
        <v>0</v>
      </c>
      <c r="GO138" s="96">
        <v>0</v>
      </c>
      <c r="GP138" s="96">
        <v>0</v>
      </c>
      <c r="GQ138" s="96">
        <v>0</v>
      </c>
      <c r="GR138" s="96">
        <v>0</v>
      </c>
      <c r="GS138" s="96">
        <v>0</v>
      </c>
      <c r="GT138" s="96">
        <v>0</v>
      </c>
      <c r="GU138" s="96">
        <v>0</v>
      </c>
      <c r="GV138" s="96">
        <v>0</v>
      </c>
      <c r="GW138" s="96">
        <v>0</v>
      </c>
      <c r="GX138" s="96">
        <v>0</v>
      </c>
      <c r="GY138" s="96">
        <v>0</v>
      </c>
      <c r="GZ138" s="96">
        <v>0</v>
      </c>
      <c r="HA138" s="96">
        <v>0</v>
      </c>
      <c r="HB138" s="96">
        <v>0</v>
      </c>
      <c r="HC138" s="96">
        <v>0</v>
      </c>
      <c r="HD138" s="96">
        <v>0</v>
      </c>
      <c r="HE138" s="96">
        <v>0</v>
      </c>
      <c r="HF138" s="96">
        <v>0</v>
      </c>
      <c r="HG138" s="96">
        <v>0</v>
      </c>
      <c r="HH138" s="96">
        <v>0</v>
      </c>
      <c r="HI138" s="96">
        <v>0</v>
      </c>
      <c r="HJ138" s="96">
        <v>0</v>
      </c>
      <c r="HK138" s="96">
        <v>0</v>
      </c>
      <c r="HL138" s="96">
        <v>0</v>
      </c>
      <c r="HM138" s="96">
        <v>0</v>
      </c>
      <c r="HN138" s="96">
        <v>0</v>
      </c>
      <c r="HO138" s="96">
        <v>0</v>
      </c>
      <c r="HP138" s="96">
        <v>0</v>
      </c>
      <c r="HQ138" s="96">
        <v>0</v>
      </c>
      <c r="HR138" s="96">
        <v>0</v>
      </c>
      <c r="HS138" s="96">
        <v>0</v>
      </c>
      <c r="HT138" s="96">
        <v>0</v>
      </c>
      <c r="HU138" s="96">
        <v>0</v>
      </c>
      <c r="HV138" s="96">
        <v>0</v>
      </c>
      <c r="HW138" s="96">
        <v>0</v>
      </c>
      <c r="HX138" s="96">
        <v>0</v>
      </c>
      <c r="HY138" s="96">
        <v>0</v>
      </c>
      <c r="HZ138" s="96">
        <v>0</v>
      </c>
      <c r="IA138" s="96">
        <v>0</v>
      </c>
      <c r="IB138" s="96">
        <v>0</v>
      </c>
      <c r="IC138" s="96">
        <v>0</v>
      </c>
      <c r="ID138" s="96">
        <v>0</v>
      </c>
      <c r="IE138" s="96">
        <v>0</v>
      </c>
      <c r="IF138" s="96">
        <v>0</v>
      </c>
      <c r="IG138" s="96">
        <v>0</v>
      </c>
      <c r="IH138" s="96">
        <v>0</v>
      </c>
      <c r="II138" s="96">
        <v>0</v>
      </c>
      <c r="IJ138" s="96">
        <v>0</v>
      </c>
      <c r="IK138" s="96">
        <v>0</v>
      </c>
      <c r="IL138" s="96">
        <v>0</v>
      </c>
      <c r="IM138" s="96">
        <v>0</v>
      </c>
      <c r="IN138" s="96">
        <v>0</v>
      </c>
      <c r="IO138" s="96">
        <v>0</v>
      </c>
      <c r="IP138" s="96">
        <v>0</v>
      </c>
      <c r="IQ138" s="96">
        <v>0</v>
      </c>
      <c r="IR138" s="96">
        <v>0</v>
      </c>
      <c r="IS138" s="96">
        <v>0</v>
      </c>
      <c r="IT138" s="96">
        <v>0</v>
      </c>
      <c r="IU138" s="96">
        <v>0</v>
      </c>
      <c r="IV138" s="96">
        <v>0</v>
      </c>
      <c r="IW138" s="96">
        <v>0</v>
      </c>
      <c r="IX138" s="96">
        <v>0</v>
      </c>
      <c r="IY138" s="96">
        <v>0</v>
      </c>
      <c r="IZ138" s="96">
        <v>0</v>
      </c>
      <c r="JA138" s="96">
        <v>0</v>
      </c>
    </row>
    <row r="139" spans="1:261" ht="17.25" customHeight="1" x14ac:dyDescent="0.35">
      <c r="A139" s="85">
        <v>129</v>
      </c>
      <c r="B139" s="92" t="s">
        <v>527</v>
      </c>
      <c r="C139" s="95" t="s">
        <v>656</v>
      </c>
      <c r="D139" s="295">
        <v>247690681</v>
      </c>
      <c r="E139" s="270">
        <f t="shared" ref="E139:E202" si="51">SUM(F139,G139,H139,I139)</f>
        <v>5993.9400000000005</v>
      </c>
      <c r="F139" s="270">
        <f t="shared" ref="F139:F202" si="52">SUM(M139,Q139,AI139,AM139,BV139,BZ139,DC139,DG139,DS139,DW139,EM139,EN139,EO139,EY139,EZ139,FA139,GM139,GQ139,HL139,HP139,IH139,IL139,)</f>
        <v>0</v>
      </c>
      <c r="G139" s="270">
        <f t="shared" ref="G139:G202" si="53">SUM(N139,R139,AJ139,AN139,BW139,CA139,DD139,DH139,DT139,DX139,EP139,EQ139,ER139,FB139,FC139,FD139,GN139,GR139,HM139,HQ139,II139,IM139,)</f>
        <v>1533.12</v>
      </c>
      <c r="H139" s="270">
        <f t="shared" ref="H139:H202" si="54">SUM(O139,S139,U139,W139,Y139,AA139,AK139,AO139,AQ139,AS139,AU139,AW139,BC139,BE139,AY139,FK139,FL139,FM139,FQ139,FR139,BX139,CB139,DE139,DI139,DU139,DY139,ES139,ET139,EU139,FE139,FF139,FG139,GO139,GS139,HN139,HR139,HT139,HV139,HX139,HZ139,IJ139,IN139,IP139,IR139,IT139,IV139,FS139,FW139,FX139,FY139,GC139,GD139,GE139,GU139,GW139,GY139,HA139,HC139,IB139,IX139,IZ139,DK139,DM139,DO139,DQ139,IF139,EA139,EC139,EE139,EG139,ID139)</f>
        <v>4115.8</v>
      </c>
      <c r="I139" s="270">
        <f t="shared" ref="I139:I202" si="55">SUM(P139,T139,V139,X139,Z139,AB139,AL139,AP139,AR139,AT139,AV139,AX139,BD139,BF139,BY139,CC139,DF139,DJ139,DV139,DZ139,EV139,EW139,EX139,FH139,FI139,FJ139,GP139,GT139,HO139,HS139,HU139,HW139,HY139,IK139,IO139,IQ139,IS139,IU139,JA139,AZ139,DL139,DN139,DP139,DR139,FN139,FO139,FP139,FT139,FU139,FV139,FZ139,GA139,GB139,GF139,GG139,GH139,GV139,GX139,GZ139,HB139,HD139,IA139,IC139,IG139,IW139,IY139,EB139,ED139,EF139,EH139,IE139)</f>
        <v>345.02</v>
      </c>
      <c r="J139" s="96">
        <v>1</v>
      </c>
      <c r="K139" s="96">
        <v>1</v>
      </c>
      <c r="L139" s="96">
        <v>0</v>
      </c>
      <c r="M139" s="96">
        <v>0</v>
      </c>
      <c r="N139" s="96">
        <v>0</v>
      </c>
      <c r="O139" s="96">
        <v>0</v>
      </c>
      <c r="P139" s="96">
        <v>0</v>
      </c>
      <c r="Q139" s="96">
        <v>0</v>
      </c>
      <c r="R139" s="96">
        <v>0</v>
      </c>
      <c r="S139" s="96">
        <v>0</v>
      </c>
      <c r="T139" s="96">
        <v>0</v>
      </c>
      <c r="U139" s="96">
        <v>0</v>
      </c>
      <c r="V139" s="96">
        <v>0</v>
      </c>
      <c r="W139" s="96">
        <v>0</v>
      </c>
      <c r="X139" s="96">
        <v>0</v>
      </c>
      <c r="Y139" s="96">
        <v>365</v>
      </c>
      <c r="Z139" s="96">
        <v>0</v>
      </c>
      <c r="AA139" s="96">
        <v>0</v>
      </c>
      <c r="AB139" s="96">
        <v>0</v>
      </c>
      <c r="AC139" s="96">
        <v>5</v>
      </c>
      <c r="AD139" s="96">
        <v>0</v>
      </c>
      <c r="AE139" s="96">
        <v>0</v>
      </c>
      <c r="AF139" s="96">
        <v>0</v>
      </c>
      <c r="AG139" s="96">
        <v>0</v>
      </c>
      <c r="AH139" s="96">
        <v>0</v>
      </c>
      <c r="AI139" s="96">
        <v>0</v>
      </c>
      <c r="AJ139" s="96">
        <v>0</v>
      </c>
      <c r="AK139" s="96">
        <v>0</v>
      </c>
      <c r="AL139" s="96">
        <v>0</v>
      </c>
      <c r="AM139" s="96">
        <v>0</v>
      </c>
      <c r="AN139" s="96">
        <v>0</v>
      </c>
      <c r="AO139" s="96">
        <v>0</v>
      </c>
      <c r="AP139" s="96">
        <v>0</v>
      </c>
      <c r="AQ139" s="96">
        <v>0</v>
      </c>
      <c r="AR139" s="96">
        <v>0</v>
      </c>
      <c r="AS139" s="96">
        <v>0</v>
      </c>
      <c r="AT139" s="96">
        <v>0</v>
      </c>
      <c r="AU139" s="96">
        <v>0</v>
      </c>
      <c r="AV139" s="96">
        <v>0</v>
      </c>
      <c r="AW139" s="96">
        <v>0</v>
      </c>
      <c r="AX139" s="96">
        <v>0</v>
      </c>
      <c r="AY139" s="96">
        <v>0</v>
      </c>
      <c r="AZ139" s="96">
        <v>0</v>
      </c>
      <c r="BA139" s="96">
        <v>2</v>
      </c>
      <c r="BB139" s="96">
        <v>0</v>
      </c>
      <c r="BC139" s="96">
        <v>3750.8</v>
      </c>
      <c r="BD139" s="96"/>
      <c r="BE139" s="96">
        <v>0</v>
      </c>
      <c r="BF139" s="96">
        <v>0</v>
      </c>
      <c r="BG139" s="96">
        <v>0</v>
      </c>
      <c r="BH139" s="96">
        <v>106</v>
      </c>
      <c r="BI139" s="96">
        <v>0</v>
      </c>
      <c r="BJ139" s="96">
        <v>0</v>
      </c>
      <c r="BK139" s="96">
        <v>0</v>
      </c>
      <c r="BL139" s="96">
        <v>0</v>
      </c>
      <c r="BM139" s="96">
        <v>0</v>
      </c>
      <c r="BN139" s="96">
        <v>0</v>
      </c>
      <c r="BO139" s="96">
        <v>0</v>
      </c>
      <c r="BP139" s="96">
        <v>0</v>
      </c>
      <c r="BQ139" s="96">
        <v>0</v>
      </c>
      <c r="BR139" s="96">
        <v>0</v>
      </c>
      <c r="BS139" s="96">
        <v>0</v>
      </c>
      <c r="BT139" s="96">
        <v>0</v>
      </c>
      <c r="BU139" s="96">
        <v>0</v>
      </c>
      <c r="BV139" s="96">
        <v>0</v>
      </c>
      <c r="BW139" s="96">
        <v>0</v>
      </c>
      <c r="BX139" s="96">
        <v>0</v>
      </c>
      <c r="BY139" s="96">
        <v>0</v>
      </c>
      <c r="BZ139" s="96">
        <v>0</v>
      </c>
      <c r="CA139" s="96">
        <v>0</v>
      </c>
      <c r="CB139" s="96">
        <v>0</v>
      </c>
      <c r="CC139" s="96">
        <v>0</v>
      </c>
      <c r="CD139" s="96">
        <v>0</v>
      </c>
      <c r="CE139" s="96">
        <v>0</v>
      </c>
      <c r="CF139" s="96">
        <v>0</v>
      </c>
      <c r="CG139" s="96">
        <v>0</v>
      </c>
      <c r="CH139" s="96">
        <v>0</v>
      </c>
      <c r="CI139" s="96">
        <v>0</v>
      </c>
      <c r="CJ139" s="96">
        <v>0</v>
      </c>
      <c r="CK139" s="96">
        <v>30</v>
      </c>
      <c r="CL139" s="96">
        <v>0</v>
      </c>
      <c r="CM139" s="96">
        <v>0</v>
      </c>
      <c r="CN139" s="96">
        <v>0</v>
      </c>
      <c r="CO139" s="96">
        <v>0</v>
      </c>
      <c r="CP139" s="96">
        <v>0</v>
      </c>
      <c r="CQ139" s="96">
        <v>0</v>
      </c>
      <c r="CR139" s="96">
        <v>0</v>
      </c>
      <c r="CS139" s="96">
        <v>1</v>
      </c>
      <c r="CT139" s="96">
        <v>0</v>
      </c>
      <c r="CU139" s="96">
        <v>0</v>
      </c>
      <c r="CV139" s="96">
        <v>0</v>
      </c>
      <c r="CW139" s="96">
        <v>0</v>
      </c>
      <c r="CX139" s="96">
        <v>0</v>
      </c>
      <c r="CY139" s="96">
        <v>15</v>
      </c>
      <c r="CZ139" s="96">
        <v>0</v>
      </c>
      <c r="DA139" s="96">
        <v>0</v>
      </c>
      <c r="DB139" s="96">
        <v>0</v>
      </c>
      <c r="DC139" s="96">
        <v>0</v>
      </c>
      <c r="DD139" s="96">
        <v>0</v>
      </c>
      <c r="DE139" s="96">
        <v>0</v>
      </c>
      <c r="DF139" s="96">
        <v>0</v>
      </c>
      <c r="DG139" s="96">
        <v>0</v>
      </c>
      <c r="DH139" s="96">
        <v>0</v>
      </c>
      <c r="DI139" s="96">
        <v>0</v>
      </c>
      <c r="DJ139" s="96">
        <v>0</v>
      </c>
      <c r="DK139" s="96">
        <v>0</v>
      </c>
      <c r="DL139" s="96">
        <v>0</v>
      </c>
      <c r="DM139" s="96">
        <v>0</v>
      </c>
      <c r="DN139" s="96">
        <v>0</v>
      </c>
      <c r="DO139" s="96">
        <v>0</v>
      </c>
      <c r="DP139" s="96">
        <v>0</v>
      </c>
      <c r="DQ139" s="96">
        <v>0</v>
      </c>
      <c r="DR139" s="96">
        <v>0</v>
      </c>
      <c r="DS139" s="96">
        <v>0</v>
      </c>
      <c r="DT139" s="96">
        <v>1533.12</v>
      </c>
      <c r="DU139" s="96">
        <v>0</v>
      </c>
      <c r="DV139" s="96">
        <v>0</v>
      </c>
      <c r="DW139" s="297">
        <v>0</v>
      </c>
      <c r="DX139" s="297">
        <v>0</v>
      </c>
      <c r="DY139" s="96">
        <v>0</v>
      </c>
      <c r="DZ139" s="96">
        <v>0</v>
      </c>
      <c r="EA139" s="96">
        <v>0</v>
      </c>
      <c r="EB139" s="96">
        <v>0</v>
      </c>
      <c r="EC139" s="96">
        <v>0</v>
      </c>
      <c r="ED139" s="96">
        <v>0</v>
      </c>
      <c r="EE139" s="96">
        <v>0</v>
      </c>
      <c r="EF139" s="96">
        <v>0</v>
      </c>
      <c r="EG139" s="96">
        <v>0</v>
      </c>
      <c r="EH139" s="96">
        <v>0</v>
      </c>
      <c r="EI139" s="96">
        <v>0</v>
      </c>
      <c r="EJ139" s="96">
        <v>0</v>
      </c>
      <c r="EK139" s="96">
        <v>0</v>
      </c>
      <c r="EL139" s="96">
        <v>0</v>
      </c>
      <c r="EM139" s="96">
        <v>0</v>
      </c>
      <c r="EN139" s="96">
        <v>0</v>
      </c>
      <c r="EO139" s="96">
        <v>0</v>
      </c>
      <c r="EP139" s="96">
        <v>0</v>
      </c>
      <c r="EQ139" s="96">
        <v>0</v>
      </c>
      <c r="ER139" s="96">
        <v>0</v>
      </c>
      <c r="ES139" s="96">
        <v>0</v>
      </c>
      <c r="ET139" s="96">
        <v>0</v>
      </c>
      <c r="EU139" s="96">
        <v>0</v>
      </c>
      <c r="EV139" s="96">
        <v>345.02</v>
      </c>
      <c r="EW139" s="96">
        <v>0</v>
      </c>
      <c r="EX139" s="96">
        <v>0</v>
      </c>
      <c r="EY139" s="96">
        <v>0</v>
      </c>
      <c r="EZ139" s="96">
        <v>0</v>
      </c>
      <c r="FA139" s="96">
        <v>0</v>
      </c>
      <c r="FB139" s="96">
        <v>0</v>
      </c>
      <c r="FC139" s="96">
        <v>0</v>
      </c>
      <c r="FD139" s="96">
        <v>0</v>
      </c>
      <c r="FE139" s="96">
        <v>0</v>
      </c>
      <c r="FF139" s="96">
        <v>0</v>
      </c>
      <c r="FG139" s="96">
        <v>0</v>
      </c>
      <c r="FH139" s="96">
        <v>0</v>
      </c>
      <c r="FI139" s="96">
        <v>0</v>
      </c>
      <c r="FJ139" s="96">
        <v>0</v>
      </c>
      <c r="FK139" s="96">
        <v>0</v>
      </c>
      <c r="FL139" s="96">
        <v>0</v>
      </c>
      <c r="FM139" s="96">
        <v>0</v>
      </c>
      <c r="FN139" s="96">
        <v>0</v>
      </c>
      <c r="FO139" s="96">
        <v>0</v>
      </c>
      <c r="FP139" s="96">
        <v>0</v>
      </c>
      <c r="FQ139" s="96">
        <v>0</v>
      </c>
      <c r="FR139" s="96">
        <v>0</v>
      </c>
      <c r="FS139" s="96">
        <v>0</v>
      </c>
      <c r="FT139" s="96">
        <v>0</v>
      </c>
      <c r="FU139" s="96">
        <v>0</v>
      </c>
      <c r="FV139" s="96">
        <v>0</v>
      </c>
      <c r="FW139" s="96">
        <v>0</v>
      </c>
      <c r="FX139" s="96">
        <v>0</v>
      </c>
      <c r="FY139" s="96">
        <v>0</v>
      </c>
      <c r="FZ139" s="96">
        <v>0</v>
      </c>
      <c r="GA139" s="96">
        <v>0</v>
      </c>
      <c r="GB139" s="96">
        <v>0</v>
      </c>
      <c r="GC139" s="96">
        <v>0</v>
      </c>
      <c r="GD139" s="96">
        <v>0</v>
      </c>
      <c r="GE139" s="96">
        <v>0</v>
      </c>
      <c r="GF139" s="96">
        <v>0</v>
      </c>
      <c r="GG139" s="96">
        <v>0</v>
      </c>
      <c r="GH139" s="96">
        <v>0</v>
      </c>
      <c r="GI139" s="96">
        <v>0</v>
      </c>
      <c r="GJ139" s="96">
        <v>0</v>
      </c>
      <c r="GK139" s="96">
        <v>0</v>
      </c>
      <c r="GL139" s="96">
        <v>0</v>
      </c>
      <c r="GM139" s="96">
        <v>0</v>
      </c>
      <c r="GN139" s="96">
        <v>0</v>
      </c>
      <c r="GO139" s="96">
        <v>0</v>
      </c>
      <c r="GP139" s="96">
        <v>0</v>
      </c>
      <c r="GQ139" s="96">
        <v>0</v>
      </c>
      <c r="GR139" s="96">
        <v>0</v>
      </c>
      <c r="GS139" s="96">
        <v>0</v>
      </c>
      <c r="GT139" s="96">
        <v>0</v>
      </c>
      <c r="GU139" s="96">
        <v>0</v>
      </c>
      <c r="GV139" s="96">
        <v>0</v>
      </c>
      <c r="GW139" s="96">
        <v>0</v>
      </c>
      <c r="GX139" s="96">
        <v>0</v>
      </c>
      <c r="GY139" s="96">
        <v>0</v>
      </c>
      <c r="GZ139" s="96">
        <v>0</v>
      </c>
      <c r="HA139" s="96">
        <v>0</v>
      </c>
      <c r="HB139" s="96">
        <v>0</v>
      </c>
      <c r="HC139" s="96">
        <v>0</v>
      </c>
      <c r="HD139" s="96">
        <v>0</v>
      </c>
      <c r="HE139" s="96">
        <v>0</v>
      </c>
      <c r="HF139" s="96">
        <v>0</v>
      </c>
      <c r="HG139" s="96">
        <v>0</v>
      </c>
      <c r="HH139" s="96">
        <v>0</v>
      </c>
      <c r="HI139" s="96">
        <v>0</v>
      </c>
      <c r="HJ139" s="96">
        <v>0</v>
      </c>
      <c r="HK139" s="96">
        <v>0</v>
      </c>
      <c r="HL139" s="96">
        <v>0</v>
      </c>
      <c r="HM139" s="96">
        <v>0</v>
      </c>
      <c r="HN139" s="96">
        <v>0</v>
      </c>
      <c r="HO139" s="96">
        <v>0</v>
      </c>
      <c r="HP139" s="96">
        <v>0</v>
      </c>
      <c r="HQ139" s="96">
        <v>0</v>
      </c>
      <c r="HR139" s="96">
        <v>0</v>
      </c>
      <c r="HS139" s="96">
        <v>0</v>
      </c>
      <c r="HT139" s="96">
        <v>0</v>
      </c>
      <c r="HU139" s="96">
        <v>0</v>
      </c>
      <c r="HV139" s="96">
        <v>0</v>
      </c>
      <c r="HW139" s="96">
        <v>0</v>
      </c>
      <c r="HX139" s="96">
        <v>0</v>
      </c>
      <c r="HY139" s="96">
        <v>0</v>
      </c>
      <c r="HZ139" s="96">
        <v>0</v>
      </c>
      <c r="IA139" s="96">
        <v>0</v>
      </c>
      <c r="IB139" s="96">
        <v>0</v>
      </c>
      <c r="IC139" s="96">
        <v>0</v>
      </c>
      <c r="ID139" s="96">
        <v>0</v>
      </c>
      <c r="IE139" s="96">
        <v>0</v>
      </c>
      <c r="IF139" s="96">
        <v>0</v>
      </c>
      <c r="IG139" s="96">
        <v>0</v>
      </c>
      <c r="IH139" s="96">
        <v>0</v>
      </c>
      <c r="II139" s="96">
        <v>0</v>
      </c>
      <c r="IJ139" s="96">
        <v>0</v>
      </c>
      <c r="IK139" s="96">
        <v>0</v>
      </c>
      <c r="IL139" s="96">
        <v>0</v>
      </c>
      <c r="IM139" s="96">
        <v>0</v>
      </c>
      <c r="IN139" s="96">
        <v>0</v>
      </c>
      <c r="IO139" s="96">
        <v>0</v>
      </c>
      <c r="IP139" s="96">
        <v>0</v>
      </c>
      <c r="IQ139" s="96">
        <v>0</v>
      </c>
      <c r="IR139" s="96">
        <v>0</v>
      </c>
      <c r="IS139" s="96">
        <v>0</v>
      </c>
      <c r="IT139" s="96">
        <v>0</v>
      </c>
      <c r="IU139" s="96">
        <v>0</v>
      </c>
      <c r="IV139" s="96">
        <v>0</v>
      </c>
      <c r="IW139" s="96">
        <v>0</v>
      </c>
      <c r="IX139" s="96">
        <v>0</v>
      </c>
      <c r="IY139" s="96">
        <v>0</v>
      </c>
      <c r="IZ139" s="96">
        <v>0</v>
      </c>
      <c r="JA139" s="96">
        <v>0</v>
      </c>
    </row>
    <row r="140" spans="1:261" ht="17.25" customHeight="1" x14ac:dyDescent="0.35">
      <c r="A140" s="85">
        <v>130</v>
      </c>
      <c r="B140" s="92" t="s">
        <v>527</v>
      </c>
      <c r="C140" s="95" t="s">
        <v>657</v>
      </c>
      <c r="D140" s="295">
        <v>1055516767</v>
      </c>
      <c r="E140" s="270">
        <f t="shared" si="51"/>
        <v>7012.04</v>
      </c>
      <c r="F140" s="270">
        <f t="shared" si="52"/>
        <v>0</v>
      </c>
      <c r="G140" s="270">
        <f t="shared" si="53"/>
        <v>3282.92</v>
      </c>
      <c r="H140" s="270">
        <f t="shared" si="54"/>
        <v>294</v>
      </c>
      <c r="I140" s="270">
        <f t="shared" si="55"/>
        <v>3435.12</v>
      </c>
      <c r="J140" s="96">
        <v>1</v>
      </c>
      <c r="K140" s="96">
        <v>1</v>
      </c>
      <c r="L140" s="96">
        <v>0</v>
      </c>
      <c r="M140" s="96">
        <v>0</v>
      </c>
      <c r="N140" s="96">
        <v>0</v>
      </c>
      <c r="O140" s="96">
        <v>0</v>
      </c>
      <c r="P140" s="96">
        <v>0</v>
      </c>
      <c r="Q140" s="96">
        <v>0</v>
      </c>
      <c r="R140" s="96">
        <v>0</v>
      </c>
      <c r="S140" s="96">
        <v>0</v>
      </c>
      <c r="T140" s="96">
        <v>0</v>
      </c>
      <c r="U140" s="96">
        <v>294</v>
      </c>
      <c r="V140" s="96">
        <v>0</v>
      </c>
      <c r="W140" s="96">
        <v>0</v>
      </c>
      <c r="X140" s="96">
        <v>0</v>
      </c>
      <c r="Y140" s="96">
        <v>0</v>
      </c>
      <c r="Z140" s="96">
        <v>0</v>
      </c>
      <c r="AA140" s="96">
        <v>0</v>
      </c>
      <c r="AB140" s="96">
        <v>0</v>
      </c>
      <c r="AC140" s="96">
        <v>0</v>
      </c>
      <c r="AD140" s="96">
        <v>0</v>
      </c>
      <c r="AE140" s="96">
        <v>0</v>
      </c>
      <c r="AF140" s="96">
        <v>0</v>
      </c>
      <c r="AG140" s="96">
        <v>0</v>
      </c>
      <c r="AH140" s="96">
        <v>0</v>
      </c>
      <c r="AI140" s="96">
        <v>0</v>
      </c>
      <c r="AJ140" s="96">
        <v>0</v>
      </c>
      <c r="AK140" s="96">
        <v>0</v>
      </c>
      <c r="AL140" s="96">
        <v>0</v>
      </c>
      <c r="AM140" s="96">
        <v>0</v>
      </c>
      <c r="AN140" s="96">
        <v>0</v>
      </c>
      <c r="AO140" s="96">
        <v>0</v>
      </c>
      <c r="AP140" s="96">
        <v>0</v>
      </c>
      <c r="AQ140" s="96">
        <v>0</v>
      </c>
      <c r="AR140" s="96">
        <v>0</v>
      </c>
      <c r="AS140" s="96">
        <v>0</v>
      </c>
      <c r="AT140" s="96">
        <v>0</v>
      </c>
      <c r="AU140" s="96">
        <v>0</v>
      </c>
      <c r="AV140" s="96">
        <v>0</v>
      </c>
      <c r="AW140" s="96">
        <v>0</v>
      </c>
      <c r="AX140" s="96">
        <v>0</v>
      </c>
      <c r="AY140" s="96">
        <v>0</v>
      </c>
      <c r="AZ140" s="96">
        <v>0</v>
      </c>
      <c r="BA140" s="96">
        <v>0</v>
      </c>
      <c r="BB140" s="96">
        <v>0</v>
      </c>
      <c r="BC140" s="96">
        <v>0</v>
      </c>
      <c r="BD140" s="96">
        <v>1535</v>
      </c>
      <c r="BE140" s="96">
        <v>0</v>
      </c>
      <c r="BF140" s="96">
        <v>0</v>
      </c>
      <c r="BG140" s="96">
        <v>0</v>
      </c>
      <c r="BH140" s="96">
        <v>0</v>
      </c>
      <c r="BI140" s="96">
        <v>0</v>
      </c>
      <c r="BJ140" s="96">
        <v>0</v>
      </c>
      <c r="BK140" s="96">
        <v>0</v>
      </c>
      <c r="BL140" s="96">
        <v>0</v>
      </c>
      <c r="BM140" s="96">
        <v>0</v>
      </c>
      <c r="BN140" s="96">
        <v>0</v>
      </c>
      <c r="BO140" s="96">
        <v>0</v>
      </c>
      <c r="BP140" s="96">
        <v>0</v>
      </c>
      <c r="BQ140" s="96">
        <v>0</v>
      </c>
      <c r="BR140" s="96">
        <v>0</v>
      </c>
      <c r="BS140" s="96">
        <v>0</v>
      </c>
      <c r="BT140" s="96">
        <v>0</v>
      </c>
      <c r="BU140" s="96">
        <v>0</v>
      </c>
      <c r="BV140" s="96">
        <v>0</v>
      </c>
      <c r="BW140" s="96">
        <v>0</v>
      </c>
      <c r="BX140" s="96">
        <v>0</v>
      </c>
      <c r="BY140" s="96">
        <v>0</v>
      </c>
      <c r="BZ140" s="96">
        <v>0</v>
      </c>
      <c r="CA140" s="96">
        <v>0</v>
      </c>
      <c r="CB140" s="96">
        <v>0</v>
      </c>
      <c r="CC140" s="96">
        <v>0</v>
      </c>
      <c r="CD140" s="96">
        <v>0</v>
      </c>
      <c r="CE140" s="96">
        <v>0</v>
      </c>
      <c r="CF140" s="96">
        <v>0</v>
      </c>
      <c r="CG140" s="96">
        <v>0</v>
      </c>
      <c r="CH140" s="96">
        <v>0</v>
      </c>
      <c r="CI140" s="96">
        <v>0</v>
      </c>
      <c r="CJ140" s="96">
        <v>0</v>
      </c>
      <c r="CK140" s="96">
        <v>30</v>
      </c>
      <c r="CL140" s="96">
        <v>0</v>
      </c>
      <c r="CM140" s="96">
        <v>0</v>
      </c>
      <c r="CN140" s="96">
        <v>0</v>
      </c>
      <c r="CO140" s="96">
        <v>0</v>
      </c>
      <c r="CP140" s="96">
        <v>0</v>
      </c>
      <c r="CQ140" s="96">
        <v>0</v>
      </c>
      <c r="CR140" s="96">
        <v>0</v>
      </c>
      <c r="CS140" s="96">
        <v>0</v>
      </c>
      <c r="CT140" s="96">
        <v>0</v>
      </c>
      <c r="CU140" s="96">
        <v>0</v>
      </c>
      <c r="CV140" s="96">
        <v>0</v>
      </c>
      <c r="CW140" s="96">
        <v>0</v>
      </c>
      <c r="CX140" s="96">
        <v>0</v>
      </c>
      <c r="CY140" s="96">
        <v>4</v>
      </c>
      <c r="CZ140" s="96">
        <v>0</v>
      </c>
      <c r="DA140" s="96">
        <v>0</v>
      </c>
      <c r="DB140" s="96">
        <v>0</v>
      </c>
      <c r="DC140" s="96">
        <v>0</v>
      </c>
      <c r="DD140" s="96">
        <v>0</v>
      </c>
      <c r="DE140" s="96">
        <v>0</v>
      </c>
      <c r="DF140" s="96">
        <v>0</v>
      </c>
      <c r="DG140" s="96">
        <v>0</v>
      </c>
      <c r="DH140" s="96">
        <v>0</v>
      </c>
      <c r="DI140" s="96">
        <v>0</v>
      </c>
      <c r="DJ140" s="96">
        <v>0</v>
      </c>
      <c r="DK140" s="96">
        <v>0</v>
      </c>
      <c r="DL140" s="96">
        <v>0</v>
      </c>
      <c r="DM140" s="96">
        <v>0</v>
      </c>
      <c r="DN140" s="96">
        <v>0</v>
      </c>
      <c r="DO140" s="96">
        <v>0</v>
      </c>
      <c r="DP140" s="96">
        <v>0</v>
      </c>
      <c r="DQ140" s="96">
        <v>0</v>
      </c>
      <c r="DR140" s="96">
        <v>0</v>
      </c>
      <c r="DS140" s="96">
        <v>0</v>
      </c>
      <c r="DT140" s="96">
        <v>3282.92</v>
      </c>
      <c r="DU140" s="96">
        <v>0</v>
      </c>
      <c r="DV140" s="96">
        <v>0</v>
      </c>
      <c r="DW140" s="297">
        <v>0</v>
      </c>
      <c r="DX140" s="297">
        <v>0</v>
      </c>
      <c r="DY140" s="96">
        <v>0</v>
      </c>
      <c r="DZ140" s="96">
        <v>0</v>
      </c>
      <c r="EA140" s="96">
        <v>0</v>
      </c>
      <c r="EB140" s="96">
        <v>0</v>
      </c>
      <c r="EC140" s="96">
        <v>0</v>
      </c>
      <c r="ED140" s="96">
        <v>0</v>
      </c>
      <c r="EE140" s="96">
        <v>0</v>
      </c>
      <c r="EF140" s="96">
        <v>0</v>
      </c>
      <c r="EG140" s="96">
        <v>0</v>
      </c>
      <c r="EH140" s="96">
        <v>0</v>
      </c>
      <c r="EI140" s="96">
        <v>0</v>
      </c>
      <c r="EJ140" s="96">
        <v>0</v>
      </c>
      <c r="EK140" s="96">
        <v>0</v>
      </c>
      <c r="EL140" s="96">
        <v>0</v>
      </c>
      <c r="EM140" s="96">
        <v>0</v>
      </c>
      <c r="EN140" s="96">
        <v>0</v>
      </c>
      <c r="EO140" s="96">
        <v>0</v>
      </c>
      <c r="EP140" s="96">
        <v>0</v>
      </c>
      <c r="EQ140" s="96">
        <v>0</v>
      </c>
      <c r="ER140" s="96">
        <v>0</v>
      </c>
      <c r="ES140" s="96">
        <v>0</v>
      </c>
      <c r="ET140" s="96">
        <v>0</v>
      </c>
      <c r="EU140" s="96">
        <v>0</v>
      </c>
      <c r="EV140" s="96">
        <v>1900.12</v>
      </c>
      <c r="EW140" s="96">
        <v>0</v>
      </c>
      <c r="EX140" s="96">
        <v>0</v>
      </c>
      <c r="EY140" s="96">
        <v>0</v>
      </c>
      <c r="EZ140" s="96">
        <v>0</v>
      </c>
      <c r="FA140" s="96">
        <v>0</v>
      </c>
      <c r="FB140" s="96">
        <v>0</v>
      </c>
      <c r="FC140" s="96">
        <v>0</v>
      </c>
      <c r="FD140" s="96">
        <v>0</v>
      </c>
      <c r="FE140" s="96">
        <v>0</v>
      </c>
      <c r="FF140" s="96">
        <v>0</v>
      </c>
      <c r="FG140" s="96">
        <v>0</v>
      </c>
      <c r="FH140" s="96">
        <v>0</v>
      </c>
      <c r="FI140" s="96">
        <v>0</v>
      </c>
      <c r="FJ140" s="96">
        <v>0</v>
      </c>
      <c r="FK140" s="96">
        <v>0</v>
      </c>
      <c r="FL140" s="96">
        <v>0</v>
      </c>
      <c r="FM140" s="96">
        <v>0</v>
      </c>
      <c r="FN140" s="96">
        <v>0</v>
      </c>
      <c r="FO140" s="96">
        <v>0</v>
      </c>
      <c r="FP140" s="96">
        <v>0</v>
      </c>
      <c r="FQ140" s="96">
        <v>0</v>
      </c>
      <c r="FR140" s="96">
        <v>0</v>
      </c>
      <c r="FS140" s="96">
        <v>0</v>
      </c>
      <c r="FT140" s="96">
        <v>0</v>
      </c>
      <c r="FU140" s="96">
        <v>0</v>
      </c>
      <c r="FV140" s="96">
        <v>0</v>
      </c>
      <c r="FW140" s="96">
        <v>0</v>
      </c>
      <c r="FX140" s="96">
        <v>0</v>
      </c>
      <c r="FY140" s="96">
        <v>0</v>
      </c>
      <c r="FZ140" s="96">
        <v>0</v>
      </c>
      <c r="GA140" s="96">
        <v>0</v>
      </c>
      <c r="GB140" s="96">
        <v>0</v>
      </c>
      <c r="GC140" s="96">
        <v>0</v>
      </c>
      <c r="GD140" s="96">
        <v>0</v>
      </c>
      <c r="GE140" s="96">
        <v>0</v>
      </c>
      <c r="GF140" s="96">
        <v>0</v>
      </c>
      <c r="GG140" s="96">
        <v>0</v>
      </c>
      <c r="GH140" s="96">
        <v>0</v>
      </c>
      <c r="GI140" s="96">
        <v>0</v>
      </c>
      <c r="GJ140" s="96">
        <v>0</v>
      </c>
      <c r="GK140" s="96">
        <v>0</v>
      </c>
      <c r="GL140" s="96">
        <v>0</v>
      </c>
      <c r="GM140" s="96">
        <v>0</v>
      </c>
      <c r="GN140" s="96">
        <v>0</v>
      </c>
      <c r="GO140" s="96">
        <v>0</v>
      </c>
      <c r="GP140" s="96">
        <v>0</v>
      </c>
      <c r="GQ140" s="96">
        <v>0</v>
      </c>
      <c r="GR140" s="96">
        <v>0</v>
      </c>
      <c r="GS140" s="96">
        <v>0</v>
      </c>
      <c r="GT140" s="96">
        <v>0</v>
      </c>
      <c r="GU140" s="96">
        <v>0</v>
      </c>
      <c r="GV140" s="96">
        <v>0</v>
      </c>
      <c r="GW140" s="96">
        <v>0</v>
      </c>
      <c r="GX140" s="96">
        <v>0</v>
      </c>
      <c r="GY140" s="96">
        <v>0</v>
      </c>
      <c r="GZ140" s="96">
        <v>0</v>
      </c>
      <c r="HA140" s="96">
        <v>0</v>
      </c>
      <c r="HB140" s="96">
        <v>0</v>
      </c>
      <c r="HC140" s="96">
        <v>0</v>
      </c>
      <c r="HD140" s="96">
        <v>0</v>
      </c>
      <c r="HE140" s="96">
        <v>0</v>
      </c>
      <c r="HF140" s="96">
        <v>0</v>
      </c>
      <c r="HG140" s="96">
        <v>0</v>
      </c>
      <c r="HH140" s="96">
        <v>0</v>
      </c>
      <c r="HI140" s="96">
        <v>0</v>
      </c>
      <c r="HJ140" s="96">
        <v>0</v>
      </c>
      <c r="HK140" s="96">
        <v>0</v>
      </c>
      <c r="HL140" s="96">
        <v>0</v>
      </c>
      <c r="HM140" s="96">
        <v>0</v>
      </c>
      <c r="HN140" s="96">
        <v>0</v>
      </c>
      <c r="HO140" s="96">
        <v>0</v>
      </c>
      <c r="HP140" s="96">
        <v>0</v>
      </c>
      <c r="HQ140" s="96">
        <v>0</v>
      </c>
      <c r="HR140" s="96">
        <v>0</v>
      </c>
      <c r="HS140" s="96">
        <v>0</v>
      </c>
      <c r="HT140" s="96">
        <v>0</v>
      </c>
      <c r="HU140" s="96">
        <v>0</v>
      </c>
      <c r="HV140" s="96">
        <v>0</v>
      </c>
      <c r="HW140" s="96">
        <v>0</v>
      </c>
      <c r="HX140" s="96">
        <v>0</v>
      </c>
      <c r="HY140" s="96">
        <v>0</v>
      </c>
      <c r="HZ140" s="96">
        <v>0</v>
      </c>
      <c r="IA140" s="96">
        <v>0</v>
      </c>
      <c r="IB140" s="96">
        <v>0</v>
      </c>
      <c r="IC140" s="96">
        <v>0</v>
      </c>
      <c r="ID140" s="96">
        <v>0</v>
      </c>
      <c r="IE140" s="96">
        <v>0</v>
      </c>
      <c r="IF140" s="96">
        <v>0</v>
      </c>
      <c r="IG140" s="96">
        <v>0</v>
      </c>
      <c r="IH140" s="96">
        <v>0</v>
      </c>
      <c r="II140" s="96">
        <v>0</v>
      </c>
      <c r="IJ140" s="96">
        <v>0</v>
      </c>
      <c r="IK140" s="96">
        <v>0</v>
      </c>
      <c r="IL140" s="96">
        <v>0</v>
      </c>
      <c r="IM140" s="96">
        <v>0</v>
      </c>
      <c r="IN140" s="96">
        <v>0</v>
      </c>
      <c r="IO140" s="96">
        <v>0</v>
      </c>
      <c r="IP140" s="96">
        <v>0</v>
      </c>
      <c r="IQ140" s="96">
        <v>0</v>
      </c>
      <c r="IR140" s="96">
        <v>0</v>
      </c>
      <c r="IS140" s="96">
        <v>0</v>
      </c>
      <c r="IT140" s="96">
        <v>0</v>
      </c>
      <c r="IU140" s="96">
        <v>0</v>
      </c>
      <c r="IV140" s="96">
        <v>0</v>
      </c>
      <c r="IW140" s="96">
        <v>0</v>
      </c>
      <c r="IX140" s="96">
        <v>0</v>
      </c>
      <c r="IY140" s="96">
        <v>0</v>
      </c>
      <c r="IZ140" s="96">
        <v>0</v>
      </c>
      <c r="JA140" s="96">
        <v>0</v>
      </c>
    </row>
    <row r="141" spans="1:261" ht="17.25" customHeight="1" x14ac:dyDescent="0.35">
      <c r="A141" s="85">
        <v>131</v>
      </c>
      <c r="B141" s="92" t="s">
        <v>527</v>
      </c>
      <c r="C141" s="95" t="s">
        <v>658</v>
      </c>
      <c r="D141" s="295">
        <v>247690706</v>
      </c>
      <c r="E141" s="270">
        <f t="shared" si="51"/>
        <v>2678.05</v>
      </c>
      <c r="F141" s="270">
        <f t="shared" si="52"/>
        <v>0</v>
      </c>
      <c r="G141" s="270">
        <f t="shared" si="53"/>
        <v>418.22</v>
      </c>
      <c r="H141" s="270">
        <f t="shared" si="54"/>
        <v>0</v>
      </c>
      <c r="I141" s="270">
        <f t="shared" si="55"/>
        <v>2259.83</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0</v>
      </c>
      <c r="AA141" s="96">
        <v>0</v>
      </c>
      <c r="AB141" s="96">
        <v>0</v>
      </c>
      <c r="AC141" s="96">
        <v>0</v>
      </c>
      <c r="AD141" s="96">
        <v>0</v>
      </c>
      <c r="AE141" s="96">
        <v>0</v>
      </c>
      <c r="AF141" s="96">
        <v>0</v>
      </c>
      <c r="AG141" s="96">
        <v>0</v>
      </c>
      <c r="AH141" s="96">
        <v>0</v>
      </c>
      <c r="AI141" s="96">
        <v>0</v>
      </c>
      <c r="AJ141" s="96">
        <v>0</v>
      </c>
      <c r="AK141" s="96">
        <v>0</v>
      </c>
      <c r="AL141" s="96">
        <v>0</v>
      </c>
      <c r="AM141" s="96">
        <v>0</v>
      </c>
      <c r="AN141" s="96">
        <v>0</v>
      </c>
      <c r="AO141" s="96">
        <v>0</v>
      </c>
      <c r="AP141" s="96">
        <v>0</v>
      </c>
      <c r="AQ141" s="96">
        <v>0</v>
      </c>
      <c r="AR141" s="96">
        <v>0</v>
      </c>
      <c r="AS141" s="96">
        <v>0</v>
      </c>
      <c r="AT141" s="96">
        <v>0</v>
      </c>
      <c r="AU141" s="96">
        <v>0</v>
      </c>
      <c r="AV141" s="96">
        <v>0</v>
      </c>
      <c r="AW141" s="96">
        <v>0</v>
      </c>
      <c r="AX141" s="96">
        <v>0</v>
      </c>
      <c r="AY141" s="96">
        <v>0</v>
      </c>
      <c r="AZ141" s="96">
        <v>0</v>
      </c>
      <c r="BA141" s="96">
        <v>0</v>
      </c>
      <c r="BB141" s="96">
        <v>0</v>
      </c>
      <c r="BC141" s="96">
        <v>0</v>
      </c>
      <c r="BD141" s="96">
        <v>1000</v>
      </c>
      <c r="BE141" s="96">
        <v>0</v>
      </c>
      <c r="BF141" s="96">
        <v>0</v>
      </c>
      <c r="BG141" s="96">
        <v>0</v>
      </c>
      <c r="BH141" s="96">
        <v>0</v>
      </c>
      <c r="BI141" s="96">
        <v>0</v>
      </c>
      <c r="BJ141" s="96">
        <v>0</v>
      </c>
      <c r="BK141" s="96">
        <v>0</v>
      </c>
      <c r="BL141" s="96">
        <v>0</v>
      </c>
      <c r="BM141" s="96">
        <v>0</v>
      </c>
      <c r="BN141" s="96">
        <v>0</v>
      </c>
      <c r="BO141" s="96">
        <v>0</v>
      </c>
      <c r="BP141" s="96">
        <v>0</v>
      </c>
      <c r="BQ141" s="96">
        <v>0</v>
      </c>
      <c r="BR141" s="96">
        <v>0</v>
      </c>
      <c r="BS141" s="96">
        <v>0</v>
      </c>
      <c r="BT141" s="96">
        <v>0</v>
      </c>
      <c r="BU141" s="96">
        <v>0</v>
      </c>
      <c r="BV141" s="96">
        <v>0</v>
      </c>
      <c r="BW141" s="96">
        <v>0</v>
      </c>
      <c r="BX141" s="96">
        <v>0</v>
      </c>
      <c r="BY141" s="96">
        <v>0</v>
      </c>
      <c r="BZ141" s="96">
        <v>0</v>
      </c>
      <c r="CA141" s="96">
        <v>0</v>
      </c>
      <c r="CB141" s="96">
        <v>0</v>
      </c>
      <c r="CC141" s="96">
        <v>0</v>
      </c>
      <c r="CD141" s="96">
        <v>0</v>
      </c>
      <c r="CE141" s="96">
        <v>0</v>
      </c>
      <c r="CF141" s="96">
        <v>0</v>
      </c>
      <c r="CG141" s="96">
        <v>0</v>
      </c>
      <c r="CH141" s="96">
        <v>0</v>
      </c>
      <c r="CI141" s="96">
        <v>0</v>
      </c>
      <c r="CJ141" s="96">
        <v>0</v>
      </c>
      <c r="CK141" s="96">
        <v>30</v>
      </c>
      <c r="CL141" s="96">
        <v>0</v>
      </c>
      <c r="CM141" s="96">
        <v>0</v>
      </c>
      <c r="CN141" s="96">
        <v>0</v>
      </c>
      <c r="CO141" s="96">
        <v>1</v>
      </c>
      <c r="CP141" s="96">
        <v>0</v>
      </c>
      <c r="CQ141" s="96">
        <v>0</v>
      </c>
      <c r="CR141" s="96">
        <v>0</v>
      </c>
      <c r="CS141" s="96">
        <v>4</v>
      </c>
      <c r="CT141" s="96">
        <v>0</v>
      </c>
      <c r="CU141" s="96">
        <v>0</v>
      </c>
      <c r="CV141" s="96">
        <v>0</v>
      </c>
      <c r="CW141" s="96">
        <v>0</v>
      </c>
      <c r="CX141" s="96">
        <v>0</v>
      </c>
      <c r="CY141" s="96">
        <v>11</v>
      </c>
      <c r="CZ141" s="96">
        <v>0</v>
      </c>
      <c r="DA141" s="96">
        <v>0</v>
      </c>
      <c r="DB141" s="96">
        <v>0</v>
      </c>
      <c r="DC141" s="96">
        <v>0</v>
      </c>
      <c r="DD141" s="96">
        <v>0</v>
      </c>
      <c r="DE141" s="96">
        <v>0</v>
      </c>
      <c r="DF141" s="96">
        <v>0</v>
      </c>
      <c r="DG141" s="96">
        <v>0</v>
      </c>
      <c r="DH141" s="96">
        <v>0</v>
      </c>
      <c r="DI141" s="96">
        <v>0</v>
      </c>
      <c r="DJ141" s="96">
        <v>0</v>
      </c>
      <c r="DK141" s="96">
        <v>0</v>
      </c>
      <c r="DL141" s="96">
        <v>0</v>
      </c>
      <c r="DM141" s="96">
        <v>0</v>
      </c>
      <c r="DN141" s="96">
        <v>0</v>
      </c>
      <c r="DO141" s="96">
        <v>0</v>
      </c>
      <c r="DP141" s="96">
        <v>0</v>
      </c>
      <c r="DQ141" s="96">
        <v>0</v>
      </c>
      <c r="DR141" s="96">
        <v>0</v>
      </c>
      <c r="DS141" s="96">
        <v>0</v>
      </c>
      <c r="DT141" s="96">
        <v>418.22</v>
      </c>
      <c r="DU141" s="96">
        <v>0</v>
      </c>
      <c r="DV141" s="96">
        <v>0</v>
      </c>
      <c r="DW141" s="297">
        <v>0</v>
      </c>
      <c r="DX141" s="297">
        <v>0</v>
      </c>
      <c r="DY141" s="96">
        <v>0</v>
      </c>
      <c r="DZ141" s="96">
        <v>0</v>
      </c>
      <c r="EA141" s="96">
        <v>0</v>
      </c>
      <c r="EB141" s="96">
        <v>0</v>
      </c>
      <c r="EC141" s="96">
        <v>0</v>
      </c>
      <c r="ED141" s="96">
        <v>0</v>
      </c>
      <c r="EE141" s="96">
        <v>0</v>
      </c>
      <c r="EF141" s="96">
        <v>0</v>
      </c>
      <c r="EG141" s="96">
        <v>0</v>
      </c>
      <c r="EH141" s="96">
        <v>0</v>
      </c>
      <c r="EI141" s="96">
        <v>0</v>
      </c>
      <c r="EJ141" s="96">
        <v>0</v>
      </c>
      <c r="EK141" s="96">
        <v>0</v>
      </c>
      <c r="EL141" s="96">
        <v>0</v>
      </c>
      <c r="EM141" s="96">
        <v>0</v>
      </c>
      <c r="EN141" s="96">
        <v>0</v>
      </c>
      <c r="EO141" s="96">
        <v>0</v>
      </c>
      <c r="EP141" s="96">
        <v>0</v>
      </c>
      <c r="EQ141" s="96">
        <v>0</v>
      </c>
      <c r="ER141" s="96">
        <v>0</v>
      </c>
      <c r="ES141" s="96">
        <v>0</v>
      </c>
      <c r="ET141" s="96">
        <v>0</v>
      </c>
      <c r="EU141" s="96">
        <v>0</v>
      </c>
      <c r="EV141" s="96">
        <v>1259.83</v>
      </c>
      <c r="EW141" s="96">
        <v>0</v>
      </c>
      <c r="EX141" s="96">
        <v>0</v>
      </c>
      <c r="EY141" s="96">
        <v>0</v>
      </c>
      <c r="EZ141" s="96">
        <v>0</v>
      </c>
      <c r="FA141" s="96">
        <v>0</v>
      </c>
      <c r="FB141" s="96">
        <v>0</v>
      </c>
      <c r="FC141" s="96">
        <v>0</v>
      </c>
      <c r="FD141" s="96">
        <v>0</v>
      </c>
      <c r="FE141" s="96">
        <v>0</v>
      </c>
      <c r="FF141" s="96">
        <v>0</v>
      </c>
      <c r="FG141" s="96">
        <v>0</v>
      </c>
      <c r="FH141" s="96">
        <v>0</v>
      </c>
      <c r="FI141" s="96">
        <v>0</v>
      </c>
      <c r="FJ141" s="96">
        <v>0</v>
      </c>
      <c r="FK141" s="96">
        <v>0</v>
      </c>
      <c r="FL141" s="96">
        <v>0</v>
      </c>
      <c r="FM141" s="96">
        <v>0</v>
      </c>
      <c r="FN141" s="96">
        <v>0</v>
      </c>
      <c r="FO141" s="96">
        <v>0</v>
      </c>
      <c r="FP141" s="96">
        <v>0</v>
      </c>
      <c r="FQ141" s="96">
        <v>0</v>
      </c>
      <c r="FR141" s="96">
        <v>0</v>
      </c>
      <c r="FS141" s="96">
        <v>0</v>
      </c>
      <c r="FT141" s="96">
        <v>0</v>
      </c>
      <c r="FU141" s="96">
        <v>0</v>
      </c>
      <c r="FV141" s="96">
        <v>0</v>
      </c>
      <c r="FW141" s="96">
        <v>0</v>
      </c>
      <c r="FX141" s="96">
        <v>0</v>
      </c>
      <c r="FY141" s="96">
        <v>0</v>
      </c>
      <c r="FZ141" s="96">
        <v>0</v>
      </c>
      <c r="GA141" s="96">
        <v>0</v>
      </c>
      <c r="GB141" s="96">
        <v>0</v>
      </c>
      <c r="GC141" s="96">
        <v>0</v>
      </c>
      <c r="GD141" s="96">
        <v>0</v>
      </c>
      <c r="GE141" s="96">
        <v>0</v>
      </c>
      <c r="GF141" s="96">
        <v>0</v>
      </c>
      <c r="GG141" s="96">
        <v>0</v>
      </c>
      <c r="GH141" s="96">
        <v>0</v>
      </c>
      <c r="GI141" s="96">
        <v>0</v>
      </c>
      <c r="GJ141" s="96">
        <v>0</v>
      </c>
      <c r="GK141" s="96">
        <v>0</v>
      </c>
      <c r="GL141" s="96">
        <v>0</v>
      </c>
      <c r="GM141" s="96">
        <v>0</v>
      </c>
      <c r="GN141" s="96">
        <v>0</v>
      </c>
      <c r="GO141" s="96">
        <v>0</v>
      </c>
      <c r="GP141" s="96">
        <v>0</v>
      </c>
      <c r="GQ141" s="96">
        <v>0</v>
      </c>
      <c r="GR141" s="96">
        <v>0</v>
      </c>
      <c r="GS141" s="96">
        <v>0</v>
      </c>
      <c r="GT141" s="96">
        <v>0</v>
      </c>
      <c r="GU141" s="96">
        <v>0</v>
      </c>
      <c r="GV141" s="96">
        <v>0</v>
      </c>
      <c r="GW141" s="96">
        <v>0</v>
      </c>
      <c r="GX141" s="96">
        <v>0</v>
      </c>
      <c r="GY141" s="96">
        <v>0</v>
      </c>
      <c r="GZ141" s="96">
        <v>0</v>
      </c>
      <c r="HA141" s="96">
        <v>0</v>
      </c>
      <c r="HB141" s="96">
        <v>0</v>
      </c>
      <c r="HC141" s="96">
        <v>0</v>
      </c>
      <c r="HD141" s="96">
        <v>0</v>
      </c>
      <c r="HE141" s="96">
        <v>0</v>
      </c>
      <c r="HF141" s="96">
        <v>0</v>
      </c>
      <c r="HG141" s="96">
        <v>0</v>
      </c>
      <c r="HH141" s="96">
        <v>0</v>
      </c>
      <c r="HI141" s="96">
        <v>0</v>
      </c>
      <c r="HJ141" s="96">
        <v>0</v>
      </c>
      <c r="HK141" s="96">
        <v>0</v>
      </c>
      <c r="HL141" s="96">
        <v>0</v>
      </c>
      <c r="HM141" s="96">
        <v>0</v>
      </c>
      <c r="HN141" s="96">
        <v>0</v>
      </c>
      <c r="HO141" s="96">
        <v>0</v>
      </c>
      <c r="HP141" s="96">
        <v>0</v>
      </c>
      <c r="HQ141" s="96">
        <v>0</v>
      </c>
      <c r="HR141" s="96">
        <v>0</v>
      </c>
      <c r="HS141" s="96">
        <v>0</v>
      </c>
      <c r="HT141" s="96">
        <v>0</v>
      </c>
      <c r="HU141" s="96">
        <v>0</v>
      </c>
      <c r="HV141" s="96">
        <v>0</v>
      </c>
      <c r="HW141" s="96">
        <v>0</v>
      </c>
      <c r="HX141" s="96">
        <v>0</v>
      </c>
      <c r="HY141" s="96">
        <v>0</v>
      </c>
      <c r="HZ141" s="96">
        <v>0</v>
      </c>
      <c r="IA141" s="96">
        <v>0</v>
      </c>
      <c r="IB141" s="96">
        <v>0</v>
      </c>
      <c r="IC141" s="96">
        <v>0</v>
      </c>
      <c r="ID141" s="96">
        <v>0</v>
      </c>
      <c r="IE141" s="96">
        <v>0</v>
      </c>
      <c r="IF141" s="96">
        <v>0</v>
      </c>
      <c r="IG141" s="96">
        <v>0</v>
      </c>
      <c r="IH141" s="96">
        <v>0</v>
      </c>
      <c r="II141" s="96">
        <v>0</v>
      </c>
      <c r="IJ141" s="96">
        <v>0</v>
      </c>
      <c r="IK141" s="96">
        <v>0</v>
      </c>
      <c r="IL141" s="96">
        <v>0</v>
      </c>
      <c r="IM141" s="96">
        <v>0</v>
      </c>
      <c r="IN141" s="96">
        <v>0</v>
      </c>
      <c r="IO141" s="96">
        <v>0</v>
      </c>
      <c r="IP141" s="96">
        <v>0</v>
      </c>
      <c r="IQ141" s="96">
        <v>0</v>
      </c>
      <c r="IR141" s="96">
        <v>0</v>
      </c>
      <c r="IS141" s="96">
        <v>0</v>
      </c>
      <c r="IT141" s="96">
        <v>0</v>
      </c>
      <c r="IU141" s="96">
        <v>0</v>
      </c>
      <c r="IV141" s="96">
        <v>0</v>
      </c>
      <c r="IW141" s="96">
        <v>0</v>
      </c>
      <c r="IX141" s="96">
        <v>0</v>
      </c>
      <c r="IY141" s="96">
        <v>0</v>
      </c>
      <c r="IZ141" s="96">
        <v>0</v>
      </c>
      <c r="JA141" s="96">
        <v>0</v>
      </c>
    </row>
    <row r="142" spans="1:261" ht="17.25" customHeight="1" x14ac:dyDescent="0.35">
      <c r="A142" s="85">
        <v>132</v>
      </c>
      <c r="B142" s="92" t="s">
        <v>527</v>
      </c>
      <c r="C142" s="95" t="s">
        <v>659</v>
      </c>
      <c r="D142" s="295">
        <v>247690731</v>
      </c>
      <c r="E142" s="270">
        <f t="shared" si="51"/>
        <v>4581.18</v>
      </c>
      <c r="F142" s="270">
        <f t="shared" si="52"/>
        <v>0</v>
      </c>
      <c r="G142" s="270">
        <f t="shared" si="53"/>
        <v>633.25</v>
      </c>
      <c r="H142" s="270">
        <f t="shared" si="54"/>
        <v>282</v>
      </c>
      <c r="I142" s="270">
        <f t="shared" si="55"/>
        <v>3665.9300000000003</v>
      </c>
      <c r="J142" s="96">
        <v>1</v>
      </c>
      <c r="K142" s="96">
        <v>1</v>
      </c>
      <c r="L142" s="96">
        <v>0</v>
      </c>
      <c r="M142" s="96">
        <v>0</v>
      </c>
      <c r="N142" s="96">
        <v>0</v>
      </c>
      <c r="O142" s="96">
        <v>0</v>
      </c>
      <c r="P142" s="96">
        <v>0</v>
      </c>
      <c r="Q142" s="96">
        <v>0</v>
      </c>
      <c r="R142" s="96">
        <v>0</v>
      </c>
      <c r="S142" s="96">
        <v>0</v>
      </c>
      <c r="T142" s="96">
        <v>0</v>
      </c>
      <c r="U142" s="96">
        <v>0</v>
      </c>
      <c r="V142" s="96">
        <v>0</v>
      </c>
      <c r="W142" s="96">
        <v>0</v>
      </c>
      <c r="X142" s="96">
        <v>0</v>
      </c>
      <c r="Y142" s="96">
        <v>282</v>
      </c>
      <c r="Z142" s="96">
        <v>0</v>
      </c>
      <c r="AA142" s="96">
        <v>0</v>
      </c>
      <c r="AB142" s="96">
        <v>0</v>
      </c>
      <c r="AC142" s="96">
        <v>4</v>
      </c>
      <c r="AD142" s="96">
        <v>0</v>
      </c>
      <c r="AE142" s="96">
        <v>0</v>
      </c>
      <c r="AF142" s="96">
        <v>0</v>
      </c>
      <c r="AG142" s="96">
        <v>0</v>
      </c>
      <c r="AH142" s="96">
        <v>0</v>
      </c>
      <c r="AI142" s="96">
        <v>0</v>
      </c>
      <c r="AJ142" s="96">
        <v>0</v>
      </c>
      <c r="AK142" s="96">
        <v>0</v>
      </c>
      <c r="AL142" s="96">
        <v>0</v>
      </c>
      <c r="AM142" s="96">
        <v>0</v>
      </c>
      <c r="AN142" s="96">
        <v>0</v>
      </c>
      <c r="AO142" s="96">
        <v>0</v>
      </c>
      <c r="AP142" s="96">
        <v>0</v>
      </c>
      <c r="AQ142" s="96">
        <v>0</v>
      </c>
      <c r="AR142" s="96">
        <v>0</v>
      </c>
      <c r="AS142" s="96">
        <v>0</v>
      </c>
      <c r="AT142" s="96">
        <v>0</v>
      </c>
      <c r="AU142" s="96">
        <v>0</v>
      </c>
      <c r="AV142" s="96">
        <v>0</v>
      </c>
      <c r="AW142" s="96">
        <v>0</v>
      </c>
      <c r="AX142" s="96">
        <v>0</v>
      </c>
      <c r="AY142" s="96">
        <v>0</v>
      </c>
      <c r="AZ142" s="96">
        <v>0</v>
      </c>
      <c r="BA142" s="96">
        <v>0</v>
      </c>
      <c r="BB142" s="96">
        <v>0</v>
      </c>
      <c r="BC142" s="96">
        <v>0</v>
      </c>
      <c r="BD142" s="96">
        <v>2923.3</v>
      </c>
      <c r="BE142" s="96">
        <v>0</v>
      </c>
      <c r="BF142" s="96">
        <v>0</v>
      </c>
      <c r="BG142" s="96">
        <v>0</v>
      </c>
      <c r="BH142" s="96">
        <v>65</v>
      </c>
      <c r="BI142" s="96">
        <v>0</v>
      </c>
      <c r="BJ142" s="96">
        <v>0</v>
      </c>
      <c r="BK142" s="96">
        <v>0</v>
      </c>
      <c r="BL142" s="96">
        <v>0</v>
      </c>
      <c r="BM142" s="96">
        <v>0</v>
      </c>
      <c r="BN142" s="96">
        <v>0</v>
      </c>
      <c r="BO142" s="96">
        <v>0</v>
      </c>
      <c r="BP142" s="96">
        <v>0</v>
      </c>
      <c r="BQ142" s="96">
        <v>0</v>
      </c>
      <c r="BR142" s="96">
        <v>0</v>
      </c>
      <c r="BS142" s="96">
        <v>0</v>
      </c>
      <c r="BT142" s="96">
        <v>0</v>
      </c>
      <c r="BU142" s="96">
        <v>0</v>
      </c>
      <c r="BV142" s="96">
        <v>0</v>
      </c>
      <c r="BW142" s="96">
        <v>0</v>
      </c>
      <c r="BX142" s="96">
        <v>0</v>
      </c>
      <c r="BY142" s="96">
        <v>0</v>
      </c>
      <c r="BZ142" s="96">
        <v>0</v>
      </c>
      <c r="CA142" s="96">
        <v>0</v>
      </c>
      <c r="CB142" s="96">
        <v>0</v>
      </c>
      <c r="CC142" s="96">
        <v>0</v>
      </c>
      <c r="CD142" s="96">
        <v>0</v>
      </c>
      <c r="CE142" s="96">
        <v>0</v>
      </c>
      <c r="CF142" s="96">
        <v>0</v>
      </c>
      <c r="CG142" s="96">
        <v>0</v>
      </c>
      <c r="CH142" s="96">
        <v>0</v>
      </c>
      <c r="CI142" s="96">
        <v>0</v>
      </c>
      <c r="CJ142" s="96">
        <v>0</v>
      </c>
      <c r="CK142" s="96">
        <v>30</v>
      </c>
      <c r="CL142" s="96">
        <v>0</v>
      </c>
      <c r="CM142" s="96">
        <v>0</v>
      </c>
      <c r="CN142" s="96">
        <v>0</v>
      </c>
      <c r="CO142" s="96">
        <v>0</v>
      </c>
      <c r="CP142" s="96">
        <v>0</v>
      </c>
      <c r="CQ142" s="96">
        <v>0</v>
      </c>
      <c r="CR142" s="96">
        <v>0</v>
      </c>
      <c r="CS142" s="96">
        <v>2</v>
      </c>
      <c r="CT142" s="96">
        <v>0</v>
      </c>
      <c r="CU142" s="96">
        <v>0</v>
      </c>
      <c r="CV142" s="96">
        <v>0</v>
      </c>
      <c r="CW142" s="96">
        <v>0</v>
      </c>
      <c r="CX142" s="96">
        <v>0</v>
      </c>
      <c r="CY142" s="96">
        <v>11</v>
      </c>
      <c r="CZ142" s="96">
        <v>0</v>
      </c>
      <c r="DA142" s="96">
        <v>0</v>
      </c>
      <c r="DB142" s="96">
        <v>0</v>
      </c>
      <c r="DC142" s="96">
        <v>0</v>
      </c>
      <c r="DD142" s="96">
        <v>0</v>
      </c>
      <c r="DE142" s="96">
        <v>0</v>
      </c>
      <c r="DF142" s="96">
        <v>0</v>
      </c>
      <c r="DG142" s="96">
        <v>0</v>
      </c>
      <c r="DH142" s="96">
        <v>0</v>
      </c>
      <c r="DI142" s="96">
        <v>0</v>
      </c>
      <c r="DJ142" s="96">
        <v>0</v>
      </c>
      <c r="DK142" s="96">
        <v>0</v>
      </c>
      <c r="DL142" s="96">
        <v>0</v>
      </c>
      <c r="DM142" s="96">
        <v>0</v>
      </c>
      <c r="DN142" s="96">
        <v>0</v>
      </c>
      <c r="DO142" s="96">
        <v>0</v>
      </c>
      <c r="DP142" s="96">
        <v>0</v>
      </c>
      <c r="DQ142" s="96">
        <v>0</v>
      </c>
      <c r="DR142" s="96">
        <v>0</v>
      </c>
      <c r="DS142" s="96">
        <v>0</v>
      </c>
      <c r="DT142" s="96">
        <v>633.25</v>
      </c>
      <c r="DU142" s="96">
        <v>0</v>
      </c>
      <c r="DV142" s="96">
        <v>0</v>
      </c>
      <c r="DW142" s="297">
        <v>0</v>
      </c>
      <c r="DX142" s="297">
        <v>0</v>
      </c>
      <c r="DY142" s="96">
        <v>0</v>
      </c>
      <c r="DZ142" s="96">
        <v>0</v>
      </c>
      <c r="EA142" s="96">
        <v>0</v>
      </c>
      <c r="EB142" s="96">
        <v>0</v>
      </c>
      <c r="EC142" s="96">
        <v>0</v>
      </c>
      <c r="ED142" s="96">
        <v>0</v>
      </c>
      <c r="EE142" s="96">
        <v>0</v>
      </c>
      <c r="EF142" s="96">
        <v>0</v>
      </c>
      <c r="EG142" s="96">
        <v>0</v>
      </c>
      <c r="EH142" s="96">
        <v>0</v>
      </c>
      <c r="EI142" s="96">
        <v>0</v>
      </c>
      <c r="EJ142" s="96">
        <v>0</v>
      </c>
      <c r="EK142" s="96">
        <v>0</v>
      </c>
      <c r="EL142" s="96">
        <v>0</v>
      </c>
      <c r="EM142" s="96">
        <v>0</v>
      </c>
      <c r="EN142" s="96">
        <v>0</v>
      </c>
      <c r="EO142" s="96">
        <v>0</v>
      </c>
      <c r="EP142" s="96">
        <v>0</v>
      </c>
      <c r="EQ142" s="96">
        <v>0</v>
      </c>
      <c r="ER142" s="96">
        <v>0</v>
      </c>
      <c r="ES142" s="96">
        <v>0</v>
      </c>
      <c r="ET142" s="96">
        <v>0</v>
      </c>
      <c r="EU142" s="96">
        <v>0</v>
      </c>
      <c r="EV142" s="96">
        <v>742.63</v>
      </c>
      <c r="EW142" s="96">
        <v>0</v>
      </c>
      <c r="EX142" s="96">
        <v>0</v>
      </c>
      <c r="EY142" s="96">
        <v>0</v>
      </c>
      <c r="EZ142" s="96">
        <v>0</v>
      </c>
      <c r="FA142" s="96">
        <v>0</v>
      </c>
      <c r="FB142" s="96">
        <v>0</v>
      </c>
      <c r="FC142" s="96">
        <v>0</v>
      </c>
      <c r="FD142" s="96">
        <v>0</v>
      </c>
      <c r="FE142" s="96">
        <v>0</v>
      </c>
      <c r="FF142" s="96">
        <v>0</v>
      </c>
      <c r="FG142" s="96">
        <v>0</v>
      </c>
      <c r="FH142" s="96">
        <v>0</v>
      </c>
      <c r="FI142" s="96">
        <v>0</v>
      </c>
      <c r="FJ142" s="96">
        <v>0</v>
      </c>
      <c r="FK142" s="96">
        <v>0</v>
      </c>
      <c r="FL142" s="96">
        <v>0</v>
      </c>
      <c r="FM142" s="96">
        <v>0</v>
      </c>
      <c r="FN142" s="96">
        <v>0</v>
      </c>
      <c r="FO142" s="96">
        <v>0</v>
      </c>
      <c r="FP142" s="96">
        <v>0</v>
      </c>
      <c r="FQ142" s="96">
        <v>0</v>
      </c>
      <c r="FR142" s="96">
        <v>0</v>
      </c>
      <c r="FS142" s="96">
        <v>0</v>
      </c>
      <c r="FT142" s="96">
        <v>0</v>
      </c>
      <c r="FU142" s="96">
        <v>0</v>
      </c>
      <c r="FV142" s="96">
        <v>0</v>
      </c>
      <c r="FW142" s="96">
        <v>0</v>
      </c>
      <c r="FX142" s="96">
        <v>0</v>
      </c>
      <c r="FY142" s="96">
        <v>0</v>
      </c>
      <c r="FZ142" s="96">
        <v>0</v>
      </c>
      <c r="GA142" s="96">
        <v>0</v>
      </c>
      <c r="GB142" s="96">
        <v>0</v>
      </c>
      <c r="GC142" s="96">
        <v>0</v>
      </c>
      <c r="GD142" s="96">
        <v>0</v>
      </c>
      <c r="GE142" s="96">
        <v>0</v>
      </c>
      <c r="GF142" s="96">
        <v>0</v>
      </c>
      <c r="GG142" s="96">
        <v>0</v>
      </c>
      <c r="GH142" s="96">
        <v>0</v>
      </c>
      <c r="GI142" s="96">
        <v>0</v>
      </c>
      <c r="GJ142" s="96">
        <v>0</v>
      </c>
      <c r="GK142" s="96">
        <v>0</v>
      </c>
      <c r="GL142" s="96">
        <v>0</v>
      </c>
      <c r="GM142" s="96">
        <v>0</v>
      </c>
      <c r="GN142" s="96">
        <v>0</v>
      </c>
      <c r="GO142" s="96">
        <v>0</v>
      </c>
      <c r="GP142" s="96">
        <v>0</v>
      </c>
      <c r="GQ142" s="96">
        <v>0</v>
      </c>
      <c r="GR142" s="96">
        <v>0</v>
      </c>
      <c r="GS142" s="96">
        <v>0</v>
      </c>
      <c r="GT142" s="96">
        <v>0</v>
      </c>
      <c r="GU142" s="96">
        <v>0</v>
      </c>
      <c r="GV142" s="96">
        <v>0</v>
      </c>
      <c r="GW142" s="96">
        <v>0</v>
      </c>
      <c r="GX142" s="96">
        <v>0</v>
      </c>
      <c r="GY142" s="96">
        <v>0</v>
      </c>
      <c r="GZ142" s="96">
        <v>0</v>
      </c>
      <c r="HA142" s="96">
        <v>0</v>
      </c>
      <c r="HB142" s="96">
        <v>0</v>
      </c>
      <c r="HC142" s="96">
        <v>0</v>
      </c>
      <c r="HD142" s="96">
        <v>0</v>
      </c>
      <c r="HE142" s="96">
        <v>0</v>
      </c>
      <c r="HF142" s="96">
        <v>0</v>
      </c>
      <c r="HG142" s="96">
        <v>0</v>
      </c>
      <c r="HH142" s="96">
        <v>0</v>
      </c>
      <c r="HI142" s="96">
        <v>0</v>
      </c>
      <c r="HJ142" s="96">
        <v>0</v>
      </c>
      <c r="HK142" s="96">
        <v>0</v>
      </c>
      <c r="HL142" s="96">
        <v>0</v>
      </c>
      <c r="HM142" s="96">
        <v>0</v>
      </c>
      <c r="HN142" s="96">
        <v>0</v>
      </c>
      <c r="HO142" s="96">
        <v>0</v>
      </c>
      <c r="HP142" s="96">
        <v>0</v>
      </c>
      <c r="HQ142" s="96">
        <v>0</v>
      </c>
      <c r="HR142" s="96">
        <v>0</v>
      </c>
      <c r="HS142" s="96">
        <v>0</v>
      </c>
      <c r="HT142" s="96">
        <v>0</v>
      </c>
      <c r="HU142" s="96">
        <v>0</v>
      </c>
      <c r="HV142" s="96">
        <v>0</v>
      </c>
      <c r="HW142" s="96">
        <v>0</v>
      </c>
      <c r="HX142" s="96">
        <v>0</v>
      </c>
      <c r="HY142" s="96">
        <v>0</v>
      </c>
      <c r="HZ142" s="96">
        <v>0</v>
      </c>
      <c r="IA142" s="96">
        <v>0</v>
      </c>
      <c r="IB142" s="96">
        <v>0</v>
      </c>
      <c r="IC142" s="96">
        <v>0</v>
      </c>
      <c r="ID142" s="96">
        <v>0</v>
      </c>
      <c r="IE142" s="96">
        <v>0</v>
      </c>
      <c r="IF142" s="96">
        <v>0</v>
      </c>
      <c r="IG142" s="96">
        <v>0</v>
      </c>
      <c r="IH142" s="96">
        <v>0</v>
      </c>
      <c r="II142" s="96">
        <v>0</v>
      </c>
      <c r="IJ142" s="96">
        <v>0</v>
      </c>
      <c r="IK142" s="96">
        <v>0</v>
      </c>
      <c r="IL142" s="96">
        <v>0</v>
      </c>
      <c r="IM142" s="96">
        <v>0</v>
      </c>
      <c r="IN142" s="96">
        <v>0</v>
      </c>
      <c r="IO142" s="96">
        <v>0</v>
      </c>
      <c r="IP142" s="96">
        <v>0</v>
      </c>
      <c r="IQ142" s="96">
        <v>0</v>
      </c>
      <c r="IR142" s="96">
        <v>0</v>
      </c>
      <c r="IS142" s="96">
        <v>0</v>
      </c>
      <c r="IT142" s="96">
        <v>0</v>
      </c>
      <c r="IU142" s="96">
        <v>0</v>
      </c>
      <c r="IV142" s="96">
        <v>0</v>
      </c>
      <c r="IW142" s="96">
        <v>0</v>
      </c>
      <c r="IX142" s="96">
        <v>0</v>
      </c>
      <c r="IY142" s="96">
        <v>0</v>
      </c>
      <c r="IZ142" s="96">
        <v>0</v>
      </c>
      <c r="JA142" s="96">
        <v>0</v>
      </c>
    </row>
    <row r="143" spans="1:261" ht="17.25" customHeight="1" x14ac:dyDescent="0.35">
      <c r="A143" s="85">
        <v>133</v>
      </c>
      <c r="B143" s="92" t="s">
        <v>527</v>
      </c>
      <c r="C143" s="95" t="s">
        <v>660</v>
      </c>
      <c r="D143" s="295">
        <v>247690723</v>
      </c>
      <c r="E143" s="270">
        <f t="shared" si="51"/>
        <v>12117.02</v>
      </c>
      <c r="F143" s="270">
        <f t="shared" si="52"/>
        <v>0</v>
      </c>
      <c r="G143" s="270">
        <f t="shared" si="53"/>
        <v>1712.48</v>
      </c>
      <c r="H143" s="270">
        <f t="shared" si="54"/>
        <v>8030</v>
      </c>
      <c r="I143" s="270">
        <f t="shared" si="55"/>
        <v>2374.54</v>
      </c>
      <c r="J143" s="96">
        <v>1</v>
      </c>
      <c r="K143" s="96">
        <v>1</v>
      </c>
      <c r="L143" s="96">
        <v>0</v>
      </c>
      <c r="M143" s="96">
        <v>0</v>
      </c>
      <c r="N143" s="96">
        <v>0</v>
      </c>
      <c r="O143" s="96">
        <v>0</v>
      </c>
      <c r="P143" s="96">
        <v>0</v>
      </c>
      <c r="Q143" s="96">
        <v>0</v>
      </c>
      <c r="R143" s="96">
        <v>0</v>
      </c>
      <c r="S143" s="96">
        <v>0</v>
      </c>
      <c r="T143" s="96">
        <v>0</v>
      </c>
      <c r="U143" s="96">
        <v>971</v>
      </c>
      <c r="V143" s="96">
        <v>0</v>
      </c>
      <c r="W143" s="96">
        <v>0</v>
      </c>
      <c r="X143" s="96">
        <v>0</v>
      </c>
      <c r="Y143" s="96">
        <v>0</v>
      </c>
      <c r="Z143" s="96">
        <v>0</v>
      </c>
      <c r="AA143" s="96">
        <v>0</v>
      </c>
      <c r="AB143" s="96">
        <v>0</v>
      </c>
      <c r="AC143" s="96">
        <v>10</v>
      </c>
      <c r="AD143" s="96">
        <v>0</v>
      </c>
      <c r="AE143" s="96">
        <v>0</v>
      </c>
      <c r="AF143" s="96">
        <v>0</v>
      </c>
      <c r="AG143" s="96">
        <v>0</v>
      </c>
      <c r="AH143" s="96">
        <v>0</v>
      </c>
      <c r="AI143" s="96">
        <v>0</v>
      </c>
      <c r="AJ143" s="96">
        <v>0</v>
      </c>
      <c r="AK143" s="96">
        <v>0</v>
      </c>
      <c r="AL143" s="96">
        <v>0</v>
      </c>
      <c r="AM143" s="96">
        <v>0</v>
      </c>
      <c r="AN143" s="96">
        <v>0</v>
      </c>
      <c r="AO143" s="96">
        <v>0</v>
      </c>
      <c r="AP143" s="96">
        <v>0</v>
      </c>
      <c r="AQ143" s="96">
        <v>0</v>
      </c>
      <c r="AR143" s="96">
        <v>0</v>
      </c>
      <c r="AS143" s="96">
        <v>0</v>
      </c>
      <c r="AT143" s="96">
        <v>0</v>
      </c>
      <c r="AU143" s="96">
        <v>0</v>
      </c>
      <c r="AV143" s="96">
        <v>0</v>
      </c>
      <c r="AW143" s="96">
        <v>0</v>
      </c>
      <c r="AX143" s="96">
        <v>0</v>
      </c>
      <c r="AY143" s="96">
        <v>0</v>
      </c>
      <c r="AZ143" s="96">
        <v>0</v>
      </c>
      <c r="BA143" s="96">
        <v>0</v>
      </c>
      <c r="BB143" s="96">
        <v>0</v>
      </c>
      <c r="BC143" s="96">
        <v>7059</v>
      </c>
      <c r="BD143" s="96"/>
      <c r="BE143" s="96">
        <v>0</v>
      </c>
      <c r="BF143" s="96">
        <v>0</v>
      </c>
      <c r="BG143" s="96">
        <v>0</v>
      </c>
      <c r="BH143" s="96">
        <v>211</v>
      </c>
      <c r="BI143" s="96">
        <v>0</v>
      </c>
      <c r="BJ143" s="96">
        <v>0</v>
      </c>
      <c r="BK143" s="96">
        <v>0</v>
      </c>
      <c r="BL143" s="96">
        <v>0</v>
      </c>
      <c r="BM143" s="96">
        <v>0</v>
      </c>
      <c r="BN143" s="96">
        <v>0</v>
      </c>
      <c r="BO143" s="96">
        <v>0</v>
      </c>
      <c r="BP143" s="96">
        <v>0</v>
      </c>
      <c r="BQ143" s="96">
        <v>0</v>
      </c>
      <c r="BR143" s="96">
        <v>0</v>
      </c>
      <c r="BS143" s="96">
        <v>0</v>
      </c>
      <c r="BT143" s="96">
        <v>0</v>
      </c>
      <c r="BU143" s="96">
        <v>0</v>
      </c>
      <c r="BV143" s="96">
        <v>0</v>
      </c>
      <c r="BW143" s="96">
        <v>0</v>
      </c>
      <c r="BX143" s="96">
        <v>0</v>
      </c>
      <c r="BY143" s="96">
        <v>0</v>
      </c>
      <c r="BZ143" s="96">
        <v>0</v>
      </c>
      <c r="CA143" s="96">
        <v>0</v>
      </c>
      <c r="CB143" s="96">
        <v>0</v>
      </c>
      <c r="CC143" s="96">
        <v>0</v>
      </c>
      <c r="CD143" s="96">
        <v>0</v>
      </c>
      <c r="CE143" s="96">
        <v>0</v>
      </c>
      <c r="CF143" s="96">
        <v>0</v>
      </c>
      <c r="CG143" s="96">
        <v>0</v>
      </c>
      <c r="CH143" s="96">
        <v>0</v>
      </c>
      <c r="CI143" s="96">
        <v>0</v>
      </c>
      <c r="CJ143" s="96">
        <v>0</v>
      </c>
      <c r="CK143" s="96">
        <v>30</v>
      </c>
      <c r="CL143" s="96">
        <v>0</v>
      </c>
      <c r="CM143" s="96">
        <v>0</v>
      </c>
      <c r="CN143" s="96">
        <v>0</v>
      </c>
      <c r="CO143" s="96">
        <v>1</v>
      </c>
      <c r="CP143" s="96">
        <v>0</v>
      </c>
      <c r="CQ143" s="96">
        <v>0</v>
      </c>
      <c r="CR143" s="96">
        <v>0</v>
      </c>
      <c r="CS143" s="96">
        <v>37</v>
      </c>
      <c r="CT143" s="96">
        <v>0</v>
      </c>
      <c r="CU143" s="96">
        <v>0</v>
      </c>
      <c r="CV143" s="96">
        <v>0</v>
      </c>
      <c r="CW143" s="96">
        <v>0</v>
      </c>
      <c r="CX143" s="96">
        <v>0</v>
      </c>
      <c r="CY143" s="96">
        <v>27</v>
      </c>
      <c r="CZ143" s="96">
        <v>0</v>
      </c>
      <c r="DA143" s="96">
        <v>0</v>
      </c>
      <c r="DB143" s="96">
        <v>0</v>
      </c>
      <c r="DC143" s="96">
        <v>0</v>
      </c>
      <c r="DD143" s="96">
        <v>0</v>
      </c>
      <c r="DE143" s="96">
        <v>0</v>
      </c>
      <c r="DF143" s="96">
        <v>0</v>
      </c>
      <c r="DG143" s="96">
        <v>0</v>
      </c>
      <c r="DH143" s="96">
        <v>0</v>
      </c>
      <c r="DI143" s="96">
        <v>0</v>
      </c>
      <c r="DJ143" s="96">
        <v>0</v>
      </c>
      <c r="DK143" s="96">
        <v>0</v>
      </c>
      <c r="DL143" s="96">
        <v>0</v>
      </c>
      <c r="DM143" s="96">
        <v>0</v>
      </c>
      <c r="DN143" s="96">
        <v>0</v>
      </c>
      <c r="DO143" s="96">
        <v>0</v>
      </c>
      <c r="DP143" s="96">
        <v>0</v>
      </c>
      <c r="DQ143" s="96">
        <v>0</v>
      </c>
      <c r="DR143" s="96">
        <v>0</v>
      </c>
      <c r="DS143" s="96">
        <v>0</v>
      </c>
      <c r="DT143" s="96">
        <v>1712.48</v>
      </c>
      <c r="DU143" s="96">
        <v>0</v>
      </c>
      <c r="DV143" s="96">
        <v>0</v>
      </c>
      <c r="DW143" s="297">
        <v>0</v>
      </c>
      <c r="DX143" s="297">
        <v>0</v>
      </c>
      <c r="DY143" s="96">
        <v>0</v>
      </c>
      <c r="DZ143" s="96">
        <v>0</v>
      </c>
      <c r="EA143" s="96">
        <v>0</v>
      </c>
      <c r="EB143" s="96">
        <v>0</v>
      </c>
      <c r="EC143" s="96">
        <v>0</v>
      </c>
      <c r="ED143" s="96">
        <v>0</v>
      </c>
      <c r="EE143" s="96">
        <v>0</v>
      </c>
      <c r="EF143" s="96">
        <v>0</v>
      </c>
      <c r="EG143" s="96">
        <v>0</v>
      </c>
      <c r="EH143" s="96">
        <v>0</v>
      </c>
      <c r="EI143" s="96">
        <v>0</v>
      </c>
      <c r="EJ143" s="96">
        <v>0</v>
      </c>
      <c r="EK143" s="96">
        <v>0</v>
      </c>
      <c r="EL143" s="96">
        <v>0</v>
      </c>
      <c r="EM143" s="96">
        <v>0</v>
      </c>
      <c r="EN143" s="96">
        <v>0</v>
      </c>
      <c r="EO143" s="96">
        <v>0</v>
      </c>
      <c r="EP143" s="96">
        <v>0</v>
      </c>
      <c r="EQ143" s="96">
        <v>0</v>
      </c>
      <c r="ER143" s="96">
        <v>0</v>
      </c>
      <c r="ES143" s="96">
        <v>0</v>
      </c>
      <c r="ET143" s="96">
        <v>0</v>
      </c>
      <c r="EU143" s="96">
        <v>0</v>
      </c>
      <c r="EV143" s="96">
        <v>2374.54</v>
      </c>
      <c r="EW143" s="96">
        <v>0</v>
      </c>
      <c r="EX143" s="96">
        <v>0</v>
      </c>
      <c r="EY143" s="96">
        <v>0</v>
      </c>
      <c r="EZ143" s="96">
        <v>0</v>
      </c>
      <c r="FA143" s="96">
        <v>0</v>
      </c>
      <c r="FB143" s="96">
        <v>0</v>
      </c>
      <c r="FC143" s="96">
        <v>0</v>
      </c>
      <c r="FD143" s="96">
        <v>0</v>
      </c>
      <c r="FE143" s="96">
        <v>0</v>
      </c>
      <c r="FF143" s="96">
        <v>0</v>
      </c>
      <c r="FG143" s="96">
        <v>0</v>
      </c>
      <c r="FH143" s="96">
        <v>0</v>
      </c>
      <c r="FI143" s="96">
        <v>0</v>
      </c>
      <c r="FJ143" s="96">
        <v>0</v>
      </c>
      <c r="FK143" s="96">
        <v>0</v>
      </c>
      <c r="FL143" s="96">
        <v>0</v>
      </c>
      <c r="FM143" s="96">
        <v>0</v>
      </c>
      <c r="FN143" s="96">
        <v>0</v>
      </c>
      <c r="FO143" s="96">
        <v>0</v>
      </c>
      <c r="FP143" s="96">
        <v>0</v>
      </c>
      <c r="FQ143" s="96">
        <v>0</v>
      </c>
      <c r="FR143" s="96">
        <v>0</v>
      </c>
      <c r="FS143" s="96">
        <v>0</v>
      </c>
      <c r="FT143" s="96">
        <v>0</v>
      </c>
      <c r="FU143" s="96">
        <v>0</v>
      </c>
      <c r="FV143" s="96">
        <v>0</v>
      </c>
      <c r="FW143" s="96">
        <v>0</v>
      </c>
      <c r="FX143" s="96">
        <v>0</v>
      </c>
      <c r="FY143" s="96">
        <v>0</v>
      </c>
      <c r="FZ143" s="96">
        <v>0</v>
      </c>
      <c r="GA143" s="96">
        <v>0</v>
      </c>
      <c r="GB143" s="96">
        <v>0</v>
      </c>
      <c r="GC143" s="96">
        <v>0</v>
      </c>
      <c r="GD143" s="96">
        <v>0</v>
      </c>
      <c r="GE143" s="96">
        <v>0</v>
      </c>
      <c r="GF143" s="96">
        <v>0</v>
      </c>
      <c r="GG143" s="96">
        <v>0</v>
      </c>
      <c r="GH143" s="96">
        <v>0</v>
      </c>
      <c r="GI143" s="96">
        <v>0</v>
      </c>
      <c r="GJ143" s="96">
        <v>0</v>
      </c>
      <c r="GK143" s="96">
        <v>0</v>
      </c>
      <c r="GL143" s="96">
        <v>0</v>
      </c>
      <c r="GM143" s="96">
        <v>0</v>
      </c>
      <c r="GN143" s="96">
        <v>0</v>
      </c>
      <c r="GO143" s="96">
        <v>0</v>
      </c>
      <c r="GP143" s="96">
        <v>0</v>
      </c>
      <c r="GQ143" s="96">
        <v>0</v>
      </c>
      <c r="GR143" s="96">
        <v>0</v>
      </c>
      <c r="GS143" s="96">
        <v>0</v>
      </c>
      <c r="GT143" s="96">
        <v>0</v>
      </c>
      <c r="GU143" s="96">
        <v>0</v>
      </c>
      <c r="GV143" s="96">
        <v>0</v>
      </c>
      <c r="GW143" s="96">
        <v>0</v>
      </c>
      <c r="GX143" s="96">
        <v>0</v>
      </c>
      <c r="GY143" s="96">
        <v>0</v>
      </c>
      <c r="GZ143" s="96">
        <v>0</v>
      </c>
      <c r="HA143" s="96">
        <v>0</v>
      </c>
      <c r="HB143" s="96">
        <v>0</v>
      </c>
      <c r="HC143" s="96">
        <v>0</v>
      </c>
      <c r="HD143" s="96">
        <v>0</v>
      </c>
      <c r="HE143" s="96">
        <v>0</v>
      </c>
      <c r="HF143" s="96">
        <v>0</v>
      </c>
      <c r="HG143" s="96">
        <v>0</v>
      </c>
      <c r="HH143" s="96">
        <v>0</v>
      </c>
      <c r="HI143" s="96">
        <v>0</v>
      </c>
      <c r="HJ143" s="96">
        <v>0</v>
      </c>
      <c r="HK143" s="96">
        <v>0</v>
      </c>
      <c r="HL143" s="96">
        <v>0</v>
      </c>
      <c r="HM143" s="96">
        <v>0</v>
      </c>
      <c r="HN143" s="96">
        <v>0</v>
      </c>
      <c r="HO143" s="96">
        <v>0</v>
      </c>
      <c r="HP143" s="96">
        <v>0</v>
      </c>
      <c r="HQ143" s="96">
        <v>0</v>
      </c>
      <c r="HR143" s="96">
        <v>0</v>
      </c>
      <c r="HS143" s="96">
        <v>0</v>
      </c>
      <c r="HT143" s="96">
        <v>0</v>
      </c>
      <c r="HU143" s="96">
        <v>0</v>
      </c>
      <c r="HV143" s="96">
        <v>0</v>
      </c>
      <c r="HW143" s="96">
        <v>0</v>
      </c>
      <c r="HX143" s="96">
        <v>0</v>
      </c>
      <c r="HY143" s="96">
        <v>0</v>
      </c>
      <c r="HZ143" s="96">
        <v>0</v>
      </c>
      <c r="IA143" s="96">
        <v>0</v>
      </c>
      <c r="IB143" s="96">
        <v>0</v>
      </c>
      <c r="IC143" s="96">
        <v>0</v>
      </c>
      <c r="ID143" s="96">
        <v>0</v>
      </c>
      <c r="IE143" s="96">
        <v>0</v>
      </c>
      <c r="IF143" s="96">
        <v>0</v>
      </c>
      <c r="IG143" s="96">
        <v>0</v>
      </c>
      <c r="IH143" s="96">
        <v>0</v>
      </c>
      <c r="II143" s="96">
        <v>0</v>
      </c>
      <c r="IJ143" s="96">
        <v>0</v>
      </c>
      <c r="IK143" s="96">
        <v>0</v>
      </c>
      <c r="IL143" s="96">
        <v>0</v>
      </c>
      <c r="IM143" s="96">
        <v>0</v>
      </c>
      <c r="IN143" s="96">
        <v>0</v>
      </c>
      <c r="IO143" s="96">
        <v>0</v>
      </c>
      <c r="IP143" s="96">
        <v>0</v>
      </c>
      <c r="IQ143" s="96">
        <v>0</v>
      </c>
      <c r="IR143" s="96">
        <v>0</v>
      </c>
      <c r="IS143" s="96">
        <v>0</v>
      </c>
      <c r="IT143" s="96">
        <v>0</v>
      </c>
      <c r="IU143" s="96">
        <v>0</v>
      </c>
      <c r="IV143" s="96">
        <v>0</v>
      </c>
      <c r="IW143" s="96">
        <v>0</v>
      </c>
      <c r="IX143" s="96">
        <v>0</v>
      </c>
      <c r="IY143" s="96">
        <v>0</v>
      </c>
      <c r="IZ143" s="96">
        <v>0</v>
      </c>
      <c r="JA143" s="96">
        <v>0</v>
      </c>
    </row>
    <row r="144" spans="1:261" ht="17.25" customHeight="1" x14ac:dyDescent="0.35">
      <c r="A144" s="85">
        <v>134</v>
      </c>
      <c r="B144" s="92" t="s">
        <v>527</v>
      </c>
      <c r="C144" s="95" t="s">
        <v>661</v>
      </c>
      <c r="D144" s="295">
        <v>247690761</v>
      </c>
      <c r="E144" s="270">
        <f t="shared" si="51"/>
        <v>9058.6899999999987</v>
      </c>
      <c r="F144" s="270">
        <f t="shared" si="52"/>
        <v>0</v>
      </c>
      <c r="G144" s="270">
        <f t="shared" si="53"/>
        <v>2357.1999999999998</v>
      </c>
      <c r="H144" s="270">
        <f t="shared" si="54"/>
        <v>3700</v>
      </c>
      <c r="I144" s="270">
        <f t="shared" si="55"/>
        <v>3001.49</v>
      </c>
      <c r="J144" s="96">
        <v>1</v>
      </c>
      <c r="K144" s="96">
        <v>0</v>
      </c>
      <c r="L144" s="96">
        <v>1</v>
      </c>
      <c r="M144" s="96">
        <v>0</v>
      </c>
      <c r="N144" s="96">
        <v>0</v>
      </c>
      <c r="O144" s="96">
        <v>0</v>
      </c>
      <c r="P144" s="96">
        <v>0</v>
      </c>
      <c r="Q144" s="96">
        <v>0</v>
      </c>
      <c r="R144" s="96">
        <v>0</v>
      </c>
      <c r="S144" s="96">
        <v>0</v>
      </c>
      <c r="T144" s="96">
        <v>0</v>
      </c>
      <c r="U144" s="96">
        <v>0</v>
      </c>
      <c r="V144" s="96">
        <v>320</v>
      </c>
      <c r="W144" s="96">
        <v>0</v>
      </c>
      <c r="X144" s="96">
        <v>0</v>
      </c>
      <c r="Y144" s="96">
        <v>0</v>
      </c>
      <c r="Z144" s="96">
        <v>0</v>
      </c>
      <c r="AA144" s="96">
        <v>0</v>
      </c>
      <c r="AB144" s="96">
        <v>0</v>
      </c>
      <c r="AC144" s="96">
        <v>0</v>
      </c>
      <c r="AD144" s="96">
        <v>9</v>
      </c>
      <c r="AE144" s="96">
        <v>0</v>
      </c>
      <c r="AF144" s="96">
        <v>1</v>
      </c>
      <c r="AG144" s="96">
        <v>0</v>
      </c>
      <c r="AH144" s="96">
        <v>0</v>
      </c>
      <c r="AI144" s="96">
        <v>0</v>
      </c>
      <c r="AJ144" s="96">
        <v>0</v>
      </c>
      <c r="AK144" s="96">
        <v>0</v>
      </c>
      <c r="AL144" s="96">
        <v>0</v>
      </c>
      <c r="AM144" s="96">
        <v>0</v>
      </c>
      <c r="AN144" s="96">
        <v>0</v>
      </c>
      <c r="AO144" s="96">
        <v>0</v>
      </c>
      <c r="AP144" s="96">
        <v>0</v>
      </c>
      <c r="AQ144" s="96">
        <v>0</v>
      </c>
      <c r="AR144" s="96">
        <v>300</v>
      </c>
      <c r="AS144" s="96">
        <v>0</v>
      </c>
      <c r="AT144" s="96">
        <v>0</v>
      </c>
      <c r="AU144" s="96">
        <v>0</v>
      </c>
      <c r="AV144" s="96">
        <v>0</v>
      </c>
      <c r="AW144" s="96">
        <v>0</v>
      </c>
      <c r="AX144" s="96">
        <v>0</v>
      </c>
      <c r="AY144" s="96">
        <v>0</v>
      </c>
      <c r="AZ144" s="96">
        <v>0</v>
      </c>
      <c r="BA144" s="96">
        <v>0</v>
      </c>
      <c r="BB144" s="96">
        <v>0</v>
      </c>
      <c r="BC144" s="96">
        <v>3700</v>
      </c>
      <c r="BD144" s="96"/>
      <c r="BE144" s="96">
        <v>0</v>
      </c>
      <c r="BF144" s="96">
        <v>0</v>
      </c>
      <c r="BG144" s="96">
        <v>0</v>
      </c>
      <c r="BH144" s="96">
        <v>108</v>
      </c>
      <c r="BI144" s="96">
        <v>0</v>
      </c>
      <c r="BJ144" s="96">
        <v>0</v>
      </c>
      <c r="BK144" s="96">
        <v>0</v>
      </c>
      <c r="BL144" s="96">
        <v>0</v>
      </c>
      <c r="BM144" s="96">
        <v>0</v>
      </c>
      <c r="BN144" s="96">
        <v>0</v>
      </c>
      <c r="BO144" s="96">
        <v>0</v>
      </c>
      <c r="BP144" s="96">
        <v>0</v>
      </c>
      <c r="BQ144" s="96">
        <v>0</v>
      </c>
      <c r="BR144" s="96">
        <v>0</v>
      </c>
      <c r="BS144" s="96">
        <v>1</v>
      </c>
      <c r="BT144" s="96">
        <v>0</v>
      </c>
      <c r="BU144" s="96">
        <v>1</v>
      </c>
      <c r="BV144" s="96">
        <v>0</v>
      </c>
      <c r="BW144" s="96">
        <v>0</v>
      </c>
      <c r="BX144" s="96">
        <v>0</v>
      </c>
      <c r="BY144" s="96">
        <v>80</v>
      </c>
      <c r="BZ144" s="96">
        <v>0</v>
      </c>
      <c r="CA144" s="96">
        <v>0</v>
      </c>
      <c r="CB144" s="96">
        <v>0</v>
      </c>
      <c r="CC144" s="96">
        <v>0</v>
      </c>
      <c r="CD144" s="96">
        <v>0</v>
      </c>
      <c r="CE144" s="96">
        <v>0</v>
      </c>
      <c r="CF144" s="96">
        <v>0</v>
      </c>
      <c r="CG144" s="96">
        <v>0</v>
      </c>
      <c r="CH144" s="96">
        <v>0</v>
      </c>
      <c r="CI144" s="96">
        <v>0</v>
      </c>
      <c r="CJ144" s="96">
        <v>0</v>
      </c>
      <c r="CK144" s="96">
        <v>30</v>
      </c>
      <c r="CL144" s="96">
        <v>0</v>
      </c>
      <c r="CM144" s="96">
        <v>0</v>
      </c>
      <c r="CN144" s="96">
        <v>0</v>
      </c>
      <c r="CO144" s="96">
        <v>0</v>
      </c>
      <c r="CP144" s="96">
        <v>0</v>
      </c>
      <c r="CQ144" s="96">
        <v>0</v>
      </c>
      <c r="CR144" s="96">
        <v>0</v>
      </c>
      <c r="CS144" s="96">
        <v>11</v>
      </c>
      <c r="CT144" s="96">
        <v>0</v>
      </c>
      <c r="CU144" s="96">
        <v>0</v>
      </c>
      <c r="CV144" s="96">
        <v>0</v>
      </c>
      <c r="CW144" s="96">
        <v>0</v>
      </c>
      <c r="CX144" s="96">
        <v>0</v>
      </c>
      <c r="CY144" s="96">
        <v>8</v>
      </c>
      <c r="CZ144" s="96">
        <v>90</v>
      </c>
      <c r="DA144" s="96">
        <v>0</v>
      </c>
      <c r="DB144" s="96">
        <v>89</v>
      </c>
      <c r="DC144" s="96">
        <v>0</v>
      </c>
      <c r="DD144" s="96">
        <v>800</v>
      </c>
      <c r="DE144" s="96">
        <v>0</v>
      </c>
      <c r="DF144" s="96">
        <v>0</v>
      </c>
      <c r="DG144" s="96">
        <v>0</v>
      </c>
      <c r="DH144" s="96">
        <v>0</v>
      </c>
      <c r="DI144" s="96">
        <v>0</v>
      </c>
      <c r="DJ144" s="96">
        <v>0</v>
      </c>
      <c r="DK144" s="96">
        <v>0</v>
      </c>
      <c r="DL144" s="96">
        <v>0</v>
      </c>
      <c r="DM144" s="96">
        <v>0</v>
      </c>
      <c r="DN144" s="96">
        <v>0</v>
      </c>
      <c r="DO144" s="96">
        <v>0</v>
      </c>
      <c r="DP144" s="96">
        <v>0</v>
      </c>
      <c r="DQ144" s="96">
        <v>0</v>
      </c>
      <c r="DR144" s="96">
        <v>0</v>
      </c>
      <c r="DS144" s="96">
        <v>0</v>
      </c>
      <c r="DT144" s="96">
        <v>1557.2</v>
      </c>
      <c r="DU144" s="96">
        <v>0</v>
      </c>
      <c r="DV144" s="96">
        <v>0</v>
      </c>
      <c r="DW144" s="297">
        <v>0</v>
      </c>
      <c r="DX144" s="297">
        <v>0</v>
      </c>
      <c r="DY144" s="96">
        <v>0</v>
      </c>
      <c r="DZ144" s="96">
        <v>0</v>
      </c>
      <c r="EA144" s="96">
        <v>0</v>
      </c>
      <c r="EB144" s="96">
        <v>0</v>
      </c>
      <c r="EC144" s="96">
        <v>0</v>
      </c>
      <c r="ED144" s="96">
        <v>0</v>
      </c>
      <c r="EE144" s="96">
        <v>0</v>
      </c>
      <c r="EF144" s="96">
        <v>0</v>
      </c>
      <c r="EG144" s="96">
        <v>0</v>
      </c>
      <c r="EH144" s="96">
        <v>0</v>
      </c>
      <c r="EI144" s="96">
        <v>0</v>
      </c>
      <c r="EJ144" s="96">
        <v>0</v>
      </c>
      <c r="EK144" s="96">
        <v>0</v>
      </c>
      <c r="EL144" s="96">
        <v>0</v>
      </c>
      <c r="EM144" s="96">
        <v>0</v>
      </c>
      <c r="EN144" s="96">
        <v>0</v>
      </c>
      <c r="EO144" s="96">
        <v>0</v>
      </c>
      <c r="EP144" s="96">
        <v>0</v>
      </c>
      <c r="EQ144" s="96">
        <v>0</v>
      </c>
      <c r="ER144" s="96">
        <v>0</v>
      </c>
      <c r="ES144" s="96">
        <v>0</v>
      </c>
      <c r="ET144" s="96">
        <v>0</v>
      </c>
      <c r="EU144" s="96">
        <v>0</v>
      </c>
      <c r="EV144" s="96">
        <v>2301.4899999999998</v>
      </c>
      <c r="EW144" s="96">
        <v>0</v>
      </c>
      <c r="EX144" s="96">
        <v>0</v>
      </c>
      <c r="EY144" s="96">
        <v>0</v>
      </c>
      <c r="EZ144" s="96">
        <v>0</v>
      </c>
      <c r="FA144" s="96">
        <v>0</v>
      </c>
      <c r="FB144" s="96">
        <v>0</v>
      </c>
      <c r="FC144" s="96">
        <v>0</v>
      </c>
      <c r="FD144" s="96">
        <v>0</v>
      </c>
      <c r="FE144" s="96">
        <v>0</v>
      </c>
      <c r="FF144" s="96">
        <v>0</v>
      </c>
      <c r="FG144" s="96">
        <v>0</v>
      </c>
      <c r="FH144" s="96">
        <v>0</v>
      </c>
      <c r="FI144" s="96">
        <v>0</v>
      </c>
      <c r="FJ144" s="96">
        <v>0</v>
      </c>
      <c r="FK144" s="96">
        <v>0</v>
      </c>
      <c r="FL144" s="96">
        <v>0</v>
      </c>
      <c r="FM144" s="96">
        <v>0</v>
      </c>
      <c r="FN144" s="96">
        <v>0</v>
      </c>
      <c r="FO144" s="96">
        <v>0</v>
      </c>
      <c r="FP144" s="96">
        <v>0</v>
      </c>
      <c r="FQ144" s="96">
        <v>0</v>
      </c>
      <c r="FR144" s="96">
        <v>0</v>
      </c>
      <c r="FS144" s="96">
        <v>0</v>
      </c>
      <c r="FT144" s="96">
        <v>0</v>
      </c>
      <c r="FU144" s="96">
        <v>0</v>
      </c>
      <c r="FV144" s="96">
        <v>0</v>
      </c>
      <c r="FW144" s="96">
        <v>0</v>
      </c>
      <c r="FX144" s="96">
        <v>0</v>
      </c>
      <c r="FY144" s="96">
        <v>0</v>
      </c>
      <c r="FZ144" s="96">
        <v>0</v>
      </c>
      <c r="GA144" s="96">
        <v>0</v>
      </c>
      <c r="GB144" s="96">
        <v>0</v>
      </c>
      <c r="GC144" s="96">
        <v>0</v>
      </c>
      <c r="GD144" s="96">
        <v>0</v>
      </c>
      <c r="GE144" s="96">
        <v>0</v>
      </c>
      <c r="GF144" s="96">
        <v>0</v>
      </c>
      <c r="GG144" s="96">
        <v>0</v>
      </c>
      <c r="GH144" s="96">
        <v>0</v>
      </c>
      <c r="GI144" s="96">
        <v>350</v>
      </c>
      <c r="GJ144" s="96">
        <v>0</v>
      </c>
      <c r="GK144" s="96">
        <v>1</v>
      </c>
      <c r="GL144" s="96">
        <v>0</v>
      </c>
      <c r="GM144" s="96">
        <v>0</v>
      </c>
      <c r="GN144" s="96">
        <v>0</v>
      </c>
      <c r="GO144" s="96">
        <v>0</v>
      </c>
      <c r="GP144" s="96">
        <v>0</v>
      </c>
      <c r="GQ144" s="96">
        <v>0</v>
      </c>
      <c r="GR144" s="96">
        <v>0</v>
      </c>
      <c r="GS144" s="96">
        <v>0</v>
      </c>
      <c r="GT144" s="96">
        <v>0</v>
      </c>
      <c r="GU144" s="96">
        <v>0</v>
      </c>
      <c r="GV144" s="96">
        <v>0</v>
      </c>
      <c r="GW144" s="96">
        <v>0</v>
      </c>
      <c r="GX144" s="96">
        <v>0</v>
      </c>
      <c r="GY144" s="96">
        <v>0</v>
      </c>
      <c r="GZ144" s="96">
        <v>0</v>
      </c>
      <c r="HA144" s="96">
        <v>0</v>
      </c>
      <c r="HB144" s="96">
        <v>0</v>
      </c>
      <c r="HC144" s="96">
        <v>0</v>
      </c>
      <c r="HD144" s="96">
        <v>0</v>
      </c>
      <c r="HE144" s="96">
        <v>0</v>
      </c>
      <c r="HF144" s="96">
        <v>0</v>
      </c>
      <c r="HG144" s="96">
        <v>0</v>
      </c>
      <c r="HH144" s="96">
        <v>0</v>
      </c>
      <c r="HI144" s="96">
        <v>0</v>
      </c>
      <c r="HJ144" s="96">
        <v>0</v>
      </c>
      <c r="HK144" s="96">
        <v>0</v>
      </c>
      <c r="HL144" s="96">
        <v>0</v>
      </c>
      <c r="HM144" s="96">
        <v>0</v>
      </c>
      <c r="HN144" s="96">
        <v>0</v>
      </c>
      <c r="HO144" s="96">
        <v>0</v>
      </c>
      <c r="HP144" s="96">
        <v>0</v>
      </c>
      <c r="HQ144" s="96">
        <v>0</v>
      </c>
      <c r="HR144" s="96">
        <v>0</v>
      </c>
      <c r="HS144" s="96">
        <v>0</v>
      </c>
      <c r="HT144" s="96">
        <v>0</v>
      </c>
      <c r="HU144" s="96">
        <v>0</v>
      </c>
      <c r="HV144" s="96">
        <v>0</v>
      </c>
      <c r="HW144" s="96">
        <v>0</v>
      </c>
      <c r="HX144" s="96">
        <v>0</v>
      </c>
      <c r="HY144" s="96">
        <v>0</v>
      </c>
      <c r="HZ144" s="96">
        <v>0</v>
      </c>
      <c r="IA144" s="96">
        <v>0</v>
      </c>
      <c r="IB144" s="96">
        <v>0</v>
      </c>
      <c r="IC144" s="96">
        <v>0</v>
      </c>
      <c r="ID144" s="96">
        <v>0</v>
      </c>
      <c r="IE144" s="96">
        <v>0</v>
      </c>
      <c r="IF144" s="96">
        <v>0</v>
      </c>
      <c r="IG144" s="96">
        <v>0</v>
      </c>
      <c r="IH144" s="96">
        <v>0</v>
      </c>
      <c r="II144" s="96">
        <v>0</v>
      </c>
      <c r="IJ144" s="96">
        <v>0</v>
      </c>
      <c r="IK144" s="96">
        <v>0</v>
      </c>
      <c r="IL144" s="96">
        <v>0</v>
      </c>
      <c r="IM144" s="96">
        <v>0</v>
      </c>
      <c r="IN144" s="96">
        <v>0</v>
      </c>
      <c r="IO144" s="96">
        <v>0</v>
      </c>
      <c r="IP144" s="96">
        <v>0</v>
      </c>
      <c r="IQ144" s="96">
        <v>0</v>
      </c>
      <c r="IR144" s="96">
        <v>0</v>
      </c>
      <c r="IS144" s="96">
        <v>0</v>
      </c>
      <c r="IT144" s="96">
        <v>0</v>
      </c>
      <c r="IU144" s="96">
        <v>0</v>
      </c>
      <c r="IV144" s="96">
        <v>0</v>
      </c>
      <c r="IW144" s="96">
        <v>0</v>
      </c>
      <c r="IX144" s="96">
        <v>0</v>
      </c>
      <c r="IY144" s="96">
        <v>0</v>
      </c>
      <c r="IZ144" s="96">
        <v>0</v>
      </c>
      <c r="JA144" s="96">
        <v>0</v>
      </c>
    </row>
    <row r="145" spans="1:261" ht="17.25" customHeight="1" x14ac:dyDescent="0.35">
      <c r="A145" s="85">
        <v>135</v>
      </c>
      <c r="B145" s="92" t="s">
        <v>527</v>
      </c>
      <c r="C145" s="95" t="s">
        <v>662</v>
      </c>
      <c r="D145" s="295">
        <v>1708001374</v>
      </c>
      <c r="E145" s="270">
        <f t="shared" si="51"/>
        <v>12820.6</v>
      </c>
      <c r="F145" s="270">
        <f t="shared" si="52"/>
        <v>0</v>
      </c>
      <c r="G145" s="270">
        <f t="shared" si="53"/>
        <v>1039.74</v>
      </c>
      <c r="H145" s="270">
        <f t="shared" si="54"/>
        <v>10593</v>
      </c>
      <c r="I145" s="270">
        <f t="shared" si="55"/>
        <v>1187.8599999999999</v>
      </c>
      <c r="J145" s="96">
        <v>2</v>
      </c>
      <c r="K145" s="96">
        <v>2</v>
      </c>
      <c r="L145" s="96">
        <v>0</v>
      </c>
      <c r="M145" s="96">
        <v>0</v>
      </c>
      <c r="N145" s="96">
        <v>0</v>
      </c>
      <c r="O145" s="96">
        <v>0</v>
      </c>
      <c r="P145" s="96">
        <v>0</v>
      </c>
      <c r="Q145" s="96">
        <v>0</v>
      </c>
      <c r="R145" s="96">
        <v>0</v>
      </c>
      <c r="S145" s="96">
        <v>0</v>
      </c>
      <c r="T145" s="96">
        <v>0</v>
      </c>
      <c r="U145" s="96">
        <v>593</v>
      </c>
      <c r="V145" s="96">
        <v>0</v>
      </c>
      <c r="W145" s="96">
        <v>0</v>
      </c>
      <c r="X145" s="96">
        <v>0</v>
      </c>
      <c r="Y145" s="96">
        <v>0</v>
      </c>
      <c r="Z145" s="96">
        <v>0</v>
      </c>
      <c r="AA145" s="96">
        <v>0</v>
      </c>
      <c r="AB145" s="96">
        <v>0</v>
      </c>
      <c r="AC145" s="96">
        <v>7</v>
      </c>
      <c r="AD145" s="96">
        <v>0</v>
      </c>
      <c r="AE145" s="96">
        <v>0</v>
      </c>
      <c r="AF145" s="96">
        <v>0</v>
      </c>
      <c r="AG145" s="96">
        <v>0</v>
      </c>
      <c r="AH145" s="96">
        <v>0</v>
      </c>
      <c r="AI145" s="96">
        <v>0</v>
      </c>
      <c r="AJ145" s="96">
        <v>0</v>
      </c>
      <c r="AK145" s="96">
        <v>0</v>
      </c>
      <c r="AL145" s="96">
        <v>0</v>
      </c>
      <c r="AM145" s="96">
        <v>0</v>
      </c>
      <c r="AN145" s="96">
        <v>0</v>
      </c>
      <c r="AO145" s="96">
        <v>0</v>
      </c>
      <c r="AP145" s="96">
        <v>0</v>
      </c>
      <c r="AQ145" s="96">
        <v>0</v>
      </c>
      <c r="AR145" s="96">
        <v>0</v>
      </c>
      <c r="AS145" s="96">
        <v>0</v>
      </c>
      <c r="AT145" s="96">
        <v>0</v>
      </c>
      <c r="AU145" s="96">
        <v>0</v>
      </c>
      <c r="AV145" s="96">
        <v>0</v>
      </c>
      <c r="AW145" s="96">
        <v>0</v>
      </c>
      <c r="AX145" s="96">
        <v>0</v>
      </c>
      <c r="AY145" s="96">
        <v>0</v>
      </c>
      <c r="AZ145" s="96">
        <v>0</v>
      </c>
      <c r="BA145" s="96">
        <v>0</v>
      </c>
      <c r="BB145" s="96">
        <v>0</v>
      </c>
      <c r="BC145" s="96">
        <v>10000</v>
      </c>
      <c r="BD145" s="96"/>
      <c r="BE145" s="96">
        <v>0</v>
      </c>
      <c r="BF145" s="96">
        <v>0</v>
      </c>
      <c r="BG145" s="96">
        <v>0</v>
      </c>
      <c r="BH145" s="96">
        <v>0</v>
      </c>
      <c r="BI145" s="96">
        <v>0</v>
      </c>
      <c r="BJ145" s="96">
        <v>0</v>
      </c>
      <c r="BK145" s="96">
        <v>0</v>
      </c>
      <c r="BL145" s="96">
        <v>0</v>
      </c>
      <c r="BM145" s="96">
        <v>0</v>
      </c>
      <c r="BN145" s="96">
        <v>0</v>
      </c>
      <c r="BO145" s="96">
        <v>0</v>
      </c>
      <c r="BP145" s="96">
        <v>0</v>
      </c>
      <c r="BQ145" s="96">
        <v>0</v>
      </c>
      <c r="BR145" s="96">
        <v>0</v>
      </c>
      <c r="BS145" s="96">
        <v>0</v>
      </c>
      <c r="BT145" s="96">
        <v>0</v>
      </c>
      <c r="BU145" s="96">
        <v>0</v>
      </c>
      <c r="BV145" s="96">
        <v>0</v>
      </c>
      <c r="BW145" s="96">
        <v>0</v>
      </c>
      <c r="BX145" s="96">
        <v>0</v>
      </c>
      <c r="BY145" s="96">
        <v>0</v>
      </c>
      <c r="BZ145" s="96">
        <v>0</v>
      </c>
      <c r="CA145" s="96">
        <v>0</v>
      </c>
      <c r="CB145" s="96">
        <v>0</v>
      </c>
      <c r="CC145" s="96">
        <v>0</v>
      </c>
      <c r="CD145" s="96">
        <v>0</v>
      </c>
      <c r="CE145" s="96">
        <v>0</v>
      </c>
      <c r="CF145" s="96">
        <v>0</v>
      </c>
      <c r="CG145" s="96">
        <v>0</v>
      </c>
      <c r="CH145" s="96">
        <v>0</v>
      </c>
      <c r="CI145" s="96">
        <v>0</v>
      </c>
      <c r="CJ145" s="96">
        <v>0</v>
      </c>
      <c r="CK145" s="96">
        <v>30</v>
      </c>
      <c r="CL145" s="96">
        <v>0</v>
      </c>
      <c r="CM145" s="96">
        <v>0</v>
      </c>
      <c r="CN145" s="96">
        <v>0</v>
      </c>
      <c r="CO145" s="96">
        <v>0</v>
      </c>
      <c r="CP145" s="96">
        <v>0</v>
      </c>
      <c r="CQ145" s="96">
        <v>0</v>
      </c>
      <c r="CR145" s="96">
        <v>0</v>
      </c>
      <c r="CS145" s="96">
        <v>6</v>
      </c>
      <c r="CT145" s="96">
        <v>0</v>
      </c>
      <c r="CU145" s="96">
        <v>0</v>
      </c>
      <c r="CV145" s="96">
        <v>0</v>
      </c>
      <c r="CW145" s="96">
        <v>0</v>
      </c>
      <c r="CX145" s="96">
        <v>0</v>
      </c>
      <c r="CY145" s="96">
        <v>20</v>
      </c>
      <c r="CZ145" s="96">
        <v>0</v>
      </c>
      <c r="DA145" s="96">
        <v>0</v>
      </c>
      <c r="DB145" s="96">
        <v>0</v>
      </c>
      <c r="DC145" s="96">
        <v>0</v>
      </c>
      <c r="DD145" s="96">
        <v>0</v>
      </c>
      <c r="DE145" s="96">
        <v>0</v>
      </c>
      <c r="DF145" s="96">
        <v>0</v>
      </c>
      <c r="DG145" s="96">
        <v>0</v>
      </c>
      <c r="DH145" s="96">
        <v>0</v>
      </c>
      <c r="DI145" s="96">
        <v>0</v>
      </c>
      <c r="DJ145" s="96">
        <v>0</v>
      </c>
      <c r="DK145" s="96">
        <v>0</v>
      </c>
      <c r="DL145" s="96">
        <v>0</v>
      </c>
      <c r="DM145" s="96">
        <v>0</v>
      </c>
      <c r="DN145" s="96">
        <v>0</v>
      </c>
      <c r="DO145" s="96">
        <v>0</v>
      </c>
      <c r="DP145" s="96">
        <v>0</v>
      </c>
      <c r="DQ145" s="96">
        <v>0</v>
      </c>
      <c r="DR145" s="96">
        <v>0</v>
      </c>
      <c r="DS145" s="96">
        <v>0</v>
      </c>
      <c r="DT145" s="96">
        <v>1039.74</v>
      </c>
      <c r="DU145" s="96">
        <v>0</v>
      </c>
      <c r="DV145" s="96">
        <v>0</v>
      </c>
      <c r="DW145" s="297">
        <v>0</v>
      </c>
      <c r="DX145" s="297">
        <v>0</v>
      </c>
      <c r="DY145" s="96">
        <v>0</v>
      </c>
      <c r="DZ145" s="96">
        <v>0</v>
      </c>
      <c r="EA145" s="96">
        <v>0</v>
      </c>
      <c r="EB145" s="96">
        <v>0</v>
      </c>
      <c r="EC145" s="96">
        <v>0</v>
      </c>
      <c r="ED145" s="96">
        <v>0</v>
      </c>
      <c r="EE145" s="96">
        <v>0</v>
      </c>
      <c r="EF145" s="96">
        <v>0</v>
      </c>
      <c r="EG145" s="96">
        <v>0</v>
      </c>
      <c r="EH145" s="96">
        <v>0</v>
      </c>
      <c r="EI145" s="96">
        <v>0</v>
      </c>
      <c r="EJ145" s="96">
        <v>0</v>
      </c>
      <c r="EK145" s="96">
        <v>0</v>
      </c>
      <c r="EL145" s="96">
        <v>0</v>
      </c>
      <c r="EM145" s="96">
        <v>0</v>
      </c>
      <c r="EN145" s="96">
        <v>0</v>
      </c>
      <c r="EO145" s="96">
        <v>0</v>
      </c>
      <c r="EP145" s="96">
        <v>0</v>
      </c>
      <c r="EQ145" s="96">
        <v>0</v>
      </c>
      <c r="ER145" s="96">
        <v>0</v>
      </c>
      <c r="ES145" s="96">
        <v>0</v>
      </c>
      <c r="ET145" s="96">
        <v>0</v>
      </c>
      <c r="EU145" s="96">
        <v>0</v>
      </c>
      <c r="EV145" s="96">
        <v>1187.8599999999999</v>
      </c>
      <c r="EW145" s="96">
        <v>0</v>
      </c>
      <c r="EX145" s="96">
        <v>0</v>
      </c>
      <c r="EY145" s="96">
        <v>0</v>
      </c>
      <c r="EZ145" s="96">
        <v>0</v>
      </c>
      <c r="FA145" s="96">
        <v>0</v>
      </c>
      <c r="FB145" s="96">
        <v>0</v>
      </c>
      <c r="FC145" s="96">
        <v>0</v>
      </c>
      <c r="FD145" s="96">
        <v>0</v>
      </c>
      <c r="FE145" s="96">
        <v>0</v>
      </c>
      <c r="FF145" s="96">
        <v>0</v>
      </c>
      <c r="FG145" s="96">
        <v>0</v>
      </c>
      <c r="FH145" s="96">
        <v>0</v>
      </c>
      <c r="FI145" s="96">
        <v>0</v>
      </c>
      <c r="FJ145" s="96">
        <v>0</v>
      </c>
      <c r="FK145" s="96">
        <v>0</v>
      </c>
      <c r="FL145" s="96">
        <v>0</v>
      </c>
      <c r="FM145" s="96">
        <v>0</v>
      </c>
      <c r="FN145" s="96">
        <v>0</v>
      </c>
      <c r="FO145" s="96">
        <v>0</v>
      </c>
      <c r="FP145" s="96">
        <v>0</v>
      </c>
      <c r="FQ145" s="96">
        <v>0</v>
      </c>
      <c r="FR145" s="96">
        <v>0</v>
      </c>
      <c r="FS145" s="96">
        <v>0</v>
      </c>
      <c r="FT145" s="96">
        <v>0</v>
      </c>
      <c r="FU145" s="96">
        <v>0</v>
      </c>
      <c r="FV145" s="96">
        <v>0</v>
      </c>
      <c r="FW145" s="96">
        <v>0</v>
      </c>
      <c r="FX145" s="96">
        <v>0</v>
      </c>
      <c r="FY145" s="96">
        <v>0</v>
      </c>
      <c r="FZ145" s="96">
        <v>0</v>
      </c>
      <c r="GA145" s="96">
        <v>0</v>
      </c>
      <c r="GB145" s="96">
        <v>0</v>
      </c>
      <c r="GC145" s="96">
        <v>0</v>
      </c>
      <c r="GD145" s="96">
        <v>0</v>
      </c>
      <c r="GE145" s="96">
        <v>0</v>
      </c>
      <c r="GF145" s="96">
        <v>0</v>
      </c>
      <c r="GG145" s="96">
        <v>0</v>
      </c>
      <c r="GH145" s="96">
        <v>0</v>
      </c>
      <c r="GI145" s="96">
        <v>0</v>
      </c>
      <c r="GJ145" s="96">
        <v>0</v>
      </c>
      <c r="GK145" s="96">
        <v>0</v>
      </c>
      <c r="GL145" s="96">
        <v>0</v>
      </c>
      <c r="GM145" s="96">
        <v>0</v>
      </c>
      <c r="GN145" s="96">
        <v>0</v>
      </c>
      <c r="GO145" s="96">
        <v>0</v>
      </c>
      <c r="GP145" s="96">
        <v>0</v>
      </c>
      <c r="GQ145" s="96">
        <v>0</v>
      </c>
      <c r="GR145" s="96">
        <v>0</v>
      </c>
      <c r="GS145" s="96">
        <v>0</v>
      </c>
      <c r="GT145" s="96">
        <v>0</v>
      </c>
      <c r="GU145" s="96">
        <v>0</v>
      </c>
      <c r="GV145" s="96">
        <v>0</v>
      </c>
      <c r="GW145" s="96">
        <v>0</v>
      </c>
      <c r="GX145" s="96">
        <v>0</v>
      </c>
      <c r="GY145" s="96">
        <v>0</v>
      </c>
      <c r="GZ145" s="96">
        <v>0</v>
      </c>
      <c r="HA145" s="96">
        <v>0</v>
      </c>
      <c r="HB145" s="96">
        <v>0</v>
      </c>
      <c r="HC145" s="96">
        <v>0</v>
      </c>
      <c r="HD145" s="96">
        <v>0</v>
      </c>
      <c r="HE145" s="96">
        <v>0</v>
      </c>
      <c r="HF145" s="96">
        <v>0</v>
      </c>
      <c r="HG145" s="96">
        <v>0</v>
      </c>
      <c r="HH145" s="96">
        <v>0</v>
      </c>
      <c r="HI145" s="96">
        <v>0</v>
      </c>
      <c r="HJ145" s="96">
        <v>0</v>
      </c>
      <c r="HK145" s="96">
        <v>0</v>
      </c>
      <c r="HL145" s="96">
        <v>0</v>
      </c>
      <c r="HM145" s="96">
        <v>0</v>
      </c>
      <c r="HN145" s="96">
        <v>0</v>
      </c>
      <c r="HO145" s="96">
        <v>0</v>
      </c>
      <c r="HP145" s="96">
        <v>0</v>
      </c>
      <c r="HQ145" s="96">
        <v>0</v>
      </c>
      <c r="HR145" s="96">
        <v>0</v>
      </c>
      <c r="HS145" s="96">
        <v>0</v>
      </c>
      <c r="HT145" s="96">
        <v>0</v>
      </c>
      <c r="HU145" s="96">
        <v>0</v>
      </c>
      <c r="HV145" s="96">
        <v>0</v>
      </c>
      <c r="HW145" s="96">
        <v>0</v>
      </c>
      <c r="HX145" s="96">
        <v>0</v>
      </c>
      <c r="HY145" s="96">
        <v>0</v>
      </c>
      <c r="HZ145" s="96">
        <v>0</v>
      </c>
      <c r="IA145" s="96">
        <v>0</v>
      </c>
      <c r="IB145" s="96">
        <v>0</v>
      </c>
      <c r="IC145" s="96">
        <v>0</v>
      </c>
      <c r="ID145" s="96">
        <v>0</v>
      </c>
      <c r="IE145" s="96">
        <v>0</v>
      </c>
      <c r="IF145" s="96">
        <v>0</v>
      </c>
      <c r="IG145" s="96">
        <v>0</v>
      </c>
      <c r="IH145" s="96">
        <v>0</v>
      </c>
      <c r="II145" s="96">
        <v>0</v>
      </c>
      <c r="IJ145" s="96">
        <v>0</v>
      </c>
      <c r="IK145" s="96">
        <v>0</v>
      </c>
      <c r="IL145" s="96">
        <v>0</v>
      </c>
      <c r="IM145" s="96">
        <v>0</v>
      </c>
      <c r="IN145" s="96">
        <v>0</v>
      </c>
      <c r="IO145" s="96">
        <v>0</v>
      </c>
      <c r="IP145" s="96">
        <v>0</v>
      </c>
      <c r="IQ145" s="96">
        <v>0</v>
      </c>
      <c r="IR145" s="96">
        <v>0</v>
      </c>
      <c r="IS145" s="96">
        <v>0</v>
      </c>
      <c r="IT145" s="96">
        <v>0</v>
      </c>
      <c r="IU145" s="96">
        <v>0</v>
      </c>
      <c r="IV145" s="96">
        <v>0</v>
      </c>
      <c r="IW145" s="96">
        <v>0</v>
      </c>
      <c r="IX145" s="96">
        <v>0</v>
      </c>
      <c r="IY145" s="96">
        <v>0</v>
      </c>
      <c r="IZ145" s="96">
        <v>0</v>
      </c>
      <c r="JA145" s="96">
        <v>0</v>
      </c>
    </row>
    <row r="146" spans="1:261" ht="17.25" customHeight="1" x14ac:dyDescent="0.35">
      <c r="A146" s="85">
        <v>136</v>
      </c>
      <c r="B146" s="92" t="s">
        <v>527</v>
      </c>
      <c r="C146" s="95" t="s">
        <v>663</v>
      </c>
      <c r="D146" s="295">
        <v>247690751</v>
      </c>
      <c r="E146" s="270">
        <f t="shared" si="51"/>
        <v>19525.689999999999</v>
      </c>
      <c r="F146" s="270">
        <f t="shared" si="52"/>
        <v>0</v>
      </c>
      <c r="G146" s="270">
        <f t="shared" si="53"/>
        <v>5174.25</v>
      </c>
      <c r="H146" s="270">
        <f t="shared" si="54"/>
        <v>12692.91</v>
      </c>
      <c r="I146" s="270">
        <f t="shared" si="55"/>
        <v>1658.53</v>
      </c>
      <c r="J146" s="96">
        <v>4</v>
      </c>
      <c r="K146" s="96">
        <v>4</v>
      </c>
      <c r="L146" s="96">
        <v>0</v>
      </c>
      <c r="M146" s="96">
        <v>0</v>
      </c>
      <c r="N146" s="96">
        <v>0</v>
      </c>
      <c r="O146" s="96">
        <v>0</v>
      </c>
      <c r="P146" s="96">
        <v>0</v>
      </c>
      <c r="Q146" s="96">
        <v>0</v>
      </c>
      <c r="R146" s="96">
        <v>0</v>
      </c>
      <c r="S146" s="96">
        <v>0</v>
      </c>
      <c r="T146" s="96">
        <v>0</v>
      </c>
      <c r="U146" s="96">
        <v>0</v>
      </c>
      <c r="V146" s="96">
        <v>0</v>
      </c>
      <c r="W146" s="96">
        <v>685.91</v>
      </c>
      <c r="X146" s="96">
        <v>0</v>
      </c>
      <c r="Y146" s="96">
        <v>0</v>
      </c>
      <c r="Z146" s="96">
        <v>0</v>
      </c>
      <c r="AA146" s="96">
        <v>0</v>
      </c>
      <c r="AB146" s="96">
        <v>0</v>
      </c>
      <c r="AC146" s="96">
        <v>0</v>
      </c>
      <c r="AD146" s="96">
        <v>0</v>
      </c>
      <c r="AE146" s="96">
        <v>0</v>
      </c>
      <c r="AF146" s="96">
        <v>0</v>
      </c>
      <c r="AG146" s="96">
        <v>0</v>
      </c>
      <c r="AH146" s="96">
        <v>0</v>
      </c>
      <c r="AI146" s="96">
        <v>0</v>
      </c>
      <c r="AJ146" s="96">
        <v>0</v>
      </c>
      <c r="AK146" s="96">
        <v>0</v>
      </c>
      <c r="AL146" s="96">
        <v>0</v>
      </c>
      <c r="AM146" s="96">
        <v>0</v>
      </c>
      <c r="AN146" s="96">
        <v>0</v>
      </c>
      <c r="AO146" s="96">
        <v>0</v>
      </c>
      <c r="AP146" s="96">
        <v>0</v>
      </c>
      <c r="AQ146" s="96">
        <v>0</v>
      </c>
      <c r="AR146" s="96">
        <v>0</v>
      </c>
      <c r="AS146" s="96">
        <v>0</v>
      </c>
      <c r="AT146" s="96">
        <v>0</v>
      </c>
      <c r="AU146" s="96">
        <v>0</v>
      </c>
      <c r="AV146" s="96">
        <v>0</v>
      </c>
      <c r="AW146" s="96">
        <v>0</v>
      </c>
      <c r="AX146" s="96">
        <v>0</v>
      </c>
      <c r="AY146" s="96">
        <v>0</v>
      </c>
      <c r="AZ146" s="96">
        <v>0</v>
      </c>
      <c r="BA146" s="96">
        <v>6</v>
      </c>
      <c r="BB146" s="96">
        <v>0</v>
      </c>
      <c r="BC146" s="96">
        <v>12007</v>
      </c>
      <c r="BD146" s="96"/>
      <c r="BE146" s="96">
        <v>0</v>
      </c>
      <c r="BF146" s="96">
        <v>0</v>
      </c>
      <c r="BG146" s="96">
        <v>0</v>
      </c>
      <c r="BH146" s="96">
        <v>36</v>
      </c>
      <c r="BI146" s="96">
        <v>0</v>
      </c>
      <c r="BJ146" s="96">
        <v>0</v>
      </c>
      <c r="BK146" s="96">
        <v>0</v>
      </c>
      <c r="BL146" s="96">
        <v>0</v>
      </c>
      <c r="BM146" s="96">
        <v>0</v>
      </c>
      <c r="BN146" s="96">
        <v>0</v>
      </c>
      <c r="BO146" s="96">
        <v>0</v>
      </c>
      <c r="BP146" s="96">
        <v>0</v>
      </c>
      <c r="BQ146" s="96">
        <v>0</v>
      </c>
      <c r="BR146" s="96">
        <v>20</v>
      </c>
      <c r="BS146" s="96">
        <v>0</v>
      </c>
      <c r="BT146" s="96">
        <v>0</v>
      </c>
      <c r="BU146" s="96">
        <v>0</v>
      </c>
      <c r="BV146" s="96">
        <v>0</v>
      </c>
      <c r="BW146" s="96">
        <v>0</v>
      </c>
      <c r="BX146" s="96">
        <v>0</v>
      </c>
      <c r="BY146" s="96">
        <v>0</v>
      </c>
      <c r="BZ146" s="96">
        <v>0</v>
      </c>
      <c r="CA146" s="96">
        <v>0</v>
      </c>
      <c r="CB146" s="96">
        <v>0</v>
      </c>
      <c r="CC146" s="96">
        <v>0</v>
      </c>
      <c r="CD146" s="96">
        <v>0</v>
      </c>
      <c r="CE146" s="96">
        <v>0</v>
      </c>
      <c r="CF146" s="96">
        <v>0</v>
      </c>
      <c r="CG146" s="96">
        <v>0</v>
      </c>
      <c r="CH146" s="96">
        <v>0</v>
      </c>
      <c r="CI146" s="96">
        <v>0</v>
      </c>
      <c r="CJ146" s="96">
        <v>0</v>
      </c>
      <c r="CK146" s="96">
        <v>30</v>
      </c>
      <c r="CL146" s="96">
        <v>0</v>
      </c>
      <c r="CM146" s="96">
        <v>0</v>
      </c>
      <c r="CN146" s="96">
        <v>0</v>
      </c>
      <c r="CO146" s="96">
        <v>1</v>
      </c>
      <c r="CP146" s="96">
        <v>0</v>
      </c>
      <c r="CQ146" s="96">
        <v>0</v>
      </c>
      <c r="CR146" s="96">
        <v>0</v>
      </c>
      <c r="CS146" s="96">
        <v>0</v>
      </c>
      <c r="CT146" s="96">
        <v>0</v>
      </c>
      <c r="CU146" s="96">
        <v>0</v>
      </c>
      <c r="CV146" s="96">
        <v>0</v>
      </c>
      <c r="CW146" s="96">
        <v>0</v>
      </c>
      <c r="CX146" s="96">
        <v>0</v>
      </c>
      <c r="CY146" s="96">
        <v>14</v>
      </c>
      <c r="CZ146" s="96">
        <v>0</v>
      </c>
      <c r="DA146" s="96">
        <v>0</v>
      </c>
      <c r="DB146" s="96">
        <v>0</v>
      </c>
      <c r="DC146" s="96">
        <v>0</v>
      </c>
      <c r="DD146" s="96">
        <v>1800</v>
      </c>
      <c r="DE146" s="96">
        <v>0</v>
      </c>
      <c r="DF146" s="96">
        <v>0</v>
      </c>
      <c r="DG146" s="96">
        <v>0</v>
      </c>
      <c r="DH146" s="96">
        <v>0</v>
      </c>
      <c r="DI146" s="96">
        <v>0</v>
      </c>
      <c r="DJ146" s="96">
        <v>0</v>
      </c>
      <c r="DK146" s="96">
        <v>0</v>
      </c>
      <c r="DL146" s="96">
        <v>0</v>
      </c>
      <c r="DM146" s="96">
        <v>0</v>
      </c>
      <c r="DN146" s="96">
        <v>0</v>
      </c>
      <c r="DO146" s="96">
        <v>0</v>
      </c>
      <c r="DP146" s="96">
        <v>0</v>
      </c>
      <c r="DQ146" s="96">
        <v>0</v>
      </c>
      <c r="DR146" s="96">
        <v>0</v>
      </c>
      <c r="DS146" s="96">
        <v>0</v>
      </c>
      <c r="DT146" s="96">
        <v>3374.25</v>
      </c>
      <c r="DU146" s="96">
        <v>0</v>
      </c>
      <c r="DV146" s="96">
        <v>0</v>
      </c>
      <c r="DW146" s="297">
        <v>0</v>
      </c>
      <c r="DX146" s="297">
        <v>0</v>
      </c>
      <c r="DY146" s="96">
        <v>0</v>
      </c>
      <c r="DZ146" s="96">
        <v>0</v>
      </c>
      <c r="EA146" s="96">
        <v>0</v>
      </c>
      <c r="EB146" s="96">
        <v>0</v>
      </c>
      <c r="EC146" s="96">
        <v>0</v>
      </c>
      <c r="ED146" s="96">
        <v>0</v>
      </c>
      <c r="EE146" s="96">
        <v>0</v>
      </c>
      <c r="EF146" s="96">
        <v>0</v>
      </c>
      <c r="EG146" s="96">
        <v>0</v>
      </c>
      <c r="EH146" s="96">
        <v>0</v>
      </c>
      <c r="EI146" s="96">
        <v>0</v>
      </c>
      <c r="EJ146" s="96">
        <v>0</v>
      </c>
      <c r="EK146" s="96">
        <v>0</v>
      </c>
      <c r="EL146" s="96">
        <v>0</v>
      </c>
      <c r="EM146" s="96">
        <v>0</v>
      </c>
      <c r="EN146" s="96">
        <v>0</v>
      </c>
      <c r="EO146" s="96">
        <v>0</v>
      </c>
      <c r="EP146" s="96">
        <v>0</v>
      </c>
      <c r="EQ146" s="96">
        <v>0</v>
      </c>
      <c r="ER146" s="96">
        <v>0</v>
      </c>
      <c r="ES146" s="96">
        <v>0</v>
      </c>
      <c r="ET146" s="96">
        <v>0</v>
      </c>
      <c r="EU146" s="96">
        <v>0</v>
      </c>
      <c r="EV146" s="96">
        <v>1658.53</v>
      </c>
      <c r="EW146" s="96">
        <v>0</v>
      </c>
      <c r="EX146" s="96">
        <v>0</v>
      </c>
      <c r="EY146" s="96">
        <v>0</v>
      </c>
      <c r="EZ146" s="96">
        <v>0</v>
      </c>
      <c r="FA146" s="96">
        <v>0</v>
      </c>
      <c r="FB146" s="96">
        <v>0</v>
      </c>
      <c r="FC146" s="96">
        <v>0</v>
      </c>
      <c r="FD146" s="96">
        <v>0</v>
      </c>
      <c r="FE146" s="96">
        <v>0</v>
      </c>
      <c r="FF146" s="96">
        <v>0</v>
      </c>
      <c r="FG146" s="96">
        <v>0</v>
      </c>
      <c r="FH146" s="96">
        <v>0</v>
      </c>
      <c r="FI146" s="96">
        <v>0</v>
      </c>
      <c r="FJ146" s="96">
        <v>0</v>
      </c>
      <c r="FK146" s="96">
        <v>0</v>
      </c>
      <c r="FL146" s="96">
        <v>0</v>
      </c>
      <c r="FM146" s="96">
        <v>0</v>
      </c>
      <c r="FN146" s="96">
        <v>0</v>
      </c>
      <c r="FO146" s="96">
        <v>0</v>
      </c>
      <c r="FP146" s="96">
        <v>0</v>
      </c>
      <c r="FQ146" s="96">
        <v>0</v>
      </c>
      <c r="FR146" s="96">
        <v>0</v>
      </c>
      <c r="FS146" s="96">
        <v>0</v>
      </c>
      <c r="FT146" s="96">
        <v>0</v>
      </c>
      <c r="FU146" s="96">
        <v>0</v>
      </c>
      <c r="FV146" s="96">
        <v>0</v>
      </c>
      <c r="FW146" s="96">
        <v>0</v>
      </c>
      <c r="FX146" s="96">
        <v>0</v>
      </c>
      <c r="FY146" s="96">
        <v>0</v>
      </c>
      <c r="FZ146" s="96">
        <v>0</v>
      </c>
      <c r="GA146" s="96">
        <v>0</v>
      </c>
      <c r="GB146" s="96">
        <v>0</v>
      </c>
      <c r="GC146" s="96">
        <v>0</v>
      </c>
      <c r="GD146" s="96">
        <v>0</v>
      </c>
      <c r="GE146" s="96">
        <v>0</v>
      </c>
      <c r="GF146" s="96">
        <v>0</v>
      </c>
      <c r="GG146" s="96">
        <v>0</v>
      </c>
      <c r="GH146" s="96">
        <v>0</v>
      </c>
      <c r="GI146" s="96">
        <v>0</v>
      </c>
      <c r="GJ146" s="96">
        <v>0</v>
      </c>
      <c r="GK146" s="96">
        <v>0</v>
      </c>
      <c r="GL146" s="96">
        <v>0</v>
      </c>
      <c r="GM146" s="96">
        <v>0</v>
      </c>
      <c r="GN146" s="96">
        <v>0</v>
      </c>
      <c r="GO146" s="96">
        <v>0</v>
      </c>
      <c r="GP146" s="96">
        <v>0</v>
      </c>
      <c r="GQ146" s="96">
        <v>0</v>
      </c>
      <c r="GR146" s="96">
        <v>0</v>
      </c>
      <c r="GS146" s="96">
        <v>0</v>
      </c>
      <c r="GT146" s="96">
        <v>0</v>
      </c>
      <c r="GU146" s="96">
        <v>0</v>
      </c>
      <c r="GV146" s="96">
        <v>0</v>
      </c>
      <c r="GW146" s="96">
        <v>0</v>
      </c>
      <c r="GX146" s="96">
        <v>0</v>
      </c>
      <c r="GY146" s="96">
        <v>0</v>
      </c>
      <c r="GZ146" s="96">
        <v>0</v>
      </c>
      <c r="HA146" s="96">
        <v>0</v>
      </c>
      <c r="HB146" s="96">
        <v>0</v>
      </c>
      <c r="HC146" s="96">
        <v>0</v>
      </c>
      <c r="HD146" s="96">
        <v>0</v>
      </c>
      <c r="HE146" s="96">
        <v>0</v>
      </c>
      <c r="HF146" s="96">
        <v>0</v>
      </c>
      <c r="HG146" s="96">
        <v>0</v>
      </c>
      <c r="HH146" s="96">
        <v>0</v>
      </c>
      <c r="HI146" s="96">
        <v>0</v>
      </c>
      <c r="HJ146" s="96">
        <v>0</v>
      </c>
      <c r="HK146" s="96">
        <v>0</v>
      </c>
      <c r="HL146" s="96">
        <v>0</v>
      </c>
      <c r="HM146" s="96">
        <v>0</v>
      </c>
      <c r="HN146" s="96">
        <v>0</v>
      </c>
      <c r="HO146" s="96">
        <v>0</v>
      </c>
      <c r="HP146" s="96">
        <v>0</v>
      </c>
      <c r="HQ146" s="96">
        <v>0</v>
      </c>
      <c r="HR146" s="96">
        <v>0</v>
      </c>
      <c r="HS146" s="96">
        <v>0</v>
      </c>
      <c r="HT146" s="96">
        <v>0</v>
      </c>
      <c r="HU146" s="96">
        <v>0</v>
      </c>
      <c r="HV146" s="96">
        <v>0</v>
      </c>
      <c r="HW146" s="96">
        <v>0</v>
      </c>
      <c r="HX146" s="96">
        <v>0</v>
      </c>
      <c r="HY146" s="96">
        <v>0</v>
      </c>
      <c r="HZ146" s="96">
        <v>0</v>
      </c>
      <c r="IA146" s="96">
        <v>0</v>
      </c>
      <c r="IB146" s="96">
        <v>0</v>
      </c>
      <c r="IC146" s="96">
        <v>0</v>
      </c>
      <c r="ID146" s="96">
        <v>0</v>
      </c>
      <c r="IE146" s="96">
        <v>0</v>
      </c>
      <c r="IF146" s="96">
        <v>0</v>
      </c>
      <c r="IG146" s="96">
        <v>0</v>
      </c>
      <c r="IH146" s="96">
        <v>0</v>
      </c>
      <c r="II146" s="96">
        <v>0</v>
      </c>
      <c r="IJ146" s="96">
        <v>0</v>
      </c>
      <c r="IK146" s="96">
        <v>0</v>
      </c>
      <c r="IL146" s="96">
        <v>0</v>
      </c>
      <c r="IM146" s="96">
        <v>0</v>
      </c>
      <c r="IN146" s="96">
        <v>0</v>
      </c>
      <c r="IO146" s="96">
        <v>0</v>
      </c>
      <c r="IP146" s="96">
        <v>0</v>
      </c>
      <c r="IQ146" s="96">
        <v>0</v>
      </c>
      <c r="IR146" s="96">
        <v>0</v>
      </c>
      <c r="IS146" s="96">
        <v>0</v>
      </c>
      <c r="IT146" s="96">
        <v>0</v>
      </c>
      <c r="IU146" s="96">
        <v>0</v>
      </c>
      <c r="IV146" s="96">
        <v>0</v>
      </c>
      <c r="IW146" s="96">
        <v>0</v>
      </c>
      <c r="IX146" s="96">
        <v>0</v>
      </c>
      <c r="IY146" s="96">
        <v>0</v>
      </c>
      <c r="IZ146" s="96">
        <v>0</v>
      </c>
      <c r="JA146" s="96">
        <v>0</v>
      </c>
    </row>
    <row r="147" spans="1:261" ht="17.25" customHeight="1" x14ac:dyDescent="0.35">
      <c r="A147" s="85">
        <v>137</v>
      </c>
      <c r="B147" s="92" t="s">
        <v>527</v>
      </c>
      <c r="C147" s="95" t="s">
        <v>664</v>
      </c>
      <c r="D147" s="295">
        <v>247690767</v>
      </c>
      <c r="E147" s="270">
        <f t="shared" si="51"/>
        <v>12124.72</v>
      </c>
      <c r="F147" s="270">
        <f t="shared" si="52"/>
        <v>0</v>
      </c>
      <c r="G147" s="270">
        <f t="shared" si="53"/>
        <v>2234.33</v>
      </c>
      <c r="H147" s="270">
        <f t="shared" si="54"/>
        <v>8911</v>
      </c>
      <c r="I147" s="270">
        <f t="shared" si="55"/>
        <v>979.39</v>
      </c>
      <c r="J147" s="96">
        <v>1</v>
      </c>
      <c r="K147" s="96">
        <v>1</v>
      </c>
      <c r="L147" s="96">
        <v>0</v>
      </c>
      <c r="M147" s="96">
        <v>0</v>
      </c>
      <c r="N147" s="96">
        <v>0</v>
      </c>
      <c r="O147" s="96">
        <v>0</v>
      </c>
      <c r="P147" s="96">
        <v>0</v>
      </c>
      <c r="Q147" s="96">
        <v>0</v>
      </c>
      <c r="R147" s="96">
        <v>0</v>
      </c>
      <c r="S147" s="96">
        <v>0</v>
      </c>
      <c r="T147" s="96">
        <v>0</v>
      </c>
      <c r="U147" s="96">
        <v>0</v>
      </c>
      <c r="V147" s="96">
        <v>0</v>
      </c>
      <c r="W147" s="96">
        <v>575</v>
      </c>
      <c r="X147" s="96">
        <v>0</v>
      </c>
      <c r="Y147" s="96">
        <v>0</v>
      </c>
      <c r="Z147" s="96">
        <v>0</v>
      </c>
      <c r="AA147" s="96">
        <v>0</v>
      </c>
      <c r="AB147" s="96">
        <v>0</v>
      </c>
      <c r="AC147" s="96">
        <v>8</v>
      </c>
      <c r="AD147" s="96">
        <v>0</v>
      </c>
      <c r="AE147" s="96">
        <v>0</v>
      </c>
      <c r="AF147" s="96">
        <v>0</v>
      </c>
      <c r="AG147" s="96">
        <v>0</v>
      </c>
      <c r="AH147" s="96">
        <v>0</v>
      </c>
      <c r="AI147" s="96">
        <v>0</v>
      </c>
      <c r="AJ147" s="96">
        <v>0</v>
      </c>
      <c r="AK147" s="96">
        <v>0</v>
      </c>
      <c r="AL147" s="96">
        <v>0</v>
      </c>
      <c r="AM147" s="96">
        <v>0</v>
      </c>
      <c r="AN147" s="96">
        <v>0</v>
      </c>
      <c r="AO147" s="96">
        <v>0</v>
      </c>
      <c r="AP147" s="96">
        <v>0</v>
      </c>
      <c r="AQ147" s="96">
        <v>0</v>
      </c>
      <c r="AR147" s="96">
        <v>0</v>
      </c>
      <c r="AS147" s="96">
        <v>0</v>
      </c>
      <c r="AT147" s="96">
        <v>0</v>
      </c>
      <c r="AU147" s="96">
        <v>0</v>
      </c>
      <c r="AV147" s="96">
        <v>0</v>
      </c>
      <c r="AW147" s="96">
        <v>0</v>
      </c>
      <c r="AX147" s="96">
        <v>0</v>
      </c>
      <c r="AY147" s="96">
        <v>0</v>
      </c>
      <c r="AZ147" s="96">
        <v>0</v>
      </c>
      <c r="BA147" s="96">
        <v>0</v>
      </c>
      <c r="BB147" s="96">
        <v>0</v>
      </c>
      <c r="BC147" s="96">
        <v>8336</v>
      </c>
      <c r="BD147" s="96"/>
      <c r="BE147" s="96">
        <v>0</v>
      </c>
      <c r="BF147" s="96">
        <v>0</v>
      </c>
      <c r="BG147" s="96">
        <v>0</v>
      </c>
      <c r="BH147" s="96">
        <v>39</v>
      </c>
      <c r="BI147" s="96">
        <v>0</v>
      </c>
      <c r="BJ147" s="96">
        <v>0</v>
      </c>
      <c r="BK147" s="96">
        <v>0</v>
      </c>
      <c r="BL147" s="96">
        <v>0</v>
      </c>
      <c r="BM147" s="96">
        <v>0</v>
      </c>
      <c r="BN147" s="96">
        <v>0</v>
      </c>
      <c r="BO147" s="96">
        <v>0</v>
      </c>
      <c r="BP147" s="96">
        <v>0</v>
      </c>
      <c r="BQ147" s="96">
        <v>0</v>
      </c>
      <c r="BR147" s="96">
        <v>18</v>
      </c>
      <c r="BS147" s="96">
        <v>0</v>
      </c>
      <c r="BT147" s="96">
        <v>0</v>
      </c>
      <c r="BU147" s="96">
        <v>0</v>
      </c>
      <c r="BV147" s="96">
        <v>0</v>
      </c>
      <c r="BW147" s="96">
        <v>0</v>
      </c>
      <c r="BX147" s="96">
        <v>0</v>
      </c>
      <c r="BY147" s="96">
        <v>0</v>
      </c>
      <c r="BZ147" s="96">
        <v>0</v>
      </c>
      <c r="CA147" s="96">
        <v>0</v>
      </c>
      <c r="CB147" s="96">
        <v>0</v>
      </c>
      <c r="CC147" s="96">
        <v>0</v>
      </c>
      <c r="CD147" s="96">
        <v>0</v>
      </c>
      <c r="CE147" s="96">
        <v>0</v>
      </c>
      <c r="CF147" s="96">
        <v>0</v>
      </c>
      <c r="CG147" s="96">
        <v>0</v>
      </c>
      <c r="CH147" s="96">
        <v>0</v>
      </c>
      <c r="CI147" s="96">
        <v>0</v>
      </c>
      <c r="CJ147" s="96">
        <v>0</v>
      </c>
      <c r="CK147" s="96">
        <v>30</v>
      </c>
      <c r="CL147" s="96">
        <v>0</v>
      </c>
      <c r="CM147" s="96">
        <v>0</v>
      </c>
      <c r="CN147" s="96">
        <v>0</v>
      </c>
      <c r="CO147" s="96">
        <v>0</v>
      </c>
      <c r="CP147" s="96">
        <v>0</v>
      </c>
      <c r="CQ147" s="96">
        <v>0</v>
      </c>
      <c r="CR147" s="96">
        <v>0</v>
      </c>
      <c r="CS147" s="96">
        <v>11</v>
      </c>
      <c r="CT147" s="96">
        <v>0</v>
      </c>
      <c r="CU147" s="96">
        <v>0</v>
      </c>
      <c r="CV147" s="96">
        <v>0</v>
      </c>
      <c r="CW147" s="96">
        <v>0</v>
      </c>
      <c r="CX147" s="96">
        <v>0</v>
      </c>
      <c r="CY147" s="96">
        <v>14</v>
      </c>
      <c r="CZ147" s="96">
        <v>27</v>
      </c>
      <c r="DA147" s="96">
        <v>0</v>
      </c>
      <c r="DB147" s="96">
        <v>26</v>
      </c>
      <c r="DC147" s="96">
        <v>0</v>
      </c>
      <c r="DD147" s="96">
        <v>400</v>
      </c>
      <c r="DE147" s="96">
        <v>0</v>
      </c>
      <c r="DF147" s="96">
        <v>0</v>
      </c>
      <c r="DG147" s="96">
        <v>0</v>
      </c>
      <c r="DH147" s="96">
        <v>0</v>
      </c>
      <c r="DI147" s="96">
        <v>0</v>
      </c>
      <c r="DJ147" s="96">
        <v>0</v>
      </c>
      <c r="DK147" s="96">
        <v>0</v>
      </c>
      <c r="DL147" s="96">
        <v>0</v>
      </c>
      <c r="DM147" s="96">
        <v>0</v>
      </c>
      <c r="DN147" s="96">
        <v>0</v>
      </c>
      <c r="DO147" s="96">
        <v>0</v>
      </c>
      <c r="DP147" s="96">
        <v>0</v>
      </c>
      <c r="DQ147" s="96">
        <v>0</v>
      </c>
      <c r="DR147" s="96">
        <v>0</v>
      </c>
      <c r="DS147" s="96">
        <v>0</v>
      </c>
      <c r="DT147" s="96">
        <v>1834.33</v>
      </c>
      <c r="DU147" s="96">
        <v>0</v>
      </c>
      <c r="DV147" s="96">
        <v>0</v>
      </c>
      <c r="DW147" s="297">
        <v>0</v>
      </c>
      <c r="DX147" s="297">
        <v>0</v>
      </c>
      <c r="DY147" s="96">
        <v>0</v>
      </c>
      <c r="DZ147" s="96">
        <v>0</v>
      </c>
      <c r="EA147" s="96">
        <v>0</v>
      </c>
      <c r="EB147" s="96">
        <v>0</v>
      </c>
      <c r="EC147" s="96">
        <v>0</v>
      </c>
      <c r="ED147" s="96">
        <v>0</v>
      </c>
      <c r="EE147" s="96">
        <v>0</v>
      </c>
      <c r="EF147" s="96">
        <v>0</v>
      </c>
      <c r="EG147" s="96">
        <v>0</v>
      </c>
      <c r="EH147" s="96">
        <v>0</v>
      </c>
      <c r="EI147" s="96">
        <v>0</v>
      </c>
      <c r="EJ147" s="96">
        <v>0</v>
      </c>
      <c r="EK147" s="96">
        <v>0</v>
      </c>
      <c r="EL147" s="96">
        <v>0</v>
      </c>
      <c r="EM147" s="96">
        <v>0</v>
      </c>
      <c r="EN147" s="96">
        <v>0</v>
      </c>
      <c r="EO147" s="96">
        <v>0</v>
      </c>
      <c r="EP147" s="96">
        <v>0</v>
      </c>
      <c r="EQ147" s="96">
        <v>0</v>
      </c>
      <c r="ER147" s="96">
        <v>0</v>
      </c>
      <c r="ES147" s="96">
        <v>0</v>
      </c>
      <c r="ET147" s="96">
        <v>0</v>
      </c>
      <c r="EU147" s="96">
        <v>0</v>
      </c>
      <c r="EV147" s="96">
        <v>979.39</v>
      </c>
      <c r="EW147" s="96">
        <v>0</v>
      </c>
      <c r="EX147" s="96">
        <v>0</v>
      </c>
      <c r="EY147" s="96">
        <v>0</v>
      </c>
      <c r="EZ147" s="96">
        <v>0</v>
      </c>
      <c r="FA147" s="96">
        <v>0</v>
      </c>
      <c r="FB147" s="96">
        <v>0</v>
      </c>
      <c r="FC147" s="96">
        <v>0</v>
      </c>
      <c r="FD147" s="96">
        <v>0</v>
      </c>
      <c r="FE147" s="96">
        <v>0</v>
      </c>
      <c r="FF147" s="96">
        <v>0</v>
      </c>
      <c r="FG147" s="96">
        <v>0</v>
      </c>
      <c r="FH147" s="96">
        <v>0</v>
      </c>
      <c r="FI147" s="96">
        <v>0</v>
      </c>
      <c r="FJ147" s="96">
        <v>0</v>
      </c>
      <c r="FK147" s="96">
        <v>0</v>
      </c>
      <c r="FL147" s="96">
        <v>0</v>
      </c>
      <c r="FM147" s="96">
        <v>0</v>
      </c>
      <c r="FN147" s="96">
        <v>0</v>
      </c>
      <c r="FO147" s="96">
        <v>0</v>
      </c>
      <c r="FP147" s="96">
        <v>0</v>
      </c>
      <c r="FQ147" s="96">
        <v>0</v>
      </c>
      <c r="FR147" s="96">
        <v>0</v>
      </c>
      <c r="FS147" s="96">
        <v>0</v>
      </c>
      <c r="FT147" s="96">
        <v>0</v>
      </c>
      <c r="FU147" s="96">
        <v>0</v>
      </c>
      <c r="FV147" s="96">
        <v>0</v>
      </c>
      <c r="FW147" s="96">
        <v>0</v>
      </c>
      <c r="FX147" s="96">
        <v>0</v>
      </c>
      <c r="FY147" s="96">
        <v>0</v>
      </c>
      <c r="FZ147" s="96">
        <v>0</v>
      </c>
      <c r="GA147" s="96">
        <v>0</v>
      </c>
      <c r="GB147" s="96">
        <v>0</v>
      </c>
      <c r="GC147" s="96">
        <v>0</v>
      </c>
      <c r="GD147" s="96">
        <v>0</v>
      </c>
      <c r="GE147" s="96">
        <v>0</v>
      </c>
      <c r="GF147" s="96">
        <v>0</v>
      </c>
      <c r="GG147" s="96">
        <v>0</v>
      </c>
      <c r="GH147" s="96">
        <v>0</v>
      </c>
      <c r="GI147" s="96">
        <v>0</v>
      </c>
      <c r="GJ147" s="96">
        <v>0</v>
      </c>
      <c r="GK147" s="96">
        <v>0</v>
      </c>
      <c r="GL147" s="96">
        <v>0</v>
      </c>
      <c r="GM147" s="96">
        <v>0</v>
      </c>
      <c r="GN147" s="96">
        <v>0</v>
      </c>
      <c r="GO147" s="96">
        <v>0</v>
      </c>
      <c r="GP147" s="96">
        <v>0</v>
      </c>
      <c r="GQ147" s="96">
        <v>0</v>
      </c>
      <c r="GR147" s="96">
        <v>0</v>
      </c>
      <c r="GS147" s="96">
        <v>0</v>
      </c>
      <c r="GT147" s="96">
        <v>0</v>
      </c>
      <c r="GU147" s="96">
        <v>0</v>
      </c>
      <c r="GV147" s="96">
        <v>0</v>
      </c>
      <c r="GW147" s="96">
        <v>0</v>
      </c>
      <c r="GX147" s="96">
        <v>0</v>
      </c>
      <c r="GY147" s="96">
        <v>0</v>
      </c>
      <c r="GZ147" s="96">
        <v>0</v>
      </c>
      <c r="HA147" s="96">
        <v>0</v>
      </c>
      <c r="HB147" s="96">
        <v>0</v>
      </c>
      <c r="HC147" s="96">
        <v>0</v>
      </c>
      <c r="HD147" s="96">
        <v>0</v>
      </c>
      <c r="HE147" s="96">
        <v>0</v>
      </c>
      <c r="HF147" s="96">
        <v>0</v>
      </c>
      <c r="HG147" s="96">
        <v>0</v>
      </c>
      <c r="HH147" s="96">
        <v>0</v>
      </c>
      <c r="HI147" s="96">
        <v>0</v>
      </c>
      <c r="HJ147" s="96">
        <v>0</v>
      </c>
      <c r="HK147" s="96">
        <v>0</v>
      </c>
      <c r="HL147" s="96">
        <v>0</v>
      </c>
      <c r="HM147" s="96">
        <v>0</v>
      </c>
      <c r="HN147" s="96">
        <v>0</v>
      </c>
      <c r="HO147" s="96">
        <v>0</v>
      </c>
      <c r="HP147" s="96">
        <v>0</v>
      </c>
      <c r="HQ147" s="96">
        <v>0</v>
      </c>
      <c r="HR147" s="96">
        <v>0</v>
      </c>
      <c r="HS147" s="96">
        <v>0</v>
      </c>
      <c r="HT147" s="96">
        <v>0</v>
      </c>
      <c r="HU147" s="96">
        <v>0</v>
      </c>
      <c r="HV147" s="96">
        <v>0</v>
      </c>
      <c r="HW147" s="96">
        <v>0</v>
      </c>
      <c r="HX147" s="96">
        <v>0</v>
      </c>
      <c r="HY147" s="96">
        <v>0</v>
      </c>
      <c r="HZ147" s="96">
        <v>0</v>
      </c>
      <c r="IA147" s="96">
        <v>0</v>
      </c>
      <c r="IB147" s="96">
        <v>0</v>
      </c>
      <c r="IC147" s="96">
        <v>0</v>
      </c>
      <c r="ID147" s="96">
        <v>0</v>
      </c>
      <c r="IE147" s="96">
        <v>0</v>
      </c>
      <c r="IF147" s="96">
        <v>0</v>
      </c>
      <c r="IG147" s="96">
        <v>0</v>
      </c>
      <c r="IH147" s="96">
        <v>0</v>
      </c>
      <c r="II147" s="96">
        <v>0</v>
      </c>
      <c r="IJ147" s="96">
        <v>0</v>
      </c>
      <c r="IK147" s="96">
        <v>0</v>
      </c>
      <c r="IL147" s="96">
        <v>0</v>
      </c>
      <c r="IM147" s="96">
        <v>0</v>
      </c>
      <c r="IN147" s="96">
        <v>0</v>
      </c>
      <c r="IO147" s="96">
        <v>0</v>
      </c>
      <c r="IP147" s="96">
        <v>0</v>
      </c>
      <c r="IQ147" s="96">
        <v>0</v>
      </c>
      <c r="IR147" s="96">
        <v>0</v>
      </c>
      <c r="IS147" s="96">
        <v>0</v>
      </c>
      <c r="IT147" s="96">
        <v>0</v>
      </c>
      <c r="IU147" s="96">
        <v>0</v>
      </c>
      <c r="IV147" s="96">
        <v>0</v>
      </c>
      <c r="IW147" s="96">
        <v>0</v>
      </c>
      <c r="IX147" s="96">
        <v>0</v>
      </c>
      <c r="IY147" s="96">
        <v>0</v>
      </c>
      <c r="IZ147" s="96">
        <v>0</v>
      </c>
      <c r="JA147" s="96">
        <v>0</v>
      </c>
    </row>
    <row r="148" spans="1:261" ht="17.25" customHeight="1" x14ac:dyDescent="0.35">
      <c r="A148" s="85">
        <v>138</v>
      </c>
      <c r="B148" s="92" t="s">
        <v>527</v>
      </c>
      <c r="C148" s="95" t="s">
        <v>665</v>
      </c>
      <c r="D148" s="295">
        <v>247690752</v>
      </c>
      <c r="E148" s="270">
        <f t="shared" si="51"/>
        <v>12631.74</v>
      </c>
      <c r="F148" s="270">
        <f t="shared" si="52"/>
        <v>0</v>
      </c>
      <c r="G148" s="270">
        <f t="shared" si="53"/>
        <v>2836.81</v>
      </c>
      <c r="H148" s="270">
        <f t="shared" si="54"/>
        <v>8722</v>
      </c>
      <c r="I148" s="270">
        <f t="shared" si="55"/>
        <v>1072.9299999999998</v>
      </c>
      <c r="J148" s="96">
        <v>3</v>
      </c>
      <c r="K148" s="96">
        <v>3</v>
      </c>
      <c r="L148" s="96">
        <v>0</v>
      </c>
      <c r="M148" s="96">
        <v>0</v>
      </c>
      <c r="N148" s="96">
        <v>0</v>
      </c>
      <c r="O148" s="96">
        <v>0</v>
      </c>
      <c r="P148" s="96">
        <v>0</v>
      </c>
      <c r="Q148" s="96">
        <v>0</v>
      </c>
      <c r="R148" s="96">
        <v>0</v>
      </c>
      <c r="S148" s="96">
        <v>0</v>
      </c>
      <c r="T148" s="96">
        <v>0</v>
      </c>
      <c r="U148" s="96">
        <v>0</v>
      </c>
      <c r="V148" s="96">
        <v>0</v>
      </c>
      <c r="W148" s="96">
        <v>510.8</v>
      </c>
      <c r="X148" s="96">
        <v>0</v>
      </c>
      <c r="Y148" s="96">
        <v>0</v>
      </c>
      <c r="Z148" s="96">
        <v>0</v>
      </c>
      <c r="AA148" s="96">
        <v>0</v>
      </c>
      <c r="AB148" s="96">
        <v>0</v>
      </c>
      <c r="AC148" s="96">
        <v>0</v>
      </c>
      <c r="AD148" s="96">
        <v>0</v>
      </c>
      <c r="AE148" s="96">
        <v>1</v>
      </c>
      <c r="AF148" s="96">
        <v>0</v>
      </c>
      <c r="AG148" s="96">
        <v>0</v>
      </c>
      <c r="AH148" s="96">
        <v>0</v>
      </c>
      <c r="AI148" s="96">
        <v>0</v>
      </c>
      <c r="AJ148" s="96">
        <v>0</v>
      </c>
      <c r="AK148" s="96">
        <v>0</v>
      </c>
      <c r="AL148" s="96">
        <v>0</v>
      </c>
      <c r="AM148" s="96">
        <v>0</v>
      </c>
      <c r="AN148" s="96">
        <v>0</v>
      </c>
      <c r="AO148" s="96">
        <v>240.2</v>
      </c>
      <c r="AP148" s="96">
        <v>0</v>
      </c>
      <c r="AQ148" s="96">
        <v>0</v>
      </c>
      <c r="AR148" s="96">
        <v>0</v>
      </c>
      <c r="AS148" s="96">
        <v>0</v>
      </c>
      <c r="AT148" s="96">
        <v>0</v>
      </c>
      <c r="AU148" s="96">
        <v>0</v>
      </c>
      <c r="AV148" s="96">
        <v>0</v>
      </c>
      <c r="AW148" s="96">
        <v>0</v>
      </c>
      <c r="AX148" s="96">
        <v>0</v>
      </c>
      <c r="AY148" s="96">
        <v>0</v>
      </c>
      <c r="AZ148" s="96">
        <v>0</v>
      </c>
      <c r="BA148" s="96">
        <v>0</v>
      </c>
      <c r="BB148" s="96">
        <v>0</v>
      </c>
      <c r="BC148" s="96">
        <v>7971</v>
      </c>
      <c r="BD148" s="96"/>
      <c r="BE148" s="96">
        <v>0</v>
      </c>
      <c r="BF148" s="96">
        <v>0</v>
      </c>
      <c r="BG148" s="96">
        <v>0</v>
      </c>
      <c r="BH148" s="96">
        <v>29</v>
      </c>
      <c r="BI148" s="96">
        <v>0</v>
      </c>
      <c r="BJ148" s="96">
        <v>0</v>
      </c>
      <c r="BK148" s="96">
        <v>0</v>
      </c>
      <c r="BL148" s="96">
        <v>0</v>
      </c>
      <c r="BM148" s="96">
        <v>0</v>
      </c>
      <c r="BN148" s="96">
        <v>0</v>
      </c>
      <c r="BO148" s="96">
        <v>0</v>
      </c>
      <c r="BP148" s="96">
        <v>0</v>
      </c>
      <c r="BQ148" s="96">
        <v>0</v>
      </c>
      <c r="BR148" s="96">
        <v>0</v>
      </c>
      <c r="BS148" s="96">
        <v>1</v>
      </c>
      <c r="BT148" s="96">
        <v>0</v>
      </c>
      <c r="BU148" s="96">
        <v>1</v>
      </c>
      <c r="BV148" s="96">
        <v>0</v>
      </c>
      <c r="BW148" s="96">
        <v>0</v>
      </c>
      <c r="BX148" s="96">
        <v>0</v>
      </c>
      <c r="BY148" s="96">
        <v>80</v>
      </c>
      <c r="BZ148" s="96">
        <v>0</v>
      </c>
      <c r="CA148" s="96">
        <v>0</v>
      </c>
      <c r="CB148" s="96">
        <v>0</v>
      </c>
      <c r="CC148" s="96">
        <v>0</v>
      </c>
      <c r="CD148" s="96">
        <v>0</v>
      </c>
      <c r="CE148" s="96">
        <v>0</v>
      </c>
      <c r="CF148" s="96">
        <v>0</v>
      </c>
      <c r="CG148" s="96">
        <v>0</v>
      </c>
      <c r="CH148" s="96">
        <v>0</v>
      </c>
      <c r="CI148" s="96">
        <v>0</v>
      </c>
      <c r="CJ148" s="96">
        <v>0</v>
      </c>
      <c r="CK148" s="96">
        <v>30</v>
      </c>
      <c r="CL148" s="96">
        <v>0</v>
      </c>
      <c r="CM148" s="96">
        <v>0</v>
      </c>
      <c r="CN148" s="96">
        <v>0</v>
      </c>
      <c r="CO148" s="96">
        <v>0</v>
      </c>
      <c r="CP148" s="96">
        <v>0</v>
      </c>
      <c r="CQ148" s="96">
        <v>0</v>
      </c>
      <c r="CR148" s="96">
        <v>0</v>
      </c>
      <c r="CS148" s="96">
        <v>4</v>
      </c>
      <c r="CT148" s="96">
        <v>0</v>
      </c>
      <c r="CU148" s="96">
        <v>0</v>
      </c>
      <c r="CV148" s="96">
        <v>0</v>
      </c>
      <c r="CW148" s="96">
        <v>0</v>
      </c>
      <c r="CX148" s="96">
        <v>0</v>
      </c>
      <c r="CY148" s="96">
        <v>8</v>
      </c>
      <c r="CZ148" s="96">
        <v>27</v>
      </c>
      <c r="DA148" s="96">
        <v>0</v>
      </c>
      <c r="DB148" s="96">
        <v>26</v>
      </c>
      <c r="DC148" s="96">
        <v>0</v>
      </c>
      <c r="DD148" s="96">
        <v>400</v>
      </c>
      <c r="DE148" s="96">
        <v>0</v>
      </c>
      <c r="DF148" s="96">
        <v>0</v>
      </c>
      <c r="DG148" s="96">
        <v>0</v>
      </c>
      <c r="DH148" s="96">
        <v>0</v>
      </c>
      <c r="DI148" s="96">
        <v>0</v>
      </c>
      <c r="DJ148" s="96">
        <v>0</v>
      </c>
      <c r="DK148" s="96">
        <v>0</v>
      </c>
      <c r="DL148" s="96">
        <v>0</v>
      </c>
      <c r="DM148" s="96">
        <v>0</v>
      </c>
      <c r="DN148" s="96">
        <v>0</v>
      </c>
      <c r="DO148" s="96">
        <v>0</v>
      </c>
      <c r="DP148" s="96">
        <v>0</v>
      </c>
      <c r="DQ148" s="96">
        <v>0</v>
      </c>
      <c r="DR148" s="96">
        <v>0</v>
      </c>
      <c r="DS148" s="96">
        <v>0</v>
      </c>
      <c r="DT148" s="96">
        <v>2436.81</v>
      </c>
      <c r="DU148" s="96">
        <v>0</v>
      </c>
      <c r="DV148" s="96">
        <v>0</v>
      </c>
      <c r="DW148" s="297">
        <v>0</v>
      </c>
      <c r="DX148" s="297">
        <v>0</v>
      </c>
      <c r="DY148" s="96">
        <v>0</v>
      </c>
      <c r="DZ148" s="96">
        <v>0</v>
      </c>
      <c r="EA148" s="96">
        <v>0</v>
      </c>
      <c r="EB148" s="96">
        <v>0</v>
      </c>
      <c r="EC148" s="96">
        <v>0</v>
      </c>
      <c r="ED148" s="96">
        <v>0</v>
      </c>
      <c r="EE148" s="96">
        <v>0</v>
      </c>
      <c r="EF148" s="96">
        <v>0</v>
      </c>
      <c r="EG148" s="96">
        <v>0</v>
      </c>
      <c r="EH148" s="96">
        <v>0</v>
      </c>
      <c r="EI148" s="96">
        <v>0</v>
      </c>
      <c r="EJ148" s="96">
        <v>0</v>
      </c>
      <c r="EK148" s="96">
        <v>0</v>
      </c>
      <c r="EL148" s="96">
        <v>0</v>
      </c>
      <c r="EM148" s="96">
        <v>0</v>
      </c>
      <c r="EN148" s="96">
        <v>0</v>
      </c>
      <c r="EO148" s="96">
        <v>0</v>
      </c>
      <c r="EP148" s="96">
        <v>0</v>
      </c>
      <c r="EQ148" s="96">
        <v>0</v>
      </c>
      <c r="ER148" s="96">
        <v>0</v>
      </c>
      <c r="ES148" s="96">
        <v>0</v>
      </c>
      <c r="ET148" s="96">
        <v>0</v>
      </c>
      <c r="EU148" s="96">
        <v>0</v>
      </c>
      <c r="EV148" s="96">
        <v>992.93</v>
      </c>
      <c r="EW148" s="96">
        <v>0</v>
      </c>
      <c r="EX148" s="96">
        <v>0</v>
      </c>
      <c r="EY148" s="96">
        <v>0</v>
      </c>
      <c r="EZ148" s="96">
        <v>0</v>
      </c>
      <c r="FA148" s="96">
        <v>0</v>
      </c>
      <c r="FB148" s="96">
        <v>0</v>
      </c>
      <c r="FC148" s="96">
        <v>0</v>
      </c>
      <c r="FD148" s="96">
        <v>0</v>
      </c>
      <c r="FE148" s="96">
        <v>0</v>
      </c>
      <c r="FF148" s="96">
        <v>0</v>
      </c>
      <c r="FG148" s="96">
        <v>0</v>
      </c>
      <c r="FH148" s="96">
        <v>0</v>
      </c>
      <c r="FI148" s="96">
        <v>0</v>
      </c>
      <c r="FJ148" s="96">
        <v>0</v>
      </c>
      <c r="FK148" s="96">
        <v>0</v>
      </c>
      <c r="FL148" s="96">
        <v>0</v>
      </c>
      <c r="FM148" s="96">
        <v>0</v>
      </c>
      <c r="FN148" s="96">
        <v>0</v>
      </c>
      <c r="FO148" s="96">
        <v>0</v>
      </c>
      <c r="FP148" s="96">
        <v>0</v>
      </c>
      <c r="FQ148" s="96">
        <v>0</v>
      </c>
      <c r="FR148" s="96">
        <v>0</v>
      </c>
      <c r="FS148" s="96">
        <v>0</v>
      </c>
      <c r="FT148" s="96">
        <v>0</v>
      </c>
      <c r="FU148" s="96">
        <v>0</v>
      </c>
      <c r="FV148" s="96">
        <v>0</v>
      </c>
      <c r="FW148" s="96">
        <v>0</v>
      </c>
      <c r="FX148" s="96">
        <v>0</v>
      </c>
      <c r="FY148" s="96">
        <v>0</v>
      </c>
      <c r="FZ148" s="96">
        <v>0</v>
      </c>
      <c r="GA148" s="96">
        <v>0</v>
      </c>
      <c r="GB148" s="96">
        <v>0</v>
      </c>
      <c r="GC148" s="96">
        <v>0</v>
      </c>
      <c r="GD148" s="96">
        <v>0</v>
      </c>
      <c r="GE148" s="96">
        <v>0</v>
      </c>
      <c r="GF148" s="96">
        <v>0</v>
      </c>
      <c r="GG148" s="96">
        <v>0</v>
      </c>
      <c r="GH148" s="96">
        <v>0</v>
      </c>
      <c r="GI148" s="96">
        <v>940</v>
      </c>
      <c r="GJ148" s="96">
        <v>0</v>
      </c>
      <c r="GK148" s="96">
        <v>1.07</v>
      </c>
      <c r="GL148" s="96">
        <v>0</v>
      </c>
      <c r="GM148" s="96">
        <v>0</v>
      </c>
      <c r="GN148" s="96">
        <v>0</v>
      </c>
      <c r="GO148" s="96">
        <v>0</v>
      </c>
      <c r="GP148" s="96">
        <v>0</v>
      </c>
      <c r="GQ148" s="96">
        <v>0</v>
      </c>
      <c r="GR148" s="96">
        <v>0</v>
      </c>
      <c r="GS148" s="96">
        <v>0</v>
      </c>
      <c r="GT148" s="96">
        <v>0</v>
      </c>
      <c r="GU148" s="96">
        <v>0</v>
      </c>
      <c r="GV148" s="96">
        <v>0</v>
      </c>
      <c r="GW148" s="96">
        <v>0</v>
      </c>
      <c r="GX148" s="96">
        <v>0</v>
      </c>
      <c r="GY148" s="96">
        <v>0</v>
      </c>
      <c r="GZ148" s="96">
        <v>0</v>
      </c>
      <c r="HA148" s="96">
        <v>0</v>
      </c>
      <c r="HB148" s="96">
        <v>0</v>
      </c>
      <c r="HC148" s="96">
        <v>0</v>
      </c>
      <c r="HD148" s="96">
        <v>0</v>
      </c>
      <c r="HE148" s="96">
        <v>0</v>
      </c>
      <c r="HF148" s="96">
        <v>0</v>
      </c>
      <c r="HG148" s="96">
        <v>0</v>
      </c>
      <c r="HH148" s="96">
        <v>0</v>
      </c>
      <c r="HI148" s="96">
        <v>0</v>
      </c>
      <c r="HJ148" s="96">
        <v>0</v>
      </c>
      <c r="HK148" s="96">
        <v>0</v>
      </c>
      <c r="HL148" s="96">
        <v>0</v>
      </c>
      <c r="HM148" s="96">
        <v>0</v>
      </c>
      <c r="HN148" s="96">
        <v>0</v>
      </c>
      <c r="HO148" s="96">
        <v>0</v>
      </c>
      <c r="HP148" s="96">
        <v>0</v>
      </c>
      <c r="HQ148" s="96">
        <v>0</v>
      </c>
      <c r="HR148" s="96">
        <v>0</v>
      </c>
      <c r="HS148" s="96">
        <v>0</v>
      </c>
      <c r="HT148" s="96">
        <v>0</v>
      </c>
      <c r="HU148" s="96">
        <v>0</v>
      </c>
      <c r="HV148" s="96">
        <v>0</v>
      </c>
      <c r="HW148" s="96">
        <v>0</v>
      </c>
      <c r="HX148" s="96">
        <v>0</v>
      </c>
      <c r="HY148" s="96">
        <v>0</v>
      </c>
      <c r="HZ148" s="96">
        <v>0</v>
      </c>
      <c r="IA148" s="96">
        <v>0</v>
      </c>
      <c r="IB148" s="96">
        <v>0</v>
      </c>
      <c r="IC148" s="96">
        <v>0</v>
      </c>
      <c r="ID148" s="96">
        <v>0</v>
      </c>
      <c r="IE148" s="96">
        <v>0</v>
      </c>
      <c r="IF148" s="96">
        <v>0</v>
      </c>
      <c r="IG148" s="96">
        <v>0</v>
      </c>
      <c r="IH148" s="96">
        <v>0</v>
      </c>
      <c r="II148" s="96">
        <v>0</v>
      </c>
      <c r="IJ148" s="96">
        <v>0</v>
      </c>
      <c r="IK148" s="96">
        <v>0</v>
      </c>
      <c r="IL148" s="96">
        <v>0</v>
      </c>
      <c r="IM148" s="96">
        <v>0</v>
      </c>
      <c r="IN148" s="96">
        <v>0</v>
      </c>
      <c r="IO148" s="96">
        <v>0</v>
      </c>
      <c r="IP148" s="96">
        <v>0</v>
      </c>
      <c r="IQ148" s="96">
        <v>0</v>
      </c>
      <c r="IR148" s="96">
        <v>0</v>
      </c>
      <c r="IS148" s="96">
        <v>0</v>
      </c>
      <c r="IT148" s="96">
        <v>0</v>
      </c>
      <c r="IU148" s="96">
        <v>0</v>
      </c>
      <c r="IV148" s="96">
        <v>0</v>
      </c>
      <c r="IW148" s="96">
        <v>0</v>
      </c>
      <c r="IX148" s="96">
        <v>0</v>
      </c>
      <c r="IY148" s="96">
        <v>0</v>
      </c>
      <c r="IZ148" s="96">
        <v>0</v>
      </c>
      <c r="JA148" s="96">
        <v>0</v>
      </c>
    </row>
    <row r="149" spans="1:261" ht="17.25" customHeight="1" x14ac:dyDescent="0.35">
      <c r="A149" s="85">
        <v>139</v>
      </c>
      <c r="B149" s="92" t="s">
        <v>527</v>
      </c>
      <c r="C149" s="95" t="s">
        <v>666</v>
      </c>
      <c r="D149" s="295">
        <v>247690744</v>
      </c>
      <c r="E149" s="270">
        <f t="shared" si="51"/>
        <v>9730.6899999999987</v>
      </c>
      <c r="F149" s="270">
        <f t="shared" si="52"/>
        <v>0</v>
      </c>
      <c r="G149" s="270">
        <f t="shared" si="53"/>
        <v>1701.06</v>
      </c>
      <c r="H149" s="270">
        <f t="shared" si="54"/>
        <v>7375</v>
      </c>
      <c r="I149" s="270">
        <f t="shared" si="55"/>
        <v>654.63</v>
      </c>
      <c r="J149" s="96">
        <v>1</v>
      </c>
      <c r="K149" s="96">
        <v>1</v>
      </c>
      <c r="L149" s="96">
        <v>0</v>
      </c>
      <c r="M149" s="96">
        <v>0</v>
      </c>
      <c r="N149" s="96">
        <v>0</v>
      </c>
      <c r="O149" s="96">
        <v>0</v>
      </c>
      <c r="P149" s="96">
        <v>0</v>
      </c>
      <c r="Q149" s="96">
        <v>0</v>
      </c>
      <c r="R149" s="96">
        <v>0</v>
      </c>
      <c r="S149" s="96">
        <v>0</v>
      </c>
      <c r="T149" s="96">
        <v>0</v>
      </c>
      <c r="U149" s="96">
        <v>0</v>
      </c>
      <c r="V149" s="96">
        <v>0</v>
      </c>
      <c r="W149" s="96">
        <v>0</v>
      </c>
      <c r="X149" s="96">
        <v>0</v>
      </c>
      <c r="Y149" s="96">
        <v>798</v>
      </c>
      <c r="Z149" s="96">
        <v>0</v>
      </c>
      <c r="AA149" s="96">
        <v>0</v>
      </c>
      <c r="AB149" s="96">
        <v>0</v>
      </c>
      <c r="AC149" s="96">
        <v>5</v>
      </c>
      <c r="AD149" s="96">
        <v>0</v>
      </c>
      <c r="AE149" s="96">
        <v>0</v>
      </c>
      <c r="AF149" s="96">
        <v>0</v>
      </c>
      <c r="AG149" s="96">
        <v>0</v>
      </c>
      <c r="AH149" s="96">
        <v>0</v>
      </c>
      <c r="AI149" s="96">
        <v>0</v>
      </c>
      <c r="AJ149" s="96">
        <v>0</v>
      </c>
      <c r="AK149" s="96">
        <v>0</v>
      </c>
      <c r="AL149" s="96">
        <v>0</v>
      </c>
      <c r="AM149" s="96">
        <v>0</v>
      </c>
      <c r="AN149" s="96">
        <v>0</v>
      </c>
      <c r="AO149" s="96">
        <v>0</v>
      </c>
      <c r="AP149" s="96">
        <v>0</v>
      </c>
      <c r="AQ149" s="96">
        <v>0</v>
      </c>
      <c r="AR149" s="96">
        <v>0</v>
      </c>
      <c r="AS149" s="96">
        <v>0</v>
      </c>
      <c r="AT149" s="96">
        <v>0</v>
      </c>
      <c r="AU149" s="96">
        <v>0</v>
      </c>
      <c r="AV149" s="96">
        <v>0</v>
      </c>
      <c r="AW149" s="96">
        <v>0</v>
      </c>
      <c r="AX149" s="96">
        <v>0</v>
      </c>
      <c r="AY149" s="96">
        <v>0</v>
      </c>
      <c r="AZ149" s="96">
        <v>0</v>
      </c>
      <c r="BA149" s="96">
        <v>5</v>
      </c>
      <c r="BB149" s="96">
        <v>0</v>
      </c>
      <c r="BC149" s="96">
        <v>6577</v>
      </c>
      <c r="BD149" s="96"/>
      <c r="BE149" s="96">
        <v>0</v>
      </c>
      <c r="BF149" s="96">
        <v>0</v>
      </c>
      <c r="BG149" s="96">
        <v>0</v>
      </c>
      <c r="BH149" s="96">
        <v>55</v>
      </c>
      <c r="BI149" s="96">
        <v>0</v>
      </c>
      <c r="BJ149" s="96">
        <v>0</v>
      </c>
      <c r="BK149" s="96">
        <v>0</v>
      </c>
      <c r="BL149" s="96">
        <v>0</v>
      </c>
      <c r="BM149" s="96">
        <v>0</v>
      </c>
      <c r="BN149" s="96">
        <v>0</v>
      </c>
      <c r="BO149" s="96">
        <v>0</v>
      </c>
      <c r="BP149" s="96">
        <v>0</v>
      </c>
      <c r="BQ149" s="96">
        <v>0</v>
      </c>
      <c r="BR149" s="96">
        <v>0</v>
      </c>
      <c r="BS149" s="96">
        <v>0</v>
      </c>
      <c r="BT149" s="96">
        <v>0</v>
      </c>
      <c r="BU149" s="96">
        <v>0</v>
      </c>
      <c r="BV149" s="96">
        <v>0</v>
      </c>
      <c r="BW149" s="96">
        <v>0</v>
      </c>
      <c r="BX149" s="96">
        <v>0</v>
      </c>
      <c r="BY149" s="96">
        <v>0</v>
      </c>
      <c r="BZ149" s="96">
        <v>0</v>
      </c>
      <c r="CA149" s="96">
        <v>0</v>
      </c>
      <c r="CB149" s="96">
        <v>0</v>
      </c>
      <c r="CC149" s="96">
        <v>0</v>
      </c>
      <c r="CD149" s="96">
        <v>0</v>
      </c>
      <c r="CE149" s="96">
        <v>0</v>
      </c>
      <c r="CF149" s="96">
        <v>0</v>
      </c>
      <c r="CG149" s="96">
        <v>0</v>
      </c>
      <c r="CH149" s="96">
        <v>0</v>
      </c>
      <c r="CI149" s="96">
        <v>0</v>
      </c>
      <c r="CJ149" s="96">
        <v>0</v>
      </c>
      <c r="CK149" s="96">
        <v>30</v>
      </c>
      <c r="CL149" s="96">
        <v>0</v>
      </c>
      <c r="CM149" s="96">
        <v>0</v>
      </c>
      <c r="CN149" s="96">
        <v>0</v>
      </c>
      <c r="CO149" s="96">
        <v>0</v>
      </c>
      <c r="CP149" s="96">
        <v>0</v>
      </c>
      <c r="CQ149" s="96">
        <v>0</v>
      </c>
      <c r="CR149" s="96">
        <v>0</v>
      </c>
      <c r="CS149" s="96">
        <v>5</v>
      </c>
      <c r="CT149" s="96">
        <v>0</v>
      </c>
      <c r="CU149" s="96">
        <v>0</v>
      </c>
      <c r="CV149" s="96">
        <v>0</v>
      </c>
      <c r="CW149" s="96">
        <v>0</v>
      </c>
      <c r="CX149" s="96">
        <v>0</v>
      </c>
      <c r="CY149" s="96">
        <v>5</v>
      </c>
      <c r="CZ149" s="96">
        <v>35</v>
      </c>
      <c r="DA149" s="96">
        <v>0</v>
      </c>
      <c r="DB149" s="96">
        <v>34</v>
      </c>
      <c r="DC149" s="96">
        <v>0</v>
      </c>
      <c r="DD149" s="96">
        <v>500</v>
      </c>
      <c r="DE149" s="96">
        <v>0</v>
      </c>
      <c r="DF149" s="96">
        <v>0</v>
      </c>
      <c r="DG149" s="96">
        <v>0</v>
      </c>
      <c r="DH149" s="96">
        <v>0</v>
      </c>
      <c r="DI149" s="96">
        <v>0</v>
      </c>
      <c r="DJ149" s="96">
        <v>0</v>
      </c>
      <c r="DK149" s="96">
        <v>0</v>
      </c>
      <c r="DL149" s="96">
        <v>0</v>
      </c>
      <c r="DM149" s="96">
        <v>0</v>
      </c>
      <c r="DN149" s="96">
        <v>0</v>
      </c>
      <c r="DO149" s="96">
        <v>0</v>
      </c>
      <c r="DP149" s="96">
        <v>0</v>
      </c>
      <c r="DQ149" s="96">
        <v>0</v>
      </c>
      <c r="DR149" s="96">
        <v>0</v>
      </c>
      <c r="DS149" s="96">
        <v>0</v>
      </c>
      <c r="DT149" s="96">
        <v>1201.06</v>
      </c>
      <c r="DU149" s="96">
        <v>0</v>
      </c>
      <c r="DV149" s="96">
        <v>0</v>
      </c>
      <c r="DW149" s="297">
        <v>0</v>
      </c>
      <c r="DX149" s="297">
        <v>0</v>
      </c>
      <c r="DY149" s="96">
        <v>0</v>
      </c>
      <c r="DZ149" s="96">
        <v>0</v>
      </c>
      <c r="EA149" s="96">
        <v>0</v>
      </c>
      <c r="EB149" s="96">
        <v>0</v>
      </c>
      <c r="EC149" s="96">
        <v>0</v>
      </c>
      <c r="ED149" s="96">
        <v>0</v>
      </c>
      <c r="EE149" s="96">
        <v>0</v>
      </c>
      <c r="EF149" s="96">
        <v>0</v>
      </c>
      <c r="EG149" s="96">
        <v>0</v>
      </c>
      <c r="EH149" s="96">
        <v>0</v>
      </c>
      <c r="EI149" s="96">
        <v>0</v>
      </c>
      <c r="EJ149" s="96">
        <v>0</v>
      </c>
      <c r="EK149" s="96">
        <v>0</v>
      </c>
      <c r="EL149" s="96">
        <v>0</v>
      </c>
      <c r="EM149" s="96">
        <v>0</v>
      </c>
      <c r="EN149" s="96">
        <v>0</v>
      </c>
      <c r="EO149" s="96">
        <v>0</v>
      </c>
      <c r="EP149" s="96">
        <v>0</v>
      </c>
      <c r="EQ149" s="96">
        <v>0</v>
      </c>
      <c r="ER149" s="96">
        <v>0</v>
      </c>
      <c r="ES149" s="96">
        <v>0</v>
      </c>
      <c r="ET149" s="96">
        <v>0</v>
      </c>
      <c r="EU149" s="96">
        <v>0</v>
      </c>
      <c r="EV149" s="96">
        <v>654.63</v>
      </c>
      <c r="EW149" s="96">
        <v>0</v>
      </c>
      <c r="EX149" s="96">
        <v>0</v>
      </c>
      <c r="EY149" s="96">
        <v>0</v>
      </c>
      <c r="EZ149" s="96">
        <v>0</v>
      </c>
      <c r="FA149" s="96">
        <v>0</v>
      </c>
      <c r="FB149" s="96">
        <v>0</v>
      </c>
      <c r="FC149" s="96">
        <v>0</v>
      </c>
      <c r="FD149" s="96">
        <v>0</v>
      </c>
      <c r="FE149" s="96">
        <v>0</v>
      </c>
      <c r="FF149" s="96">
        <v>0</v>
      </c>
      <c r="FG149" s="96">
        <v>0</v>
      </c>
      <c r="FH149" s="96">
        <v>0</v>
      </c>
      <c r="FI149" s="96">
        <v>0</v>
      </c>
      <c r="FJ149" s="96">
        <v>0</v>
      </c>
      <c r="FK149" s="96">
        <v>0</v>
      </c>
      <c r="FL149" s="96">
        <v>0</v>
      </c>
      <c r="FM149" s="96">
        <v>0</v>
      </c>
      <c r="FN149" s="96">
        <v>0</v>
      </c>
      <c r="FO149" s="96">
        <v>0</v>
      </c>
      <c r="FP149" s="96">
        <v>0</v>
      </c>
      <c r="FQ149" s="96">
        <v>0</v>
      </c>
      <c r="FR149" s="96">
        <v>0</v>
      </c>
      <c r="FS149" s="96">
        <v>0</v>
      </c>
      <c r="FT149" s="96">
        <v>0</v>
      </c>
      <c r="FU149" s="96">
        <v>0</v>
      </c>
      <c r="FV149" s="96">
        <v>0</v>
      </c>
      <c r="FW149" s="96">
        <v>0</v>
      </c>
      <c r="FX149" s="96">
        <v>0</v>
      </c>
      <c r="FY149" s="96">
        <v>0</v>
      </c>
      <c r="FZ149" s="96">
        <v>0</v>
      </c>
      <c r="GA149" s="96">
        <v>0</v>
      </c>
      <c r="GB149" s="96">
        <v>0</v>
      </c>
      <c r="GC149" s="96">
        <v>0</v>
      </c>
      <c r="GD149" s="96">
        <v>0</v>
      </c>
      <c r="GE149" s="96">
        <v>0</v>
      </c>
      <c r="GF149" s="96">
        <v>0</v>
      </c>
      <c r="GG149" s="96">
        <v>0</v>
      </c>
      <c r="GH149" s="96">
        <v>0</v>
      </c>
      <c r="GI149" s="96">
        <v>0</v>
      </c>
      <c r="GJ149" s="96">
        <v>0</v>
      </c>
      <c r="GK149" s="96">
        <v>0</v>
      </c>
      <c r="GL149" s="96">
        <v>0</v>
      </c>
      <c r="GM149" s="96">
        <v>0</v>
      </c>
      <c r="GN149" s="96">
        <v>0</v>
      </c>
      <c r="GO149" s="96">
        <v>0</v>
      </c>
      <c r="GP149" s="96">
        <v>0</v>
      </c>
      <c r="GQ149" s="96">
        <v>0</v>
      </c>
      <c r="GR149" s="96">
        <v>0</v>
      </c>
      <c r="GS149" s="96">
        <v>0</v>
      </c>
      <c r="GT149" s="96">
        <v>0</v>
      </c>
      <c r="GU149" s="96">
        <v>0</v>
      </c>
      <c r="GV149" s="96">
        <v>0</v>
      </c>
      <c r="GW149" s="96">
        <v>0</v>
      </c>
      <c r="GX149" s="96">
        <v>0</v>
      </c>
      <c r="GY149" s="96">
        <v>0</v>
      </c>
      <c r="GZ149" s="96">
        <v>0</v>
      </c>
      <c r="HA149" s="96">
        <v>0</v>
      </c>
      <c r="HB149" s="96">
        <v>0</v>
      </c>
      <c r="HC149" s="96">
        <v>0</v>
      </c>
      <c r="HD149" s="96">
        <v>0</v>
      </c>
      <c r="HE149" s="96">
        <v>0</v>
      </c>
      <c r="HF149" s="96">
        <v>0</v>
      </c>
      <c r="HG149" s="96">
        <v>0</v>
      </c>
      <c r="HH149" s="96">
        <v>0</v>
      </c>
      <c r="HI149" s="96">
        <v>0</v>
      </c>
      <c r="HJ149" s="96">
        <v>0</v>
      </c>
      <c r="HK149" s="96">
        <v>0</v>
      </c>
      <c r="HL149" s="96">
        <v>0</v>
      </c>
      <c r="HM149" s="96">
        <v>0</v>
      </c>
      <c r="HN149" s="96">
        <v>0</v>
      </c>
      <c r="HO149" s="96">
        <v>0</v>
      </c>
      <c r="HP149" s="96">
        <v>0</v>
      </c>
      <c r="HQ149" s="96">
        <v>0</v>
      </c>
      <c r="HR149" s="96">
        <v>0</v>
      </c>
      <c r="HS149" s="96">
        <v>0</v>
      </c>
      <c r="HT149" s="96">
        <v>0</v>
      </c>
      <c r="HU149" s="96">
        <v>0</v>
      </c>
      <c r="HV149" s="96">
        <v>0</v>
      </c>
      <c r="HW149" s="96">
        <v>0</v>
      </c>
      <c r="HX149" s="96">
        <v>0</v>
      </c>
      <c r="HY149" s="96">
        <v>0</v>
      </c>
      <c r="HZ149" s="96">
        <v>0</v>
      </c>
      <c r="IA149" s="96">
        <v>0</v>
      </c>
      <c r="IB149" s="96">
        <v>0</v>
      </c>
      <c r="IC149" s="96">
        <v>0</v>
      </c>
      <c r="ID149" s="96">
        <v>0</v>
      </c>
      <c r="IE149" s="96">
        <v>0</v>
      </c>
      <c r="IF149" s="96">
        <v>0</v>
      </c>
      <c r="IG149" s="96">
        <v>0</v>
      </c>
      <c r="IH149" s="96">
        <v>0</v>
      </c>
      <c r="II149" s="96">
        <v>0</v>
      </c>
      <c r="IJ149" s="96">
        <v>0</v>
      </c>
      <c r="IK149" s="96">
        <v>0</v>
      </c>
      <c r="IL149" s="96">
        <v>0</v>
      </c>
      <c r="IM149" s="96">
        <v>0</v>
      </c>
      <c r="IN149" s="96">
        <v>0</v>
      </c>
      <c r="IO149" s="96">
        <v>0</v>
      </c>
      <c r="IP149" s="96">
        <v>0</v>
      </c>
      <c r="IQ149" s="96">
        <v>0</v>
      </c>
      <c r="IR149" s="96">
        <v>0</v>
      </c>
      <c r="IS149" s="96">
        <v>0</v>
      </c>
      <c r="IT149" s="96">
        <v>0</v>
      </c>
      <c r="IU149" s="96">
        <v>0</v>
      </c>
      <c r="IV149" s="96">
        <v>0</v>
      </c>
      <c r="IW149" s="96">
        <v>0</v>
      </c>
      <c r="IX149" s="96">
        <v>0</v>
      </c>
      <c r="IY149" s="96">
        <v>0</v>
      </c>
      <c r="IZ149" s="96">
        <v>0</v>
      </c>
      <c r="JA149" s="96">
        <v>0</v>
      </c>
    </row>
    <row r="150" spans="1:261" ht="17.25" customHeight="1" x14ac:dyDescent="0.35">
      <c r="A150" s="85">
        <v>140</v>
      </c>
      <c r="B150" s="92" t="s">
        <v>527</v>
      </c>
      <c r="C150" s="95" t="s">
        <v>667</v>
      </c>
      <c r="D150" s="295">
        <v>247690765</v>
      </c>
      <c r="E150" s="270">
        <f t="shared" si="51"/>
        <v>5204.3900000000003</v>
      </c>
      <c r="F150" s="270">
        <f t="shared" si="52"/>
        <v>0</v>
      </c>
      <c r="G150" s="270">
        <f t="shared" si="53"/>
        <v>740.51</v>
      </c>
      <c r="H150" s="270">
        <f t="shared" si="54"/>
        <v>292</v>
      </c>
      <c r="I150" s="270">
        <f t="shared" si="55"/>
        <v>4171.88</v>
      </c>
      <c r="J150" s="96">
        <v>1</v>
      </c>
      <c r="K150" s="96">
        <v>1</v>
      </c>
      <c r="L150" s="96">
        <v>0</v>
      </c>
      <c r="M150" s="96">
        <v>0</v>
      </c>
      <c r="N150" s="96">
        <v>0</v>
      </c>
      <c r="O150" s="96">
        <v>0</v>
      </c>
      <c r="P150" s="96">
        <v>0</v>
      </c>
      <c r="Q150" s="96">
        <v>0</v>
      </c>
      <c r="R150" s="96">
        <v>0</v>
      </c>
      <c r="S150" s="96">
        <v>0</v>
      </c>
      <c r="T150" s="96">
        <v>0</v>
      </c>
      <c r="U150" s="96">
        <v>0</v>
      </c>
      <c r="V150" s="96">
        <v>0</v>
      </c>
      <c r="W150" s="96">
        <v>0</v>
      </c>
      <c r="X150" s="96">
        <v>0</v>
      </c>
      <c r="Y150" s="96">
        <v>292</v>
      </c>
      <c r="Z150" s="96">
        <v>0</v>
      </c>
      <c r="AA150" s="96">
        <v>0</v>
      </c>
      <c r="AB150" s="96">
        <v>0</v>
      </c>
      <c r="AC150" s="96">
        <v>4</v>
      </c>
      <c r="AD150" s="96">
        <v>0</v>
      </c>
      <c r="AE150" s="96">
        <v>0</v>
      </c>
      <c r="AF150" s="96">
        <v>0</v>
      </c>
      <c r="AG150" s="96">
        <v>0</v>
      </c>
      <c r="AH150" s="96">
        <v>0</v>
      </c>
      <c r="AI150" s="96">
        <v>0</v>
      </c>
      <c r="AJ150" s="96">
        <v>0</v>
      </c>
      <c r="AK150" s="96">
        <v>0</v>
      </c>
      <c r="AL150" s="96">
        <v>0</v>
      </c>
      <c r="AM150" s="96">
        <v>0</v>
      </c>
      <c r="AN150" s="96">
        <v>0</v>
      </c>
      <c r="AO150" s="96">
        <v>0</v>
      </c>
      <c r="AP150" s="96">
        <v>0</v>
      </c>
      <c r="AQ150" s="96">
        <v>0</v>
      </c>
      <c r="AR150" s="96">
        <v>0</v>
      </c>
      <c r="AS150" s="96">
        <v>0</v>
      </c>
      <c r="AT150" s="96">
        <v>0</v>
      </c>
      <c r="AU150" s="96">
        <v>0</v>
      </c>
      <c r="AV150" s="96">
        <v>0</v>
      </c>
      <c r="AW150" s="96">
        <v>0</v>
      </c>
      <c r="AX150" s="96">
        <v>0</v>
      </c>
      <c r="AY150" s="96">
        <v>0</v>
      </c>
      <c r="AZ150" s="96">
        <v>0</v>
      </c>
      <c r="BA150" s="96">
        <v>0</v>
      </c>
      <c r="BB150" s="96">
        <v>0</v>
      </c>
      <c r="BC150" s="96">
        <v>0</v>
      </c>
      <c r="BD150" s="96">
        <v>3510</v>
      </c>
      <c r="BE150" s="96">
        <v>0</v>
      </c>
      <c r="BF150" s="96">
        <v>0</v>
      </c>
      <c r="BG150" s="96">
        <v>0</v>
      </c>
      <c r="BH150" s="96">
        <v>0</v>
      </c>
      <c r="BI150" s="96">
        <v>0</v>
      </c>
      <c r="BJ150" s="96">
        <v>0</v>
      </c>
      <c r="BK150" s="96">
        <v>0</v>
      </c>
      <c r="BL150" s="96">
        <v>0</v>
      </c>
      <c r="BM150" s="96">
        <v>0</v>
      </c>
      <c r="BN150" s="96">
        <v>0</v>
      </c>
      <c r="BO150" s="96">
        <v>0</v>
      </c>
      <c r="BP150" s="96">
        <v>0</v>
      </c>
      <c r="BQ150" s="96">
        <v>0</v>
      </c>
      <c r="BR150" s="96">
        <v>0</v>
      </c>
      <c r="BS150" s="96">
        <v>0</v>
      </c>
      <c r="BT150" s="96">
        <v>0</v>
      </c>
      <c r="BU150" s="96">
        <v>0</v>
      </c>
      <c r="BV150" s="96">
        <v>0</v>
      </c>
      <c r="BW150" s="96">
        <v>0</v>
      </c>
      <c r="BX150" s="96">
        <v>0</v>
      </c>
      <c r="BY150" s="96">
        <v>0</v>
      </c>
      <c r="BZ150" s="96">
        <v>0</v>
      </c>
      <c r="CA150" s="96">
        <v>0</v>
      </c>
      <c r="CB150" s="96">
        <v>0</v>
      </c>
      <c r="CC150" s="96">
        <v>0</v>
      </c>
      <c r="CD150" s="96">
        <v>0</v>
      </c>
      <c r="CE150" s="96">
        <v>0</v>
      </c>
      <c r="CF150" s="96">
        <v>0</v>
      </c>
      <c r="CG150" s="96">
        <v>0</v>
      </c>
      <c r="CH150" s="96">
        <v>0</v>
      </c>
      <c r="CI150" s="96">
        <v>0</v>
      </c>
      <c r="CJ150" s="96">
        <v>0</v>
      </c>
      <c r="CK150" s="96">
        <v>30</v>
      </c>
      <c r="CL150" s="96">
        <v>0</v>
      </c>
      <c r="CM150" s="96">
        <v>0</v>
      </c>
      <c r="CN150" s="96">
        <v>0</v>
      </c>
      <c r="CO150" s="96">
        <v>1</v>
      </c>
      <c r="CP150" s="96">
        <v>0</v>
      </c>
      <c r="CQ150" s="96">
        <v>0</v>
      </c>
      <c r="CR150" s="96">
        <v>0</v>
      </c>
      <c r="CS150" s="96">
        <v>2</v>
      </c>
      <c r="CT150" s="96">
        <v>0</v>
      </c>
      <c r="CU150" s="96">
        <v>0</v>
      </c>
      <c r="CV150" s="96">
        <v>0</v>
      </c>
      <c r="CW150" s="96">
        <v>0</v>
      </c>
      <c r="CX150" s="96">
        <v>0</v>
      </c>
      <c r="CY150" s="96">
        <v>4</v>
      </c>
      <c r="CZ150" s="96">
        <v>0</v>
      </c>
      <c r="DA150" s="96">
        <v>0</v>
      </c>
      <c r="DB150" s="96">
        <v>0</v>
      </c>
      <c r="DC150" s="96">
        <v>0</v>
      </c>
      <c r="DD150" s="96">
        <v>0</v>
      </c>
      <c r="DE150" s="96">
        <v>0</v>
      </c>
      <c r="DF150" s="96">
        <v>0</v>
      </c>
      <c r="DG150" s="96">
        <v>0</v>
      </c>
      <c r="DH150" s="96">
        <v>0</v>
      </c>
      <c r="DI150" s="96">
        <v>0</v>
      </c>
      <c r="DJ150" s="96">
        <v>0</v>
      </c>
      <c r="DK150" s="96">
        <v>0</v>
      </c>
      <c r="DL150" s="96">
        <v>0</v>
      </c>
      <c r="DM150" s="96">
        <v>0</v>
      </c>
      <c r="DN150" s="96">
        <v>0</v>
      </c>
      <c r="DO150" s="96">
        <v>0</v>
      </c>
      <c r="DP150" s="96">
        <v>0</v>
      </c>
      <c r="DQ150" s="96">
        <v>0</v>
      </c>
      <c r="DR150" s="96">
        <v>0</v>
      </c>
      <c r="DS150" s="96">
        <v>0</v>
      </c>
      <c r="DT150" s="96">
        <v>740.51</v>
      </c>
      <c r="DU150" s="96">
        <v>0</v>
      </c>
      <c r="DV150" s="96">
        <v>0</v>
      </c>
      <c r="DW150" s="297">
        <v>0</v>
      </c>
      <c r="DX150" s="297">
        <v>0</v>
      </c>
      <c r="DY150" s="96">
        <v>0</v>
      </c>
      <c r="DZ150" s="96">
        <v>0</v>
      </c>
      <c r="EA150" s="96">
        <v>0</v>
      </c>
      <c r="EB150" s="96">
        <v>0</v>
      </c>
      <c r="EC150" s="96">
        <v>0</v>
      </c>
      <c r="ED150" s="96">
        <v>0</v>
      </c>
      <c r="EE150" s="96">
        <v>0</v>
      </c>
      <c r="EF150" s="96">
        <v>0</v>
      </c>
      <c r="EG150" s="96">
        <v>0</v>
      </c>
      <c r="EH150" s="96">
        <v>0</v>
      </c>
      <c r="EI150" s="96">
        <v>0</v>
      </c>
      <c r="EJ150" s="96">
        <v>0</v>
      </c>
      <c r="EK150" s="96">
        <v>0</v>
      </c>
      <c r="EL150" s="96">
        <v>0</v>
      </c>
      <c r="EM150" s="96">
        <v>0</v>
      </c>
      <c r="EN150" s="96">
        <v>0</v>
      </c>
      <c r="EO150" s="96">
        <v>0</v>
      </c>
      <c r="EP150" s="96">
        <v>0</v>
      </c>
      <c r="EQ150" s="96">
        <v>0</v>
      </c>
      <c r="ER150" s="96">
        <v>0</v>
      </c>
      <c r="ES150" s="96">
        <v>0</v>
      </c>
      <c r="ET150" s="96">
        <v>0</v>
      </c>
      <c r="EU150" s="96">
        <v>0</v>
      </c>
      <c r="EV150" s="96">
        <v>661.88</v>
      </c>
      <c r="EW150" s="96">
        <v>0</v>
      </c>
      <c r="EX150" s="96">
        <v>0</v>
      </c>
      <c r="EY150" s="96">
        <v>0</v>
      </c>
      <c r="EZ150" s="96">
        <v>0</v>
      </c>
      <c r="FA150" s="96">
        <v>0</v>
      </c>
      <c r="FB150" s="96">
        <v>0</v>
      </c>
      <c r="FC150" s="96">
        <v>0</v>
      </c>
      <c r="FD150" s="96">
        <v>0</v>
      </c>
      <c r="FE150" s="96">
        <v>0</v>
      </c>
      <c r="FF150" s="96">
        <v>0</v>
      </c>
      <c r="FG150" s="96">
        <v>0</v>
      </c>
      <c r="FH150" s="96">
        <v>0</v>
      </c>
      <c r="FI150" s="96">
        <v>0</v>
      </c>
      <c r="FJ150" s="96">
        <v>0</v>
      </c>
      <c r="FK150" s="96">
        <v>0</v>
      </c>
      <c r="FL150" s="96">
        <v>0</v>
      </c>
      <c r="FM150" s="96">
        <v>0</v>
      </c>
      <c r="FN150" s="96">
        <v>0</v>
      </c>
      <c r="FO150" s="96">
        <v>0</v>
      </c>
      <c r="FP150" s="96">
        <v>0</v>
      </c>
      <c r="FQ150" s="96">
        <v>0</v>
      </c>
      <c r="FR150" s="96">
        <v>0</v>
      </c>
      <c r="FS150" s="96">
        <v>0</v>
      </c>
      <c r="FT150" s="96">
        <v>0</v>
      </c>
      <c r="FU150" s="96">
        <v>0</v>
      </c>
      <c r="FV150" s="96">
        <v>0</v>
      </c>
      <c r="FW150" s="96">
        <v>0</v>
      </c>
      <c r="FX150" s="96">
        <v>0</v>
      </c>
      <c r="FY150" s="96">
        <v>0</v>
      </c>
      <c r="FZ150" s="96">
        <v>0</v>
      </c>
      <c r="GA150" s="96">
        <v>0</v>
      </c>
      <c r="GB150" s="96">
        <v>0</v>
      </c>
      <c r="GC150" s="96">
        <v>0</v>
      </c>
      <c r="GD150" s="96">
        <v>0</v>
      </c>
      <c r="GE150" s="96">
        <v>0</v>
      </c>
      <c r="GF150" s="96">
        <v>0</v>
      </c>
      <c r="GG150" s="96">
        <v>0</v>
      </c>
      <c r="GH150" s="96">
        <v>0</v>
      </c>
      <c r="GI150" s="96">
        <v>0</v>
      </c>
      <c r="GJ150" s="96">
        <v>0</v>
      </c>
      <c r="GK150" s="96">
        <v>0</v>
      </c>
      <c r="GL150" s="96">
        <v>0</v>
      </c>
      <c r="GM150" s="96">
        <v>0</v>
      </c>
      <c r="GN150" s="96">
        <v>0</v>
      </c>
      <c r="GO150" s="96">
        <v>0</v>
      </c>
      <c r="GP150" s="96">
        <v>0</v>
      </c>
      <c r="GQ150" s="96">
        <v>0</v>
      </c>
      <c r="GR150" s="96">
        <v>0</v>
      </c>
      <c r="GS150" s="96">
        <v>0</v>
      </c>
      <c r="GT150" s="96">
        <v>0</v>
      </c>
      <c r="GU150" s="96">
        <v>0</v>
      </c>
      <c r="GV150" s="96">
        <v>0</v>
      </c>
      <c r="GW150" s="96">
        <v>0</v>
      </c>
      <c r="GX150" s="96">
        <v>0</v>
      </c>
      <c r="GY150" s="96">
        <v>0</v>
      </c>
      <c r="GZ150" s="96">
        <v>0</v>
      </c>
      <c r="HA150" s="96">
        <v>0</v>
      </c>
      <c r="HB150" s="96">
        <v>0</v>
      </c>
      <c r="HC150" s="96">
        <v>0</v>
      </c>
      <c r="HD150" s="96">
        <v>0</v>
      </c>
      <c r="HE150" s="96">
        <v>0</v>
      </c>
      <c r="HF150" s="96">
        <v>0</v>
      </c>
      <c r="HG150" s="96">
        <v>0</v>
      </c>
      <c r="HH150" s="96">
        <v>0</v>
      </c>
      <c r="HI150" s="96">
        <v>0</v>
      </c>
      <c r="HJ150" s="96">
        <v>0</v>
      </c>
      <c r="HK150" s="96">
        <v>0</v>
      </c>
      <c r="HL150" s="96">
        <v>0</v>
      </c>
      <c r="HM150" s="96">
        <v>0</v>
      </c>
      <c r="HN150" s="96">
        <v>0</v>
      </c>
      <c r="HO150" s="96">
        <v>0</v>
      </c>
      <c r="HP150" s="96">
        <v>0</v>
      </c>
      <c r="HQ150" s="96">
        <v>0</v>
      </c>
      <c r="HR150" s="96">
        <v>0</v>
      </c>
      <c r="HS150" s="96">
        <v>0</v>
      </c>
      <c r="HT150" s="96">
        <v>0</v>
      </c>
      <c r="HU150" s="96">
        <v>0</v>
      </c>
      <c r="HV150" s="96">
        <v>0</v>
      </c>
      <c r="HW150" s="96">
        <v>0</v>
      </c>
      <c r="HX150" s="96">
        <v>0</v>
      </c>
      <c r="HY150" s="96">
        <v>0</v>
      </c>
      <c r="HZ150" s="96">
        <v>0</v>
      </c>
      <c r="IA150" s="96">
        <v>0</v>
      </c>
      <c r="IB150" s="96">
        <v>0</v>
      </c>
      <c r="IC150" s="96">
        <v>0</v>
      </c>
      <c r="ID150" s="96">
        <v>0</v>
      </c>
      <c r="IE150" s="96">
        <v>0</v>
      </c>
      <c r="IF150" s="96">
        <v>0</v>
      </c>
      <c r="IG150" s="96">
        <v>0</v>
      </c>
      <c r="IH150" s="96">
        <v>0</v>
      </c>
      <c r="II150" s="96">
        <v>0</v>
      </c>
      <c r="IJ150" s="96">
        <v>0</v>
      </c>
      <c r="IK150" s="96">
        <v>0</v>
      </c>
      <c r="IL150" s="96">
        <v>0</v>
      </c>
      <c r="IM150" s="96">
        <v>0</v>
      </c>
      <c r="IN150" s="96">
        <v>0</v>
      </c>
      <c r="IO150" s="96">
        <v>0</v>
      </c>
      <c r="IP150" s="96">
        <v>0</v>
      </c>
      <c r="IQ150" s="96">
        <v>0</v>
      </c>
      <c r="IR150" s="96">
        <v>0</v>
      </c>
      <c r="IS150" s="96">
        <v>0</v>
      </c>
      <c r="IT150" s="96">
        <v>0</v>
      </c>
      <c r="IU150" s="96">
        <v>0</v>
      </c>
      <c r="IV150" s="96">
        <v>0</v>
      </c>
      <c r="IW150" s="96">
        <v>0</v>
      </c>
      <c r="IX150" s="96">
        <v>0</v>
      </c>
      <c r="IY150" s="96">
        <v>0</v>
      </c>
      <c r="IZ150" s="96">
        <v>0</v>
      </c>
      <c r="JA150" s="96">
        <v>0</v>
      </c>
    </row>
    <row r="151" spans="1:261" ht="17.25" customHeight="1" x14ac:dyDescent="0.35">
      <c r="A151" s="85">
        <v>141</v>
      </c>
      <c r="B151" s="92" t="s">
        <v>527</v>
      </c>
      <c r="C151" s="95" t="s">
        <v>668</v>
      </c>
      <c r="D151" s="295">
        <v>247690754</v>
      </c>
      <c r="E151" s="270">
        <f t="shared" si="51"/>
        <v>6719.7300000000005</v>
      </c>
      <c r="F151" s="270">
        <f t="shared" si="52"/>
        <v>0</v>
      </c>
      <c r="G151" s="270">
        <f t="shared" si="53"/>
        <v>910.33</v>
      </c>
      <c r="H151" s="270">
        <f t="shared" si="54"/>
        <v>687.55</v>
      </c>
      <c r="I151" s="270">
        <f t="shared" si="55"/>
        <v>5121.8500000000004</v>
      </c>
      <c r="J151" s="96">
        <v>1</v>
      </c>
      <c r="K151" s="96">
        <v>1</v>
      </c>
      <c r="L151" s="96">
        <v>0</v>
      </c>
      <c r="M151" s="96">
        <v>0</v>
      </c>
      <c r="N151" s="96">
        <v>0</v>
      </c>
      <c r="O151" s="96">
        <v>0</v>
      </c>
      <c r="P151" s="96">
        <v>0</v>
      </c>
      <c r="Q151" s="96">
        <v>0</v>
      </c>
      <c r="R151" s="96">
        <v>0</v>
      </c>
      <c r="S151" s="96">
        <v>0</v>
      </c>
      <c r="T151" s="96">
        <v>0</v>
      </c>
      <c r="U151" s="96">
        <v>0</v>
      </c>
      <c r="V151" s="96">
        <v>0</v>
      </c>
      <c r="W151" s="96">
        <v>0</v>
      </c>
      <c r="X151" s="96">
        <v>0</v>
      </c>
      <c r="Y151" s="96">
        <v>263.20999999999998</v>
      </c>
      <c r="Z151" s="96">
        <v>0</v>
      </c>
      <c r="AA151" s="96">
        <v>0</v>
      </c>
      <c r="AB151" s="96">
        <v>0</v>
      </c>
      <c r="AC151" s="96">
        <v>0</v>
      </c>
      <c r="AD151" s="96">
        <v>0</v>
      </c>
      <c r="AE151" s="96">
        <v>1</v>
      </c>
      <c r="AF151" s="96">
        <v>0</v>
      </c>
      <c r="AG151" s="96">
        <v>0</v>
      </c>
      <c r="AH151" s="96">
        <v>0</v>
      </c>
      <c r="AI151" s="96">
        <v>0</v>
      </c>
      <c r="AJ151" s="96">
        <v>0</v>
      </c>
      <c r="AK151" s="96">
        <v>0</v>
      </c>
      <c r="AL151" s="96">
        <v>0</v>
      </c>
      <c r="AM151" s="96">
        <v>0</v>
      </c>
      <c r="AN151" s="96">
        <v>0</v>
      </c>
      <c r="AO151" s="96">
        <v>0</v>
      </c>
      <c r="AP151" s="96">
        <v>0</v>
      </c>
      <c r="AQ151" s="96">
        <v>424.34</v>
      </c>
      <c r="AR151" s="96">
        <v>0</v>
      </c>
      <c r="AS151" s="96">
        <v>0</v>
      </c>
      <c r="AT151" s="96">
        <v>0</v>
      </c>
      <c r="AU151" s="96">
        <v>0</v>
      </c>
      <c r="AV151" s="96">
        <v>0</v>
      </c>
      <c r="AW151" s="96">
        <v>0</v>
      </c>
      <c r="AX151" s="96">
        <v>0</v>
      </c>
      <c r="AY151" s="96">
        <v>0</v>
      </c>
      <c r="AZ151" s="96">
        <v>0</v>
      </c>
      <c r="BA151" s="96">
        <v>0</v>
      </c>
      <c r="BB151" s="96">
        <v>0</v>
      </c>
      <c r="BC151" s="96">
        <v>0</v>
      </c>
      <c r="BD151" s="96">
        <v>4508</v>
      </c>
      <c r="BE151" s="96">
        <v>0</v>
      </c>
      <c r="BF151" s="96">
        <v>0</v>
      </c>
      <c r="BG151" s="96">
        <v>0</v>
      </c>
      <c r="BH151" s="96">
        <v>0</v>
      </c>
      <c r="BI151" s="96">
        <v>0</v>
      </c>
      <c r="BJ151" s="96">
        <v>0</v>
      </c>
      <c r="BK151" s="96">
        <v>0</v>
      </c>
      <c r="BL151" s="96">
        <v>0</v>
      </c>
      <c r="BM151" s="96">
        <v>0</v>
      </c>
      <c r="BN151" s="96">
        <v>0</v>
      </c>
      <c r="BO151" s="96">
        <v>0</v>
      </c>
      <c r="BP151" s="96">
        <v>0</v>
      </c>
      <c r="BQ151" s="96">
        <v>0</v>
      </c>
      <c r="BR151" s="96">
        <v>0</v>
      </c>
      <c r="BS151" s="96">
        <v>0</v>
      </c>
      <c r="BT151" s="96">
        <v>0</v>
      </c>
      <c r="BU151" s="96">
        <v>0</v>
      </c>
      <c r="BV151" s="96">
        <v>0</v>
      </c>
      <c r="BW151" s="96">
        <v>0</v>
      </c>
      <c r="BX151" s="96">
        <v>0</v>
      </c>
      <c r="BY151" s="96">
        <v>0</v>
      </c>
      <c r="BZ151" s="96">
        <v>0</v>
      </c>
      <c r="CA151" s="96">
        <v>0</v>
      </c>
      <c r="CB151" s="96">
        <v>0</v>
      </c>
      <c r="CC151" s="96">
        <v>0</v>
      </c>
      <c r="CD151" s="96">
        <v>0</v>
      </c>
      <c r="CE151" s="96">
        <v>0</v>
      </c>
      <c r="CF151" s="96">
        <v>0</v>
      </c>
      <c r="CG151" s="96">
        <v>0</v>
      </c>
      <c r="CH151" s="96">
        <v>0</v>
      </c>
      <c r="CI151" s="96">
        <v>0</v>
      </c>
      <c r="CJ151" s="96">
        <v>0</v>
      </c>
      <c r="CK151" s="96">
        <v>30</v>
      </c>
      <c r="CL151" s="96">
        <v>0</v>
      </c>
      <c r="CM151" s="96">
        <v>0</v>
      </c>
      <c r="CN151" s="96">
        <v>0</v>
      </c>
      <c r="CO151" s="96">
        <v>0</v>
      </c>
      <c r="CP151" s="96">
        <v>0</v>
      </c>
      <c r="CQ151" s="96">
        <v>0</v>
      </c>
      <c r="CR151" s="96">
        <v>0</v>
      </c>
      <c r="CS151" s="96">
        <v>2</v>
      </c>
      <c r="CT151" s="96">
        <v>0</v>
      </c>
      <c r="CU151" s="96">
        <v>0</v>
      </c>
      <c r="CV151" s="96">
        <v>0</v>
      </c>
      <c r="CW151" s="96">
        <v>0</v>
      </c>
      <c r="CX151" s="96">
        <v>0</v>
      </c>
      <c r="CY151" s="96">
        <v>2</v>
      </c>
      <c r="CZ151" s="96">
        <v>0</v>
      </c>
      <c r="DA151" s="96">
        <v>0</v>
      </c>
      <c r="DB151" s="96">
        <v>0</v>
      </c>
      <c r="DC151" s="96">
        <v>0</v>
      </c>
      <c r="DD151" s="96">
        <v>0</v>
      </c>
      <c r="DE151" s="96">
        <v>0</v>
      </c>
      <c r="DF151" s="96">
        <v>0</v>
      </c>
      <c r="DG151" s="96">
        <v>0</v>
      </c>
      <c r="DH151" s="96">
        <v>0</v>
      </c>
      <c r="DI151" s="96">
        <v>0</v>
      </c>
      <c r="DJ151" s="96">
        <v>0</v>
      </c>
      <c r="DK151" s="96">
        <v>0</v>
      </c>
      <c r="DL151" s="96">
        <v>0</v>
      </c>
      <c r="DM151" s="96">
        <v>0</v>
      </c>
      <c r="DN151" s="96">
        <v>0</v>
      </c>
      <c r="DO151" s="96">
        <v>0</v>
      </c>
      <c r="DP151" s="96">
        <v>0</v>
      </c>
      <c r="DQ151" s="96">
        <v>0</v>
      </c>
      <c r="DR151" s="96">
        <v>0</v>
      </c>
      <c r="DS151" s="96">
        <v>0</v>
      </c>
      <c r="DT151" s="96">
        <v>910.33</v>
      </c>
      <c r="DU151" s="96">
        <v>0</v>
      </c>
      <c r="DV151" s="96">
        <v>0</v>
      </c>
      <c r="DW151" s="297">
        <v>0</v>
      </c>
      <c r="DX151" s="297">
        <v>0</v>
      </c>
      <c r="DY151" s="96">
        <v>0</v>
      </c>
      <c r="DZ151" s="96">
        <v>0</v>
      </c>
      <c r="EA151" s="96">
        <v>0</v>
      </c>
      <c r="EB151" s="96">
        <v>0</v>
      </c>
      <c r="EC151" s="96">
        <v>0</v>
      </c>
      <c r="ED151" s="96">
        <v>0</v>
      </c>
      <c r="EE151" s="96">
        <v>0</v>
      </c>
      <c r="EF151" s="96">
        <v>0</v>
      </c>
      <c r="EG151" s="96">
        <v>0</v>
      </c>
      <c r="EH151" s="96">
        <v>0</v>
      </c>
      <c r="EI151" s="96">
        <v>0</v>
      </c>
      <c r="EJ151" s="96">
        <v>0</v>
      </c>
      <c r="EK151" s="96">
        <v>0</v>
      </c>
      <c r="EL151" s="96">
        <v>0</v>
      </c>
      <c r="EM151" s="96">
        <v>0</v>
      </c>
      <c r="EN151" s="96">
        <v>0</v>
      </c>
      <c r="EO151" s="96">
        <v>0</v>
      </c>
      <c r="EP151" s="96">
        <v>0</v>
      </c>
      <c r="EQ151" s="96">
        <v>0</v>
      </c>
      <c r="ER151" s="96">
        <v>0</v>
      </c>
      <c r="ES151" s="96">
        <v>0</v>
      </c>
      <c r="ET151" s="96">
        <v>0</v>
      </c>
      <c r="EU151" s="96">
        <v>0</v>
      </c>
      <c r="EV151" s="96">
        <v>613.85</v>
      </c>
      <c r="EW151" s="96">
        <v>0</v>
      </c>
      <c r="EX151" s="96">
        <v>0</v>
      </c>
      <c r="EY151" s="96">
        <v>0</v>
      </c>
      <c r="EZ151" s="96">
        <v>0</v>
      </c>
      <c r="FA151" s="96">
        <v>0</v>
      </c>
      <c r="FB151" s="96">
        <v>0</v>
      </c>
      <c r="FC151" s="96">
        <v>0</v>
      </c>
      <c r="FD151" s="96">
        <v>0</v>
      </c>
      <c r="FE151" s="96">
        <v>0</v>
      </c>
      <c r="FF151" s="96">
        <v>0</v>
      </c>
      <c r="FG151" s="96">
        <v>0</v>
      </c>
      <c r="FH151" s="96">
        <v>0</v>
      </c>
      <c r="FI151" s="96">
        <v>0</v>
      </c>
      <c r="FJ151" s="96">
        <v>0</v>
      </c>
      <c r="FK151" s="96">
        <v>0</v>
      </c>
      <c r="FL151" s="96">
        <v>0</v>
      </c>
      <c r="FM151" s="96">
        <v>0</v>
      </c>
      <c r="FN151" s="96">
        <v>0</v>
      </c>
      <c r="FO151" s="96">
        <v>0</v>
      </c>
      <c r="FP151" s="96">
        <v>0</v>
      </c>
      <c r="FQ151" s="96">
        <v>0</v>
      </c>
      <c r="FR151" s="96">
        <v>0</v>
      </c>
      <c r="FS151" s="96">
        <v>0</v>
      </c>
      <c r="FT151" s="96">
        <v>0</v>
      </c>
      <c r="FU151" s="96">
        <v>0</v>
      </c>
      <c r="FV151" s="96">
        <v>0</v>
      </c>
      <c r="FW151" s="96">
        <v>0</v>
      </c>
      <c r="FX151" s="96">
        <v>0</v>
      </c>
      <c r="FY151" s="96">
        <v>0</v>
      </c>
      <c r="FZ151" s="96">
        <v>0</v>
      </c>
      <c r="GA151" s="96">
        <v>0</v>
      </c>
      <c r="GB151" s="96">
        <v>0</v>
      </c>
      <c r="GC151" s="96">
        <v>0</v>
      </c>
      <c r="GD151" s="96">
        <v>0</v>
      </c>
      <c r="GE151" s="96">
        <v>0</v>
      </c>
      <c r="GF151" s="96">
        <v>0</v>
      </c>
      <c r="GG151" s="96">
        <v>0</v>
      </c>
      <c r="GH151" s="96">
        <v>0</v>
      </c>
      <c r="GI151" s="96">
        <v>0</v>
      </c>
      <c r="GJ151" s="96">
        <v>0</v>
      </c>
      <c r="GK151" s="96">
        <v>0</v>
      </c>
      <c r="GL151" s="96">
        <v>0</v>
      </c>
      <c r="GM151" s="96">
        <v>0</v>
      </c>
      <c r="GN151" s="96">
        <v>0</v>
      </c>
      <c r="GO151" s="96">
        <v>0</v>
      </c>
      <c r="GP151" s="96">
        <v>0</v>
      </c>
      <c r="GQ151" s="96">
        <v>0</v>
      </c>
      <c r="GR151" s="96">
        <v>0</v>
      </c>
      <c r="GS151" s="96">
        <v>0</v>
      </c>
      <c r="GT151" s="96">
        <v>0</v>
      </c>
      <c r="GU151" s="96">
        <v>0</v>
      </c>
      <c r="GV151" s="96">
        <v>0</v>
      </c>
      <c r="GW151" s="96">
        <v>0</v>
      </c>
      <c r="GX151" s="96">
        <v>0</v>
      </c>
      <c r="GY151" s="96">
        <v>0</v>
      </c>
      <c r="GZ151" s="96">
        <v>0</v>
      </c>
      <c r="HA151" s="96">
        <v>0</v>
      </c>
      <c r="HB151" s="96">
        <v>0</v>
      </c>
      <c r="HC151" s="96">
        <v>0</v>
      </c>
      <c r="HD151" s="96">
        <v>0</v>
      </c>
      <c r="HE151" s="96">
        <v>0</v>
      </c>
      <c r="HF151" s="96">
        <v>0</v>
      </c>
      <c r="HG151" s="96">
        <v>0</v>
      </c>
      <c r="HH151" s="96">
        <v>0</v>
      </c>
      <c r="HI151" s="96">
        <v>0</v>
      </c>
      <c r="HJ151" s="96">
        <v>0</v>
      </c>
      <c r="HK151" s="96">
        <v>0</v>
      </c>
      <c r="HL151" s="96">
        <v>0</v>
      </c>
      <c r="HM151" s="96">
        <v>0</v>
      </c>
      <c r="HN151" s="96">
        <v>0</v>
      </c>
      <c r="HO151" s="96">
        <v>0</v>
      </c>
      <c r="HP151" s="96">
        <v>0</v>
      </c>
      <c r="HQ151" s="96">
        <v>0</v>
      </c>
      <c r="HR151" s="96">
        <v>0</v>
      </c>
      <c r="HS151" s="96">
        <v>0</v>
      </c>
      <c r="HT151" s="96">
        <v>0</v>
      </c>
      <c r="HU151" s="96">
        <v>0</v>
      </c>
      <c r="HV151" s="96">
        <v>0</v>
      </c>
      <c r="HW151" s="96">
        <v>0</v>
      </c>
      <c r="HX151" s="96">
        <v>0</v>
      </c>
      <c r="HY151" s="96">
        <v>0</v>
      </c>
      <c r="HZ151" s="96">
        <v>0</v>
      </c>
      <c r="IA151" s="96">
        <v>0</v>
      </c>
      <c r="IB151" s="96">
        <v>0</v>
      </c>
      <c r="IC151" s="96">
        <v>0</v>
      </c>
      <c r="ID151" s="96">
        <v>0</v>
      </c>
      <c r="IE151" s="96">
        <v>0</v>
      </c>
      <c r="IF151" s="96">
        <v>0</v>
      </c>
      <c r="IG151" s="96">
        <v>0</v>
      </c>
      <c r="IH151" s="96">
        <v>0</v>
      </c>
      <c r="II151" s="96">
        <v>0</v>
      </c>
      <c r="IJ151" s="96">
        <v>0</v>
      </c>
      <c r="IK151" s="96">
        <v>0</v>
      </c>
      <c r="IL151" s="96">
        <v>0</v>
      </c>
      <c r="IM151" s="96">
        <v>0</v>
      </c>
      <c r="IN151" s="96">
        <v>0</v>
      </c>
      <c r="IO151" s="96">
        <v>0</v>
      </c>
      <c r="IP151" s="96">
        <v>0</v>
      </c>
      <c r="IQ151" s="96">
        <v>0</v>
      </c>
      <c r="IR151" s="96">
        <v>0</v>
      </c>
      <c r="IS151" s="96">
        <v>0</v>
      </c>
      <c r="IT151" s="96">
        <v>0</v>
      </c>
      <c r="IU151" s="96">
        <v>0</v>
      </c>
      <c r="IV151" s="96">
        <v>0</v>
      </c>
      <c r="IW151" s="96">
        <v>0</v>
      </c>
      <c r="IX151" s="96">
        <v>0</v>
      </c>
      <c r="IY151" s="96">
        <v>0</v>
      </c>
      <c r="IZ151" s="96">
        <v>0</v>
      </c>
      <c r="JA151" s="96">
        <v>0</v>
      </c>
    </row>
    <row r="152" spans="1:261" ht="17.25" customHeight="1" x14ac:dyDescent="0.35">
      <c r="A152" s="85">
        <v>142</v>
      </c>
      <c r="B152" s="92" t="s">
        <v>527</v>
      </c>
      <c r="C152" s="95" t="s">
        <v>669</v>
      </c>
      <c r="D152" s="295">
        <v>247690822</v>
      </c>
      <c r="E152" s="270">
        <f t="shared" si="51"/>
        <v>10803.36</v>
      </c>
      <c r="F152" s="270">
        <f t="shared" si="52"/>
        <v>0</v>
      </c>
      <c r="G152" s="270">
        <f t="shared" si="53"/>
        <v>1727.9</v>
      </c>
      <c r="H152" s="270">
        <f t="shared" si="54"/>
        <v>258.31</v>
      </c>
      <c r="I152" s="270">
        <f t="shared" si="55"/>
        <v>8817.15</v>
      </c>
      <c r="J152" s="96">
        <v>3</v>
      </c>
      <c r="K152" s="96">
        <v>3</v>
      </c>
      <c r="L152" s="96">
        <v>0</v>
      </c>
      <c r="M152" s="96">
        <v>0</v>
      </c>
      <c r="N152" s="96">
        <v>0</v>
      </c>
      <c r="O152" s="96">
        <v>0</v>
      </c>
      <c r="P152" s="96">
        <v>0</v>
      </c>
      <c r="Q152" s="96">
        <v>0</v>
      </c>
      <c r="R152" s="96">
        <v>0</v>
      </c>
      <c r="S152" s="96">
        <v>0</v>
      </c>
      <c r="T152" s="96">
        <v>0</v>
      </c>
      <c r="U152" s="96">
        <v>258.31</v>
      </c>
      <c r="V152" s="96">
        <v>0</v>
      </c>
      <c r="W152" s="96">
        <v>0</v>
      </c>
      <c r="X152" s="96">
        <v>0</v>
      </c>
      <c r="Y152" s="96">
        <v>0</v>
      </c>
      <c r="Z152" s="96">
        <v>0</v>
      </c>
      <c r="AA152" s="96">
        <v>0</v>
      </c>
      <c r="AB152" s="96">
        <v>0</v>
      </c>
      <c r="AC152" s="96">
        <v>4</v>
      </c>
      <c r="AD152" s="96">
        <v>0</v>
      </c>
      <c r="AE152" s="96">
        <v>0</v>
      </c>
      <c r="AF152" s="96">
        <v>0</v>
      </c>
      <c r="AG152" s="96">
        <v>0</v>
      </c>
      <c r="AH152" s="96">
        <v>0</v>
      </c>
      <c r="AI152" s="96">
        <v>0</v>
      </c>
      <c r="AJ152" s="96">
        <v>0</v>
      </c>
      <c r="AK152" s="96">
        <v>0</v>
      </c>
      <c r="AL152" s="96">
        <v>0</v>
      </c>
      <c r="AM152" s="96">
        <v>0</v>
      </c>
      <c r="AN152" s="96">
        <v>0</v>
      </c>
      <c r="AO152" s="96">
        <v>0</v>
      </c>
      <c r="AP152" s="96">
        <v>0</v>
      </c>
      <c r="AQ152" s="96">
        <v>0</v>
      </c>
      <c r="AR152" s="96">
        <v>0</v>
      </c>
      <c r="AS152" s="96">
        <v>0</v>
      </c>
      <c r="AT152" s="96">
        <v>0</v>
      </c>
      <c r="AU152" s="96">
        <v>0</v>
      </c>
      <c r="AV152" s="96">
        <v>0</v>
      </c>
      <c r="AW152" s="96">
        <v>0</v>
      </c>
      <c r="AX152" s="96">
        <v>0</v>
      </c>
      <c r="AY152" s="96">
        <v>0</v>
      </c>
      <c r="AZ152" s="96">
        <v>0</v>
      </c>
      <c r="BA152" s="96">
        <v>3</v>
      </c>
      <c r="BB152" s="96">
        <v>0</v>
      </c>
      <c r="BC152" s="96">
        <v>0</v>
      </c>
      <c r="BD152" s="96">
        <v>7823</v>
      </c>
      <c r="BE152" s="96">
        <v>0</v>
      </c>
      <c r="BF152" s="96">
        <v>0</v>
      </c>
      <c r="BG152" s="96">
        <v>0</v>
      </c>
      <c r="BH152" s="96">
        <v>0</v>
      </c>
      <c r="BI152" s="96">
        <v>0</v>
      </c>
      <c r="BJ152" s="96">
        <v>0</v>
      </c>
      <c r="BK152" s="96">
        <v>0</v>
      </c>
      <c r="BL152" s="96">
        <v>0</v>
      </c>
      <c r="BM152" s="96">
        <v>0</v>
      </c>
      <c r="BN152" s="96">
        <v>0</v>
      </c>
      <c r="BO152" s="96">
        <v>0</v>
      </c>
      <c r="BP152" s="96">
        <v>0</v>
      </c>
      <c r="BQ152" s="96">
        <v>0</v>
      </c>
      <c r="BR152" s="96">
        <v>0</v>
      </c>
      <c r="BS152" s="96">
        <v>0</v>
      </c>
      <c r="BT152" s="96">
        <v>0</v>
      </c>
      <c r="BU152" s="96">
        <v>0</v>
      </c>
      <c r="BV152" s="96">
        <v>0</v>
      </c>
      <c r="BW152" s="96">
        <v>0</v>
      </c>
      <c r="BX152" s="96">
        <v>0</v>
      </c>
      <c r="BY152" s="96">
        <v>0</v>
      </c>
      <c r="BZ152" s="96">
        <v>0</v>
      </c>
      <c r="CA152" s="96">
        <v>0</v>
      </c>
      <c r="CB152" s="96">
        <v>0</v>
      </c>
      <c r="CC152" s="96">
        <v>0</v>
      </c>
      <c r="CD152" s="96">
        <v>0</v>
      </c>
      <c r="CE152" s="96">
        <v>0</v>
      </c>
      <c r="CF152" s="96">
        <v>0</v>
      </c>
      <c r="CG152" s="96">
        <v>0</v>
      </c>
      <c r="CH152" s="96">
        <v>0</v>
      </c>
      <c r="CI152" s="96">
        <v>0</v>
      </c>
      <c r="CJ152" s="96">
        <v>0</v>
      </c>
      <c r="CK152" s="96">
        <v>30</v>
      </c>
      <c r="CL152" s="96">
        <v>0</v>
      </c>
      <c r="CM152" s="96">
        <v>0</v>
      </c>
      <c r="CN152" s="96">
        <v>0</v>
      </c>
      <c r="CO152" s="96">
        <v>0</v>
      </c>
      <c r="CP152" s="96">
        <v>0</v>
      </c>
      <c r="CQ152" s="96">
        <v>0</v>
      </c>
      <c r="CR152" s="96">
        <v>0</v>
      </c>
      <c r="CS152" s="96">
        <v>11</v>
      </c>
      <c r="CT152" s="96">
        <v>0</v>
      </c>
      <c r="CU152" s="96">
        <v>0</v>
      </c>
      <c r="CV152" s="96">
        <v>0</v>
      </c>
      <c r="CW152" s="96">
        <v>0</v>
      </c>
      <c r="CX152" s="96">
        <v>0</v>
      </c>
      <c r="CY152" s="96">
        <v>11</v>
      </c>
      <c r="CZ152" s="96">
        <v>0</v>
      </c>
      <c r="DA152" s="96">
        <v>0</v>
      </c>
      <c r="DB152" s="96">
        <v>0</v>
      </c>
      <c r="DC152" s="96">
        <v>0</v>
      </c>
      <c r="DD152" s="96">
        <v>0</v>
      </c>
      <c r="DE152" s="96">
        <v>0</v>
      </c>
      <c r="DF152" s="96">
        <v>0</v>
      </c>
      <c r="DG152" s="96">
        <v>0</v>
      </c>
      <c r="DH152" s="96">
        <v>0</v>
      </c>
      <c r="DI152" s="96">
        <v>0</v>
      </c>
      <c r="DJ152" s="96">
        <v>0</v>
      </c>
      <c r="DK152" s="96">
        <v>0</v>
      </c>
      <c r="DL152" s="96">
        <v>0</v>
      </c>
      <c r="DM152" s="96">
        <v>0</v>
      </c>
      <c r="DN152" s="96">
        <v>0</v>
      </c>
      <c r="DO152" s="96">
        <v>0</v>
      </c>
      <c r="DP152" s="96">
        <v>0</v>
      </c>
      <c r="DQ152" s="96">
        <v>0</v>
      </c>
      <c r="DR152" s="96">
        <v>0</v>
      </c>
      <c r="DS152" s="96">
        <v>0</v>
      </c>
      <c r="DT152" s="96">
        <v>1727.9</v>
      </c>
      <c r="DU152" s="96">
        <v>0</v>
      </c>
      <c r="DV152" s="96">
        <v>0</v>
      </c>
      <c r="DW152" s="297">
        <v>0</v>
      </c>
      <c r="DX152" s="297">
        <v>0</v>
      </c>
      <c r="DY152" s="96">
        <v>0</v>
      </c>
      <c r="DZ152" s="96">
        <v>0</v>
      </c>
      <c r="EA152" s="96">
        <v>0</v>
      </c>
      <c r="EB152" s="96">
        <v>0</v>
      </c>
      <c r="EC152" s="96">
        <v>0</v>
      </c>
      <c r="ED152" s="96">
        <v>0</v>
      </c>
      <c r="EE152" s="96">
        <v>0</v>
      </c>
      <c r="EF152" s="96">
        <v>0</v>
      </c>
      <c r="EG152" s="96">
        <v>0</v>
      </c>
      <c r="EH152" s="96">
        <v>0</v>
      </c>
      <c r="EI152" s="96">
        <v>0</v>
      </c>
      <c r="EJ152" s="96">
        <v>0</v>
      </c>
      <c r="EK152" s="96">
        <v>0</v>
      </c>
      <c r="EL152" s="96">
        <v>0</v>
      </c>
      <c r="EM152" s="96">
        <v>0</v>
      </c>
      <c r="EN152" s="96">
        <v>0</v>
      </c>
      <c r="EO152" s="96">
        <v>0</v>
      </c>
      <c r="EP152" s="96">
        <v>0</v>
      </c>
      <c r="EQ152" s="96">
        <v>0</v>
      </c>
      <c r="ER152" s="96">
        <v>0</v>
      </c>
      <c r="ES152" s="96">
        <v>0</v>
      </c>
      <c r="ET152" s="96">
        <v>0</v>
      </c>
      <c r="EU152" s="96">
        <v>0</v>
      </c>
      <c r="EV152" s="96">
        <v>994.15</v>
      </c>
      <c r="EW152" s="96">
        <v>0</v>
      </c>
      <c r="EX152" s="96">
        <v>0</v>
      </c>
      <c r="EY152" s="96">
        <v>0</v>
      </c>
      <c r="EZ152" s="96">
        <v>0</v>
      </c>
      <c r="FA152" s="96">
        <v>0</v>
      </c>
      <c r="FB152" s="96">
        <v>0</v>
      </c>
      <c r="FC152" s="96">
        <v>0</v>
      </c>
      <c r="FD152" s="96">
        <v>0</v>
      </c>
      <c r="FE152" s="96">
        <v>0</v>
      </c>
      <c r="FF152" s="96">
        <v>0</v>
      </c>
      <c r="FG152" s="96">
        <v>0</v>
      </c>
      <c r="FH152" s="96">
        <v>0</v>
      </c>
      <c r="FI152" s="96">
        <v>0</v>
      </c>
      <c r="FJ152" s="96">
        <v>0</v>
      </c>
      <c r="FK152" s="96">
        <v>0</v>
      </c>
      <c r="FL152" s="96">
        <v>0</v>
      </c>
      <c r="FM152" s="96">
        <v>0</v>
      </c>
      <c r="FN152" s="96">
        <v>0</v>
      </c>
      <c r="FO152" s="96">
        <v>0</v>
      </c>
      <c r="FP152" s="96">
        <v>0</v>
      </c>
      <c r="FQ152" s="96">
        <v>0</v>
      </c>
      <c r="FR152" s="96">
        <v>0</v>
      </c>
      <c r="FS152" s="96">
        <v>0</v>
      </c>
      <c r="FT152" s="96">
        <v>0</v>
      </c>
      <c r="FU152" s="96">
        <v>0</v>
      </c>
      <c r="FV152" s="96">
        <v>0</v>
      </c>
      <c r="FW152" s="96">
        <v>0</v>
      </c>
      <c r="FX152" s="96">
        <v>0</v>
      </c>
      <c r="FY152" s="96">
        <v>0</v>
      </c>
      <c r="FZ152" s="96">
        <v>0</v>
      </c>
      <c r="GA152" s="96">
        <v>0</v>
      </c>
      <c r="GB152" s="96">
        <v>0</v>
      </c>
      <c r="GC152" s="96">
        <v>0</v>
      </c>
      <c r="GD152" s="96">
        <v>0</v>
      </c>
      <c r="GE152" s="96">
        <v>0</v>
      </c>
      <c r="GF152" s="96">
        <v>0</v>
      </c>
      <c r="GG152" s="96">
        <v>0</v>
      </c>
      <c r="GH152" s="96">
        <v>0</v>
      </c>
      <c r="GI152" s="96">
        <v>0</v>
      </c>
      <c r="GJ152" s="96">
        <v>0</v>
      </c>
      <c r="GK152" s="96">
        <v>0</v>
      </c>
      <c r="GL152" s="96">
        <v>0</v>
      </c>
      <c r="GM152" s="96">
        <v>0</v>
      </c>
      <c r="GN152" s="96">
        <v>0</v>
      </c>
      <c r="GO152" s="96">
        <v>0</v>
      </c>
      <c r="GP152" s="96">
        <v>0</v>
      </c>
      <c r="GQ152" s="96">
        <v>0</v>
      </c>
      <c r="GR152" s="96">
        <v>0</v>
      </c>
      <c r="GS152" s="96">
        <v>0</v>
      </c>
      <c r="GT152" s="96">
        <v>0</v>
      </c>
      <c r="GU152" s="96">
        <v>0</v>
      </c>
      <c r="GV152" s="96">
        <v>0</v>
      </c>
      <c r="GW152" s="96">
        <v>0</v>
      </c>
      <c r="GX152" s="96">
        <v>0</v>
      </c>
      <c r="GY152" s="96">
        <v>0</v>
      </c>
      <c r="GZ152" s="96">
        <v>0</v>
      </c>
      <c r="HA152" s="96">
        <v>0</v>
      </c>
      <c r="HB152" s="96">
        <v>0</v>
      </c>
      <c r="HC152" s="96">
        <v>0</v>
      </c>
      <c r="HD152" s="96">
        <v>0</v>
      </c>
      <c r="HE152" s="96">
        <v>0</v>
      </c>
      <c r="HF152" s="96">
        <v>0</v>
      </c>
      <c r="HG152" s="96">
        <v>0</v>
      </c>
      <c r="HH152" s="96">
        <v>0</v>
      </c>
      <c r="HI152" s="96">
        <v>0</v>
      </c>
      <c r="HJ152" s="96">
        <v>0</v>
      </c>
      <c r="HK152" s="96">
        <v>0</v>
      </c>
      <c r="HL152" s="96">
        <v>0</v>
      </c>
      <c r="HM152" s="96">
        <v>0</v>
      </c>
      <c r="HN152" s="96">
        <v>0</v>
      </c>
      <c r="HO152" s="96">
        <v>0</v>
      </c>
      <c r="HP152" s="96">
        <v>0</v>
      </c>
      <c r="HQ152" s="96">
        <v>0</v>
      </c>
      <c r="HR152" s="96">
        <v>0</v>
      </c>
      <c r="HS152" s="96">
        <v>0</v>
      </c>
      <c r="HT152" s="96">
        <v>0</v>
      </c>
      <c r="HU152" s="96">
        <v>0</v>
      </c>
      <c r="HV152" s="96">
        <v>0</v>
      </c>
      <c r="HW152" s="96">
        <v>0</v>
      </c>
      <c r="HX152" s="96">
        <v>0</v>
      </c>
      <c r="HY152" s="96">
        <v>0</v>
      </c>
      <c r="HZ152" s="96">
        <v>0</v>
      </c>
      <c r="IA152" s="96">
        <v>0</v>
      </c>
      <c r="IB152" s="96">
        <v>0</v>
      </c>
      <c r="IC152" s="96">
        <v>0</v>
      </c>
      <c r="ID152" s="96">
        <v>0</v>
      </c>
      <c r="IE152" s="96">
        <v>0</v>
      </c>
      <c r="IF152" s="96">
        <v>0</v>
      </c>
      <c r="IG152" s="96">
        <v>0</v>
      </c>
      <c r="IH152" s="96">
        <v>0</v>
      </c>
      <c r="II152" s="96">
        <v>0</v>
      </c>
      <c r="IJ152" s="96">
        <v>0</v>
      </c>
      <c r="IK152" s="96">
        <v>0</v>
      </c>
      <c r="IL152" s="96">
        <v>0</v>
      </c>
      <c r="IM152" s="96">
        <v>0</v>
      </c>
      <c r="IN152" s="96">
        <v>0</v>
      </c>
      <c r="IO152" s="96">
        <v>0</v>
      </c>
      <c r="IP152" s="96">
        <v>0</v>
      </c>
      <c r="IQ152" s="96">
        <v>0</v>
      </c>
      <c r="IR152" s="96">
        <v>0</v>
      </c>
      <c r="IS152" s="96">
        <v>0</v>
      </c>
      <c r="IT152" s="96">
        <v>0</v>
      </c>
      <c r="IU152" s="96">
        <v>0</v>
      </c>
      <c r="IV152" s="96">
        <v>0</v>
      </c>
      <c r="IW152" s="96">
        <v>0</v>
      </c>
      <c r="IX152" s="96">
        <v>0</v>
      </c>
      <c r="IY152" s="96">
        <v>0</v>
      </c>
      <c r="IZ152" s="96">
        <v>0</v>
      </c>
      <c r="JA152" s="96">
        <v>0</v>
      </c>
    </row>
    <row r="153" spans="1:261" ht="17.25" customHeight="1" x14ac:dyDescent="0.35">
      <c r="A153" s="85">
        <v>143</v>
      </c>
      <c r="B153" s="92" t="s">
        <v>527</v>
      </c>
      <c r="C153" s="95" t="s">
        <v>670</v>
      </c>
      <c r="D153" s="295">
        <v>247690746</v>
      </c>
      <c r="E153" s="270">
        <f t="shared" si="51"/>
        <v>8521.89</v>
      </c>
      <c r="F153" s="270">
        <f t="shared" si="52"/>
        <v>0</v>
      </c>
      <c r="G153" s="270">
        <f t="shared" si="53"/>
        <v>1732.96</v>
      </c>
      <c r="H153" s="270">
        <f t="shared" si="54"/>
        <v>473</v>
      </c>
      <c r="I153" s="270">
        <f t="shared" si="55"/>
        <v>6315.93</v>
      </c>
      <c r="J153" s="96">
        <v>1</v>
      </c>
      <c r="K153" s="96">
        <v>1</v>
      </c>
      <c r="L153" s="96">
        <v>0</v>
      </c>
      <c r="M153" s="96">
        <v>0</v>
      </c>
      <c r="N153" s="96">
        <v>0</v>
      </c>
      <c r="O153" s="96">
        <v>0</v>
      </c>
      <c r="P153" s="96">
        <v>0</v>
      </c>
      <c r="Q153" s="96">
        <v>0</v>
      </c>
      <c r="R153" s="96">
        <v>0</v>
      </c>
      <c r="S153" s="96">
        <v>0</v>
      </c>
      <c r="T153" s="96">
        <v>0</v>
      </c>
      <c r="U153" s="96">
        <v>473</v>
      </c>
      <c r="V153" s="96">
        <v>0</v>
      </c>
      <c r="W153" s="96">
        <v>0</v>
      </c>
      <c r="X153" s="96">
        <v>0</v>
      </c>
      <c r="Y153" s="96">
        <v>0</v>
      </c>
      <c r="Z153" s="96">
        <v>0</v>
      </c>
      <c r="AA153" s="96">
        <v>0</v>
      </c>
      <c r="AB153" s="96">
        <v>0</v>
      </c>
      <c r="AC153" s="96">
        <v>0</v>
      </c>
      <c r="AD153" s="96">
        <v>0</v>
      </c>
      <c r="AE153" s="96">
        <v>0</v>
      </c>
      <c r="AF153" s="96">
        <v>0</v>
      </c>
      <c r="AG153" s="96">
        <v>0</v>
      </c>
      <c r="AH153" s="96">
        <v>0</v>
      </c>
      <c r="AI153" s="96">
        <v>0</v>
      </c>
      <c r="AJ153" s="96">
        <v>0</v>
      </c>
      <c r="AK153" s="96">
        <v>0</v>
      </c>
      <c r="AL153" s="96">
        <v>0</v>
      </c>
      <c r="AM153" s="96">
        <v>0</v>
      </c>
      <c r="AN153" s="96">
        <v>0</v>
      </c>
      <c r="AO153" s="96">
        <v>0</v>
      </c>
      <c r="AP153" s="96">
        <v>0</v>
      </c>
      <c r="AQ153" s="96">
        <v>0</v>
      </c>
      <c r="AR153" s="96">
        <v>0</v>
      </c>
      <c r="AS153" s="96">
        <v>0</v>
      </c>
      <c r="AT153" s="96">
        <v>0</v>
      </c>
      <c r="AU153" s="96">
        <v>0</v>
      </c>
      <c r="AV153" s="96">
        <v>0</v>
      </c>
      <c r="AW153" s="96">
        <v>0</v>
      </c>
      <c r="AX153" s="96">
        <v>0</v>
      </c>
      <c r="AY153" s="96">
        <v>0</v>
      </c>
      <c r="AZ153" s="96">
        <v>0</v>
      </c>
      <c r="BA153" s="96">
        <v>0</v>
      </c>
      <c r="BB153" s="96">
        <v>0</v>
      </c>
      <c r="BC153" s="96">
        <v>0</v>
      </c>
      <c r="BD153" s="96">
        <v>5508</v>
      </c>
      <c r="BE153" s="96">
        <v>0</v>
      </c>
      <c r="BF153" s="96">
        <v>0</v>
      </c>
      <c r="BG153" s="96">
        <v>0</v>
      </c>
      <c r="BH153" s="96">
        <v>0</v>
      </c>
      <c r="BI153" s="96">
        <v>0</v>
      </c>
      <c r="BJ153" s="96">
        <v>0</v>
      </c>
      <c r="BK153" s="96">
        <v>0</v>
      </c>
      <c r="BL153" s="96">
        <v>0</v>
      </c>
      <c r="BM153" s="96">
        <v>0</v>
      </c>
      <c r="BN153" s="96">
        <v>0</v>
      </c>
      <c r="BO153" s="96">
        <v>0</v>
      </c>
      <c r="BP153" s="96">
        <v>0</v>
      </c>
      <c r="BQ153" s="96">
        <v>0</v>
      </c>
      <c r="BR153" s="96">
        <v>0</v>
      </c>
      <c r="BS153" s="96">
        <v>0</v>
      </c>
      <c r="BT153" s="96">
        <v>0</v>
      </c>
      <c r="BU153" s="96">
        <v>0</v>
      </c>
      <c r="BV153" s="96">
        <v>0</v>
      </c>
      <c r="BW153" s="96">
        <v>0</v>
      </c>
      <c r="BX153" s="96">
        <v>0</v>
      </c>
      <c r="BY153" s="96">
        <v>0</v>
      </c>
      <c r="BZ153" s="96">
        <v>0</v>
      </c>
      <c r="CA153" s="96">
        <v>0</v>
      </c>
      <c r="CB153" s="96">
        <v>0</v>
      </c>
      <c r="CC153" s="96">
        <v>0</v>
      </c>
      <c r="CD153" s="96">
        <v>0</v>
      </c>
      <c r="CE153" s="96">
        <v>0</v>
      </c>
      <c r="CF153" s="96">
        <v>0</v>
      </c>
      <c r="CG153" s="96">
        <v>0</v>
      </c>
      <c r="CH153" s="96">
        <v>0</v>
      </c>
      <c r="CI153" s="96">
        <v>0</v>
      </c>
      <c r="CJ153" s="96">
        <v>0</v>
      </c>
      <c r="CK153" s="96">
        <v>30</v>
      </c>
      <c r="CL153" s="96">
        <v>0</v>
      </c>
      <c r="CM153" s="96">
        <v>0</v>
      </c>
      <c r="CN153" s="96">
        <v>0</v>
      </c>
      <c r="CO153" s="96">
        <v>1</v>
      </c>
      <c r="CP153" s="96">
        <v>0</v>
      </c>
      <c r="CQ153" s="96">
        <v>0</v>
      </c>
      <c r="CR153" s="96">
        <v>0</v>
      </c>
      <c r="CS153" s="96">
        <v>2</v>
      </c>
      <c r="CT153" s="96">
        <v>0</v>
      </c>
      <c r="CU153" s="96">
        <v>0</v>
      </c>
      <c r="CV153" s="96">
        <v>0</v>
      </c>
      <c r="CW153" s="96">
        <v>0</v>
      </c>
      <c r="CX153" s="96">
        <v>0</v>
      </c>
      <c r="CY153" s="96">
        <v>8</v>
      </c>
      <c r="CZ153" s="96">
        <v>0</v>
      </c>
      <c r="DA153" s="96">
        <v>0</v>
      </c>
      <c r="DB153" s="96">
        <v>0</v>
      </c>
      <c r="DC153" s="96">
        <v>0</v>
      </c>
      <c r="DD153" s="96">
        <v>0</v>
      </c>
      <c r="DE153" s="96">
        <v>0</v>
      </c>
      <c r="DF153" s="96">
        <v>0</v>
      </c>
      <c r="DG153" s="96">
        <v>0</v>
      </c>
      <c r="DH153" s="96">
        <v>0</v>
      </c>
      <c r="DI153" s="96">
        <v>0</v>
      </c>
      <c r="DJ153" s="96">
        <v>0</v>
      </c>
      <c r="DK153" s="96">
        <v>0</v>
      </c>
      <c r="DL153" s="96">
        <v>0</v>
      </c>
      <c r="DM153" s="96">
        <v>0</v>
      </c>
      <c r="DN153" s="96">
        <v>0</v>
      </c>
      <c r="DO153" s="96">
        <v>0</v>
      </c>
      <c r="DP153" s="96">
        <v>0</v>
      </c>
      <c r="DQ153" s="96">
        <v>0</v>
      </c>
      <c r="DR153" s="96">
        <v>0</v>
      </c>
      <c r="DS153" s="96">
        <v>0</v>
      </c>
      <c r="DT153" s="96">
        <v>1732.96</v>
      </c>
      <c r="DU153" s="96">
        <v>0</v>
      </c>
      <c r="DV153" s="96">
        <v>0</v>
      </c>
      <c r="DW153" s="297">
        <v>0</v>
      </c>
      <c r="DX153" s="297">
        <v>0</v>
      </c>
      <c r="DY153" s="96">
        <v>0</v>
      </c>
      <c r="DZ153" s="96">
        <v>0</v>
      </c>
      <c r="EA153" s="96">
        <v>0</v>
      </c>
      <c r="EB153" s="96">
        <v>0</v>
      </c>
      <c r="EC153" s="96">
        <v>0</v>
      </c>
      <c r="ED153" s="96">
        <v>0</v>
      </c>
      <c r="EE153" s="96">
        <v>0</v>
      </c>
      <c r="EF153" s="96">
        <v>0</v>
      </c>
      <c r="EG153" s="96">
        <v>0</v>
      </c>
      <c r="EH153" s="96">
        <v>0</v>
      </c>
      <c r="EI153" s="96">
        <v>0</v>
      </c>
      <c r="EJ153" s="96">
        <v>0</v>
      </c>
      <c r="EK153" s="96">
        <v>0</v>
      </c>
      <c r="EL153" s="96">
        <v>0</v>
      </c>
      <c r="EM153" s="96">
        <v>0</v>
      </c>
      <c r="EN153" s="96">
        <v>0</v>
      </c>
      <c r="EO153" s="96">
        <v>0</v>
      </c>
      <c r="EP153" s="96">
        <v>0</v>
      </c>
      <c r="EQ153" s="96">
        <v>0</v>
      </c>
      <c r="ER153" s="96">
        <v>0</v>
      </c>
      <c r="ES153" s="96">
        <v>0</v>
      </c>
      <c r="ET153" s="96">
        <v>0</v>
      </c>
      <c r="EU153" s="96">
        <v>0</v>
      </c>
      <c r="EV153" s="96">
        <v>807.93</v>
      </c>
      <c r="EW153" s="96">
        <v>0</v>
      </c>
      <c r="EX153" s="96">
        <v>0</v>
      </c>
      <c r="EY153" s="96">
        <v>0</v>
      </c>
      <c r="EZ153" s="96">
        <v>0</v>
      </c>
      <c r="FA153" s="96">
        <v>0</v>
      </c>
      <c r="FB153" s="96">
        <v>0</v>
      </c>
      <c r="FC153" s="96">
        <v>0</v>
      </c>
      <c r="FD153" s="96">
        <v>0</v>
      </c>
      <c r="FE153" s="96">
        <v>0</v>
      </c>
      <c r="FF153" s="96">
        <v>0</v>
      </c>
      <c r="FG153" s="96">
        <v>0</v>
      </c>
      <c r="FH153" s="96">
        <v>0</v>
      </c>
      <c r="FI153" s="96">
        <v>0</v>
      </c>
      <c r="FJ153" s="96">
        <v>0</v>
      </c>
      <c r="FK153" s="96">
        <v>0</v>
      </c>
      <c r="FL153" s="96">
        <v>0</v>
      </c>
      <c r="FM153" s="96">
        <v>0</v>
      </c>
      <c r="FN153" s="96">
        <v>0</v>
      </c>
      <c r="FO153" s="96">
        <v>0</v>
      </c>
      <c r="FP153" s="96">
        <v>0</v>
      </c>
      <c r="FQ153" s="96">
        <v>0</v>
      </c>
      <c r="FR153" s="96">
        <v>0</v>
      </c>
      <c r="FS153" s="96">
        <v>0</v>
      </c>
      <c r="FT153" s="96">
        <v>0</v>
      </c>
      <c r="FU153" s="96">
        <v>0</v>
      </c>
      <c r="FV153" s="96">
        <v>0</v>
      </c>
      <c r="FW153" s="96">
        <v>0</v>
      </c>
      <c r="FX153" s="96">
        <v>0</v>
      </c>
      <c r="FY153" s="96">
        <v>0</v>
      </c>
      <c r="FZ153" s="96">
        <v>0</v>
      </c>
      <c r="GA153" s="96">
        <v>0</v>
      </c>
      <c r="GB153" s="96">
        <v>0</v>
      </c>
      <c r="GC153" s="96">
        <v>0</v>
      </c>
      <c r="GD153" s="96">
        <v>0</v>
      </c>
      <c r="GE153" s="96">
        <v>0</v>
      </c>
      <c r="GF153" s="96">
        <v>0</v>
      </c>
      <c r="GG153" s="96">
        <v>0</v>
      </c>
      <c r="GH153" s="96">
        <v>0</v>
      </c>
      <c r="GI153" s="96">
        <v>0</v>
      </c>
      <c r="GJ153" s="96">
        <v>0</v>
      </c>
      <c r="GK153" s="96">
        <v>0</v>
      </c>
      <c r="GL153" s="96">
        <v>0</v>
      </c>
      <c r="GM153" s="96">
        <v>0</v>
      </c>
      <c r="GN153" s="96">
        <v>0</v>
      </c>
      <c r="GO153" s="96">
        <v>0</v>
      </c>
      <c r="GP153" s="96">
        <v>0</v>
      </c>
      <c r="GQ153" s="96">
        <v>0</v>
      </c>
      <c r="GR153" s="96">
        <v>0</v>
      </c>
      <c r="GS153" s="96">
        <v>0</v>
      </c>
      <c r="GT153" s="96">
        <v>0</v>
      </c>
      <c r="GU153" s="96">
        <v>0</v>
      </c>
      <c r="GV153" s="96">
        <v>0</v>
      </c>
      <c r="GW153" s="96">
        <v>0</v>
      </c>
      <c r="GX153" s="96">
        <v>0</v>
      </c>
      <c r="GY153" s="96">
        <v>0</v>
      </c>
      <c r="GZ153" s="96">
        <v>0</v>
      </c>
      <c r="HA153" s="96">
        <v>0</v>
      </c>
      <c r="HB153" s="96">
        <v>0</v>
      </c>
      <c r="HC153" s="96">
        <v>0</v>
      </c>
      <c r="HD153" s="96">
        <v>0</v>
      </c>
      <c r="HE153" s="96">
        <v>0</v>
      </c>
      <c r="HF153" s="96">
        <v>0</v>
      </c>
      <c r="HG153" s="96">
        <v>0</v>
      </c>
      <c r="HH153" s="96">
        <v>0</v>
      </c>
      <c r="HI153" s="96">
        <v>0</v>
      </c>
      <c r="HJ153" s="96">
        <v>0</v>
      </c>
      <c r="HK153" s="96">
        <v>0</v>
      </c>
      <c r="HL153" s="96">
        <v>0</v>
      </c>
      <c r="HM153" s="96">
        <v>0</v>
      </c>
      <c r="HN153" s="96">
        <v>0</v>
      </c>
      <c r="HO153" s="96">
        <v>0</v>
      </c>
      <c r="HP153" s="96">
        <v>0</v>
      </c>
      <c r="HQ153" s="96">
        <v>0</v>
      </c>
      <c r="HR153" s="96">
        <v>0</v>
      </c>
      <c r="HS153" s="96">
        <v>0</v>
      </c>
      <c r="HT153" s="96">
        <v>0</v>
      </c>
      <c r="HU153" s="96">
        <v>0</v>
      </c>
      <c r="HV153" s="96">
        <v>0</v>
      </c>
      <c r="HW153" s="96">
        <v>0</v>
      </c>
      <c r="HX153" s="96">
        <v>0</v>
      </c>
      <c r="HY153" s="96">
        <v>0</v>
      </c>
      <c r="HZ153" s="96">
        <v>0</v>
      </c>
      <c r="IA153" s="96">
        <v>0</v>
      </c>
      <c r="IB153" s="96">
        <v>0</v>
      </c>
      <c r="IC153" s="96">
        <v>0</v>
      </c>
      <c r="ID153" s="96">
        <v>0</v>
      </c>
      <c r="IE153" s="96">
        <v>0</v>
      </c>
      <c r="IF153" s="96">
        <v>0</v>
      </c>
      <c r="IG153" s="96">
        <v>0</v>
      </c>
      <c r="IH153" s="96">
        <v>0</v>
      </c>
      <c r="II153" s="96">
        <v>0</v>
      </c>
      <c r="IJ153" s="96">
        <v>0</v>
      </c>
      <c r="IK153" s="96">
        <v>0</v>
      </c>
      <c r="IL153" s="96">
        <v>0</v>
      </c>
      <c r="IM153" s="96">
        <v>0</v>
      </c>
      <c r="IN153" s="96">
        <v>0</v>
      </c>
      <c r="IO153" s="96">
        <v>0</v>
      </c>
      <c r="IP153" s="96">
        <v>0</v>
      </c>
      <c r="IQ153" s="96">
        <v>0</v>
      </c>
      <c r="IR153" s="96">
        <v>0</v>
      </c>
      <c r="IS153" s="96">
        <v>0</v>
      </c>
      <c r="IT153" s="96">
        <v>0</v>
      </c>
      <c r="IU153" s="96">
        <v>0</v>
      </c>
      <c r="IV153" s="96">
        <v>0</v>
      </c>
      <c r="IW153" s="96">
        <v>0</v>
      </c>
      <c r="IX153" s="96">
        <v>0</v>
      </c>
      <c r="IY153" s="96">
        <v>0</v>
      </c>
      <c r="IZ153" s="96">
        <v>0</v>
      </c>
      <c r="JA153" s="96">
        <v>0</v>
      </c>
    </row>
    <row r="154" spans="1:261" ht="17.25" customHeight="1" x14ac:dyDescent="0.35">
      <c r="A154" s="85">
        <v>144</v>
      </c>
      <c r="B154" s="92" t="s">
        <v>527</v>
      </c>
      <c r="C154" s="95" t="s">
        <v>671</v>
      </c>
      <c r="D154" s="295">
        <v>247690736</v>
      </c>
      <c r="E154" s="270">
        <f t="shared" si="51"/>
        <v>19512.52</v>
      </c>
      <c r="F154" s="270">
        <f t="shared" si="52"/>
        <v>0</v>
      </c>
      <c r="G154" s="270">
        <f t="shared" si="53"/>
        <v>2422.6799999999998</v>
      </c>
      <c r="H154" s="270">
        <f t="shared" si="54"/>
        <v>1301.58</v>
      </c>
      <c r="I154" s="270">
        <f t="shared" si="55"/>
        <v>15788.26</v>
      </c>
      <c r="J154" s="96">
        <v>1</v>
      </c>
      <c r="K154" s="96">
        <v>1</v>
      </c>
      <c r="L154" s="96">
        <v>0</v>
      </c>
      <c r="M154" s="96">
        <v>0</v>
      </c>
      <c r="N154" s="96">
        <v>0</v>
      </c>
      <c r="O154" s="96">
        <v>0</v>
      </c>
      <c r="P154" s="96">
        <v>0</v>
      </c>
      <c r="Q154" s="96">
        <v>0</v>
      </c>
      <c r="R154" s="96">
        <v>0</v>
      </c>
      <c r="S154" s="96">
        <v>0</v>
      </c>
      <c r="T154" s="96">
        <v>0</v>
      </c>
      <c r="U154" s="96">
        <v>0</v>
      </c>
      <c r="V154" s="96">
        <v>0</v>
      </c>
      <c r="W154" s="96">
        <v>0</v>
      </c>
      <c r="X154" s="96">
        <v>0</v>
      </c>
      <c r="Y154" s="96">
        <v>648.58000000000004</v>
      </c>
      <c r="Z154" s="96">
        <v>0</v>
      </c>
      <c r="AA154" s="96">
        <v>0</v>
      </c>
      <c r="AB154" s="96">
        <v>0</v>
      </c>
      <c r="AC154" s="96">
        <v>0</v>
      </c>
      <c r="AD154" s="96">
        <v>0</v>
      </c>
      <c r="AE154" s="96">
        <v>3</v>
      </c>
      <c r="AF154" s="96">
        <v>0</v>
      </c>
      <c r="AG154" s="96">
        <v>0</v>
      </c>
      <c r="AH154" s="96">
        <v>0</v>
      </c>
      <c r="AI154" s="96">
        <v>0</v>
      </c>
      <c r="AJ154" s="96">
        <v>0</v>
      </c>
      <c r="AK154" s="96">
        <v>0</v>
      </c>
      <c r="AL154" s="96">
        <v>0</v>
      </c>
      <c r="AM154" s="96">
        <v>0</v>
      </c>
      <c r="AN154" s="96">
        <v>0</v>
      </c>
      <c r="AO154" s="96">
        <v>0</v>
      </c>
      <c r="AP154" s="96">
        <v>0</v>
      </c>
      <c r="AQ154" s="96">
        <v>167</v>
      </c>
      <c r="AR154" s="96">
        <v>0</v>
      </c>
      <c r="AS154" s="96">
        <v>0</v>
      </c>
      <c r="AT154" s="96">
        <v>0</v>
      </c>
      <c r="AU154" s="96">
        <v>486</v>
      </c>
      <c r="AV154" s="96">
        <v>0</v>
      </c>
      <c r="AW154" s="96">
        <v>0</v>
      </c>
      <c r="AX154" s="96">
        <v>0</v>
      </c>
      <c r="AY154" s="96">
        <v>0</v>
      </c>
      <c r="AZ154" s="96">
        <v>0</v>
      </c>
      <c r="BA154" s="96">
        <v>0</v>
      </c>
      <c r="BB154" s="96">
        <v>0</v>
      </c>
      <c r="BC154" s="96">
        <v>0</v>
      </c>
      <c r="BD154" s="96">
        <v>13981</v>
      </c>
      <c r="BE154" s="96">
        <v>0</v>
      </c>
      <c r="BF154" s="96">
        <v>0</v>
      </c>
      <c r="BG154" s="96">
        <v>0</v>
      </c>
      <c r="BH154" s="96">
        <v>0</v>
      </c>
      <c r="BI154" s="96">
        <v>0</v>
      </c>
      <c r="BJ154" s="96">
        <v>0</v>
      </c>
      <c r="BK154" s="96">
        <v>0</v>
      </c>
      <c r="BL154" s="96">
        <v>0</v>
      </c>
      <c r="BM154" s="96">
        <v>0</v>
      </c>
      <c r="BN154" s="96">
        <v>0</v>
      </c>
      <c r="BO154" s="96">
        <v>0</v>
      </c>
      <c r="BP154" s="96">
        <v>0</v>
      </c>
      <c r="BQ154" s="96">
        <v>0</v>
      </c>
      <c r="BR154" s="96">
        <v>0</v>
      </c>
      <c r="BS154" s="96">
        <v>0</v>
      </c>
      <c r="BT154" s="96">
        <v>0</v>
      </c>
      <c r="BU154" s="96">
        <v>0</v>
      </c>
      <c r="BV154" s="96">
        <v>0</v>
      </c>
      <c r="BW154" s="96">
        <v>0</v>
      </c>
      <c r="BX154" s="96">
        <v>0</v>
      </c>
      <c r="BY154" s="96">
        <v>0</v>
      </c>
      <c r="BZ154" s="96">
        <v>0</v>
      </c>
      <c r="CA154" s="96">
        <v>0</v>
      </c>
      <c r="CB154" s="96">
        <v>0</v>
      </c>
      <c r="CC154" s="96">
        <v>0</v>
      </c>
      <c r="CD154" s="96">
        <v>0</v>
      </c>
      <c r="CE154" s="96">
        <v>0</v>
      </c>
      <c r="CF154" s="96">
        <v>0</v>
      </c>
      <c r="CG154" s="96">
        <v>0</v>
      </c>
      <c r="CH154" s="96">
        <v>0</v>
      </c>
      <c r="CI154" s="96">
        <v>0</v>
      </c>
      <c r="CJ154" s="96">
        <v>0</v>
      </c>
      <c r="CK154" s="96">
        <v>30</v>
      </c>
      <c r="CL154" s="96">
        <v>0</v>
      </c>
      <c r="CM154" s="96">
        <v>0</v>
      </c>
      <c r="CN154" s="96">
        <v>0</v>
      </c>
      <c r="CO154" s="96">
        <v>0</v>
      </c>
      <c r="CP154" s="96">
        <v>0</v>
      </c>
      <c r="CQ154" s="96">
        <v>0</v>
      </c>
      <c r="CR154" s="96">
        <v>0</v>
      </c>
      <c r="CS154" s="96">
        <v>8</v>
      </c>
      <c r="CT154" s="96">
        <v>0</v>
      </c>
      <c r="CU154" s="96">
        <v>0</v>
      </c>
      <c r="CV154" s="96">
        <v>0</v>
      </c>
      <c r="CW154" s="96">
        <v>0</v>
      </c>
      <c r="CX154" s="96">
        <v>0</v>
      </c>
      <c r="CY154" s="96">
        <v>15</v>
      </c>
      <c r="CZ154" s="96">
        <v>0</v>
      </c>
      <c r="DA154" s="96">
        <v>0</v>
      </c>
      <c r="DB154" s="96">
        <v>0</v>
      </c>
      <c r="DC154" s="96">
        <v>0</v>
      </c>
      <c r="DD154" s="96">
        <v>0</v>
      </c>
      <c r="DE154" s="96">
        <v>0</v>
      </c>
      <c r="DF154" s="96">
        <v>0</v>
      </c>
      <c r="DG154" s="96">
        <v>0</v>
      </c>
      <c r="DH154" s="96">
        <v>0</v>
      </c>
      <c r="DI154" s="96">
        <v>0</v>
      </c>
      <c r="DJ154" s="96">
        <v>0</v>
      </c>
      <c r="DK154" s="96">
        <v>0</v>
      </c>
      <c r="DL154" s="96">
        <v>0</v>
      </c>
      <c r="DM154" s="96">
        <v>0</v>
      </c>
      <c r="DN154" s="96">
        <v>0</v>
      </c>
      <c r="DO154" s="96">
        <v>0</v>
      </c>
      <c r="DP154" s="96">
        <v>0</v>
      </c>
      <c r="DQ154" s="96">
        <v>0</v>
      </c>
      <c r="DR154" s="96">
        <v>0</v>
      </c>
      <c r="DS154" s="96">
        <v>0</v>
      </c>
      <c r="DT154" s="96">
        <v>2422.6799999999998</v>
      </c>
      <c r="DU154" s="96">
        <v>0</v>
      </c>
      <c r="DV154" s="96">
        <v>0</v>
      </c>
      <c r="DW154" s="297">
        <v>0</v>
      </c>
      <c r="DX154" s="297">
        <v>0</v>
      </c>
      <c r="DY154" s="96">
        <v>0</v>
      </c>
      <c r="DZ154" s="96">
        <v>0</v>
      </c>
      <c r="EA154" s="96">
        <v>0</v>
      </c>
      <c r="EB154" s="96">
        <v>0</v>
      </c>
      <c r="EC154" s="96">
        <v>0</v>
      </c>
      <c r="ED154" s="96">
        <v>0</v>
      </c>
      <c r="EE154" s="96">
        <v>0</v>
      </c>
      <c r="EF154" s="96">
        <v>0</v>
      </c>
      <c r="EG154" s="96">
        <v>0</v>
      </c>
      <c r="EH154" s="96">
        <v>0</v>
      </c>
      <c r="EI154" s="96">
        <v>0</v>
      </c>
      <c r="EJ154" s="96">
        <v>0</v>
      </c>
      <c r="EK154" s="96">
        <v>0</v>
      </c>
      <c r="EL154" s="96">
        <v>0</v>
      </c>
      <c r="EM154" s="96">
        <v>0</v>
      </c>
      <c r="EN154" s="96">
        <v>0</v>
      </c>
      <c r="EO154" s="96">
        <v>0</v>
      </c>
      <c r="EP154" s="96">
        <v>0</v>
      </c>
      <c r="EQ154" s="96">
        <v>0</v>
      </c>
      <c r="ER154" s="96">
        <v>0</v>
      </c>
      <c r="ES154" s="96">
        <v>0</v>
      </c>
      <c r="ET154" s="96">
        <v>0</v>
      </c>
      <c r="EU154" s="96">
        <v>0</v>
      </c>
      <c r="EV154" s="96">
        <v>1807.26</v>
      </c>
      <c r="EW154" s="96">
        <v>0</v>
      </c>
      <c r="EX154" s="96">
        <v>0</v>
      </c>
      <c r="EY154" s="96">
        <v>0</v>
      </c>
      <c r="EZ154" s="96">
        <v>0</v>
      </c>
      <c r="FA154" s="96">
        <v>0</v>
      </c>
      <c r="FB154" s="96">
        <v>0</v>
      </c>
      <c r="FC154" s="96">
        <v>0</v>
      </c>
      <c r="FD154" s="96">
        <v>0</v>
      </c>
      <c r="FE154" s="96">
        <v>0</v>
      </c>
      <c r="FF154" s="96">
        <v>0</v>
      </c>
      <c r="FG154" s="96">
        <v>0</v>
      </c>
      <c r="FH154" s="96">
        <v>0</v>
      </c>
      <c r="FI154" s="96">
        <v>0</v>
      </c>
      <c r="FJ154" s="96">
        <v>0</v>
      </c>
      <c r="FK154" s="96">
        <v>0</v>
      </c>
      <c r="FL154" s="96">
        <v>0</v>
      </c>
      <c r="FM154" s="96">
        <v>0</v>
      </c>
      <c r="FN154" s="96">
        <v>0</v>
      </c>
      <c r="FO154" s="96">
        <v>0</v>
      </c>
      <c r="FP154" s="96">
        <v>0</v>
      </c>
      <c r="FQ154" s="96">
        <v>0</v>
      </c>
      <c r="FR154" s="96">
        <v>0</v>
      </c>
      <c r="FS154" s="96">
        <v>0</v>
      </c>
      <c r="FT154" s="96">
        <v>0</v>
      </c>
      <c r="FU154" s="96">
        <v>0</v>
      </c>
      <c r="FV154" s="96">
        <v>0</v>
      </c>
      <c r="FW154" s="96">
        <v>0</v>
      </c>
      <c r="FX154" s="96">
        <v>0</v>
      </c>
      <c r="FY154" s="96">
        <v>0</v>
      </c>
      <c r="FZ154" s="96">
        <v>0</v>
      </c>
      <c r="GA154" s="96">
        <v>0</v>
      </c>
      <c r="GB154" s="96">
        <v>0</v>
      </c>
      <c r="GC154" s="96">
        <v>0</v>
      </c>
      <c r="GD154" s="96">
        <v>0</v>
      </c>
      <c r="GE154" s="96">
        <v>0</v>
      </c>
      <c r="GF154" s="96">
        <v>0</v>
      </c>
      <c r="GG154" s="96">
        <v>0</v>
      </c>
      <c r="GH154" s="96">
        <v>0</v>
      </c>
      <c r="GI154" s="96">
        <v>0</v>
      </c>
      <c r="GJ154" s="96">
        <v>0</v>
      </c>
      <c r="GK154" s="96">
        <v>0</v>
      </c>
      <c r="GL154" s="96">
        <v>0</v>
      </c>
      <c r="GM154" s="96">
        <v>0</v>
      </c>
      <c r="GN154" s="96">
        <v>0</v>
      </c>
      <c r="GO154" s="96">
        <v>0</v>
      </c>
      <c r="GP154" s="96">
        <v>0</v>
      </c>
      <c r="GQ154" s="96">
        <v>0</v>
      </c>
      <c r="GR154" s="96">
        <v>0</v>
      </c>
      <c r="GS154" s="96">
        <v>0</v>
      </c>
      <c r="GT154" s="96">
        <v>0</v>
      </c>
      <c r="GU154" s="96">
        <v>0</v>
      </c>
      <c r="GV154" s="96">
        <v>0</v>
      </c>
      <c r="GW154" s="96">
        <v>0</v>
      </c>
      <c r="GX154" s="96">
        <v>0</v>
      </c>
      <c r="GY154" s="96">
        <v>0</v>
      </c>
      <c r="GZ154" s="96">
        <v>0</v>
      </c>
      <c r="HA154" s="96">
        <v>0</v>
      </c>
      <c r="HB154" s="96">
        <v>0</v>
      </c>
      <c r="HC154" s="96">
        <v>0</v>
      </c>
      <c r="HD154" s="96">
        <v>0</v>
      </c>
      <c r="HE154" s="96">
        <v>0</v>
      </c>
      <c r="HF154" s="96">
        <v>0</v>
      </c>
      <c r="HG154" s="96">
        <v>0</v>
      </c>
      <c r="HH154" s="96">
        <v>0</v>
      </c>
      <c r="HI154" s="96">
        <v>0</v>
      </c>
      <c r="HJ154" s="96">
        <v>0</v>
      </c>
      <c r="HK154" s="96">
        <v>0</v>
      </c>
      <c r="HL154" s="96">
        <v>0</v>
      </c>
      <c r="HM154" s="96">
        <v>0</v>
      </c>
      <c r="HN154" s="96">
        <v>0</v>
      </c>
      <c r="HO154" s="96">
        <v>0</v>
      </c>
      <c r="HP154" s="96">
        <v>0</v>
      </c>
      <c r="HQ154" s="96">
        <v>0</v>
      </c>
      <c r="HR154" s="96">
        <v>0</v>
      </c>
      <c r="HS154" s="96">
        <v>0</v>
      </c>
      <c r="HT154" s="96">
        <v>0</v>
      </c>
      <c r="HU154" s="96">
        <v>0</v>
      </c>
      <c r="HV154" s="96">
        <v>0</v>
      </c>
      <c r="HW154" s="96">
        <v>0</v>
      </c>
      <c r="HX154" s="96">
        <v>0</v>
      </c>
      <c r="HY154" s="96">
        <v>0</v>
      </c>
      <c r="HZ154" s="96">
        <v>0</v>
      </c>
      <c r="IA154" s="96">
        <v>0</v>
      </c>
      <c r="IB154" s="96">
        <v>0</v>
      </c>
      <c r="IC154" s="96">
        <v>0</v>
      </c>
      <c r="ID154" s="96">
        <v>0</v>
      </c>
      <c r="IE154" s="96">
        <v>0</v>
      </c>
      <c r="IF154" s="96">
        <v>0</v>
      </c>
      <c r="IG154" s="96">
        <v>0</v>
      </c>
      <c r="IH154" s="96">
        <v>0</v>
      </c>
      <c r="II154" s="96">
        <v>0</v>
      </c>
      <c r="IJ154" s="96">
        <v>0</v>
      </c>
      <c r="IK154" s="96">
        <v>0</v>
      </c>
      <c r="IL154" s="96">
        <v>0</v>
      </c>
      <c r="IM154" s="96">
        <v>0</v>
      </c>
      <c r="IN154" s="96">
        <v>0</v>
      </c>
      <c r="IO154" s="96">
        <v>0</v>
      </c>
      <c r="IP154" s="96">
        <v>0</v>
      </c>
      <c r="IQ154" s="96">
        <v>0</v>
      </c>
      <c r="IR154" s="96">
        <v>0</v>
      </c>
      <c r="IS154" s="96">
        <v>0</v>
      </c>
      <c r="IT154" s="96">
        <v>0</v>
      </c>
      <c r="IU154" s="96">
        <v>0</v>
      </c>
      <c r="IV154" s="96">
        <v>0</v>
      </c>
      <c r="IW154" s="96">
        <v>0</v>
      </c>
      <c r="IX154" s="96">
        <v>0</v>
      </c>
      <c r="IY154" s="96">
        <v>0</v>
      </c>
      <c r="IZ154" s="96">
        <v>0</v>
      </c>
      <c r="JA154" s="96">
        <v>0</v>
      </c>
    </row>
    <row r="155" spans="1:261" ht="17.25" customHeight="1" x14ac:dyDescent="0.35">
      <c r="A155" s="85">
        <v>145</v>
      </c>
      <c r="B155" s="92" t="s">
        <v>527</v>
      </c>
      <c r="C155" s="95" t="s">
        <v>672</v>
      </c>
      <c r="D155" s="295">
        <v>247690771</v>
      </c>
      <c r="E155" s="270">
        <f t="shared" si="51"/>
        <v>6035.03</v>
      </c>
      <c r="F155" s="270">
        <f t="shared" si="52"/>
        <v>0</v>
      </c>
      <c r="G155" s="270">
        <f t="shared" si="53"/>
        <v>670.77</v>
      </c>
      <c r="H155" s="270">
        <f t="shared" si="54"/>
        <v>548.70000000000005</v>
      </c>
      <c r="I155" s="270">
        <f t="shared" si="55"/>
        <v>4815.5599999999995</v>
      </c>
      <c r="J155" s="96">
        <v>1</v>
      </c>
      <c r="K155" s="96">
        <v>1</v>
      </c>
      <c r="L155" s="96">
        <v>0</v>
      </c>
      <c r="M155" s="96">
        <v>0</v>
      </c>
      <c r="N155" s="96">
        <v>0</v>
      </c>
      <c r="O155" s="96">
        <v>0</v>
      </c>
      <c r="P155" s="96">
        <v>0</v>
      </c>
      <c r="Q155" s="96">
        <v>0</v>
      </c>
      <c r="R155" s="96">
        <v>0</v>
      </c>
      <c r="S155" s="96">
        <v>0</v>
      </c>
      <c r="T155" s="96">
        <v>0</v>
      </c>
      <c r="U155" s="96">
        <v>0</v>
      </c>
      <c r="V155" s="96">
        <v>0</v>
      </c>
      <c r="W155" s="96">
        <v>0</v>
      </c>
      <c r="X155" s="96">
        <v>0</v>
      </c>
      <c r="Y155" s="96">
        <v>548.70000000000005</v>
      </c>
      <c r="Z155" s="96">
        <v>0</v>
      </c>
      <c r="AA155" s="96">
        <v>0</v>
      </c>
      <c r="AB155" s="96">
        <v>0</v>
      </c>
      <c r="AC155" s="96">
        <v>0</v>
      </c>
      <c r="AD155" s="96">
        <v>0</v>
      </c>
      <c r="AE155" s="96">
        <v>0</v>
      </c>
      <c r="AF155" s="96">
        <v>0</v>
      </c>
      <c r="AG155" s="96">
        <v>0</v>
      </c>
      <c r="AH155" s="96">
        <v>0</v>
      </c>
      <c r="AI155" s="96">
        <v>0</v>
      </c>
      <c r="AJ155" s="96">
        <v>0</v>
      </c>
      <c r="AK155" s="96">
        <v>0</v>
      </c>
      <c r="AL155" s="96">
        <v>0</v>
      </c>
      <c r="AM155" s="96">
        <v>0</v>
      </c>
      <c r="AN155" s="96">
        <v>0</v>
      </c>
      <c r="AO155" s="96">
        <v>0</v>
      </c>
      <c r="AP155" s="96">
        <v>0</v>
      </c>
      <c r="AQ155" s="96">
        <v>0</v>
      </c>
      <c r="AR155" s="96">
        <v>0</v>
      </c>
      <c r="AS155" s="96">
        <v>0</v>
      </c>
      <c r="AT155" s="96">
        <v>0</v>
      </c>
      <c r="AU155" s="96">
        <v>0</v>
      </c>
      <c r="AV155" s="96">
        <v>0</v>
      </c>
      <c r="AW155" s="96">
        <v>0</v>
      </c>
      <c r="AX155" s="96">
        <v>0</v>
      </c>
      <c r="AY155" s="96">
        <v>0</v>
      </c>
      <c r="AZ155" s="96">
        <v>0</v>
      </c>
      <c r="BA155" s="96">
        <v>10</v>
      </c>
      <c r="BB155" s="96">
        <v>0</v>
      </c>
      <c r="BC155" s="96">
        <v>0</v>
      </c>
      <c r="BD155" s="96">
        <v>3835</v>
      </c>
      <c r="BE155" s="96">
        <v>0</v>
      </c>
      <c r="BF155" s="96">
        <v>0</v>
      </c>
      <c r="BG155" s="96">
        <v>0</v>
      </c>
      <c r="BH155" s="96">
        <v>0</v>
      </c>
      <c r="BI155" s="96">
        <v>0</v>
      </c>
      <c r="BJ155" s="96">
        <v>0</v>
      </c>
      <c r="BK155" s="96">
        <v>0</v>
      </c>
      <c r="BL155" s="96">
        <v>0</v>
      </c>
      <c r="BM155" s="96">
        <v>0</v>
      </c>
      <c r="BN155" s="96">
        <v>0</v>
      </c>
      <c r="BO155" s="96">
        <v>0</v>
      </c>
      <c r="BP155" s="96">
        <v>0</v>
      </c>
      <c r="BQ155" s="96">
        <v>0</v>
      </c>
      <c r="BR155" s="96">
        <v>0</v>
      </c>
      <c r="BS155" s="96">
        <v>0</v>
      </c>
      <c r="BT155" s="96">
        <v>0</v>
      </c>
      <c r="BU155" s="96">
        <v>0</v>
      </c>
      <c r="BV155" s="96">
        <v>0</v>
      </c>
      <c r="BW155" s="96">
        <v>0</v>
      </c>
      <c r="BX155" s="96">
        <v>0</v>
      </c>
      <c r="BY155" s="96">
        <v>0</v>
      </c>
      <c r="BZ155" s="96">
        <v>0</v>
      </c>
      <c r="CA155" s="96">
        <v>0</v>
      </c>
      <c r="CB155" s="96">
        <v>0</v>
      </c>
      <c r="CC155" s="96">
        <v>0</v>
      </c>
      <c r="CD155" s="96">
        <v>0</v>
      </c>
      <c r="CE155" s="96">
        <v>0</v>
      </c>
      <c r="CF155" s="96">
        <v>0</v>
      </c>
      <c r="CG155" s="96">
        <v>0</v>
      </c>
      <c r="CH155" s="96">
        <v>0</v>
      </c>
      <c r="CI155" s="96">
        <v>0</v>
      </c>
      <c r="CJ155" s="96">
        <v>0</v>
      </c>
      <c r="CK155" s="96">
        <v>30</v>
      </c>
      <c r="CL155" s="96">
        <v>0</v>
      </c>
      <c r="CM155" s="96">
        <v>0</v>
      </c>
      <c r="CN155" s="96">
        <v>0</v>
      </c>
      <c r="CO155" s="96">
        <v>1</v>
      </c>
      <c r="CP155" s="96">
        <v>0</v>
      </c>
      <c r="CQ155" s="96">
        <v>0</v>
      </c>
      <c r="CR155" s="96">
        <v>0</v>
      </c>
      <c r="CS155" s="96">
        <v>0</v>
      </c>
      <c r="CT155" s="96">
        <v>0</v>
      </c>
      <c r="CU155" s="96">
        <v>0</v>
      </c>
      <c r="CV155" s="96">
        <v>0</v>
      </c>
      <c r="CW155" s="96">
        <v>0</v>
      </c>
      <c r="CX155" s="96">
        <v>0</v>
      </c>
      <c r="CY155" s="96">
        <v>15</v>
      </c>
      <c r="CZ155" s="96">
        <v>0</v>
      </c>
      <c r="DA155" s="96">
        <v>0</v>
      </c>
      <c r="DB155" s="96">
        <v>0</v>
      </c>
      <c r="DC155" s="96">
        <v>0</v>
      </c>
      <c r="DD155" s="96">
        <v>0</v>
      </c>
      <c r="DE155" s="96">
        <v>0</v>
      </c>
      <c r="DF155" s="96">
        <v>0</v>
      </c>
      <c r="DG155" s="96">
        <v>0</v>
      </c>
      <c r="DH155" s="96">
        <v>0</v>
      </c>
      <c r="DI155" s="96">
        <v>0</v>
      </c>
      <c r="DJ155" s="96">
        <v>0</v>
      </c>
      <c r="DK155" s="96">
        <v>0</v>
      </c>
      <c r="DL155" s="96">
        <v>0</v>
      </c>
      <c r="DM155" s="96">
        <v>0</v>
      </c>
      <c r="DN155" s="96">
        <v>0</v>
      </c>
      <c r="DO155" s="96">
        <v>0</v>
      </c>
      <c r="DP155" s="96">
        <v>0</v>
      </c>
      <c r="DQ155" s="96">
        <v>0</v>
      </c>
      <c r="DR155" s="96">
        <v>0</v>
      </c>
      <c r="DS155" s="96">
        <v>0</v>
      </c>
      <c r="DT155" s="96">
        <v>670.77</v>
      </c>
      <c r="DU155" s="96">
        <v>0</v>
      </c>
      <c r="DV155" s="96">
        <v>0</v>
      </c>
      <c r="DW155" s="297">
        <v>0</v>
      </c>
      <c r="DX155" s="297">
        <v>0</v>
      </c>
      <c r="DY155" s="96">
        <v>0</v>
      </c>
      <c r="DZ155" s="96">
        <v>0</v>
      </c>
      <c r="EA155" s="96">
        <v>0</v>
      </c>
      <c r="EB155" s="96">
        <v>0</v>
      </c>
      <c r="EC155" s="96">
        <v>0</v>
      </c>
      <c r="ED155" s="96">
        <v>0</v>
      </c>
      <c r="EE155" s="96">
        <v>0</v>
      </c>
      <c r="EF155" s="96">
        <v>0</v>
      </c>
      <c r="EG155" s="96">
        <v>0</v>
      </c>
      <c r="EH155" s="96">
        <v>0</v>
      </c>
      <c r="EI155" s="96">
        <v>0</v>
      </c>
      <c r="EJ155" s="96">
        <v>0</v>
      </c>
      <c r="EK155" s="96">
        <v>0</v>
      </c>
      <c r="EL155" s="96">
        <v>0</v>
      </c>
      <c r="EM155" s="96">
        <v>0</v>
      </c>
      <c r="EN155" s="96">
        <v>0</v>
      </c>
      <c r="EO155" s="96">
        <v>0</v>
      </c>
      <c r="EP155" s="96">
        <v>0</v>
      </c>
      <c r="EQ155" s="96">
        <v>0</v>
      </c>
      <c r="ER155" s="96">
        <v>0</v>
      </c>
      <c r="ES155" s="96">
        <v>0</v>
      </c>
      <c r="ET155" s="96">
        <v>0</v>
      </c>
      <c r="EU155" s="96">
        <v>0</v>
      </c>
      <c r="EV155" s="96">
        <v>980.56</v>
      </c>
      <c r="EW155" s="96">
        <v>0</v>
      </c>
      <c r="EX155" s="96">
        <v>0</v>
      </c>
      <c r="EY155" s="96">
        <v>0</v>
      </c>
      <c r="EZ155" s="96">
        <v>0</v>
      </c>
      <c r="FA155" s="96">
        <v>0</v>
      </c>
      <c r="FB155" s="96">
        <v>0</v>
      </c>
      <c r="FC155" s="96">
        <v>0</v>
      </c>
      <c r="FD155" s="96">
        <v>0</v>
      </c>
      <c r="FE155" s="96">
        <v>0</v>
      </c>
      <c r="FF155" s="96">
        <v>0</v>
      </c>
      <c r="FG155" s="96">
        <v>0</v>
      </c>
      <c r="FH155" s="96">
        <v>0</v>
      </c>
      <c r="FI155" s="96">
        <v>0</v>
      </c>
      <c r="FJ155" s="96">
        <v>0</v>
      </c>
      <c r="FK155" s="96">
        <v>0</v>
      </c>
      <c r="FL155" s="96">
        <v>0</v>
      </c>
      <c r="FM155" s="96">
        <v>0</v>
      </c>
      <c r="FN155" s="96">
        <v>0</v>
      </c>
      <c r="FO155" s="96">
        <v>0</v>
      </c>
      <c r="FP155" s="96">
        <v>0</v>
      </c>
      <c r="FQ155" s="96">
        <v>0</v>
      </c>
      <c r="FR155" s="96">
        <v>0</v>
      </c>
      <c r="FS155" s="96">
        <v>0</v>
      </c>
      <c r="FT155" s="96">
        <v>0</v>
      </c>
      <c r="FU155" s="96">
        <v>0</v>
      </c>
      <c r="FV155" s="96">
        <v>0</v>
      </c>
      <c r="FW155" s="96">
        <v>0</v>
      </c>
      <c r="FX155" s="96">
        <v>0</v>
      </c>
      <c r="FY155" s="96">
        <v>0</v>
      </c>
      <c r="FZ155" s="96">
        <v>0</v>
      </c>
      <c r="GA155" s="96">
        <v>0</v>
      </c>
      <c r="GB155" s="96">
        <v>0</v>
      </c>
      <c r="GC155" s="96">
        <v>0</v>
      </c>
      <c r="GD155" s="96">
        <v>0</v>
      </c>
      <c r="GE155" s="96">
        <v>0</v>
      </c>
      <c r="GF155" s="96">
        <v>0</v>
      </c>
      <c r="GG155" s="96">
        <v>0</v>
      </c>
      <c r="GH155" s="96">
        <v>0</v>
      </c>
      <c r="GI155" s="96">
        <v>0</v>
      </c>
      <c r="GJ155" s="96">
        <v>0</v>
      </c>
      <c r="GK155" s="96">
        <v>0</v>
      </c>
      <c r="GL155" s="96">
        <v>0</v>
      </c>
      <c r="GM155" s="96">
        <v>0</v>
      </c>
      <c r="GN155" s="96">
        <v>0</v>
      </c>
      <c r="GO155" s="96">
        <v>0</v>
      </c>
      <c r="GP155" s="96">
        <v>0</v>
      </c>
      <c r="GQ155" s="96">
        <v>0</v>
      </c>
      <c r="GR155" s="96">
        <v>0</v>
      </c>
      <c r="GS155" s="96">
        <v>0</v>
      </c>
      <c r="GT155" s="96">
        <v>0</v>
      </c>
      <c r="GU155" s="96">
        <v>0</v>
      </c>
      <c r="GV155" s="96">
        <v>0</v>
      </c>
      <c r="GW155" s="96">
        <v>0</v>
      </c>
      <c r="GX155" s="96">
        <v>0</v>
      </c>
      <c r="GY155" s="96">
        <v>0</v>
      </c>
      <c r="GZ155" s="96">
        <v>0</v>
      </c>
      <c r="HA155" s="96">
        <v>0</v>
      </c>
      <c r="HB155" s="96">
        <v>0</v>
      </c>
      <c r="HC155" s="96">
        <v>0</v>
      </c>
      <c r="HD155" s="96">
        <v>0</v>
      </c>
      <c r="HE155" s="96">
        <v>0</v>
      </c>
      <c r="HF155" s="96">
        <v>0</v>
      </c>
      <c r="HG155" s="96">
        <v>0</v>
      </c>
      <c r="HH155" s="96">
        <v>0</v>
      </c>
      <c r="HI155" s="96">
        <v>0</v>
      </c>
      <c r="HJ155" s="96">
        <v>0</v>
      </c>
      <c r="HK155" s="96">
        <v>0</v>
      </c>
      <c r="HL155" s="96">
        <v>0</v>
      </c>
      <c r="HM155" s="96">
        <v>0</v>
      </c>
      <c r="HN155" s="96">
        <v>0</v>
      </c>
      <c r="HO155" s="96">
        <v>0</v>
      </c>
      <c r="HP155" s="96">
        <v>0</v>
      </c>
      <c r="HQ155" s="96">
        <v>0</v>
      </c>
      <c r="HR155" s="96">
        <v>0</v>
      </c>
      <c r="HS155" s="96">
        <v>0</v>
      </c>
      <c r="HT155" s="96">
        <v>0</v>
      </c>
      <c r="HU155" s="96">
        <v>0</v>
      </c>
      <c r="HV155" s="96">
        <v>0</v>
      </c>
      <c r="HW155" s="96">
        <v>0</v>
      </c>
      <c r="HX155" s="96">
        <v>0</v>
      </c>
      <c r="HY155" s="96">
        <v>0</v>
      </c>
      <c r="HZ155" s="96">
        <v>0</v>
      </c>
      <c r="IA155" s="96">
        <v>0</v>
      </c>
      <c r="IB155" s="96">
        <v>0</v>
      </c>
      <c r="IC155" s="96">
        <v>0</v>
      </c>
      <c r="ID155" s="96">
        <v>0</v>
      </c>
      <c r="IE155" s="96">
        <v>0</v>
      </c>
      <c r="IF155" s="96">
        <v>0</v>
      </c>
      <c r="IG155" s="96">
        <v>0</v>
      </c>
      <c r="IH155" s="96">
        <v>0</v>
      </c>
      <c r="II155" s="96">
        <v>0</v>
      </c>
      <c r="IJ155" s="96">
        <v>0</v>
      </c>
      <c r="IK155" s="96">
        <v>0</v>
      </c>
      <c r="IL155" s="96">
        <v>0</v>
      </c>
      <c r="IM155" s="96">
        <v>0</v>
      </c>
      <c r="IN155" s="96">
        <v>0</v>
      </c>
      <c r="IO155" s="96">
        <v>0</v>
      </c>
      <c r="IP155" s="96">
        <v>0</v>
      </c>
      <c r="IQ155" s="96">
        <v>0</v>
      </c>
      <c r="IR155" s="96">
        <v>0</v>
      </c>
      <c r="IS155" s="96">
        <v>0</v>
      </c>
      <c r="IT155" s="96">
        <v>0</v>
      </c>
      <c r="IU155" s="96">
        <v>0</v>
      </c>
      <c r="IV155" s="96">
        <v>0</v>
      </c>
      <c r="IW155" s="96">
        <v>0</v>
      </c>
      <c r="IX155" s="96">
        <v>0</v>
      </c>
      <c r="IY155" s="96">
        <v>0</v>
      </c>
      <c r="IZ155" s="96">
        <v>0</v>
      </c>
      <c r="JA155" s="96">
        <v>0</v>
      </c>
    </row>
    <row r="156" spans="1:261" ht="17.25" customHeight="1" x14ac:dyDescent="0.35">
      <c r="A156" s="85">
        <v>146</v>
      </c>
      <c r="B156" s="92" t="s">
        <v>527</v>
      </c>
      <c r="C156" s="95" t="s">
        <v>673</v>
      </c>
      <c r="D156" s="295">
        <v>247690757</v>
      </c>
      <c r="E156" s="270">
        <f t="shared" si="51"/>
        <v>6553.12</v>
      </c>
      <c r="F156" s="270">
        <f t="shared" si="52"/>
        <v>0</v>
      </c>
      <c r="G156" s="270">
        <f t="shared" si="53"/>
        <v>951.8</v>
      </c>
      <c r="H156" s="270">
        <f t="shared" si="54"/>
        <v>490.78</v>
      </c>
      <c r="I156" s="270">
        <f t="shared" si="55"/>
        <v>5110.54</v>
      </c>
      <c r="J156" s="96">
        <v>1</v>
      </c>
      <c r="K156" s="96">
        <v>1</v>
      </c>
      <c r="L156" s="96">
        <v>0</v>
      </c>
      <c r="M156" s="96">
        <v>0</v>
      </c>
      <c r="N156" s="96">
        <v>0</v>
      </c>
      <c r="O156" s="96">
        <v>0</v>
      </c>
      <c r="P156" s="96">
        <v>0</v>
      </c>
      <c r="Q156" s="96">
        <v>0</v>
      </c>
      <c r="R156" s="96">
        <v>0</v>
      </c>
      <c r="S156" s="96">
        <v>0</v>
      </c>
      <c r="T156" s="96">
        <v>0</v>
      </c>
      <c r="U156" s="96">
        <v>0</v>
      </c>
      <c r="V156" s="96">
        <v>0</v>
      </c>
      <c r="W156" s="96">
        <v>0</v>
      </c>
      <c r="X156" s="96">
        <v>0</v>
      </c>
      <c r="Y156" s="96">
        <v>490.78</v>
      </c>
      <c r="Z156" s="96">
        <v>0</v>
      </c>
      <c r="AA156" s="96">
        <v>0</v>
      </c>
      <c r="AB156" s="96">
        <v>0</v>
      </c>
      <c r="AC156" s="96">
        <v>3</v>
      </c>
      <c r="AD156" s="96">
        <v>0</v>
      </c>
      <c r="AE156" s="96">
        <v>0</v>
      </c>
      <c r="AF156" s="96">
        <v>0</v>
      </c>
      <c r="AG156" s="96">
        <v>0</v>
      </c>
      <c r="AH156" s="96">
        <v>0</v>
      </c>
      <c r="AI156" s="96">
        <v>0</v>
      </c>
      <c r="AJ156" s="96">
        <v>0</v>
      </c>
      <c r="AK156" s="96">
        <v>0</v>
      </c>
      <c r="AL156" s="96">
        <v>0</v>
      </c>
      <c r="AM156" s="96">
        <v>0</v>
      </c>
      <c r="AN156" s="96">
        <v>0</v>
      </c>
      <c r="AO156" s="96">
        <v>0</v>
      </c>
      <c r="AP156" s="96">
        <v>0</v>
      </c>
      <c r="AQ156" s="96">
        <v>0</v>
      </c>
      <c r="AR156" s="96">
        <v>0</v>
      </c>
      <c r="AS156" s="96">
        <v>0</v>
      </c>
      <c r="AT156" s="96">
        <v>0</v>
      </c>
      <c r="AU156" s="96">
        <v>0</v>
      </c>
      <c r="AV156" s="96">
        <v>0</v>
      </c>
      <c r="AW156" s="96">
        <v>0</v>
      </c>
      <c r="AX156" s="96">
        <v>0</v>
      </c>
      <c r="AY156" s="96">
        <v>0</v>
      </c>
      <c r="AZ156" s="96">
        <v>0</v>
      </c>
      <c r="BA156" s="96">
        <v>0</v>
      </c>
      <c r="BB156" s="96">
        <v>0</v>
      </c>
      <c r="BC156" s="96">
        <v>0</v>
      </c>
      <c r="BD156" s="96">
        <v>4094</v>
      </c>
      <c r="BE156" s="96">
        <v>0</v>
      </c>
      <c r="BF156" s="96">
        <v>0</v>
      </c>
      <c r="BG156" s="96">
        <v>0</v>
      </c>
      <c r="BH156" s="96">
        <v>0</v>
      </c>
      <c r="BI156" s="96">
        <v>0</v>
      </c>
      <c r="BJ156" s="96">
        <v>0</v>
      </c>
      <c r="BK156" s="96">
        <v>0</v>
      </c>
      <c r="BL156" s="96">
        <v>0</v>
      </c>
      <c r="BM156" s="96">
        <v>0</v>
      </c>
      <c r="BN156" s="96">
        <v>0</v>
      </c>
      <c r="BO156" s="96">
        <v>0</v>
      </c>
      <c r="BP156" s="96">
        <v>0</v>
      </c>
      <c r="BQ156" s="96">
        <v>0</v>
      </c>
      <c r="BR156" s="96">
        <v>0</v>
      </c>
      <c r="BS156" s="96">
        <v>0</v>
      </c>
      <c r="BT156" s="96">
        <v>0</v>
      </c>
      <c r="BU156" s="96">
        <v>0</v>
      </c>
      <c r="BV156" s="96">
        <v>0</v>
      </c>
      <c r="BW156" s="96">
        <v>0</v>
      </c>
      <c r="BX156" s="96">
        <v>0</v>
      </c>
      <c r="BY156" s="96">
        <v>0</v>
      </c>
      <c r="BZ156" s="96">
        <v>0</v>
      </c>
      <c r="CA156" s="96">
        <v>0</v>
      </c>
      <c r="CB156" s="96">
        <v>0</v>
      </c>
      <c r="CC156" s="96">
        <v>0</v>
      </c>
      <c r="CD156" s="96">
        <v>0</v>
      </c>
      <c r="CE156" s="96">
        <v>0</v>
      </c>
      <c r="CF156" s="96">
        <v>0</v>
      </c>
      <c r="CG156" s="96">
        <v>0</v>
      </c>
      <c r="CH156" s="96">
        <v>0</v>
      </c>
      <c r="CI156" s="96">
        <v>0</v>
      </c>
      <c r="CJ156" s="96">
        <v>0</v>
      </c>
      <c r="CK156" s="96">
        <v>30</v>
      </c>
      <c r="CL156" s="96">
        <v>0</v>
      </c>
      <c r="CM156" s="96">
        <v>0</v>
      </c>
      <c r="CN156" s="96">
        <v>0</v>
      </c>
      <c r="CO156" s="96">
        <v>0</v>
      </c>
      <c r="CP156" s="96">
        <v>0</v>
      </c>
      <c r="CQ156" s="96">
        <v>0</v>
      </c>
      <c r="CR156" s="96">
        <v>0</v>
      </c>
      <c r="CS156" s="96">
        <v>4</v>
      </c>
      <c r="CT156" s="96">
        <v>0</v>
      </c>
      <c r="CU156" s="96">
        <v>0</v>
      </c>
      <c r="CV156" s="96">
        <v>0</v>
      </c>
      <c r="CW156" s="96">
        <v>0</v>
      </c>
      <c r="CX156" s="96">
        <v>0</v>
      </c>
      <c r="CY156" s="96">
        <v>4</v>
      </c>
      <c r="CZ156" s="96">
        <v>0</v>
      </c>
      <c r="DA156" s="96">
        <v>0</v>
      </c>
      <c r="DB156" s="96">
        <v>0</v>
      </c>
      <c r="DC156" s="96">
        <v>0</v>
      </c>
      <c r="DD156" s="96">
        <v>0</v>
      </c>
      <c r="DE156" s="96">
        <v>0</v>
      </c>
      <c r="DF156" s="96">
        <v>0</v>
      </c>
      <c r="DG156" s="96">
        <v>0</v>
      </c>
      <c r="DH156" s="96">
        <v>0</v>
      </c>
      <c r="DI156" s="96">
        <v>0</v>
      </c>
      <c r="DJ156" s="96">
        <v>0</v>
      </c>
      <c r="DK156" s="96">
        <v>0</v>
      </c>
      <c r="DL156" s="96">
        <v>0</v>
      </c>
      <c r="DM156" s="96">
        <v>0</v>
      </c>
      <c r="DN156" s="96">
        <v>0</v>
      </c>
      <c r="DO156" s="96">
        <v>0</v>
      </c>
      <c r="DP156" s="96">
        <v>0</v>
      </c>
      <c r="DQ156" s="96">
        <v>0</v>
      </c>
      <c r="DR156" s="96">
        <v>0</v>
      </c>
      <c r="DS156" s="96">
        <v>0</v>
      </c>
      <c r="DT156" s="96">
        <v>951.8</v>
      </c>
      <c r="DU156" s="96">
        <v>0</v>
      </c>
      <c r="DV156" s="96">
        <v>0</v>
      </c>
      <c r="DW156" s="297">
        <v>0</v>
      </c>
      <c r="DX156" s="297">
        <v>0</v>
      </c>
      <c r="DY156" s="96">
        <v>0</v>
      </c>
      <c r="DZ156" s="96">
        <v>0</v>
      </c>
      <c r="EA156" s="96">
        <v>0</v>
      </c>
      <c r="EB156" s="96">
        <v>0</v>
      </c>
      <c r="EC156" s="96">
        <v>0</v>
      </c>
      <c r="ED156" s="96">
        <v>0</v>
      </c>
      <c r="EE156" s="96">
        <v>0</v>
      </c>
      <c r="EF156" s="96">
        <v>0</v>
      </c>
      <c r="EG156" s="96">
        <v>0</v>
      </c>
      <c r="EH156" s="96">
        <v>0</v>
      </c>
      <c r="EI156" s="96">
        <v>0</v>
      </c>
      <c r="EJ156" s="96">
        <v>0</v>
      </c>
      <c r="EK156" s="96">
        <v>0</v>
      </c>
      <c r="EL156" s="96">
        <v>0</v>
      </c>
      <c r="EM156" s="96">
        <v>0</v>
      </c>
      <c r="EN156" s="96">
        <v>0</v>
      </c>
      <c r="EO156" s="96">
        <v>0</v>
      </c>
      <c r="EP156" s="96">
        <v>0</v>
      </c>
      <c r="EQ156" s="96">
        <v>0</v>
      </c>
      <c r="ER156" s="96">
        <v>0</v>
      </c>
      <c r="ES156" s="96">
        <v>0</v>
      </c>
      <c r="ET156" s="96">
        <v>0</v>
      </c>
      <c r="EU156" s="96">
        <v>0</v>
      </c>
      <c r="EV156" s="96">
        <v>1016.54</v>
      </c>
      <c r="EW156" s="96">
        <v>0</v>
      </c>
      <c r="EX156" s="96">
        <v>0</v>
      </c>
      <c r="EY156" s="96">
        <v>0</v>
      </c>
      <c r="EZ156" s="96">
        <v>0</v>
      </c>
      <c r="FA156" s="96">
        <v>0</v>
      </c>
      <c r="FB156" s="96">
        <v>0</v>
      </c>
      <c r="FC156" s="96">
        <v>0</v>
      </c>
      <c r="FD156" s="96">
        <v>0</v>
      </c>
      <c r="FE156" s="96">
        <v>0</v>
      </c>
      <c r="FF156" s="96">
        <v>0</v>
      </c>
      <c r="FG156" s="96">
        <v>0</v>
      </c>
      <c r="FH156" s="96">
        <v>0</v>
      </c>
      <c r="FI156" s="96">
        <v>0</v>
      </c>
      <c r="FJ156" s="96">
        <v>0</v>
      </c>
      <c r="FK156" s="96">
        <v>0</v>
      </c>
      <c r="FL156" s="96">
        <v>0</v>
      </c>
      <c r="FM156" s="96">
        <v>0</v>
      </c>
      <c r="FN156" s="96">
        <v>0</v>
      </c>
      <c r="FO156" s="96">
        <v>0</v>
      </c>
      <c r="FP156" s="96">
        <v>0</v>
      </c>
      <c r="FQ156" s="96">
        <v>0</v>
      </c>
      <c r="FR156" s="96">
        <v>0</v>
      </c>
      <c r="FS156" s="96">
        <v>0</v>
      </c>
      <c r="FT156" s="96">
        <v>0</v>
      </c>
      <c r="FU156" s="96">
        <v>0</v>
      </c>
      <c r="FV156" s="96">
        <v>0</v>
      </c>
      <c r="FW156" s="96">
        <v>0</v>
      </c>
      <c r="FX156" s="96">
        <v>0</v>
      </c>
      <c r="FY156" s="96">
        <v>0</v>
      </c>
      <c r="FZ156" s="96">
        <v>0</v>
      </c>
      <c r="GA156" s="96">
        <v>0</v>
      </c>
      <c r="GB156" s="96">
        <v>0</v>
      </c>
      <c r="GC156" s="96">
        <v>0</v>
      </c>
      <c r="GD156" s="96">
        <v>0</v>
      </c>
      <c r="GE156" s="96">
        <v>0</v>
      </c>
      <c r="GF156" s="96">
        <v>0</v>
      </c>
      <c r="GG156" s="96">
        <v>0</v>
      </c>
      <c r="GH156" s="96">
        <v>0</v>
      </c>
      <c r="GI156" s="96">
        <v>0</v>
      </c>
      <c r="GJ156" s="96">
        <v>0</v>
      </c>
      <c r="GK156" s="96">
        <v>0</v>
      </c>
      <c r="GL156" s="96">
        <v>0</v>
      </c>
      <c r="GM156" s="96">
        <v>0</v>
      </c>
      <c r="GN156" s="96">
        <v>0</v>
      </c>
      <c r="GO156" s="96">
        <v>0</v>
      </c>
      <c r="GP156" s="96">
        <v>0</v>
      </c>
      <c r="GQ156" s="96">
        <v>0</v>
      </c>
      <c r="GR156" s="96">
        <v>0</v>
      </c>
      <c r="GS156" s="96">
        <v>0</v>
      </c>
      <c r="GT156" s="96">
        <v>0</v>
      </c>
      <c r="GU156" s="96">
        <v>0</v>
      </c>
      <c r="GV156" s="96">
        <v>0</v>
      </c>
      <c r="GW156" s="96">
        <v>0</v>
      </c>
      <c r="GX156" s="96">
        <v>0</v>
      </c>
      <c r="GY156" s="96">
        <v>0</v>
      </c>
      <c r="GZ156" s="96">
        <v>0</v>
      </c>
      <c r="HA156" s="96">
        <v>0</v>
      </c>
      <c r="HB156" s="96">
        <v>0</v>
      </c>
      <c r="HC156" s="96">
        <v>0</v>
      </c>
      <c r="HD156" s="96">
        <v>0</v>
      </c>
      <c r="HE156" s="96">
        <v>0</v>
      </c>
      <c r="HF156" s="96">
        <v>0</v>
      </c>
      <c r="HG156" s="96">
        <v>0</v>
      </c>
      <c r="HH156" s="96">
        <v>0</v>
      </c>
      <c r="HI156" s="96">
        <v>0</v>
      </c>
      <c r="HJ156" s="96">
        <v>0</v>
      </c>
      <c r="HK156" s="96">
        <v>0</v>
      </c>
      <c r="HL156" s="96">
        <v>0</v>
      </c>
      <c r="HM156" s="96">
        <v>0</v>
      </c>
      <c r="HN156" s="96">
        <v>0</v>
      </c>
      <c r="HO156" s="96">
        <v>0</v>
      </c>
      <c r="HP156" s="96">
        <v>0</v>
      </c>
      <c r="HQ156" s="96">
        <v>0</v>
      </c>
      <c r="HR156" s="96">
        <v>0</v>
      </c>
      <c r="HS156" s="96">
        <v>0</v>
      </c>
      <c r="HT156" s="96">
        <v>0</v>
      </c>
      <c r="HU156" s="96">
        <v>0</v>
      </c>
      <c r="HV156" s="96">
        <v>0</v>
      </c>
      <c r="HW156" s="96">
        <v>0</v>
      </c>
      <c r="HX156" s="96">
        <v>0</v>
      </c>
      <c r="HY156" s="96">
        <v>0</v>
      </c>
      <c r="HZ156" s="96">
        <v>0</v>
      </c>
      <c r="IA156" s="96">
        <v>0</v>
      </c>
      <c r="IB156" s="96">
        <v>0</v>
      </c>
      <c r="IC156" s="96">
        <v>0</v>
      </c>
      <c r="ID156" s="96">
        <v>0</v>
      </c>
      <c r="IE156" s="96">
        <v>0</v>
      </c>
      <c r="IF156" s="96">
        <v>0</v>
      </c>
      <c r="IG156" s="96">
        <v>0</v>
      </c>
      <c r="IH156" s="96">
        <v>0</v>
      </c>
      <c r="II156" s="96">
        <v>0</v>
      </c>
      <c r="IJ156" s="96">
        <v>0</v>
      </c>
      <c r="IK156" s="96">
        <v>0</v>
      </c>
      <c r="IL156" s="96">
        <v>0</v>
      </c>
      <c r="IM156" s="96">
        <v>0</v>
      </c>
      <c r="IN156" s="96">
        <v>0</v>
      </c>
      <c r="IO156" s="96">
        <v>0</v>
      </c>
      <c r="IP156" s="96">
        <v>0</v>
      </c>
      <c r="IQ156" s="96">
        <v>0</v>
      </c>
      <c r="IR156" s="96">
        <v>0</v>
      </c>
      <c r="IS156" s="96">
        <v>0</v>
      </c>
      <c r="IT156" s="96">
        <v>0</v>
      </c>
      <c r="IU156" s="96">
        <v>0</v>
      </c>
      <c r="IV156" s="96">
        <v>0</v>
      </c>
      <c r="IW156" s="96">
        <v>0</v>
      </c>
      <c r="IX156" s="96">
        <v>0</v>
      </c>
      <c r="IY156" s="96">
        <v>0</v>
      </c>
      <c r="IZ156" s="96">
        <v>0</v>
      </c>
      <c r="JA156" s="96">
        <v>0</v>
      </c>
    </row>
    <row r="157" spans="1:261" ht="17.25" customHeight="1" x14ac:dyDescent="0.35">
      <c r="A157" s="85">
        <v>147</v>
      </c>
      <c r="B157" s="92" t="s">
        <v>527</v>
      </c>
      <c r="C157" s="95" t="s">
        <v>674</v>
      </c>
      <c r="D157" s="295">
        <v>258399725</v>
      </c>
      <c r="E157" s="270">
        <f t="shared" si="51"/>
        <v>8752.2800000000007</v>
      </c>
      <c r="F157" s="270">
        <f t="shared" si="52"/>
        <v>0</v>
      </c>
      <c r="G157" s="270">
        <f t="shared" si="53"/>
        <v>2077.7399999999998</v>
      </c>
      <c r="H157" s="270">
        <f t="shared" si="54"/>
        <v>0</v>
      </c>
      <c r="I157" s="270">
        <f t="shared" si="55"/>
        <v>6674.5400000000009</v>
      </c>
      <c r="J157" s="96">
        <v>1</v>
      </c>
      <c r="K157" s="96">
        <v>0</v>
      </c>
      <c r="L157" s="96">
        <v>1</v>
      </c>
      <c r="M157" s="96">
        <v>0</v>
      </c>
      <c r="N157" s="96">
        <v>0</v>
      </c>
      <c r="O157" s="96">
        <v>0</v>
      </c>
      <c r="P157" s="96">
        <v>0</v>
      </c>
      <c r="Q157" s="96">
        <v>0</v>
      </c>
      <c r="R157" s="96">
        <v>0</v>
      </c>
      <c r="S157" s="96">
        <v>0</v>
      </c>
      <c r="T157" s="96">
        <v>0</v>
      </c>
      <c r="U157" s="96">
        <v>0</v>
      </c>
      <c r="V157" s="96">
        <v>529.64</v>
      </c>
      <c r="W157" s="96">
        <v>0</v>
      </c>
      <c r="X157" s="96">
        <v>0</v>
      </c>
      <c r="Y157" s="96">
        <v>0</v>
      </c>
      <c r="Z157" s="96">
        <v>0</v>
      </c>
      <c r="AA157" s="96">
        <v>0</v>
      </c>
      <c r="AB157" s="96">
        <v>0</v>
      </c>
      <c r="AC157" s="96">
        <v>0</v>
      </c>
      <c r="AD157" s="96">
        <v>10</v>
      </c>
      <c r="AE157" s="96">
        <v>0</v>
      </c>
      <c r="AF157" s="96">
        <v>1</v>
      </c>
      <c r="AG157" s="96">
        <v>0</v>
      </c>
      <c r="AH157" s="96">
        <v>0</v>
      </c>
      <c r="AI157" s="96">
        <v>0</v>
      </c>
      <c r="AJ157" s="96">
        <v>0</v>
      </c>
      <c r="AK157" s="96">
        <v>0</v>
      </c>
      <c r="AL157" s="96">
        <v>0</v>
      </c>
      <c r="AM157" s="96">
        <v>0</v>
      </c>
      <c r="AN157" s="96">
        <v>0</v>
      </c>
      <c r="AO157" s="96">
        <v>0</v>
      </c>
      <c r="AP157" s="96">
        <v>0</v>
      </c>
      <c r="AQ157" s="96">
        <v>0</v>
      </c>
      <c r="AR157" s="96">
        <v>374.54</v>
      </c>
      <c r="AS157" s="96">
        <v>0</v>
      </c>
      <c r="AT157" s="96">
        <v>0</v>
      </c>
      <c r="AU157" s="96">
        <v>0</v>
      </c>
      <c r="AV157" s="96">
        <v>0</v>
      </c>
      <c r="AW157" s="96">
        <v>0</v>
      </c>
      <c r="AX157" s="96">
        <v>0</v>
      </c>
      <c r="AY157" s="96">
        <v>0</v>
      </c>
      <c r="AZ157" s="96">
        <v>0</v>
      </c>
      <c r="BA157" s="96">
        <v>0</v>
      </c>
      <c r="BB157" s="96">
        <v>0</v>
      </c>
      <c r="BC157" s="96">
        <v>0</v>
      </c>
      <c r="BD157" s="96">
        <v>2767</v>
      </c>
      <c r="BE157" s="96">
        <v>0</v>
      </c>
      <c r="BF157" s="96">
        <v>0</v>
      </c>
      <c r="BG157" s="96">
        <v>0</v>
      </c>
      <c r="BH157" s="96">
        <v>3</v>
      </c>
      <c r="BI157" s="96">
        <v>0</v>
      </c>
      <c r="BJ157" s="96">
        <v>0</v>
      </c>
      <c r="BK157" s="96">
        <v>0</v>
      </c>
      <c r="BL157" s="96">
        <v>0</v>
      </c>
      <c r="BM157" s="96">
        <v>0</v>
      </c>
      <c r="BN157" s="96">
        <v>0</v>
      </c>
      <c r="BO157" s="96">
        <v>0</v>
      </c>
      <c r="BP157" s="96">
        <v>0</v>
      </c>
      <c r="BQ157" s="96">
        <v>0</v>
      </c>
      <c r="BR157" s="96">
        <v>0</v>
      </c>
      <c r="BS157" s="96">
        <v>1</v>
      </c>
      <c r="BT157" s="96">
        <v>0</v>
      </c>
      <c r="BU157" s="96">
        <v>1</v>
      </c>
      <c r="BV157" s="96">
        <v>0</v>
      </c>
      <c r="BW157" s="96">
        <v>0</v>
      </c>
      <c r="BX157" s="96">
        <v>0</v>
      </c>
      <c r="BY157" s="96">
        <v>80</v>
      </c>
      <c r="BZ157" s="96">
        <v>0</v>
      </c>
      <c r="CA157" s="96">
        <v>0</v>
      </c>
      <c r="CB157" s="96">
        <v>0</v>
      </c>
      <c r="CC157" s="96">
        <v>0</v>
      </c>
      <c r="CD157" s="96">
        <v>0</v>
      </c>
      <c r="CE157" s="96">
        <v>0</v>
      </c>
      <c r="CF157" s="96">
        <v>0</v>
      </c>
      <c r="CG157" s="96">
        <v>0</v>
      </c>
      <c r="CH157" s="96">
        <v>0</v>
      </c>
      <c r="CI157" s="96">
        <v>0</v>
      </c>
      <c r="CJ157" s="96">
        <v>0</v>
      </c>
      <c r="CK157" s="96">
        <v>30</v>
      </c>
      <c r="CL157" s="96">
        <v>0</v>
      </c>
      <c r="CM157" s="96">
        <v>0</v>
      </c>
      <c r="CN157" s="96">
        <v>0</v>
      </c>
      <c r="CO157" s="96">
        <v>0</v>
      </c>
      <c r="CP157" s="96">
        <v>0</v>
      </c>
      <c r="CQ157" s="96">
        <v>0</v>
      </c>
      <c r="CR157" s="96">
        <v>0</v>
      </c>
      <c r="CS157" s="96">
        <v>17</v>
      </c>
      <c r="CT157" s="96">
        <v>0</v>
      </c>
      <c r="CU157" s="96">
        <v>0</v>
      </c>
      <c r="CV157" s="96">
        <v>0</v>
      </c>
      <c r="CW157" s="96">
        <v>0</v>
      </c>
      <c r="CX157" s="96">
        <v>0</v>
      </c>
      <c r="CY157" s="96">
        <v>18</v>
      </c>
      <c r="CZ157" s="96">
        <v>60</v>
      </c>
      <c r="DA157" s="96">
        <v>0</v>
      </c>
      <c r="DB157" s="96">
        <v>59</v>
      </c>
      <c r="DC157" s="96">
        <v>0</v>
      </c>
      <c r="DD157" s="96">
        <v>900</v>
      </c>
      <c r="DE157" s="96">
        <v>0</v>
      </c>
      <c r="DF157" s="96">
        <v>0</v>
      </c>
      <c r="DG157" s="96">
        <v>0</v>
      </c>
      <c r="DH157" s="96">
        <v>0</v>
      </c>
      <c r="DI157" s="96">
        <v>0</v>
      </c>
      <c r="DJ157" s="96">
        <v>0</v>
      </c>
      <c r="DK157" s="96">
        <v>0</v>
      </c>
      <c r="DL157" s="96">
        <v>0</v>
      </c>
      <c r="DM157" s="96">
        <v>0</v>
      </c>
      <c r="DN157" s="96">
        <v>0</v>
      </c>
      <c r="DO157" s="96">
        <v>0</v>
      </c>
      <c r="DP157" s="96">
        <v>0</v>
      </c>
      <c r="DQ157" s="96">
        <v>0</v>
      </c>
      <c r="DR157" s="96">
        <v>0</v>
      </c>
      <c r="DS157" s="96">
        <v>0</v>
      </c>
      <c r="DT157" s="96">
        <v>1177.74</v>
      </c>
      <c r="DU157" s="96">
        <v>0</v>
      </c>
      <c r="DV157" s="96">
        <v>0</v>
      </c>
      <c r="DW157" s="297">
        <v>0</v>
      </c>
      <c r="DX157" s="297">
        <v>0</v>
      </c>
      <c r="DY157" s="96">
        <v>0</v>
      </c>
      <c r="DZ157" s="96">
        <v>0</v>
      </c>
      <c r="EA157" s="96">
        <v>0</v>
      </c>
      <c r="EB157" s="96">
        <v>0</v>
      </c>
      <c r="EC157" s="96">
        <v>0</v>
      </c>
      <c r="ED157" s="96">
        <v>0</v>
      </c>
      <c r="EE157" s="96">
        <v>0</v>
      </c>
      <c r="EF157" s="96">
        <v>0</v>
      </c>
      <c r="EG157" s="96">
        <v>0</v>
      </c>
      <c r="EH157" s="96">
        <v>0</v>
      </c>
      <c r="EI157" s="96">
        <v>0</v>
      </c>
      <c r="EJ157" s="96">
        <v>0</v>
      </c>
      <c r="EK157" s="96">
        <v>0</v>
      </c>
      <c r="EL157" s="96">
        <v>0</v>
      </c>
      <c r="EM157" s="96">
        <v>0</v>
      </c>
      <c r="EN157" s="96">
        <v>0</v>
      </c>
      <c r="EO157" s="96">
        <v>0</v>
      </c>
      <c r="EP157" s="96">
        <v>0</v>
      </c>
      <c r="EQ157" s="96">
        <v>0</v>
      </c>
      <c r="ER157" s="96">
        <v>0</v>
      </c>
      <c r="ES157" s="96">
        <v>0</v>
      </c>
      <c r="ET157" s="96">
        <v>0</v>
      </c>
      <c r="EU157" s="96">
        <v>0</v>
      </c>
      <c r="EV157" s="96">
        <v>2923.36</v>
      </c>
      <c r="EW157" s="96">
        <v>0</v>
      </c>
      <c r="EX157" s="96">
        <v>0</v>
      </c>
      <c r="EY157" s="96">
        <v>0</v>
      </c>
      <c r="EZ157" s="96">
        <v>0</v>
      </c>
      <c r="FA157" s="96">
        <v>0</v>
      </c>
      <c r="FB157" s="96">
        <v>0</v>
      </c>
      <c r="FC157" s="96">
        <v>0</v>
      </c>
      <c r="FD157" s="96">
        <v>0</v>
      </c>
      <c r="FE157" s="96">
        <v>0</v>
      </c>
      <c r="FF157" s="96">
        <v>0</v>
      </c>
      <c r="FG157" s="96">
        <v>0</v>
      </c>
      <c r="FH157" s="96">
        <v>0</v>
      </c>
      <c r="FI157" s="96">
        <v>0</v>
      </c>
      <c r="FJ157" s="96">
        <v>0</v>
      </c>
      <c r="FK157" s="96">
        <v>0</v>
      </c>
      <c r="FL157" s="96">
        <v>0</v>
      </c>
      <c r="FM157" s="96">
        <v>0</v>
      </c>
      <c r="FN157" s="96">
        <v>0</v>
      </c>
      <c r="FO157" s="96">
        <v>0</v>
      </c>
      <c r="FP157" s="96">
        <v>0</v>
      </c>
      <c r="FQ157" s="96">
        <v>0</v>
      </c>
      <c r="FR157" s="96">
        <v>0</v>
      </c>
      <c r="FS157" s="96">
        <v>0</v>
      </c>
      <c r="FT157" s="96">
        <v>0</v>
      </c>
      <c r="FU157" s="96">
        <v>0</v>
      </c>
      <c r="FV157" s="96">
        <v>0</v>
      </c>
      <c r="FW157" s="96">
        <v>0</v>
      </c>
      <c r="FX157" s="96">
        <v>0</v>
      </c>
      <c r="FY157" s="96">
        <v>0</v>
      </c>
      <c r="FZ157" s="96">
        <v>0</v>
      </c>
      <c r="GA157" s="96">
        <v>0</v>
      </c>
      <c r="GB157" s="96">
        <v>0</v>
      </c>
      <c r="GC157" s="96">
        <v>0</v>
      </c>
      <c r="GD157" s="96">
        <v>0</v>
      </c>
      <c r="GE157" s="96">
        <v>0</v>
      </c>
      <c r="GF157" s="96">
        <v>0</v>
      </c>
      <c r="GG157" s="96">
        <v>0</v>
      </c>
      <c r="GH157" s="96">
        <v>0</v>
      </c>
      <c r="GI157" s="96">
        <v>0</v>
      </c>
      <c r="GJ157" s="96">
        <v>0</v>
      </c>
      <c r="GK157" s="96">
        <v>0</v>
      </c>
      <c r="GL157" s="96">
        <v>0</v>
      </c>
      <c r="GM157" s="96">
        <v>0</v>
      </c>
      <c r="GN157" s="96">
        <v>0</v>
      </c>
      <c r="GO157" s="96">
        <v>0</v>
      </c>
      <c r="GP157" s="96">
        <v>0</v>
      </c>
      <c r="GQ157" s="96">
        <v>0</v>
      </c>
      <c r="GR157" s="96">
        <v>0</v>
      </c>
      <c r="GS157" s="96">
        <v>0</v>
      </c>
      <c r="GT157" s="96">
        <v>0</v>
      </c>
      <c r="GU157" s="96">
        <v>0</v>
      </c>
      <c r="GV157" s="96">
        <v>0</v>
      </c>
      <c r="GW157" s="96">
        <v>0</v>
      </c>
      <c r="GX157" s="96">
        <v>0</v>
      </c>
      <c r="GY157" s="96">
        <v>0</v>
      </c>
      <c r="GZ157" s="96">
        <v>0</v>
      </c>
      <c r="HA157" s="96">
        <v>0</v>
      </c>
      <c r="HB157" s="96">
        <v>0</v>
      </c>
      <c r="HC157" s="96">
        <v>0</v>
      </c>
      <c r="HD157" s="96">
        <v>0</v>
      </c>
      <c r="HE157" s="96">
        <v>0</v>
      </c>
      <c r="HF157" s="96">
        <v>0</v>
      </c>
      <c r="HG157" s="96">
        <v>0</v>
      </c>
      <c r="HH157" s="96">
        <v>0</v>
      </c>
      <c r="HI157" s="96">
        <v>0</v>
      </c>
      <c r="HJ157" s="96">
        <v>0</v>
      </c>
      <c r="HK157" s="96">
        <v>0</v>
      </c>
      <c r="HL157" s="96">
        <v>0</v>
      </c>
      <c r="HM157" s="96">
        <v>0</v>
      </c>
      <c r="HN157" s="96">
        <v>0</v>
      </c>
      <c r="HO157" s="96">
        <v>0</v>
      </c>
      <c r="HP157" s="96">
        <v>0</v>
      </c>
      <c r="HQ157" s="96">
        <v>0</v>
      </c>
      <c r="HR157" s="96">
        <v>0</v>
      </c>
      <c r="HS157" s="96">
        <v>0</v>
      </c>
      <c r="HT157" s="96">
        <v>0</v>
      </c>
      <c r="HU157" s="96">
        <v>0</v>
      </c>
      <c r="HV157" s="96">
        <v>0</v>
      </c>
      <c r="HW157" s="96">
        <v>0</v>
      </c>
      <c r="HX157" s="96">
        <v>0</v>
      </c>
      <c r="HY157" s="96">
        <v>0</v>
      </c>
      <c r="HZ157" s="96">
        <v>0</v>
      </c>
      <c r="IA157" s="96">
        <v>0</v>
      </c>
      <c r="IB157" s="96">
        <v>0</v>
      </c>
      <c r="IC157" s="96">
        <v>0</v>
      </c>
      <c r="ID157" s="96">
        <v>0</v>
      </c>
      <c r="IE157" s="96">
        <v>0</v>
      </c>
      <c r="IF157" s="96">
        <v>0</v>
      </c>
      <c r="IG157" s="96">
        <v>0</v>
      </c>
      <c r="IH157" s="96">
        <v>0</v>
      </c>
      <c r="II157" s="96">
        <v>0</v>
      </c>
      <c r="IJ157" s="96">
        <v>0</v>
      </c>
      <c r="IK157" s="96">
        <v>0</v>
      </c>
      <c r="IL157" s="96">
        <v>0</v>
      </c>
      <c r="IM157" s="96">
        <v>0</v>
      </c>
      <c r="IN157" s="96">
        <v>0</v>
      </c>
      <c r="IO157" s="96">
        <v>0</v>
      </c>
      <c r="IP157" s="96">
        <v>0</v>
      </c>
      <c r="IQ157" s="96">
        <v>0</v>
      </c>
      <c r="IR157" s="96">
        <v>0</v>
      </c>
      <c r="IS157" s="96">
        <v>0</v>
      </c>
      <c r="IT157" s="96">
        <v>0</v>
      </c>
      <c r="IU157" s="96">
        <v>0</v>
      </c>
      <c r="IV157" s="96">
        <v>0</v>
      </c>
      <c r="IW157" s="96">
        <v>0</v>
      </c>
      <c r="IX157" s="96">
        <v>0</v>
      </c>
      <c r="IY157" s="96">
        <v>0</v>
      </c>
      <c r="IZ157" s="96">
        <v>0</v>
      </c>
      <c r="JA157" s="96">
        <v>0</v>
      </c>
    </row>
    <row r="158" spans="1:261" ht="17.25" customHeight="1" x14ac:dyDescent="0.35">
      <c r="A158" s="85">
        <v>148</v>
      </c>
      <c r="B158" s="92" t="s">
        <v>527</v>
      </c>
      <c r="C158" s="95" t="s">
        <v>675</v>
      </c>
      <c r="D158" s="295">
        <v>247690684</v>
      </c>
      <c r="E158" s="270">
        <f t="shared" si="51"/>
        <v>4015.95</v>
      </c>
      <c r="F158" s="270">
        <f t="shared" si="52"/>
        <v>0</v>
      </c>
      <c r="G158" s="270">
        <f t="shared" si="53"/>
        <v>640.99</v>
      </c>
      <c r="H158" s="270">
        <f t="shared" si="54"/>
        <v>230</v>
      </c>
      <c r="I158" s="270">
        <f t="shared" si="55"/>
        <v>3144.96</v>
      </c>
      <c r="J158" s="96">
        <v>1</v>
      </c>
      <c r="K158" s="96">
        <v>1</v>
      </c>
      <c r="L158" s="96">
        <v>1</v>
      </c>
      <c r="M158" s="96">
        <v>0</v>
      </c>
      <c r="N158" s="96">
        <v>0</v>
      </c>
      <c r="O158" s="96">
        <v>0</v>
      </c>
      <c r="P158" s="96">
        <v>0</v>
      </c>
      <c r="Q158" s="96">
        <v>0</v>
      </c>
      <c r="R158" s="96">
        <v>0</v>
      </c>
      <c r="S158" s="96">
        <v>0</v>
      </c>
      <c r="T158" s="96">
        <v>0</v>
      </c>
      <c r="U158" s="96">
        <v>230</v>
      </c>
      <c r="V158" s="96">
        <v>0</v>
      </c>
      <c r="W158" s="96">
        <v>0</v>
      </c>
      <c r="X158" s="96">
        <v>0</v>
      </c>
      <c r="Y158" s="96">
        <v>0</v>
      </c>
      <c r="Z158" s="96">
        <v>0</v>
      </c>
      <c r="AA158" s="96">
        <v>0</v>
      </c>
      <c r="AB158" s="96">
        <v>0</v>
      </c>
      <c r="AC158" s="96">
        <v>8</v>
      </c>
      <c r="AD158" s="96">
        <v>0</v>
      </c>
      <c r="AE158" s="96">
        <v>0</v>
      </c>
      <c r="AF158" s="96">
        <v>0</v>
      </c>
      <c r="AG158" s="96">
        <v>0</v>
      </c>
      <c r="AH158" s="96">
        <v>0</v>
      </c>
      <c r="AI158" s="96">
        <v>0</v>
      </c>
      <c r="AJ158" s="96">
        <v>0</v>
      </c>
      <c r="AK158" s="96">
        <v>0</v>
      </c>
      <c r="AL158" s="96">
        <v>0</v>
      </c>
      <c r="AM158" s="96">
        <v>0</v>
      </c>
      <c r="AN158" s="96">
        <v>0</v>
      </c>
      <c r="AO158" s="96">
        <v>0</v>
      </c>
      <c r="AP158" s="96">
        <v>0</v>
      </c>
      <c r="AQ158" s="96">
        <v>0</v>
      </c>
      <c r="AR158" s="96">
        <v>0</v>
      </c>
      <c r="AS158" s="96">
        <v>0</v>
      </c>
      <c r="AT158" s="96">
        <v>0</v>
      </c>
      <c r="AU158" s="96">
        <v>0</v>
      </c>
      <c r="AV158" s="96">
        <v>0</v>
      </c>
      <c r="AW158" s="96">
        <v>0</v>
      </c>
      <c r="AX158" s="96">
        <v>0</v>
      </c>
      <c r="AY158" s="96">
        <v>0</v>
      </c>
      <c r="AZ158" s="96">
        <v>0</v>
      </c>
      <c r="BA158" s="96">
        <v>0</v>
      </c>
      <c r="BB158" s="96">
        <v>6</v>
      </c>
      <c r="BC158" s="96">
        <v>0</v>
      </c>
      <c r="BD158" s="96">
        <v>2996.6</v>
      </c>
      <c r="BE158" s="96">
        <v>0</v>
      </c>
      <c r="BF158" s="96">
        <v>0</v>
      </c>
      <c r="BG158" s="96">
        <v>0</v>
      </c>
      <c r="BH158" s="96">
        <v>87</v>
      </c>
      <c r="BI158" s="96">
        <v>0</v>
      </c>
      <c r="BJ158" s="96">
        <v>0</v>
      </c>
      <c r="BK158" s="96">
        <v>0</v>
      </c>
      <c r="BL158" s="96">
        <v>0</v>
      </c>
      <c r="BM158" s="96">
        <v>0</v>
      </c>
      <c r="BN158" s="96">
        <v>0</v>
      </c>
      <c r="BO158" s="96">
        <v>0</v>
      </c>
      <c r="BP158" s="96">
        <v>0</v>
      </c>
      <c r="BQ158" s="96">
        <v>0</v>
      </c>
      <c r="BR158" s="96">
        <v>0</v>
      </c>
      <c r="BS158" s="96">
        <v>0</v>
      </c>
      <c r="BT158" s="96">
        <v>0</v>
      </c>
      <c r="BU158" s="96">
        <v>0</v>
      </c>
      <c r="BV158" s="96">
        <v>0</v>
      </c>
      <c r="BW158" s="96">
        <v>0</v>
      </c>
      <c r="BX158" s="96">
        <v>0</v>
      </c>
      <c r="BY158" s="96">
        <v>0</v>
      </c>
      <c r="BZ158" s="96">
        <v>0</v>
      </c>
      <c r="CA158" s="96">
        <v>0</v>
      </c>
      <c r="CB158" s="96">
        <v>0</v>
      </c>
      <c r="CC158" s="96">
        <v>0</v>
      </c>
      <c r="CD158" s="96">
        <v>0</v>
      </c>
      <c r="CE158" s="96">
        <v>0</v>
      </c>
      <c r="CF158" s="96">
        <v>0</v>
      </c>
      <c r="CG158" s="96">
        <v>0</v>
      </c>
      <c r="CH158" s="96">
        <v>0</v>
      </c>
      <c r="CI158" s="96">
        <v>0</v>
      </c>
      <c r="CJ158" s="96">
        <v>0</v>
      </c>
      <c r="CK158" s="96">
        <v>30</v>
      </c>
      <c r="CL158" s="96">
        <v>0</v>
      </c>
      <c r="CM158" s="96">
        <v>0</v>
      </c>
      <c r="CN158" s="96">
        <v>0</v>
      </c>
      <c r="CO158" s="96">
        <v>1</v>
      </c>
      <c r="CP158" s="96">
        <v>0</v>
      </c>
      <c r="CQ158" s="96">
        <v>0</v>
      </c>
      <c r="CR158" s="96">
        <v>0</v>
      </c>
      <c r="CS158" s="96">
        <v>4</v>
      </c>
      <c r="CT158" s="96">
        <v>0</v>
      </c>
      <c r="CU158" s="96">
        <v>0</v>
      </c>
      <c r="CV158" s="96">
        <v>0</v>
      </c>
      <c r="CW158" s="96">
        <v>0</v>
      </c>
      <c r="CX158" s="96">
        <v>0</v>
      </c>
      <c r="CY158" s="96">
        <v>6</v>
      </c>
      <c r="CZ158" s="96">
        <v>0</v>
      </c>
      <c r="DA158" s="96">
        <v>0</v>
      </c>
      <c r="DB158" s="96">
        <v>0</v>
      </c>
      <c r="DC158" s="96">
        <v>0</v>
      </c>
      <c r="DD158" s="96">
        <v>0</v>
      </c>
      <c r="DE158" s="96">
        <v>0</v>
      </c>
      <c r="DF158" s="96">
        <v>0</v>
      </c>
      <c r="DG158" s="96">
        <v>0</v>
      </c>
      <c r="DH158" s="96">
        <v>0</v>
      </c>
      <c r="DI158" s="96">
        <v>0</v>
      </c>
      <c r="DJ158" s="96">
        <v>0</v>
      </c>
      <c r="DK158" s="96">
        <v>0</v>
      </c>
      <c r="DL158" s="96">
        <v>0</v>
      </c>
      <c r="DM158" s="96">
        <v>0</v>
      </c>
      <c r="DN158" s="96">
        <v>0</v>
      </c>
      <c r="DO158" s="96">
        <v>0</v>
      </c>
      <c r="DP158" s="96">
        <v>0</v>
      </c>
      <c r="DQ158" s="96">
        <v>0</v>
      </c>
      <c r="DR158" s="96">
        <v>0</v>
      </c>
      <c r="DS158" s="96">
        <v>0</v>
      </c>
      <c r="DT158" s="96">
        <v>640.99</v>
      </c>
      <c r="DU158" s="96">
        <v>0</v>
      </c>
      <c r="DV158" s="96">
        <v>0</v>
      </c>
      <c r="DW158" s="297">
        <v>0</v>
      </c>
      <c r="DX158" s="297">
        <v>0</v>
      </c>
      <c r="DY158" s="96">
        <v>0</v>
      </c>
      <c r="DZ158" s="96">
        <v>0</v>
      </c>
      <c r="EA158" s="96">
        <v>0</v>
      </c>
      <c r="EB158" s="96">
        <v>0</v>
      </c>
      <c r="EC158" s="96">
        <v>0</v>
      </c>
      <c r="ED158" s="96">
        <v>0</v>
      </c>
      <c r="EE158" s="96">
        <v>0</v>
      </c>
      <c r="EF158" s="96">
        <v>0</v>
      </c>
      <c r="EG158" s="96">
        <v>0</v>
      </c>
      <c r="EH158" s="96">
        <v>0</v>
      </c>
      <c r="EI158" s="96">
        <v>0</v>
      </c>
      <c r="EJ158" s="96">
        <v>0</v>
      </c>
      <c r="EK158" s="96">
        <v>0</v>
      </c>
      <c r="EL158" s="96">
        <v>0</v>
      </c>
      <c r="EM158" s="96">
        <v>0</v>
      </c>
      <c r="EN158" s="96">
        <v>0</v>
      </c>
      <c r="EO158" s="96">
        <v>0</v>
      </c>
      <c r="EP158" s="96">
        <v>0</v>
      </c>
      <c r="EQ158" s="96">
        <v>0</v>
      </c>
      <c r="ER158" s="96">
        <v>0</v>
      </c>
      <c r="ES158" s="96">
        <v>0</v>
      </c>
      <c r="ET158" s="96">
        <v>0</v>
      </c>
      <c r="EU158" s="96">
        <v>0</v>
      </c>
      <c r="EV158" s="96">
        <v>148.36000000000001</v>
      </c>
      <c r="EW158" s="96">
        <v>0</v>
      </c>
      <c r="EX158" s="96">
        <v>0</v>
      </c>
      <c r="EY158" s="96">
        <v>0</v>
      </c>
      <c r="EZ158" s="96">
        <v>0</v>
      </c>
      <c r="FA158" s="96">
        <v>0</v>
      </c>
      <c r="FB158" s="96">
        <v>0</v>
      </c>
      <c r="FC158" s="96">
        <v>0</v>
      </c>
      <c r="FD158" s="96">
        <v>0</v>
      </c>
      <c r="FE158" s="96">
        <v>0</v>
      </c>
      <c r="FF158" s="96">
        <v>0</v>
      </c>
      <c r="FG158" s="96">
        <v>0</v>
      </c>
      <c r="FH158" s="96">
        <v>0</v>
      </c>
      <c r="FI158" s="96">
        <v>0</v>
      </c>
      <c r="FJ158" s="96">
        <v>0</v>
      </c>
      <c r="FK158" s="96">
        <v>0</v>
      </c>
      <c r="FL158" s="96">
        <v>0</v>
      </c>
      <c r="FM158" s="96">
        <v>0</v>
      </c>
      <c r="FN158" s="96">
        <v>0</v>
      </c>
      <c r="FO158" s="96">
        <v>0</v>
      </c>
      <c r="FP158" s="96">
        <v>0</v>
      </c>
      <c r="FQ158" s="96">
        <v>0</v>
      </c>
      <c r="FR158" s="96">
        <v>0</v>
      </c>
      <c r="FS158" s="96">
        <v>0</v>
      </c>
      <c r="FT158" s="96">
        <v>0</v>
      </c>
      <c r="FU158" s="96">
        <v>0</v>
      </c>
      <c r="FV158" s="96">
        <v>0</v>
      </c>
      <c r="FW158" s="96">
        <v>0</v>
      </c>
      <c r="FX158" s="96">
        <v>0</v>
      </c>
      <c r="FY158" s="96">
        <v>0</v>
      </c>
      <c r="FZ158" s="96">
        <v>0</v>
      </c>
      <c r="GA158" s="96">
        <v>0</v>
      </c>
      <c r="GB158" s="96">
        <v>0</v>
      </c>
      <c r="GC158" s="96">
        <v>0</v>
      </c>
      <c r="GD158" s="96">
        <v>0</v>
      </c>
      <c r="GE158" s="96">
        <v>0</v>
      </c>
      <c r="GF158" s="96">
        <v>0</v>
      </c>
      <c r="GG158" s="96">
        <v>0</v>
      </c>
      <c r="GH158" s="96">
        <v>0</v>
      </c>
      <c r="GI158" s="96">
        <v>0</v>
      </c>
      <c r="GJ158" s="96">
        <v>0</v>
      </c>
      <c r="GK158" s="96">
        <v>0</v>
      </c>
      <c r="GL158" s="96">
        <v>0</v>
      </c>
      <c r="GM158" s="96">
        <v>0</v>
      </c>
      <c r="GN158" s="96">
        <v>0</v>
      </c>
      <c r="GO158" s="96">
        <v>0</v>
      </c>
      <c r="GP158" s="96">
        <v>0</v>
      </c>
      <c r="GQ158" s="96">
        <v>0</v>
      </c>
      <c r="GR158" s="96">
        <v>0</v>
      </c>
      <c r="GS158" s="96">
        <v>0</v>
      </c>
      <c r="GT158" s="96">
        <v>0</v>
      </c>
      <c r="GU158" s="96">
        <v>0</v>
      </c>
      <c r="GV158" s="96">
        <v>0</v>
      </c>
      <c r="GW158" s="96">
        <v>0</v>
      </c>
      <c r="GX158" s="96">
        <v>0</v>
      </c>
      <c r="GY158" s="96">
        <v>0</v>
      </c>
      <c r="GZ158" s="96">
        <v>0</v>
      </c>
      <c r="HA158" s="96">
        <v>0</v>
      </c>
      <c r="HB158" s="96">
        <v>0</v>
      </c>
      <c r="HC158" s="96">
        <v>0</v>
      </c>
      <c r="HD158" s="96">
        <v>0</v>
      </c>
      <c r="HE158" s="96">
        <v>0</v>
      </c>
      <c r="HF158" s="96">
        <v>0</v>
      </c>
      <c r="HG158" s="96">
        <v>0</v>
      </c>
      <c r="HH158" s="96">
        <v>0</v>
      </c>
      <c r="HI158" s="96">
        <v>0</v>
      </c>
      <c r="HJ158" s="96">
        <v>0</v>
      </c>
      <c r="HK158" s="96">
        <v>0</v>
      </c>
      <c r="HL158" s="96">
        <v>0</v>
      </c>
      <c r="HM158" s="96">
        <v>0</v>
      </c>
      <c r="HN158" s="96">
        <v>0</v>
      </c>
      <c r="HO158" s="96">
        <v>0</v>
      </c>
      <c r="HP158" s="96">
        <v>0</v>
      </c>
      <c r="HQ158" s="96">
        <v>0</v>
      </c>
      <c r="HR158" s="96">
        <v>0</v>
      </c>
      <c r="HS158" s="96">
        <v>0</v>
      </c>
      <c r="HT158" s="96">
        <v>0</v>
      </c>
      <c r="HU158" s="96">
        <v>0</v>
      </c>
      <c r="HV158" s="96">
        <v>0</v>
      </c>
      <c r="HW158" s="96">
        <v>0</v>
      </c>
      <c r="HX158" s="96">
        <v>0</v>
      </c>
      <c r="HY158" s="96">
        <v>0</v>
      </c>
      <c r="HZ158" s="96">
        <v>0</v>
      </c>
      <c r="IA158" s="96">
        <v>0</v>
      </c>
      <c r="IB158" s="96">
        <v>0</v>
      </c>
      <c r="IC158" s="96">
        <v>0</v>
      </c>
      <c r="ID158" s="96">
        <v>0</v>
      </c>
      <c r="IE158" s="96">
        <v>0</v>
      </c>
      <c r="IF158" s="96">
        <v>0</v>
      </c>
      <c r="IG158" s="96">
        <v>0</v>
      </c>
      <c r="IH158" s="96">
        <v>0</v>
      </c>
      <c r="II158" s="96">
        <v>0</v>
      </c>
      <c r="IJ158" s="96">
        <v>0</v>
      </c>
      <c r="IK158" s="96">
        <v>0</v>
      </c>
      <c r="IL158" s="96">
        <v>0</v>
      </c>
      <c r="IM158" s="96">
        <v>0</v>
      </c>
      <c r="IN158" s="96">
        <v>0</v>
      </c>
      <c r="IO158" s="96">
        <v>0</v>
      </c>
      <c r="IP158" s="96">
        <v>0</v>
      </c>
      <c r="IQ158" s="96">
        <v>0</v>
      </c>
      <c r="IR158" s="96">
        <v>0</v>
      </c>
      <c r="IS158" s="96">
        <v>0</v>
      </c>
      <c r="IT158" s="96">
        <v>0</v>
      </c>
      <c r="IU158" s="96">
        <v>0</v>
      </c>
      <c r="IV158" s="96">
        <v>0</v>
      </c>
      <c r="IW158" s="96">
        <v>0</v>
      </c>
      <c r="IX158" s="96">
        <v>0</v>
      </c>
      <c r="IY158" s="96">
        <v>0</v>
      </c>
      <c r="IZ158" s="96">
        <v>0</v>
      </c>
      <c r="JA158" s="96">
        <v>0</v>
      </c>
    </row>
    <row r="159" spans="1:261" ht="17.25" customHeight="1" x14ac:dyDescent="0.35">
      <c r="A159" s="85">
        <v>149</v>
      </c>
      <c r="B159" s="92" t="s">
        <v>527</v>
      </c>
      <c r="C159" s="95" t="s">
        <v>676</v>
      </c>
      <c r="D159" s="295">
        <v>269477699</v>
      </c>
      <c r="E159" s="270">
        <f t="shared" si="51"/>
        <v>2329.9899999999998</v>
      </c>
      <c r="F159" s="270">
        <f t="shared" si="52"/>
        <v>0</v>
      </c>
      <c r="G159" s="270">
        <f t="shared" si="53"/>
        <v>699.99</v>
      </c>
      <c r="H159" s="270">
        <f t="shared" si="54"/>
        <v>0</v>
      </c>
      <c r="I159" s="270">
        <f t="shared" si="55"/>
        <v>1630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0</v>
      </c>
      <c r="Z159" s="96">
        <v>0</v>
      </c>
      <c r="AA159" s="96">
        <v>0</v>
      </c>
      <c r="AB159" s="96">
        <v>0</v>
      </c>
      <c r="AC159" s="96">
        <v>0</v>
      </c>
      <c r="AD159" s="96">
        <v>0</v>
      </c>
      <c r="AE159" s="96">
        <v>0</v>
      </c>
      <c r="AF159" s="96">
        <v>0</v>
      </c>
      <c r="AG159" s="96">
        <v>0</v>
      </c>
      <c r="AH159" s="96">
        <v>0</v>
      </c>
      <c r="AI159" s="96">
        <v>0</v>
      </c>
      <c r="AJ159" s="96">
        <v>0</v>
      </c>
      <c r="AK159" s="96">
        <v>0</v>
      </c>
      <c r="AL159" s="96">
        <v>0</v>
      </c>
      <c r="AM159" s="96">
        <v>0</v>
      </c>
      <c r="AN159" s="96">
        <v>0</v>
      </c>
      <c r="AO159" s="96">
        <v>0</v>
      </c>
      <c r="AP159" s="96">
        <v>0</v>
      </c>
      <c r="AQ159" s="96">
        <v>0</v>
      </c>
      <c r="AR159" s="96">
        <v>0</v>
      </c>
      <c r="AS159" s="96">
        <v>0</v>
      </c>
      <c r="AT159" s="96">
        <v>0</v>
      </c>
      <c r="AU159" s="96">
        <v>0</v>
      </c>
      <c r="AV159" s="96">
        <v>0</v>
      </c>
      <c r="AW159" s="96">
        <v>0</v>
      </c>
      <c r="AX159" s="96">
        <v>0</v>
      </c>
      <c r="AY159" s="96">
        <v>0</v>
      </c>
      <c r="AZ159" s="96">
        <v>0</v>
      </c>
      <c r="BA159" s="96">
        <v>0</v>
      </c>
      <c r="BB159" s="96">
        <v>0</v>
      </c>
      <c r="BC159" s="96">
        <v>0</v>
      </c>
      <c r="BD159" s="96">
        <v>358</v>
      </c>
      <c r="BE159" s="96">
        <v>0</v>
      </c>
      <c r="BF159" s="96">
        <v>0</v>
      </c>
      <c r="BG159" s="96">
        <v>0</v>
      </c>
      <c r="BH159" s="96">
        <v>6</v>
      </c>
      <c r="BI159" s="96">
        <v>0</v>
      </c>
      <c r="BJ159" s="96">
        <v>0</v>
      </c>
      <c r="BK159" s="96">
        <v>0</v>
      </c>
      <c r="BL159" s="96">
        <v>0</v>
      </c>
      <c r="BM159" s="96">
        <v>0</v>
      </c>
      <c r="BN159" s="96">
        <v>0</v>
      </c>
      <c r="BO159" s="96">
        <v>0</v>
      </c>
      <c r="BP159" s="96">
        <v>0</v>
      </c>
      <c r="BQ159" s="96">
        <v>0</v>
      </c>
      <c r="BR159" s="96">
        <v>0</v>
      </c>
      <c r="BS159" s="96">
        <v>1</v>
      </c>
      <c r="BT159" s="96">
        <v>0</v>
      </c>
      <c r="BU159" s="96">
        <v>1</v>
      </c>
      <c r="BV159" s="96">
        <v>0</v>
      </c>
      <c r="BW159" s="96">
        <v>0</v>
      </c>
      <c r="BX159" s="96">
        <v>0</v>
      </c>
      <c r="BY159" s="96">
        <v>50</v>
      </c>
      <c r="BZ159" s="96">
        <v>0</v>
      </c>
      <c r="CA159" s="96">
        <v>0</v>
      </c>
      <c r="CB159" s="96">
        <v>0</v>
      </c>
      <c r="CC159" s="96">
        <v>0</v>
      </c>
      <c r="CD159" s="96">
        <v>0</v>
      </c>
      <c r="CE159" s="96">
        <v>0</v>
      </c>
      <c r="CF159" s="96">
        <v>0</v>
      </c>
      <c r="CG159" s="96">
        <v>0</v>
      </c>
      <c r="CH159" s="96">
        <v>0</v>
      </c>
      <c r="CI159" s="96">
        <v>0</v>
      </c>
      <c r="CJ159" s="96">
        <v>0</v>
      </c>
      <c r="CK159" s="96">
        <v>30</v>
      </c>
      <c r="CL159" s="96">
        <v>0</v>
      </c>
      <c r="CM159" s="96">
        <v>0</v>
      </c>
      <c r="CN159" s="96">
        <v>0</v>
      </c>
      <c r="CO159" s="96">
        <v>1</v>
      </c>
      <c r="CP159" s="96">
        <v>0</v>
      </c>
      <c r="CQ159" s="96">
        <v>0</v>
      </c>
      <c r="CR159" s="96">
        <v>0</v>
      </c>
      <c r="CS159" s="96">
        <v>0</v>
      </c>
      <c r="CT159" s="96">
        <v>0</v>
      </c>
      <c r="CU159" s="96">
        <v>0</v>
      </c>
      <c r="CV159" s="96">
        <v>0</v>
      </c>
      <c r="CW159" s="96">
        <v>0</v>
      </c>
      <c r="CX159" s="96">
        <v>0</v>
      </c>
      <c r="CY159" s="96">
        <v>4</v>
      </c>
      <c r="CZ159" s="96">
        <v>10</v>
      </c>
      <c r="DA159" s="96">
        <v>0</v>
      </c>
      <c r="DB159" s="96">
        <v>9</v>
      </c>
      <c r="DC159" s="96">
        <v>0</v>
      </c>
      <c r="DD159" s="96">
        <v>150</v>
      </c>
      <c r="DE159" s="96">
        <v>0</v>
      </c>
      <c r="DF159" s="96">
        <v>0</v>
      </c>
      <c r="DG159" s="96">
        <v>0</v>
      </c>
      <c r="DH159" s="96">
        <v>0</v>
      </c>
      <c r="DI159" s="96">
        <v>0</v>
      </c>
      <c r="DJ159" s="96">
        <v>0</v>
      </c>
      <c r="DK159" s="96">
        <v>0</v>
      </c>
      <c r="DL159" s="96">
        <v>0</v>
      </c>
      <c r="DM159" s="96">
        <v>0</v>
      </c>
      <c r="DN159" s="96">
        <v>0</v>
      </c>
      <c r="DO159" s="96">
        <v>0</v>
      </c>
      <c r="DP159" s="96">
        <v>0</v>
      </c>
      <c r="DQ159" s="96">
        <v>0</v>
      </c>
      <c r="DR159" s="96">
        <v>0</v>
      </c>
      <c r="DS159" s="96">
        <v>0</v>
      </c>
      <c r="DT159" s="96">
        <v>549.99</v>
      </c>
      <c r="DU159" s="96">
        <v>0</v>
      </c>
      <c r="DV159" s="96">
        <v>0</v>
      </c>
      <c r="DW159" s="297">
        <v>0</v>
      </c>
      <c r="DX159" s="297">
        <v>0</v>
      </c>
      <c r="DY159" s="96">
        <v>0</v>
      </c>
      <c r="DZ159" s="96">
        <v>0</v>
      </c>
      <c r="EA159" s="96">
        <v>0</v>
      </c>
      <c r="EB159" s="96">
        <v>0</v>
      </c>
      <c r="EC159" s="96">
        <v>0</v>
      </c>
      <c r="ED159" s="96">
        <v>0</v>
      </c>
      <c r="EE159" s="96">
        <v>0</v>
      </c>
      <c r="EF159" s="96">
        <v>0</v>
      </c>
      <c r="EG159" s="96">
        <v>0</v>
      </c>
      <c r="EH159" s="96">
        <v>0</v>
      </c>
      <c r="EI159" s="96">
        <v>0</v>
      </c>
      <c r="EJ159" s="96">
        <v>0</v>
      </c>
      <c r="EK159" s="96">
        <v>0</v>
      </c>
      <c r="EL159" s="96">
        <v>0</v>
      </c>
      <c r="EM159" s="96">
        <v>0</v>
      </c>
      <c r="EN159" s="96">
        <v>0</v>
      </c>
      <c r="EO159" s="96">
        <v>0</v>
      </c>
      <c r="EP159" s="96">
        <v>0</v>
      </c>
      <c r="EQ159" s="96">
        <v>0</v>
      </c>
      <c r="ER159" s="96">
        <v>0</v>
      </c>
      <c r="ES159" s="96">
        <v>0</v>
      </c>
      <c r="ET159" s="96">
        <v>0</v>
      </c>
      <c r="EU159" s="96">
        <v>0</v>
      </c>
      <c r="EV159" s="96">
        <v>1222</v>
      </c>
      <c r="EW159" s="96">
        <v>0</v>
      </c>
      <c r="EX159" s="96">
        <v>0</v>
      </c>
      <c r="EY159" s="96">
        <v>0</v>
      </c>
      <c r="EZ159" s="96">
        <v>0</v>
      </c>
      <c r="FA159" s="96">
        <v>0</v>
      </c>
      <c r="FB159" s="96">
        <v>0</v>
      </c>
      <c r="FC159" s="96">
        <v>0</v>
      </c>
      <c r="FD159" s="96">
        <v>0</v>
      </c>
      <c r="FE159" s="96">
        <v>0</v>
      </c>
      <c r="FF159" s="96">
        <v>0</v>
      </c>
      <c r="FG159" s="96">
        <v>0</v>
      </c>
      <c r="FH159" s="96">
        <v>0</v>
      </c>
      <c r="FI159" s="96">
        <v>0</v>
      </c>
      <c r="FJ159" s="96">
        <v>0</v>
      </c>
      <c r="FK159" s="96">
        <v>0</v>
      </c>
      <c r="FL159" s="96">
        <v>0</v>
      </c>
      <c r="FM159" s="96">
        <v>0</v>
      </c>
      <c r="FN159" s="96">
        <v>0</v>
      </c>
      <c r="FO159" s="96">
        <v>0</v>
      </c>
      <c r="FP159" s="96">
        <v>0</v>
      </c>
      <c r="FQ159" s="96">
        <v>0</v>
      </c>
      <c r="FR159" s="96">
        <v>0</v>
      </c>
      <c r="FS159" s="96">
        <v>0</v>
      </c>
      <c r="FT159" s="96">
        <v>0</v>
      </c>
      <c r="FU159" s="96">
        <v>0</v>
      </c>
      <c r="FV159" s="96">
        <v>0</v>
      </c>
      <c r="FW159" s="96">
        <v>0</v>
      </c>
      <c r="FX159" s="96">
        <v>0</v>
      </c>
      <c r="FY159" s="96">
        <v>0</v>
      </c>
      <c r="FZ159" s="96">
        <v>0</v>
      </c>
      <c r="GA159" s="96">
        <v>0</v>
      </c>
      <c r="GB159" s="96">
        <v>0</v>
      </c>
      <c r="GC159" s="96">
        <v>0</v>
      </c>
      <c r="GD159" s="96">
        <v>0</v>
      </c>
      <c r="GE159" s="96">
        <v>0</v>
      </c>
      <c r="GF159" s="96">
        <v>0</v>
      </c>
      <c r="GG159" s="96">
        <v>0</v>
      </c>
      <c r="GH159" s="96">
        <v>0</v>
      </c>
      <c r="GI159" s="96">
        <v>0</v>
      </c>
      <c r="GJ159" s="96">
        <v>0</v>
      </c>
      <c r="GK159" s="96">
        <v>0</v>
      </c>
      <c r="GL159" s="96">
        <v>0</v>
      </c>
      <c r="GM159" s="96">
        <v>0</v>
      </c>
      <c r="GN159" s="96">
        <v>0</v>
      </c>
      <c r="GO159" s="96">
        <v>0</v>
      </c>
      <c r="GP159" s="96">
        <v>0</v>
      </c>
      <c r="GQ159" s="96">
        <v>0</v>
      </c>
      <c r="GR159" s="96">
        <v>0</v>
      </c>
      <c r="GS159" s="96">
        <v>0</v>
      </c>
      <c r="GT159" s="96">
        <v>0</v>
      </c>
      <c r="GU159" s="96">
        <v>0</v>
      </c>
      <c r="GV159" s="96">
        <v>0</v>
      </c>
      <c r="GW159" s="96">
        <v>0</v>
      </c>
      <c r="GX159" s="96">
        <v>0</v>
      </c>
      <c r="GY159" s="96">
        <v>0</v>
      </c>
      <c r="GZ159" s="96">
        <v>0</v>
      </c>
      <c r="HA159" s="96">
        <v>0</v>
      </c>
      <c r="HB159" s="96">
        <v>0</v>
      </c>
      <c r="HC159" s="96">
        <v>0</v>
      </c>
      <c r="HD159" s="96">
        <v>0</v>
      </c>
      <c r="HE159" s="96">
        <v>0</v>
      </c>
      <c r="HF159" s="96">
        <v>0</v>
      </c>
      <c r="HG159" s="96">
        <v>0</v>
      </c>
      <c r="HH159" s="96">
        <v>0</v>
      </c>
      <c r="HI159" s="96">
        <v>0</v>
      </c>
      <c r="HJ159" s="96">
        <v>0</v>
      </c>
      <c r="HK159" s="96">
        <v>0</v>
      </c>
      <c r="HL159" s="96">
        <v>0</v>
      </c>
      <c r="HM159" s="96">
        <v>0</v>
      </c>
      <c r="HN159" s="96">
        <v>0</v>
      </c>
      <c r="HO159" s="96">
        <v>0</v>
      </c>
      <c r="HP159" s="96">
        <v>0</v>
      </c>
      <c r="HQ159" s="96">
        <v>0</v>
      </c>
      <c r="HR159" s="96">
        <v>0</v>
      </c>
      <c r="HS159" s="96">
        <v>0</v>
      </c>
      <c r="HT159" s="96">
        <v>0</v>
      </c>
      <c r="HU159" s="96">
        <v>0</v>
      </c>
      <c r="HV159" s="96">
        <v>0</v>
      </c>
      <c r="HW159" s="96">
        <v>0</v>
      </c>
      <c r="HX159" s="96">
        <v>0</v>
      </c>
      <c r="HY159" s="96">
        <v>0</v>
      </c>
      <c r="HZ159" s="96">
        <v>0</v>
      </c>
      <c r="IA159" s="96">
        <v>0</v>
      </c>
      <c r="IB159" s="96">
        <v>0</v>
      </c>
      <c r="IC159" s="96">
        <v>0</v>
      </c>
      <c r="ID159" s="96">
        <v>0</v>
      </c>
      <c r="IE159" s="96">
        <v>0</v>
      </c>
      <c r="IF159" s="96">
        <v>0</v>
      </c>
      <c r="IG159" s="96">
        <v>0</v>
      </c>
      <c r="IH159" s="96">
        <v>0</v>
      </c>
      <c r="II159" s="96">
        <v>0</v>
      </c>
      <c r="IJ159" s="96">
        <v>0</v>
      </c>
      <c r="IK159" s="96">
        <v>0</v>
      </c>
      <c r="IL159" s="96">
        <v>0</v>
      </c>
      <c r="IM159" s="96">
        <v>0</v>
      </c>
      <c r="IN159" s="96">
        <v>0</v>
      </c>
      <c r="IO159" s="96">
        <v>0</v>
      </c>
      <c r="IP159" s="96">
        <v>0</v>
      </c>
      <c r="IQ159" s="96">
        <v>0</v>
      </c>
      <c r="IR159" s="96">
        <v>0</v>
      </c>
      <c r="IS159" s="96">
        <v>0</v>
      </c>
      <c r="IT159" s="96">
        <v>0</v>
      </c>
      <c r="IU159" s="96">
        <v>0</v>
      </c>
      <c r="IV159" s="96">
        <v>0</v>
      </c>
      <c r="IW159" s="96">
        <v>0</v>
      </c>
      <c r="IX159" s="96">
        <v>0</v>
      </c>
      <c r="IY159" s="96">
        <v>0</v>
      </c>
      <c r="IZ159" s="96">
        <v>0</v>
      </c>
      <c r="JA159" s="96">
        <v>0</v>
      </c>
    </row>
    <row r="160" spans="1:261" ht="17.25" customHeight="1" x14ac:dyDescent="0.35">
      <c r="A160" s="85">
        <v>150</v>
      </c>
      <c r="B160" s="92" t="s">
        <v>527</v>
      </c>
      <c r="C160" s="95" t="s">
        <v>677</v>
      </c>
      <c r="D160" s="295">
        <v>247690715</v>
      </c>
      <c r="E160" s="270">
        <f t="shared" si="51"/>
        <v>2842.38</v>
      </c>
      <c r="F160" s="270">
        <f t="shared" si="52"/>
        <v>0</v>
      </c>
      <c r="G160" s="270">
        <f t="shared" si="53"/>
        <v>708.98</v>
      </c>
      <c r="H160" s="270">
        <f t="shared" si="54"/>
        <v>0</v>
      </c>
      <c r="I160" s="270">
        <f t="shared" si="55"/>
        <v>2133.4</v>
      </c>
      <c r="J160" s="96">
        <v>1</v>
      </c>
      <c r="K160" s="96">
        <v>0</v>
      </c>
      <c r="L160" s="96">
        <v>1</v>
      </c>
      <c r="M160" s="96">
        <v>0</v>
      </c>
      <c r="N160" s="96">
        <v>0</v>
      </c>
      <c r="O160" s="96">
        <v>0</v>
      </c>
      <c r="P160" s="96">
        <v>0</v>
      </c>
      <c r="Q160" s="96">
        <v>0</v>
      </c>
      <c r="R160" s="96">
        <v>0</v>
      </c>
      <c r="S160" s="96">
        <v>0</v>
      </c>
      <c r="T160" s="96">
        <v>0</v>
      </c>
      <c r="U160" s="96">
        <v>0</v>
      </c>
      <c r="V160" s="96">
        <v>190</v>
      </c>
      <c r="W160" s="96">
        <v>0</v>
      </c>
      <c r="X160" s="96">
        <v>0</v>
      </c>
      <c r="Y160" s="96">
        <v>0</v>
      </c>
      <c r="Z160" s="96">
        <v>0</v>
      </c>
      <c r="AA160" s="96">
        <v>0</v>
      </c>
      <c r="AB160" s="96">
        <v>0</v>
      </c>
      <c r="AC160" s="96">
        <v>0</v>
      </c>
      <c r="AD160" s="96">
        <v>4</v>
      </c>
      <c r="AE160" s="96">
        <v>0</v>
      </c>
      <c r="AF160" s="96">
        <v>0</v>
      </c>
      <c r="AG160" s="96">
        <v>0</v>
      </c>
      <c r="AH160" s="96">
        <v>0</v>
      </c>
      <c r="AI160" s="96">
        <v>0</v>
      </c>
      <c r="AJ160" s="96">
        <v>0</v>
      </c>
      <c r="AK160" s="96">
        <v>0</v>
      </c>
      <c r="AL160" s="96">
        <v>0</v>
      </c>
      <c r="AM160" s="96">
        <v>0</v>
      </c>
      <c r="AN160" s="96">
        <v>0</v>
      </c>
      <c r="AO160" s="96">
        <v>0</v>
      </c>
      <c r="AP160" s="96">
        <v>0</v>
      </c>
      <c r="AQ160" s="96">
        <v>0</v>
      </c>
      <c r="AR160" s="96">
        <v>0</v>
      </c>
      <c r="AS160" s="96">
        <v>0</v>
      </c>
      <c r="AT160" s="96">
        <v>0</v>
      </c>
      <c r="AU160" s="96">
        <v>0</v>
      </c>
      <c r="AV160" s="96">
        <v>0</v>
      </c>
      <c r="AW160" s="96">
        <v>0</v>
      </c>
      <c r="AX160" s="96">
        <v>0</v>
      </c>
      <c r="AY160" s="96">
        <v>0</v>
      </c>
      <c r="AZ160" s="96">
        <v>0</v>
      </c>
      <c r="BA160" s="96">
        <v>0</v>
      </c>
      <c r="BB160" s="96">
        <v>0</v>
      </c>
      <c r="BC160" s="96">
        <v>0</v>
      </c>
      <c r="BD160" s="96">
        <v>700</v>
      </c>
      <c r="BE160" s="96">
        <v>0</v>
      </c>
      <c r="BF160" s="96">
        <v>0</v>
      </c>
      <c r="BG160" s="96">
        <v>0</v>
      </c>
      <c r="BH160" s="96">
        <v>26</v>
      </c>
      <c r="BI160" s="96">
        <v>0</v>
      </c>
      <c r="BJ160" s="96">
        <v>0</v>
      </c>
      <c r="BK160" s="96">
        <v>0</v>
      </c>
      <c r="BL160" s="96">
        <v>0</v>
      </c>
      <c r="BM160" s="96">
        <v>0</v>
      </c>
      <c r="BN160" s="96">
        <v>0</v>
      </c>
      <c r="BO160" s="96">
        <v>0</v>
      </c>
      <c r="BP160" s="96">
        <v>0</v>
      </c>
      <c r="BQ160" s="96">
        <v>0</v>
      </c>
      <c r="BR160" s="96">
        <v>0</v>
      </c>
      <c r="BS160" s="96">
        <v>1</v>
      </c>
      <c r="BT160" s="96">
        <v>0</v>
      </c>
      <c r="BU160" s="96">
        <v>1</v>
      </c>
      <c r="BV160" s="96">
        <v>0</v>
      </c>
      <c r="BW160" s="96">
        <v>0</v>
      </c>
      <c r="BX160" s="96">
        <v>0</v>
      </c>
      <c r="BY160" s="96">
        <v>50</v>
      </c>
      <c r="BZ160" s="96">
        <v>0</v>
      </c>
      <c r="CA160" s="96">
        <v>0</v>
      </c>
      <c r="CB160" s="96">
        <v>0</v>
      </c>
      <c r="CC160" s="96">
        <v>0</v>
      </c>
      <c r="CD160" s="96">
        <v>0</v>
      </c>
      <c r="CE160" s="96">
        <v>0</v>
      </c>
      <c r="CF160" s="96">
        <v>0</v>
      </c>
      <c r="CG160" s="96">
        <v>0</v>
      </c>
      <c r="CH160" s="96">
        <v>0</v>
      </c>
      <c r="CI160" s="96">
        <v>0</v>
      </c>
      <c r="CJ160" s="96">
        <v>0</v>
      </c>
      <c r="CK160" s="96">
        <v>30</v>
      </c>
      <c r="CL160" s="96">
        <v>0</v>
      </c>
      <c r="CM160" s="96">
        <v>0</v>
      </c>
      <c r="CN160" s="96">
        <v>0</v>
      </c>
      <c r="CO160" s="96">
        <v>0</v>
      </c>
      <c r="CP160" s="96">
        <v>0</v>
      </c>
      <c r="CQ160" s="96">
        <v>0</v>
      </c>
      <c r="CR160" s="96">
        <v>0</v>
      </c>
      <c r="CS160" s="96">
        <v>5</v>
      </c>
      <c r="CT160" s="96">
        <v>0</v>
      </c>
      <c r="CU160" s="96">
        <v>0</v>
      </c>
      <c r="CV160" s="96">
        <v>0</v>
      </c>
      <c r="CW160" s="96">
        <v>0</v>
      </c>
      <c r="CX160" s="96">
        <v>0</v>
      </c>
      <c r="CY160" s="96">
        <v>4</v>
      </c>
      <c r="CZ160" s="96">
        <v>8</v>
      </c>
      <c r="DA160" s="96">
        <v>0</v>
      </c>
      <c r="DB160" s="96">
        <v>7</v>
      </c>
      <c r="DC160" s="96">
        <v>0</v>
      </c>
      <c r="DD160" s="96">
        <v>120</v>
      </c>
      <c r="DE160" s="96">
        <v>0</v>
      </c>
      <c r="DF160" s="96">
        <v>0</v>
      </c>
      <c r="DG160" s="96">
        <v>0</v>
      </c>
      <c r="DH160" s="96">
        <v>0</v>
      </c>
      <c r="DI160" s="96">
        <v>0</v>
      </c>
      <c r="DJ160" s="96">
        <v>0</v>
      </c>
      <c r="DK160" s="96">
        <v>0</v>
      </c>
      <c r="DL160" s="96">
        <v>0</v>
      </c>
      <c r="DM160" s="96">
        <v>0</v>
      </c>
      <c r="DN160" s="96">
        <v>0</v>
      </c>
      <c r="DO160" s="96">
        <v>0</v>
      </c>
      <c r="DP160" s="96">
        <v>0</v>
      </c>
      <c r="DQ160" s="96">
        <v>0</v>
      </c>
      <c r="DR160" s="96">
        <v>0</v>
      </c>
      <c r="DS160" s="96">
        <v>0</v>
      </c>
      <c r="DT160" s="96">
        <v>588.98</v>
      </c>
      <c r="DU160" s="96">
        <v>0</v>
      </c>
      <c r="DV160" s="96">
        <v>0</v>
      </c>
      <c r="DW160" s="297">
        <v>0</v>
      </c>
      <c r="DX160" s="297">
        <v>0</v>
      </c>
      <c r="DY160" s="96">
        <v>0</v>
      </c>
      <c r="DZ160" s="96">
        <v>0</v>
      </c>
      <c r="EA160" s="96">
        <v>0</v>
      </c>
      <c r="EB160" s="96">
        <v>0</v>
      </c>
      <c r="EC160" s="96">
        <v>0</v>
      </c>
      <c r="ED160" s="96">
        <v>0</v>
      </c>
      <c r="EE160" s="96">
        <v>0</v>
      </c>
      <c r="EF160" s="96">
        <v>0</v>
      </c>
      <c r="EG160" s="96">
        <v>0</v>
      </c>
      <c r="EH160" s="96">
        <v>0</v>
      </c>
      <c r="EI160" s="96">
        <v>0</v>
      </c>
      <c r="EJ160" s="96">
        <v>0</v>
      </c>
      <c r="EK160" s="96">
        <v>0</v>
      </c>
      <c r="EL160" s="96">
        <v>0</v>
      </c>
      <c r="EM160" s="96">
        <v>0</v>
      </c>
      <c r="EN160" s="96">
        <v>0</v>
      </c>
      <c r="EO160" s="96">
        <v>0</v>
      </c>
      <c r="EP160" s="96">
        <v>0</v>
      </c>
      <c r="EQ160" s="96">
        <v>0</v>
      </c>
      <c r="ER160" s="96">
        <v>0</v>
      </c>
      <c r="ES160" s="96">
        <v>0</v>
      </c>
      <c r="ET160" s="96">
        <v>0</v>
      </c>
      <c r="EU160" s="96">
        <v>0</v>
      </c>
      <c r="EV160" s="96">
        <v>1193.4000000000001</v>
      </c>
      <c r="EW160" s="96">
        <v>0</v>
      </c>
      <c r="EX160" s="96">
        <v>0</v>
      </c>
      <c r="EY160" s="96">
        <v>0</v>
      </c>
      <c r="EZ160" s="96">
        <v>0</v>
      </c>
      <c r="FA160" s="96">
        <v>0</v>
      </c>
      <c r="FB160" s="96">
        <v>0</v>
      </c>
      <c r="FC160" s="96">
        <v>0</v>
      </c>
      <c r="FD160" s="96">
        <v>0</v>
      </c>
      <c r="FE160" s="96">
        <v>0</v>
      </c>
      <c r="FF160" s="96">
        <v>0</v>
      </c>
      <c r="FG160" s="96">
        <v>0</v>
      </c>
      <c r="FH160" s="96">
        <v>0</v>
      </c>
      <c r="FI160" s="96">
        <v>0</v>
      </c>
      <c r="FJ160" s="96">
        <v>0</v>
      </c>
      <c r="FK160" s="96">
        <v>0</v>
      </c>
      <c r="FL160" s="96">
        <v>0</v>
      </c>
      <c r="FM160" s="96">
        <v>0</v>
      </c>
      <c r="FN160" s="96">
        <v>0</v>
      </c>
      <c r="FO160" s="96">
        <v>0</v>
      </c>
      <c r="FP160" s="96">
        <v>0</v>
      </c>
      <c r="FQ160" s="96">
        <v>0</v>
      </c>
      <c r="FR160" s="96">
        <v>0</v>
      </c>
      <c r="FS160" s="96">
        <v>0</v>
      </c>
      <c r="FT160" s="96">
        <v>0</v>
      </c>
      <c r="FU160" s="96">
        <v>0</v>
      </c>
      <c r="FV160" s="96">
        <v>0</v>
      </c>
      <c r="FW160" s="96">
        <v>0</v>
      </c>
      <c r="FX160" s="96">
        <v>0</v>
      </c>
      <c r="FY160" s="96">
        <v>0</v>
      </c>
      <c r="FZ160" s="96">
        <v>0</v>
      </c>
      <c r="GA160" s="96">
        <v>0</v>
      </c>
      <c r="GB160" s="96">
        <v>0</v>
      </c>
      <c r="GC160" s="96">
        <v>0</v>
      </c>
      <c r="GD160" s="96">
        <v>0</v>
      </c>
      <c r="GE160" s="96">
        <v>0</v>
      </c>
      <c r="GF160" s="96">
        <v>0</v>
      </c>
      <c r="GG160" s="96">
        <v>0</v>
      </c>
      <c r="GH160" s="96">
        <v>0</v>
      </c>
      <c r="GI160" s="96">
        <v>0</v>
      </c>
      <c r="GJ160" s="96">
        <v>0</v>
      </c>
      <c r="GK160" s="96">
        <v>0</v>
      </c>
      <c r="GL160" s="96">
        <v>0</v>
      </c>
      <c r="GM160" s="96">
        <v>0</v>
      </c>
      <c r="GN160" s="96">
        <v>0</v>
      </c>
      <c r="GO160" s="96">
        <v>0</v>
      </c>
      <c r="GP160" s="96">
        <v>0</v>
      </c>
      <c r="GQ160" s="96">
        <v>0</v>
      </c>
      <c r="GR160" s="96">
        <v>0</v>
      </c>
      <c r="GS160" s="96">
        <v>0</v>
      </c>
      <c r="GT160" s="96">
        <v>0</v>
      </c>
      <c r="GU160" s="96">
        <v>0</v>
      </c>
      <c r="GV160" s="96">
        <v>0</v>
      </c>
      <c r="GW160" s="96">
        <v>0</v>
      </c>
      <c r="GX160" s="96">
        <v>0</v>
      </c>
      <c r="GY160" s="96">
        <v>0</v>
      </c>
      <c r="GZ160" s="96">
        <v>0</v>
      </c>
      <c r="HA160" s="96">
        <v>0</v>
      </c>
      <c r="HB160" s="96">
        <v>0</v>
      </c>
      <c r="HC160" s="96">
        <v>0</v>
      </c>
      <c r="HD160" s="96">
        <v>0</v>
      </c>
      <c r="HE160" s="96">
        <v>0</v>
      </c>
      <c r="HF160" s="96">
        <v>0</v>
      </c>
      <c r="HG160" s="96">
        <v>0</v>
      </c>
      <c r="HH160" s="96">
        <v>0</v>
      </c>
      <c r="HI160" s="96">
        <v>0</v>
      </c>
      <c r="HJ160" s="96">
        <v>0</v>
      </c>
      <c r="HK160" s="96">
        <v>0</v>
      </c>
      <c r="HL160" s="96">
        <v>0</v>
      </c>
      <c r="HM160" s="96">
        <v>0</v>
      </c>
      <c r="HN160" s="96">
        <v>0</v>
      </c>
      <c r="HO160" s="96">
        <v>0</v>
      </c>
      <c r="HP160" s="96">
        <v>0</v>
      </c>
      <c r="HQ160" s="96">
        <v>0</v>
      </c>
      <c r="HR160" s="96">
        <v>0</v>
      </c>
      <c r="HS160" s="96">
        <v>0</v>
      </c>
      <c r="HT160" s="96">
        <v>0</v>
      </c>
      <c r="HU160" s="96">
        <v>0</v>
      </c>
      <c r="HV160" s="96">
        <v>0</v>
      </c>
      <c r="HW160" s="96">
        <v>0</v>
      </c>
      <c r="HX160" s="96">
        <v>0</v>
      </c>
      <c r="HY160" s="96">
        <v>0</v>
      </c>
      <c r="HZ160" s="96">
        <v>0</v>
      </c>
      <c r="IA160" s="96">
        <v>0</v>
      </c>
      <c r="IB160" s="96">
        <v>0</v>
      </c>
      <c r="IC160" s="96">
        <v>0</v>
      </c>
      <c r="ID160" s="96">
        <v>0</v>
      </c>
      <c r="IE160" s="96">
        <v>0</v>
      </c>
      <c r="IF160" s="96">
        <v>0</v>
      </c>
      <c r="IG160" s="96">
        <v>0</v>
      </c>
      <c r="IH160" s="96">
        <v>0</v>
      </c>
      <c r="II160" s="96">
        <v>0</v>
      </c>
      <c r="IJ160" s="96">
        <v>0</v>
      </c>
      <c r="IK160" s="96">
        <v>0</v>
      </c>
      <c r="IL160" s="96">
        <v>0</v>
      </c>
      <c r="IM160" s="96">
        <v>0</v>
      </c>
      <c r="IN160" s="96">
        <v>0</v>
      </c>
      <c r="IO160" s="96">
        <v>0</v>
      </c>
      <c r="IP160" s="96">
        <v>0</v>
      </c>
      <c r="IQ160" s="96">
        <v>0</v>
      </c>
      <c r="IR160" s="96">
        <v>0</v>
      </c>
      <c r="IS160" s="96">
        <v>0</v>
      </c>
      <c r="IT160" s="96">
        <v>0</v>
      </c>
      <c r="IU160" s="96">
        <v>0</v>
      </c>
      <c r="IV160" s="96">
        <v>0</v>
      </c>
      <c r="IW160" s="96">
        <v>0</v>
      </c>
      <c r="IX160" s="96">
        <v>0</v>
      </c>
      <c r="IY160" s="96">
        <v>0</v>
      </c>
      <c r="IZ160" s="96">
        <v>0</v>
      </c>
      <c r="JA160" s="96">
        <v>0</v>
      </c>
    </row>
    <row r="161" spans="1:261" ht="17.25" customHeight="1" x14ac:dyDescent="0.35">
      <c r="A161" s="85">
        <v>151</v>
      </c>
      <c r="B161" s="92" t="s">
        <v>527</v>
      </c>
      <c r="C161" s="95" t="s">
        <v>678</v>
      </c>
      <c r="D161" s="295">
        <v>247690733</v>
      </c>
      <c r="E161" s="270">
        <f t="shared" si="51"/>
        <v>1397</v>
      </c>
      <c r="F161" s="270">
        <f t="shared" si="52"/>
        <v>0</v>
      </c>
      <c r="G161" s="270">
        <f t="shared" si="53"/>
        <v>250</v>
      </c>
      <c r="H161" s="270">
        <f t="shared" si="54"/>
        <v>171</v>
      </c>
      <c r="I161" s="270">
        <f t="shared" si="55"/>
        <v>976</v>
      </c>
      <c r="J161" s="96">
        <v>1</v>
      </c>
      <c r="K161" s="96">
        <v>1</v>
      </c>
      <c r="L161" s="96">
        <v>0</v>
      </c>
      <c r="M161" s="96">
        <v>0</v>
      </c>
      <c r="N161" s="96">
        <v>0</v>
      </c>
      <c r="O161" s="96">
        <v>0</v>
      </c>
      <c r="P161" s="96">
        <v>0</v>
      </c>
      <c r="Q161" s="96">
        <v>0</v>
      </c>
      <c r="R161" s="96">
        <v>0</v>
      </c>
      <c r="S161" s="96">
        <v>0</v>
      </c>
      <c r="T161" s="96">
        <v>0</v>
      </c>
      <c r="U161" s="96">
        <v>0</v>
      </c>
      <c r="V161" s="96">
        <v>0</v>
      </c>
      <c r="W161" s="96">
        <v>171</v>
      </c>
      <c r="X161" s="96">
        <v>0</v>
      </c>
      <c r="Y161" s="96">
        <v>0</v>
      </c>
      <c r="Z161" s="96">
        <v>0</v>
      </c>
      <c r="AA161" s="96">
        <v>0</v>
      </c>
      <c r="AB161" s="96">
        <v>0</v>
      </c>
      <c r="AC161" s="96">
        <v>0</v>
      </c>
      <c r="AD161" s="96">
        <v>0</v>
      </c>
      <c r="AE161" s="96">
        <v>0</v>
      </c>
      <c r="AF161" s="96">
        <v>0</v>
      </c>
      <c r="AG161" s="96">
        <v>0</v>
      </c>
      <c r="AH161" s="96">
        <v>0</v>
      </c>
      <c r="AI161" s="96">
        <v>0</v>
      </c>
      <c r="AJ161" s="96">
        <v>0</v>
      </c>
      <c r="AK161" s="96">
        <v>0</v>
      </c>
      <c r="AL161" s="96">
        <v>0</v>
      </c>
      <c r="AM161" s="96">
        <v>0</v>
      </c>
      <c r="AN161" s="96">
        <v>0</v>
      </c>
      <c r="AO161" s="96">
        <v>0</v>
      </c>
      <c r="AP161" s="96">
        <v>0</v>
      </c>
      <c r="AQ161" s="96">
        <v>0</v>
      </c>
      <c r="AR161" s="96">
        <v>0</v>
      </c>
      <c r="AS161" s="96">
        <v>0</v>
      </c>
      <c r="AT161" s="96">
        <v>0</v>
      </c>
      <c r="AU161" s="96">
        <v>0</v>
      </c>
      <c r="AV161" s="96">
        <v>0</v>
      </c>
      <c r="AW161" s="96">
        <v>0</v>
      </c>
      <c r="AX161" s="96">
        <v>0</v>
      </c>
      <c r="AY161" s="96">
        <v>0</v>
      </c>
      <c r="AZ161" s="96">
        <v>0</v>
      </c>
      <c r="BA161" s="96">
        <v>0</v>
      </c>
      <c r="BB161" s="96">
        <v>0</v>
      </c>
      <c r="BC161" s="96">
        <v>0</v>
      </c>
      <c r="BD161" s="96">
        <v>976</v>
      </c>
      <c r="BE161" s="96">
        <v>0</v>
      </c>
      <c r="BF161" s="96">
        <v>0</v>
      </c>
      <c r="BG161" s="96">
        <v>0</v>
      </c>
      <c r="BH161" s="96">
        <v>21</v>
      </c>
      <c r="BI161" s="96">
        <v>0</v>
      </c>
      <c r="BJ161" s="96">
        <v>0</v>
      </c>
      <c r="BK161" s="96">
        <v>0</v>
      </c>
      <c r="BL161" s="96">
        <v>0</v>
      </c>
      <c r="BM161" s="96">
        <v>0</v>
      </c>
      <c r="BN161" s="96">
        <v>0</v>
      </c>
      <c r="BO161" s="96">
        <v>0</v>
      </c>
      <c r="BP161" s="96">
        <v>0</v>
      </c>
      <c r="BQ161" s="96">
        <v>0</v>
      </c>
      <c r="BR161" s="96">
        <v>18</v>
      </c>
      <c r="BS161" s="96">
        <v>0</v>
      </c>
      <c r="BT161" s="96">
        <v>0</v>
      </c>
      <c r="BU161" s="96">
        <v>0</v>
      </c>
      <c r="BV161" s="96">
        <v>0</v>
      </c>
      <c r="BW161" s="96">
        <v>0</v>
      </c>
      <c r="BX161" s="96">
        <v>0</v>
      </c>
      <c r="BY161" s="96">
        <v>0</v>
      </c>
      <c r="BZ161" s="96">
        <v>0</v>
      </c>
      <c r="CA161" s="96">
        <v>0</v>
      </c>
      <c r="CB161" s="96">
        <v>0</v>
      </c>
      <c r="CC161" s="96">
        <v>0</v>
      </c>
      <c r="CD161" s="96">
        <v>0</v>
      </c>
      <c r="CE161" s="96">
        <v>0</v>
      </c>
      <c r="CF161" s="96">
        <v>0</v>
      </c>
      <c r="CG161" s="96">
        <v>0</v>
      </c>
      <c r="CH161" s="96">
        <v>0</v>
      </c>
      <c r="CI161" s="96">
        <v>0</v>
      </c>
      <c r="CJ161" s="96">
        <v>0</v>
      </c>
      <c r="CK161" s="96">
        <v>30</v>
      </c>
      <c r="CL161" s="96">
        <v>0</v>
      </c>
      <c r="CM161" s="96">
        <v>0</v>
      </c>
      <c r="CN161" s="96">
        <v>0</v>
      </c>
      <c r="CO161" s="96">
        <v>1</v>
      </c>
      <c r="CP161" s="96">
        <v>0</v>
      </c>
      <c r="CQ161" s="96">
        <v>0</v>
      </c>
      <c r="CR161" s="96">
        <v>0</v>
      </c>
      <c r="CS161" s="96">
        <v>0</v>
      </c>
      <c r="CT161" s="96">
        <v>0</v>
      </c>
      <c r="CU161" s="96">
        <v>0</v>
      </c>
      <c r="CV161" s="96">
        <v>0</v>
      </c>
      <c r="CW161" s="96">
        <v>0</v>
      </c>
      <c r="CX161" s="96">
        <v>0</v>
      </c>
      <c r="CY161" s="96">
        <v>4</v>
      </c>
      <c r="CZ161" s="96">
        <v>0</v>
      </c>
      <c r="DA161" s="96">
        <v>0</v>
      </c>
      <c r="DB161" s="96">
        <v>0</v>
      </c>
      <c r="DC161" s="96">
        <v>0</v>
      </c>
      <c r="DD161" s="96">
        <v>0</v>
      </c>
      <c r="DE161" s="96">
        <v>0</v>
      </c>
      <c r="DF161" s="96">
        <v>0</v>
      </c>
      <c r="DG161" s="96">
        <v>0</v>
      </c>
      <c r="DH161" s="96">
        <v>0</v>
      </c>
      <c r="DI161" s="96">
        <v>0</v>
      </c>
      <c r="DJ161" s="96">
        <v>0</v>
      </c>
      <c r="DK161" s="96">
        <v>0</v>
      </c>
      <c r="DL161" s="96">
        <v>0</v>
      </c>
      <c r="DM161" s="96">
        <v>0</v>
      </c>
      <c r="DN161" s="96">
        <v>0</v>
      </c>
      <c r="DO161" s="96">
        <v>0</v>
      </c>
      <c r="DP161" s="96">
        <v>0</v>
      </c>
      <c r="DQ161" s="96">
        <v>0</v>
      </c>
      <c r="DR161" s="96">
        <v>0</v>
      </c>
      <c r="DS161" s="96">
        <v>0</v>
      </c>
      <c r="DT161" s="96">
        <v>250</v>
      </c>
      <c r="DU161" s="96">
        <v>0</v>
      </c>
      <c r="DV161" s="96">
        <v>0</v>
      </c>
      <c r="DW161" s="297">
        <v>0</v>
      </c>
      <c r="DX161" s="297">
        <v>0</v>
      </c>
      <c r="DY161" s="96">
        <v>0</v>
      </c>
      <c r="DZ161" s="96">
        <v>0</v>
      </c>
      <c r="EA161" s="96">
        <v>0</v>
      </c>
      <c r="EB161" s="96">
        <v>0</v>
      </c>
      <c r="EC161" s="96">
        <v>0</v>
      </c>
      <c r="ED161" s="96">
        <v>0</v>
      </c>
      <c r="EE161" s="96">
        <v>0</v>
      </c>
      <c r="EF161" s="96">
        <v>0</v>
      </c>
      <c r="EG161" s="96">
        <v>0</v>
      </c>
      <c r="EH161" s="96">
        <v>0</v>
      </c>
      <c r="EI161" s="96">
        <v>100</v>
      </c>
      <c r="EJ161" s="96">
        <v>0</v>
      </c>
      <c r="EK161" s="96">
        <v>2.5</v>
      </c>
      <c r="EL161" s="96">
        <v>0</v>
      </c>
      <c r="EM161" s="96">
        <v>0</v>
      </c>
      <c r="EN161" s="96">
        <v>0</v>
      </c>
      <c r="EO161" s="96">
        <v>0</v>
      </c>
      <c r="EP161" s="96">
        <v>0</v>
      </c>
      <c r="EQ161" s="96">
        <v>0</v>
      </c>
      <c r="ER161" s="96">
        <v>0</v>
      </c>
      <c r="ES161" s="96">
        <v>0</v>
      </c>
      <c r="ET161" s="96">
        <v>0</v>
      </c>
      <c r="EU161" s="96">
        <v>0</v>
      </c>
      <c r="EV161" s="96">
        <v>0</v>
      </c>
      <c r="EW161" s="96">
        <v>0</v>
      </c>
      <c r="EX161" s="96">
        <v>0</v>
      </c>
      <c r="EY161" s="96">
        <v>0</v>
      </c>
      <c r="EZ161" s="96">
        <v>0</v>
      </c>
      <c r="FA161" s="96">
        <v>0</v>
      </c>
      <c r="FB161" s="96">
        <v>0</v>
      </c>
      <c r="FC161" s="96">
        <v>0</v>
      </c>
      <c r="FD161" s="96">
        <v>0</v>
      </c>
      <c r="FE161" s="96">
        <v>0</v>
      </c>
      <c r="FF161" s="96">
        <v>0</v>
      </c>
      <c r="FG161" s="96">
        <v>0</v>
      </c>
      <c r="FH161" s="96">
        <v>0</v>
      </c>
      <c r="FI161" s="96">
        <v>0</v>
      </c>
      <c r="FJ161" s="96">
        <v>0</v>
      </c>
      <c r="FK161" s="96">
        <v>0</v>
      </c>
      <c r="FL161" s="96">
        <v>0</v>
      </c>
      <c r="FM161" s="96">
        <v>0</v>
      </c>
      <c r="FN161" s="96">
        <v>0</v>
      </c>
      <c r="FO161" s="96">
        <v>0</v>
      </c>
      <c r="FP161" s="96">
        <v>0</v>
      </c>
      <c r="FQ161" s="96">
        <v>0</v>
      </c>
      <c r="FR161" s="96">
        <v>0</v>
      </c>
      <c r="FS161" s="96">
        <v>0</v>
      </c>
      <c r="FT161" s="96">
        <v>0</v>
      </c>
      <c r="FU161" s="96">
        <v>0</v>
      </c>
      <c r="FV161" s="96">
        <v>0</v>
      </c>
      <c r="FW161" s="96">
        <v>0</v>
      </c>
      <c r="FX161" s="96">
        <v>0</v>
      </c>
      <c r="FY161" s="96">
        <v>0</v>
      </c>
      <c r="FZ161" s="96">
        <v>0</v>
      </c>
      <c r="GA161" s="96">
        <v>0</v>
      </c>
      <c r="GB161" s="96">
        <v>0</v>
      </c>
      <c r="GC161" s="96">
        <v>0</v>
      </c>
      <c r="GD161" s="96">
        <v>0</v>
      </c>
      <c r="GE161" s="96">
        <v>0</v>
      </c>
      <c r="GF161" s="96">
        <v>0</v>
      </c>
      <c r="GG161" s="96">
        <v>0</v>
      </c>
      <c r="GH161" s="96">
        <v>0</v>
      </c>
      <c r="GI161" s="96">
        <v>0</v>
      </c>
      <c r="GJ161" s="96">
        <v>0</v>
      </c>
      <c r="GK161" s="96">
        <v>0</v>
      </c>
      <c r="GL161" s="96">
        <v>0</v>
      </c>
      <c r="GM161" s="96">
        <v>0</v>
      </c>
      <c r="GN161" s="96">
        <v>0</v>
      </c>
      <c r="GO161" s="96">
        <v>0</v>
      </c>
      <c r="GP161" s="96">
        <v>0</v>
      </c>
      <c r="GQ161" s="96">
        <v>0</v>
      </c>
      <c r="GR161" s="96">
        <v>0</v>
      </c>
      <c r="GS161" s="96">
        <v>0</v>
      </c>
      <c r="GT161" s="96">
        <v>0</v>
      </c>
      <c r="GU161" s="96">
        <v>0</v>
      </c>
      <c r="GV161" s="96">
        <v>0</v>
      </c>
      <c r="GW161" s="96">
        <v>0</v>
      </c>
      <c r="GX161" s="96">
        <v>0</v>
      </c>
      <c r="GY161" s="96">
        <v>0</v>
      </c>
      <c r="GZ161" s="96">
        <v>0</v>
      </c>
      <c r="HA161" s="96">
        <v>0</v>
      </c>
      <c r="HB161" s="96">
        <v>0</v>
      </c>
      <c r="HC161" s="96">
        <v>0</v>
      </c>
      <c r="HD161" s="96">
        <v>0</v>
      </c>
      <c r="HE161" s="96">
        <v>0</v>
      </c>
      <c r="HF161" s="96">
        <v>0</v>
      </c>
      <c r="HG161" s="96">
        <v>0</v>
      </c>
      <c r="HH161" s="96">
        <v>0</v>
      </c>
      <c r="HI161" s="96">
        <v>0</v>
      </c>
      <c r="HJ161" s="96">
        <v>0</v>
      </c>
      <c r="HK161" s="96">
        <v>0</v>
      </c>
      <c r="HL161" s="96">
        <v>0</v>
      </c>
      <c r="HM161" s="96">
        <v>0</v>
      </c>
      <c r="HN161" s="96">
        <v>0</v>
      </c>
      <c r="HO161" s="96">
        <v>0</v>
      </c>
      <c r="HP161" s="96">
        <v>0</v>
      </c>
      <c r="HQ161" s="96">
        <v>0</v>
      </c>
      <c r="HR161" s="96">
        <v>0</v>
      </c>
      <c r="HS161" s="96">
        <v>0</v>
      </c>
      <c r="HT161" s="96">
        <v>0</v>
      </c>
      <c r="HU161" s="96">
        <v>0</v>
      </c>
      <c r="HV161" s="96">
        <v>0</v>
      </c>
      <c r="HW161" s="96">
        <v>0</v>
      </c>
      <c r="HX161" s="96">
        <v>0</v>
      </c>
      <c r="HY161" s="96">
        <v>0</v>
      </c>
      <c r="HZ161" s="96">
        <v>0</v>
      </c>
      <c r="IA161" s="96">
        <v>0</v>
      </c>
      <c r="IB161" s="96">
        <v>0</v>
      </c>
      <c r="IC161" s="96">
        <v>0</v>
      </c>
      <c r="ID161" s="96">
        <v>0</v>
      </c>
      <c r="IE161" s="96">
        <v>0</v>
      </c>
      <c r="IF161" s="96">
        <v>0</v>
      </c>
      <c r="IG161" s="96">
        <v>0</v>
      </c>
      <c r="IH161" s="96">
        <v>0</v>
      </c>
      <c r="II161" s="96">
        <v>0</v>
      </c>
      <c r="IJ161" s="96">
        <v>0</v>
      </c>
      <c r="IK161" s="96">
        <v>0</v>
      </c>
      <c r="IL161" s="96">
        <v>0</v>
      </c>
      <c r="IM161" s="96">
        <v>0</v>
      </c>
      <c r="IN161" s="96">
        <v>0</v>
      </c>
      <c r="IO161" s="96">
        <v>0</v>
      </c>
      <c r="IP161" s="96">
        <v>0</v>
      </c>
      <c r="IQ161" s="96">
        <v>0</v>
      </c>
      <c r="IR161" s="96">
        <v>0</v>
      </c>
      <c r="IS161" s="96">
        <v>0</v>
      </c>
      <c r="IT161" s="96">
        <v>0</v>
      </c>
      <c r="IU161" s="96">
        <v>0</v>
      </c>
      <c r="IV161" s="96">
        <v>0</v>
      </c>
      <c r="IW161" s="96">
        <v>0</v>
      </c>
      <c r="IX161" s="96">
        <v>0</v>
      </c>
      <c r="IY161" s="96">
        <v>0</v>
      </c>
      <c r="IZ161" s="96">
        <v>0</v>
      </c>
      <c r="JA161" s="96">
        <v>0</v>
      </c>
    </row>
    <row r="162" spans="1:261" ht="17.25" customHeight="1" x14ac:dyDescent="0.35">
      <c r="A162" s="85">
        <v>152</v>
      </c>
      <c r="B162" s="92" t="s">
        <v>527</v>
      </c>
      <c r="C162" s="95" t="s">
        <v>679</v>
      </c>
      <c r="D162" s="295">
        <v>247690711</v>
      </c>
      <c r="E162" s="270">
        <f t="shared" si="51"/>
        <v>2539.08</v>
      </c>
      <c r="F162" s="270">
        <f t="shared" si="52"/>
        <v>0</v>
      </c>
      <c r="G162" s="270">
        <f t="shared" si="53"/>
        <v>309.08</v>
      </c>
      <c r="H162" s="270">
        <f t="shared" si="54"/>
        <v>127</v>
      </c>
      <c r="I162" s="270">
        <f t="shared" si="55"/>
        <v>2103</v>
      </c>
      <c r="J162" s="96">
        <v>1</v>
      </c>
      <c r="K162" s="96">
        <v>1</v>
      </c>
      <c r="L162" s="96">
        <v>0</v>
      </c>
      <c r="M162" s="96">
        <v>0</v>
      </c>
      <c r="N162" s="96">
        <v>0</v>
      </c>
      <c r="O162" s="96">
        <v>0</v>
      </c>
      <c r="P162" s="96">
        <v>0</v>
      </c>
      <c r="Q162" s="96">
        <v>0</v>
      </c>
      <c r="R162" s="96">
        <v>0</v>
      </c>
      <c r="S162" s="96">
        <v>0</v>
      </c>
      <c r="T162" s="96">
        <v>0</v>
      </c>
      <c r="U162" s="96">
        <v>0</v>
      </c>
      <c r="V162" s="96">
        <v>0</v>
      </c>
      <c r="W162" s="96">
        <v>127</v>
      </c>
      <c r="X162" s="96">
        <v>0</v>
      </c>
      <c r="Y162" s="96">
        <v>0</v>
      </c>
      <c r="Z162" s="96">
        <v>0</v>
      </c>
      <c r="AA162" s="96">
        <v>0</v>
      </c>
      <c r="AB162" s="96">
        <v>0</v>
      </c>
      <c r="AC162" s="96">
        <v>6</v>
      </c>
      <c r="AD162" s="96">
        <v>0</v>
      </c>
      <c r="AE162" s="96">
        <v>0</v>
      </c>
      <c r="AF162" s="96">
        <v>0</v>
      </c>
      <c r="AG162" s="96">
        <v>0</v>
      </c>
      <c r="AH162" s="96">
        <v>0</v>
      </c>
      <c r="AI162" s="96">
        <v>0</v>
      </c>
      <c r="AJ162" s="96">
        <v>0</v>
      </c>
      <c r="AK162" s="96">
        <v>0</v>
      </c>
      <c r="AL162" s="96">
        <v>0</v>
      </c>
      <c r="AM162" s="96">
        <v>0</v>
      </c>
      <c r="AN162" s="96">
        <v>0</v>
      </c>
      <c r="AO162" s="96">
        <v>0</v>
      </c>
      <c r="AP162" s="96">
        <v>0</v>
      </c>
      <c r="AQ162" s="96">
        <v>0</v>
      </c>
      <c r="AR162" s="96">
        <v>0</v>
      </c>
      <c r="AS162" s="96">
        <v>0</v>
      </c>
      <c r="AT162" s="96">
        <v>0</v>
      </c>
      <c r="AU162" s="96">
        <v>0</v>
      </c>
      <c r="AV162" s="96">
        <v>0</v>
      </c>
      <c r="AW162" s="96">
        <v>0</v>
      </c>
      <c r="AX162" s="96">
        <v>0</v>
      </c>
      <c r="AY162" s="96">
        <v>0</v>
      </c>
      <c r="AZ162" s="96">
        <v>0</v>
      </c>
      <c r="BA162" s="96">
        <v>0</v>
      </c>
      <c r="BB162" s="96">
        <v>0</v>
      </c>
      <c r="BC162" s="96">
        <v>0</v>
      </c>
      <c r="BD162" s="96">
        <v>1942</v>
      </c>
      <c r="BE162" s="96">
        <v>0</v>
      </c>
      <c r="BF162" s="96">
        <v>0</v>
      </c>
      <c r="BG162" s="96">
        <v>0</v>
      </c>
      <c r="BH162" s="96">
        <v>44</v>
      </c>
      <c r="BI162" s="96">
        <v>0</v>
      </c>
      <c r="BJ162" s="96">
        <v>0</v>
      </c>
      <c r="BK162" s="96">
        <v>0</v>
      </c>
      <c r="BL162" s="96">
        <v>0</v>
      </c>
      <c r="BM162" s="96">
        <v>0</v>
      </c>
      <c r="BN162" s="96">
        <v>0</v>
      </c>
      <c r="BO162" s="96">
        <v>0</v>
      </c>
      <c r="BP162" s="96">
        <v>0</v>
      </c>
      <c r="BQ162" s="96">
        <v>0</v>
      </c>
      <c r="BR162" s="96">
        <v>0</v>
      </c>
      <c r="BS162" s="96">
        <v>0</v>
      </c>
      <c r="BT162" s="96">
        <v>0</v>
      </c>
      <c r="BU162" s="96">
        <v>0</v>
      </c>
      <c r="BV162" s="96">
        <v>0</v>
      </c>
      <c r="BW162" s="96">
        <v>0</v>
      </c>
      <c r="BX162" s="96">
        <v>0</v>
      </c>
      <c r="BY162" s="96">
        <v>0</v>
      </c>
      <c r="BZ162" s="96">
        <v>0</v>
      </c>
      <c r="CA162" s="96">
        <v>0</v>
      </c>
      <c r="CB162" s="96">
        <v>0</v>
      </c>
      <c r="CC162" s="96">
        <v>0</v>
      </c>
      <c r="CD162" s="96">
        <v>0</v>
      </c>
      <c r="CE162" s="96">
        <v>0</v>
      </c>
      <c r="CF162" s="96">
        <v>0</v>
      </c>
      <c r="CG162" s="96">
        <v>0</v>
      </c>
      <c r="CH162" s="96">
        <v>0</v>
      </c>
      <c r="CI162" s="96">
        <v>0</v>
      </c>
      <c r="CJ162" s="96">
        <v>0</v>
      </c>
      <c r="CK162" s="96">
        <v>30</v>
      </c>
      <c r="CL162" s="96">
        <v>0</v>
      </c>
      <c r="CM162" s="96">
        <v>0</v>
      </c>
      <c r="CN162" s="96">
        <v>0</v>
      </c>
      <c r="CO162" s="96">
        <v>0</v>
      </c>
      <c r="CP162" s="96">
        <v>0</v>
      </c>
      <c r="CQ162" s="96">
        <v>0</v>
      </c>
      <c r="CR162" s="96">
        <v>0</v>
      </c>
      <c r="CS162" s="96">
        <v>8</v>
      </c>
      <c r="CT162" s="96">
        <v>0</v>
      </c>
      <c r="CU162" s="96">
        <v>0</v>
      </c>
      <c r="CV162" s="96">
        <v>0</v>
      </c>
      <c r="CW162" s="96">
        <v>0</v>
      </c>
      <c r="CX162" s="96">
        <v>0</v>
      </c>
      <c r="CY162" s="96">
        <v>4</v>
      </c>
      <c r="CZ162" s="96">
        <v>0</v>
      </c>
      <c r="DA162" s="96">
        <v>0</v>
      </c>
      <c r="DB162" s="96">
        <v>0</v>
      </c>
      <c r="DC162" s="96">
        <v>0</v>
      </c>
      <c r="DD162" s="96">
        <v>0</v>
      </c>
      <c r="DE162" s="96">
        <v>0</v>
      </c>
      <c r="DF162" s="96">
        <v>0</v>
      </c>
      <c r="DG162" s="96">
        <v>0</v>
      </c>
      <c r="DH162" s="96">
        <v>0</v>
      </c>
      <c r="DI162" s="96">
        <v>0</v>
      </c>
      <c r="DJ162" s="96">
        <v>0</v>
      </c>
      <c r="DK162" s="96">
        <v>0</v>
      </c>
      <c r="DL162" s="96">
        <v>0</v>
      </c>
      <c r="DM162" s="96">
        <v>0</v>
      </c>
      <c r="DN162" s="96">
        <v>0</v>
      </c>
      <c r="DO162" s="96">
        <v>0</v>
      </c>
      <c r="DP162" s="96">
        <v>0</v>
      </c>
      <c r="DQ162" s="96">
        <v>0</v>
      </c>
      <c r="DR162" s="96">
        <v>0</v>
      </c>
      <c r="DS162" s="96">
        <v>0</v>
      </c>
      <c r="DT162" s="96">
        <v>309.08</v>
      </c>
      <c r="DU162" s="96">
        <v>0</v>
      </c>
      <c r="DV162" s="96">
        <v>0</v>
      </c>
      <c r="DW162" s="297">
        <v>0</v>
      </c>
      <c r="DX162" s="297">
        <v>0</v>
      </c>
      <c r="DY162" s="96">
        <v>0</v>
      </c>
      <c r="DZ162" s="96">
        <v>0</v>
      </c>
      <c r="EA162" s="96">
        <v>0</v>
      </c>
      <c r="EB162" s="96">
        <v>0</v>
      </c>
      <c r="EC162" s="96">
        <v>0</v>
      </c>
      <c r="ED162" s="96">
        <v>0</v>
      </c>
      <c r="EE162" s="96">
        <v>0</v>
      </c>
      <c r="EF162" s="96">
        <v>0</v>
      </c>
      <c r="EG162" s="96">
        <v>0</v>
      </c>
      <c r="EH162" s="96">
        <v>0</v>
      </c>
      <c r="EI162" s="96">
        <v>0</v>
      </c>
      <c r="EJ162" s="96">
        <v>0</v>
      </c>
      <c r="EK162" s="96">
        <v>0</v>
      </c>
      <c r="EL162" s="96">
        <v>0</v>
      </c>
      <c r="EM162" s="96">
        <v>0</v>
      </c>
      <c r="EN162" s="96">
        <v>0</v>
      </c>
      <c r="EO162" s="96">
        <v>0</v>
      </c>
      <c r="EP162" s="96">
        <v>0</v>
      </c>
      <c r="EQ162" s="96">
        <v>0</v>
      </c>
      <c r="ER162" s="96">
        <v>0</v>
      </c>
      <c r="ES162" s="96">
        <v>0</v>
      </c>
      <c r="ET162" s="96">
        <v>0</v>
      </c>
      <c r="EU162" s="96">
        <v>0</v>
      </c>
      <c r="EV162" s="96">
        <v>161</v>
      </c>
      <c r="EW162" s="96">
        <v>0</v>
      </c>
      <c r="EX162" s="96">
        <v>0</v>
      </c>
      <c r="EY162" s="96">
        <v>0</v>
      </c>
      <c r="EZ162" s="96">
        <v>0</v>
      </c>
      <c r="FA162" s="96">
        <v>0</v>
      </c>
      <c r="FB162" s="96">
        <v>0</v>
      </c>
      <c r="FC162" s="96">
        <v>0</v>
      </c>
      <c r="FD162" s="96">
        <v>0</v>
      </c>
      <c r="FE162" s="96">
        <v>0</v>
      </c>
      <c r="FF162" s="96">
        <v>0</v>
      </c>
      <c r="FG162" s="96">
        <v>0</v>
      </c>
      <c r="FH162" s="96">
        <v>0</v>
      </c>
      <c r="FI162" s="96">
        <v>0</v>
      </c>
      <c r="FJ162" s="96">
        <v>0</v>
      </c>
      <c r="FK162" s="96">
        <v>0</v>
      </c>
      <c r="FL162" s="96">
        <v>0</v>
      </c>
      <c r="FM162" s="96">
        <v>0</v>
      </c>
      <c r="FN162" s="96">
        <v>0</v>
      </c>
      <c r="FO162" s="96">
        <v>0</v>
      </c>
      <c r="FP162" s="96">
        <v>0</v>
      </c>
      <c r="FQ162" s="96">
        <v>0</v>
      </c>
      <c r="FR162" s="96">
        <v>0</v>
      </c>
      <c r="FS162" s="96">
        <v>0</v>
      </c>
      <c r="FT162" s="96">
        <v>0</v>
      </c>
      <c r="FU162" s="96">
        <v>0</v>
      </c>
      <c r="FV162" s="96">
        <v>0</v>
      </c>
      <c r="FW162" s="96">
        <v>0</v>
      </c>
      <c r="FX162" s="96">
        <v>0</v>
      </c>
      <c r="FY162" s="96">
        <v>0</v>
      </c>
      <c r="FZ162" s="96">
        <v>0</v>
      </c>
      <c r="GA162" s="96">
        <v>0</v>
      </c>
      <c r="GB162" s="96">
        <v>0</v>
      </c>
      <c r="GC162" s="96">
        <v>0</v>
      </c>
      <c r="GD162" s="96">
        <v>0</v>
      </c>
      <c r="GE162" s="96">
        <v>0</v>
      </c>
      <c r="GF162" s="96">
        <v>0</v>
      </c>
      <c r="GG162" s="96">
        <v>0</v>
      </c>
      <c r="GH162" s="96">
        <v>0</v>
      </c>
      <c r="GI162" s="96">
        <v>0</v>
      </c>
      <c r="GJ162" s="96">
        <v>0</v>
      </c>
      <c r="GK162" s="96">
        <v>0</v>
      </c>
      <c r="GL162" s="96">
        <v>0</v>
      </c>
      <c r="GM162" s="96">
        <v>0</v>
      </c>
      <c r="GN162" s="96">
        <v>0</v>
      </c>
      <c r="GO162" s="96">
        <v>0</v>
      </c>
      <c r="GP162" s="96">
        <v>0</v>
      </c>
      <c r="GQ162" s="96">
        <v>0</v>
      </c>
      <c r="GR162" s="96">
        <v>0</v>
      </c>
      <c r="GS162" s="96">
        <v>0</v>
      </c>
      <c r="GT162" s="96">
        <v>0</v>
      </c>
      <c r="GU162" s="96">
        <v>0</v>
      </c>
      <c r="GV162" s="96">
        <v>0</v>
      </c>
      <c r="GW162" s="96">
        <v>0</v>
      </c>
      <c r="GX162" s="96">
        <v>0</v>
      </c>
      <c r="GY162" s="96">
        <v>0</v>
      </c>
      <c r="GZ162" s="96">
        <v>0</v>
      </c>
      <c r="HA162" s="96">
        <v>0</v>
      </c>
      <c r="HB162" s="96">
        <v>0</v>
      </c>
      <c r="HC162" s="96">
        <v>0</v>
      </c>
      <c r="HD162" s="96">
        <v>0</v>
      </c>
      <c r="HE162" s="96">
        <v>0</v>
      </c>
      <c r="HF162" s="96">
        <v>0</v>
      </c>
      <c r="HG162" s="96">
        <v>0</v>
      </c>
      <c r="HH162" s="96">
        <v>0</v>
      </c>
      <c r="HI162" s="96">
        <v>0</v>
      </c>
      <c r="HJ162" s="96">
        <v>0</v>
      </c>
      <c r="HK162" s="96">
        <v>0</v>
      </c>
      <c r="HL162" s="96">
        <v>0</v>
      </c>
      <c r="HM162" s="96">
        <v>0</v>
      </c>
      <c r="HN162" s="96">
        <v>0</v>
      </c>
      <c r="HO162" s="96">
        <v>0</v>
      </c>
      <c r="HP162" s="96">
        <v>0</v>
      </c>
      <c r="HQ162" s="96">
        <v>0</v>
      </c>
      <c r="HR162" s="96">
        <v>0</v>
      </c>
      <c r="HS162" s="96">
        <v>0</v>
      </c>
      <c r="HT162" s="96">
        <v>0</v>
      </c>
      <c r="HU162" s="96">
        <v>0</v>
      </c>
      <c r="HV162" s="96">
        <v>0</v>
      </c>
      <c r="HW162" s="96">
        <v>0</v>
      </c>
      <c r="HX162" s="96">
        <v>0</v>
      </c>
      <c r="HY162" s="96">
        <v>0</v>
      </c>
      <c r="HZ162" s="96">
        <v>0</v>
      </c>
      <c r="IA162" s="96">
        <v>0</v>
      </c>
      <c r="IB162" s="96">
        <v>0</v>
      </c>
      <c r="IC162" s="96">
        <v>0</v>
      </c>
      <c r="ID162" s="96">
        <v>0</v>
      </c>
      <c r="IE162" s="96">
        <v>0</v>
      </c>
      <c r="IF162" s="96">
        <v>0</v>
      </c>
      <c r="IG162" s="96">
        <v>0</v>
      </c>
      <c r="IH162" s="96">
        <v>0</v>
      </c>
      <c r="II162" s="96">
        <v>0</v>
      </c>
      <c r="IJ162" s="96">
        <v>0</v>
      </c>
      <c r="IK162" s="96">
        <v>0</v>
      </c>
      <c r="IL162" s="96">
        <v>0</v>
      </c>
      <c r="IM162" s="96">
        <v>0</v>
      </c>
      <c r="IN162" s="96">
        <v>0</v>
      </c>
      <c r="IO162" s="96">
        <v>0</v>
      </c>
      <c r="IP162" s="96">
        <v>0</v>
      </c>
      <c r="IQ162" s="96">
        <v>0</v>
      </c>
      <c r="IR162" s="96">
        <v>0</v>
      </c>
      <c r="IS162" s="96">
        <v>0</v>
      </c>
      <c r="IT162" s="96">
        <v>0</v>
      </c>
      <c r="IU162" s="96">
        <v>0</v>
      </c>
      <c r="IV162" s="96">
        <v>0</v>
      </c>
      <c r="IW162" s="96">
        <v>0</v>
      </c>
      <c r="IX162" s="96">
        <v>0</v>
      </c>
      <c r="IY162" s="96">
        <v>0</v>
      </c>
      <c r="IZ162" s="96">
        <v>0</v>
      </c>
      <c r="JA162" s="96">
        <v>0</v>
      </c>
    </row>
    <row r="163" spans="1:261" ht="17.25" customHeight="1" x14ac:dyDescent="0.35">
      <c r="A163" s="85">
        <v>153</v>
      </c>
      <c r="B163" s="92" t="s">
        <v>527</v>
      </c>
      <c r="C163" s="95" t="s">
        <v>680</v>
      </c>
      <c r="D163" s="295">
        <v>247690735</v>
      </c>
      <c r="E163" s="270">
        <f t="shared" si="51"/>
        <v>22117.3</v>
      </c>
      <c r="F163" s="270">
        <f t="shared" si="52"/>
        <v>0</v>
      </c>
      <c r="G163" s="270">
        <f t="shared" si="53"/>
        <v>4802.34</v>
      </c>
      <c r="H163" s="270">
        <f t="shared" si="54"/>
        <v>997</v>
      </c>
      <c r="I163" s="270">
        <f t="shared" si="55"/>
        <v>16317.96</v>
      </c>
      <c r="J163" s="96">
        <v>2</v>
      </c>
      <c r="K163" s="96">
        <v>2</v>
      </c>
      <c r="L163" s="96">
        <v>0</v>
      </c>
      <c r="M163" s="96">
        <v>0</v>
      </c>
      <c r="N163" s="96">
        <v>0</v>
      </c>
      <c r="O163" s="96">
        <v>0</v>
      </c>
      <c r="P163" s="96">
        <v>0</v>
      </c>
      <c r="Q163" s="96">
        <v>0</v>
      </c>
      <c r="R163" s="96">
        <v>0</v>
      </c>
      <c r="S163" s="96">
        <v>0</v>
      </c>
      <c r="T163" s="96">
        <v>0</v>
      </c>
      <c r="U163" s="96">
        <v>450</v>
      </c>
      <c r="V163" s="96">
        <v>0</v>
      </c>
      <c r="W163" s="96">
        <v>0</v>
      </c>
      <c r="X163" s="96">
        <v>0</v>
      </c>
      <c r="Y163" s="96">
        <v>201</v>
      </c>
      <c r="Z163" s="96">
        <v>0</v>
      </c>
      <c r="AA163" s="96">
        <v>0</v>
      </c>
      <c r="AB163" s="96">
        <v>0</v>
      </c>
      <c r="AC163" s="96">
        <v>5</v>
      </c>
      <c r="AD163" s="96">
        <v>0</v>
      </c>
      <c r="AE163" s="96">
        <v>1</v>
      </c>
      <c r="AF163" s="96">
        <v>0</v>
      </c>
      <c r="AG163" s="96">
        <v>0</v>
      </c>
      <c r="AH163" s="96">
        <v>0</v>
      </c>
      <c r="AI163" s="96">
        <v>0</v>
      </c>
      <c r="AJ163" s="96">
        <v>0</v>
      </c>
      <c r="AK163" s="96">
        <v>0</v>
      </c>
      <c r="AL163" s="96">
        <v>0</v>
      </c>
      <c r="AM163" s="96">
        <v>0</v>
      </c>
      <c r="AN163" s="96">
        <v>0</v>
      </c>
      <c r="AO163" s="96">
        <v>0</v>
      </c>
      <c r="AP163" s="96">
        <v>0</v>
      </c>
      <c r="AQ163" s="96">
        <v>346</v>
      </c>
      <c r="AR163" s="96">
        <v>0</v>
      </c>
      <c r="AS163" s="96">
        <v>0</v>
      </c>
      <c r="AT163" s="96">
        <v>0</v>
      </c>
      <c r="AU163" s="96">
        <v>0</v>
      </c>
      <c r="AV163" s="96">
        <v>0</v>
      </c>
      <c r="AW163" s="96">
        <v>0</v>
      </c>
      <c r="AX163" s="96">
        <v>0</v>
      </c>
      <c r="AY163" s="96">
        <v>0</v>
      </c>
      <c r="AZ163" s="96">
        <v>0</v>
      </c>
      <c r="BA163" s="96">
        <v>0</v>
      </c>
      <c r="BB163" s="96">
        <v>0</v>
      </c>
      <c r="BC163" s="96">
        <v>0</v>
      </c>
      <c r="BD163" s="96">
        <v>15211</v>
      </c>
      <c r="BE163" s="96">
        <v>0</v>
      </c>
      <c r="BF163" s="96">
        <v>0</v>
      </c>
      <c r="BG163" s="96">
        <v>0</v>
      </c>
      <c r="BH163" s="96">
        <v>113</v>
      </c>
      <c r="BI163" s="96">
        <v>0</v>
      </c>
      <c r="BJ163" s="96">
        <v>0</v>
      </c>
      <c r="BK163" s="96">
        <v>0</v>
      </c>
      <c r="BL163" s="96">
        <v>0</v>
      </c>
      <c r="BM163" s="96">
        <v>0</v>
      </c>
      <c r="BN163" s="96">
        <v>0</v>
      </c>
      <c r="BO163" s="96">
        <v>0</v>
      </c>
      <c r="BP163" s="96">
        <v>0</v>
      </c>
      <c r="BQ163" s="96">
        <v>0</v>
      </c>
      <c r="BR163" s="96">
        <v>0</v>
      </c>
      <c r="BS163" s="96">
        <v>0</v>
      </c>
      <c r="BT163" s="96">
        <v>0</v>
      </c>
      <c r="BU163" s="96">
        <v>0</v>
      </c>
      <c r="BV163" s="96">
        <v>0</v>
      </c>
      <c r="BW163" s="96">
        <v>0</v>
      </c>
      <c r="BX163" s="96">
        <v>0</v>
      </c>
      <c r="BY163" s="96">
        <v>0</v>
      </c>
      <c r="BZ163" s="96">
        <v>0</v>
      </c>
      <c r="CA163" s="96">
        <v>0</v>
      </c>
      <c r="CB163" s="96">
        <v>0</v>
      </c>
      <c r="CC163" s="96">
        <v>0</v>
      </c>
      <c r="CD163" s="96">
        <v>0</v>
      </c>
      <c r="CE163" s="96">
        <v>0</v>
      </c>
      <c r="CF163" s="96">
        <v>0</v>
      </c>
      <c r="CG163" s="96">
        <v>0</v>
      </c>
      <c r="CH163" s="96">
        <v>0</v>
      </c>
      <c r="CI163" s="96">
        <v>0</v>
      </c>
      <c r="CJ163" s="96">
        <v>0</v>
      </c>
      <c r="CK163" s="96">
        <v>30</v>
      </c>
      <c r="CL163" s="96">
        <v>0</v>
      </c>
      <c r="CM163" s="96">
        <v>0</v>
      </c>
      <c r="CN163" s="96">
        <v>0</v>
      </c>
      <c r="CO163" s="96">
        <v>0</v>
      </c>
      <c r="CP163" s="96">
        <v>0</v>
      </c>
      <c r="CQ163" s="96">
        <v>0</v>
      </c>
      <c r="CR163" s="96">
        <v>0</v>
      </c>
      <c r="CS163" s="96">
        <v>14</v>
      </c>
      <c r="CT163" s="96">
        <v>0</v>
      </c>
      <c r="CU163" s="96">
        <v>0</v>
      </c>
      <c r="CV163" s="96">
        <v>0</v>
      </c>
      <c r="CW163" s="96">
        <v>0</v>
      </c>
      <c r="CX163" s="96">
        <v>0</v>
      </c>
      <c r="CY163" s="96">
        <v>20</v>
      </c>
      <c r="CZ163" s="96">
        <v>40</v>
      </c>
      <c r="DA163" s="96">
        <v>0</v>
      </c>
      <c r="DB163" s="96">
        <v>39</v>
      </c>
      <c r="DC163" s="96">
        <v>0</v>
      </c>
      <c r="DD163" s="96">
        <v>600</v>
      </c>
      <c r="DE163" s="96">
        <v>0</v>
      </c>
      <c r="DF163" s="96">
        <v>0</v>
      </c>
      <c r="DG163" s="96">
        <v>0</v>
      </c>
      <c r="DH163" s="96">
        <v>0</v>
      </c>
      <c r="DI163" s="96">
        <v>0</v>
      </c>
      <c r="DJ163" s="96">
        <v>0</v>
      </c>
      <c r="DK163" s="96">
        <v>0</v>
      </c>
      <c r="DL163" s="96">
        <v>0</v>
      </c>
      <c r="DM163" s="96">
        <v>0</v>
      </c>
      <c r="DN163" s="96">
        <v>0</v>
      </c>
      <c r="DO163" s="96">
        <v>0</v>
      </c>
      <c r="DP163" s="96">
        <v>0</v>
      </c>
      <c r="DQ163" s="96">
        <v>0</v>
      </c>
      <c r="DR163" s="96">
        <v>0</v>
      </c>
      <c r="DS163" s="96">
        <v>0</v>
      </c>
      <c r="DT163" s="96">
        <v>4202.34</v>
      </c>
      <c r="DU163" s="96">
        <v>0</v>
      </c>
      <c r="DV163" s="96">
        <v>0</v>
      </c>
      <c r="DW163" s="297">
        <v>0</v>
      </c>
      <c r="DX163" s="297">
        <v>0</v>
      </c>
      <c r="DY163" s="96">
        <v>0</v>
      </c>
      <c r="DZ163" s="96">
        <v>0</v>
      </c>
      <c r="EA163" s="96">
        <v>0</v>
      </c>
      <c r="EB163" s="96">
        <v>0</v>
      </c>
      <c r="EC163" s="96">
        <v>0</v>
      </c>
      <c r="ED163" s="96">
        <v>0</v>
      </c>
      <c r="EE163" s="96">
        <v>0</v>
      </c>
      <c r="EF163" s="96">
        <v>0</v>
      </c>
      <c r="EG163" s="96">
        <v>0</v>
      </c>
      <c r="EH163" s="96">
        <v>0</v>
      </c>
      <c r="EI163" s="96">
        <v>0</v>
      </c>
      <c r="EJ163" s="96">
        <v>0</v>
      </c>
      <c r="EK163" s="96">
        <v>0</v>
      </c>
      <c r="EL163" s="96">
        <v>0</v>
      </c>
      <c r="EM163" s="96">
        <v>0</v>
      </c>
      <c r="EN163" s="96">
        <v>0</v>
      </c>
      <c r="EO163" s="96">
        <v>0</v>
      </c>
      <c r="EP163" s="96">
        <v>0</v>
      </c>
      <c r="EQ163" s="96">
        <v>0</v>
      </c>
      <c r="ER163" s="96">
        <v>0</v>
      </c>
      <c r="ES163" s="96">
        <v>0</v>
      </c>
      <c r="ET163" s="96">
        <v>0</v>
      </c>
      <c r="EU163" s="96">
        <v>0</v>
      </c>
      <c r="EV163" s="96">
        <v>1106.96</v>
      </c>
      <c r="EW163" s="96">
        <v>0</v>
      </c>
      <c r="EX163" s="96">
        <v>0</v>
      </c>
      <c r="EY163" s="96">
        <v>0</v>
      </c>
      <c r="EZ163" s="96">
        <v>0</v>
      </c>
      <c r="FA163" s="96">
        <v>0</v>
      </c>
      <c r="FB163" s="96">
        <v>0</v>
      </c>
      <c r="FC163" s="96">
        <v>0</v>
      </c>
      <c r="FD163" s="96">
        <v>0</v>
      </c>
      <c r="FE163" s="96">
        <v>0</v>
      </c>
      <c r="FF163" s="96">
        <v>0</v>
      </c>
      <c r="FG163" s="96">
        <v>0</v>
      </c>
      <c r="FH163" s="96">
        <v>0</v>
      </c>
      <c r="FI163" s="96">
        <v>0</v>
      </c>
      <c r="FJ163" s="96">
        <v>0</v>
      </c>
      <c r="FK163" s="96">
        <v>0</v>
      </c>
      <c r="FL163" s="96">
        <v>0</v>
      </c>
      <c r="FM163" s="96">
        <v>0</v>
      </c>
      <c r="FN163" s="96">
        <v>0</v>
      </c>
      <c r="FO163" s="96">
        <v>0</v>
      </c>
      <c r="FP163" s="96">
        <v>0</v>
      </c>
      <c r="FQ163" s="96">
        <v>0</v>
      </c>
      <c r="FR163" s="96">
        <v>0</v>
      </c>
      <c r="FS163" s="96">
        <v>0</v>
      </c>
      <c r="FT163" s="96">
        <v>0</v>
      </c>
      <c r="FU163" s="96">
        <v>0</v>
      </c>
      <c r="FV163" s="96">
        <v>0</v>
      </c>
      <c r="FW163" s="96">
        <v>0</v>
      </c>
      <c r="FX163" s="96">
        <v>0</v>
      </c>
      <c r="FY163" s="96">
        <v>0</v>
      </c>
      <c r="FZ163" s="96">
        <v>0</v>
      </c>
      <c r="GA163" s="96">
        <v>0</v>
      </c>
      <c r="GB163" s="96">
        <v>0</v>
      </c>
      <c r="GC163" s="96">
        <v>0</v>
      </c>
      <c r="GD163" s="96">
        <v>0</v>
      </c>
      <c r="GE163" s="96">
        <v>0</v>
      </c>
      <c r="GF163" s="96">
        <v>0</v>
      </c>
      <c r="GG163" s="96">
        <v>0</v>
      </c>
      <c r="GH163" s="96">
        <v>0</v>
      </c>
      <c r="GI163" s="96">
        <v>0</v>
      </c>
      <c r="GJ163" s="96">
        <v>0</v>
      </c>
      <c r="GK163" s="96">
        <v>0</v>
      </c>
      <c r="GL163" s="96">
        <v>0</v>
      </c>
      <c r="GM163" s="96">
        <v>0</v>
      </c>
      <c r="GN163" s="96">
        <v>0</v>
      </c>
      <c r="GO163" s="96">
        <v>0</v>
      </c>
      <c r="GP163" s="96">
        <v>0</v>
      </c>
      <c r="GQ163" s="96">
        <v>0</v>
      </c>
      <c r="GR163" s="96">
        <v>0</v>
      </c>
      <c r="GS163" s="96">
        <v>0</v>
      </c>
      <c r="GT163" s="96">
        <v>0</v>
      </c>
      <c r="GU163" s="96">
        <v>0</v>
      </c>
      <c r="GV163" s="96">
        <v>0</v>
      </c>
      <c r="GW163" s="96">
        <v>0</v>
      </c>
      <c r="GX163" s="96">
        <v>0</v>
      </c>
      <c r="GY163" s="96">
        <v>0</v>
      </c>
      <c r="GZ163" s="96">
        <v>0</v>
      </c>
      <c r="HA163" s="96">
        <v>0</v>
      </c>
      <c r="HB163" s="96">
        <v>0</v>
      </c>
      <c r="HC163" s="96">
        <v>0</v>
      </c>
      <c r="HD163" s="96">
        <v>0</v>
      </c>
      <c r="HE163" s="96">
        <v>0</v>
      </c>
      <c r="HF163" s="96">
        <v>0</v>
      </c>
      <c r="HG163" s="96">
        <v>0</v>
      </c>
      <c r="HH163" s="96">
        <v>0</v>
      </c>
      <c r="HI163" s="96">
        <v>0</v>
      </c>
      <c r="HJ163" s="96">
        <v>0</v>
      </c>
      <c r="HK163" s="96">
        <v>0</v>
      </c>
      <c r="HL163" s="96">
        <v>0</v>
      </c>
      <c r="HM163" s="96">
        <v>0</v>
      </c>
      <c r="HN163" s="96">
        <v>0</v>
      </c>
      <c r="HO163" s="96">
        <v>0</v>
      </c>
      <c r="HP163" s="96">
        <v>0</v>
      </c>
      <c r="HQ163" s="96">
        <v>0</v>
      </c>
      <c r="HR163" s="96">
        <v>0</v>
      </c>
      <c r="HS163" s="96">
        <v>0</v>
      </c>
      <c r="HT163" s="96">
        <v>0</v>
      </c>
      <c r="HU163" s="96">
        <v>0</v>
      </c>
      <c r="HV163" s="96">
        <v>0</v>
      </c>
      <c r="HW163" s="96">
        <v>0</v>
      </c>
      <c r="HX163" s="96">
        <v>0</v>
      </c>
      <c r="HY163" s="96">
        <v>0</v>
      </c>
      <c r="HZ163" s="96">
        <v>0</v>
      </c>
      <c r="IA163" s="96">
        <v>0</v>
      </c>
      <c r="IB163" s="96">
        <v>0</v>
      </c>
      <c r="IC163" s="96">
        <v>0</v>
      </c>
      <c r="ID163" s="96">
        <v>0</v>
      </c>
      <c r="IE163" s="96">
        <v>0</v>
      </c>
      <c r="IF163" s="96">
        <v>0</v>
      </c>
      <c r="IG163" s="96">
        <v>0</v>
      </c>
      <c r="IH163" s="96">
        <v>0</v>
      </c>
      <c r="II163" s="96">
        <v>0</v>
      </c>
      <c r="IJ163" s="96">
        <v>0</v>
      </c>
      <c r="IK163" s="96">
        <v>0</v>
      </c>
      <c r="IL163" s="96">
        <v>0</v>
      </c>
      <c r="IM163" s="96">
        <v>0</v>
      </c>
      <c r="IN163" s="96">
        <v>0</v>
      </c>
      <c r="IO163" s="96">
        <v>0</v>
      </c>
      <c r="IP163" s="96">
        <v>0</v>
      </c>
      <c r="IQ163" s="96">
        <v>0</v>
      </c>
      <c r="IR163" s="96">
        <v>0</v>
      </c>
      <c r="IS163" s="96">
        <v>0</v>
      </c>
      <c r="IT163" s="96">
        <v>0</v>
      </c>
      <c r="IU163" s="96">
        <v>0</v>
      </c>
      <c r="IV163" s="96">
        <v>0</v>
      </c>
      <c r="IW163" s="96">
        <v>0</v>
      </c>
      <c r="IX163" s="96">
        <v>0</v>
      </c>
      <c r="IY163" s="96">
        <v>0</v>
      </c>
      <c r="IZ163" s="96">
        <v>0</v>
      </c>
      <c r="JA163" s="96">
        <v>0</v>
      </c>
    </row>
    <row r="164" spans="1:261" ht="17.25" customHeight="1" x14ac:dyDescent="0.35">
      <c r="A164" s="85">
        <v>154</v>
      </c>
      <c r="B164" s="92" t="s">
        <v>527</v>
      </c>
      <c r="C164" s="95" t="s">
        <v>681</v>
      </c>
      <c r="D164" s="295">
        <v>247690801</v>
      </c>
      <c r="E164" s="270">
        <f t="shared" si="51"/>
        <v>18937.02</v>
      </c>
      <c r="F164" s="270">
        <f t="shared" si="52"/>
        <v>0</v>
      </c>
      <c r="G164" s="270">
        <f t="shared" si="53"/>
        <v>2983.71</v>
      </c>
      <c r="H164" s="270">
        <f t="shared" si="54"/>
        <v>2181</v>
      </c>
      <c r="I164" s="270">
        <f t="shared" si="55"/>
        <v>13772.31</v>
      </c>
      <c r="J164" s="96">
        <v>1</v>
      </c>
      <c r="K164" s="96">
        <v>1</v>
      </c>
      <c r="L164" s="96">
        <v>0</v>
      </c>
      <c r="M164" s="96">
        <v>0</v>
      </c>
      <c r="N164" s="96">
        <v>0</v>
      </c>
      <c r="O164" s="96">
        <v>0</v>
      </c>
      <c r="P164" s="96">
        <v>0</v>
      </c>
      <c r="Q164" s="96">
        <v>0</v>
      </c>
      <c r="R164" s="96">
        <v>0</v>
      </c>
      <c r="S164" s="96">
        <v>0</v>
      </c>
      <c r="T164" s="96">
        <v>0</v>
      </c>
      <c r="U164" s="96">
        <v>558</v>
      </c>
      <c r="V164" s="96">
        <v>0</v>
      </c>
      <c r="W164" s="96">
        <v>0</v>
      </c>
      <c r="X164" s="96">
        <v>0</v>
      </c>
      <c r="Y164" s="96">
        <v>0</v>
      </c>
      <c r="Z164" s="96">
        <v>0</v>
      </c>
      <c r="AA164" s="96">
        <v>0</v>
      </c>
      <c r="AB164" s="96">
        <v>0</v>
      </c>
      <c r="AC164" s="96">
        <v>6</v>
      </c>
      <c r="AD164" s="96">
        <v>0</v>
      </c>
      <c r="AE164" s="96">
        <v>1</v>
      </c>
      <c r="AF164" s="96">
        <v>0</v>
      </c>
      <c r="AG164" s="96">
        <v>0</v>
      </c>
      <c r="AH164" s="96">
        <v>0</v>
      </c>
      <c r="AI164" s="96">
        <v>0</v>
      </c>
      <c r="AJ164" s="96">
        <v>0</v>
      </c>
      <c r="AK164" s="96">
        <v>0</v>
      </c>
      <c r="AL164" s="96">
        <v>0</v>
      </c>
      <c r="AM164" s="96">
        <v>0</v>
      </c>
      <c r="AN164" s="96">
        <v>0</v>
      </c>
      <c r="AO164" s="96">
        <v>1623</v>
      </c>
      <c r="AP164" s="96">
        <v>0</v>
      </c>
      <c r="AQ164" s="96">
        <v>0</v>
      </c>
      <c r="AR164" s="96">
        <v>0</v>
      </c>
      <c r="AS164" s="96">
        <v>0</v>
      </c>
      <c r="AT164" s="96">
        <v>0</v>
      </c>
      <c r="AU164" s="96">
        <v>0</v>
      </c>
      <c r="AV164" s="96">
        <v>0</v>
      </c>
      <c r="AW164" s="96">
        <v>0</v>
      </c>
      <c r="AX164" s="96">
        <v>0</v>
      </c>
      <c r="AY164" s="96">
        <v>0</v>
      </c>
      <c r="AZ164" s="96">
        <v>0</v>
      </c>
      <c r="BA164" s="96">
        <v>2</v>
      </c>
      <c r="BB164" s="96">
        <v>0</v>
      </c>
      <c r="BC164" s="96">
        <v>0</v>
      </c>
      <c r="BD164" s="96">
        <v>13319</v>
      </c>
      <c r="BE164" s="96">
        <v>0</v>
      </c>
      <c r="BF164" s="96">
        <v>0</v>
      </c>
      <c r="BG164" s="96">
        <v>0</v>
      </c>
      <c r="BH164" s="96">
        <v>97</v>
      </c>
      <c r="BI164" s="96">
        <v>0</v>
      </c>
      <c r="BJ164" s="96">
        <v>0</v>
      </c>
      <c r="BK164" s="96">
        <v>0</v>
      </c>
      <c r="BL164" s="96">
        <v>0</v>
      </c>
      <c r="BM164" s="96">
        <v>0</v>
      </c>
      <c r="BN164" s="96">
        <v>0</v>
      </c>
      <c r="BO164" s="96">
        <v>0</v>
      </c>
      <c r="BP164" s="96">
        <v>0</v>
      </c>
      <c r="BQ164" s="96">
        <v>0</v>
      </c>
      <c r="BR164" s="96">
        <v>0</v>
      </c>
      <c r="BS164" s="96">
        <v>0</v>
      </c>
      <c r="BT164" s="96">
        <v>0</v>
      </c>
      <c r="BU164" s="96">
        <v>0</v>
      </c>
      <c r="BV164" s="96">
        <v>0</v>
      </c>
      <c r="BW164" s="96">
        <v>0</v>
      </c>
      <c r="BX164" s="96">
        <v>0</v>
      </c>
      <c r="BY164" s="96">
        <v>0</v>
      </c>
      <c r="BZ164" s="96">
        <v>0</v>
      </c>
      <c r="CA164" s="96">
        <v>0</v>
      </c>
      <c r="CB164" s="96">
        <v>0</v>
      </c>
      <c r="CC164" s="96">
        <v>0</v>
      </c>
      <c r="CD164" s="96">
        <v>0</v>
      </c>
      <c r="CE164" s="96">
        <v>0</v>
      </c>
      <c r="CF164" s="96">
        <v>0</v>
      </c>
      <c r="CG164" s="96">
        <v>0</v>
      </c>
      <c r="CH164" s="96">
        <v>0</v>
      </c>
      <c r="CI164" s="96">
        <v>0</v>
      </c>
      <c r="CJ164" s="96">
        <v>0</v>
      </c>
      <c r="CK164" s="96">
        <v>30</v>
      </c>
      <c r="CL164" s="96">
        <v>0</v>
      </c>
      <c r="CM164" s="96">
        <v>0</v>
      </c>
      <c r="CN164" s="96">
        <v>0</v>
      </c>
      <c r="CO164" s="96">
        <v>1</v>
      </c>
      <c r="CP164" s="96">
        <v>0</v>
      </c>
      <c r="CQ164" s="96">
        <v>0</v>
      </c>
      <c r="CR164" s="96">
        <v>0</v>
      </c>
      <c r="CS164" s="96">
        <v>12</v>
      </c>
      <c r="CT164" s="96">
        <v>0</v>
      </c>
      <c r="CU164" s="96">
        <v>0</v>
      </c>
      <c r="CV164" s="96">
        <v>0</v>
      </c>
      <c r="CW164" s="96">
        <v>0</v>
      </c>
      <c r="CX164" s="96">
        <v>0</v>
      </c>
      <c r="CY164" s="96">
        <v>18</v>
      </c>
      <c r="CZ164" s="96">
        <v>33</v>
      </c>
      <c r="DA164" s="96">
        <v>0</v>
      </c>
      <c r="DB164" s="96">
        <v>31</v>
      </c>
      <c r="DC164" s="96">
        <v>0</v>
      </c>
      <c r="DD164" s="96">
        <v>455</v>
      </c>
      <c r="DE164" s="96">
        <v>0</v>
      </c>
      <c r="DF164" s="96">
        <v>0</v>
      </c>
      <c r="DG164" s="96">
        <v>0</v>
      </c>
      <c r="DH164" s="96">
        <v>0</v>
      </c>
      <c r="DI164" s="96">
        <v>0</v>
      </c>
      <c r="DJ164" s="96">
        <v>0</v>
      </c>
      <c r="DK164" s="96">
        <v>0</v>
      </c>
      <c r="DL164" s="96">
        <v>0</v>
      </c>
      <c r="DM164" s="96">
        <v>0</v>
      </c>
      <c r="DN164" s="96">
        <v>0</v>
      </c>
      <c r="DO164" s="96">
        <v>0</v>
      </c>
      <c r="DP164" s="96">
        <v>0</v>
      </c>
      <c r="DQ164" s="96">
        <v>0</v>
      </c>
      <c r="DR164" s="96">
        <v>0</v>
      </c>
      <c r="DS164" s="96">
        <v>0</v>
      </c>
      <c r="DT164" s="96">
        <v>2528.71</v>
      </c>
      <c r="DU164" s="96">
        <v>0</v>
      </c>
      <c r="DV164" s="96">
        <v>0</v>
      </c>
      <c r="DW164" s="297">
        <v>0</v>
      </c>
      <c r="DX164" s="297">
        <v>0</v>
      </c>
      <c r="DY164" s="96">
        <v>0</v>
      </c>
      <c r="DZ164" s="96">
        <v>0</v>
      </c>
      <c r="EA164" s="96">
        <v>0</v>
      </c>
      <c r="EB164" s="96">
        <v>0</v>
      </c>
      <c r="EC164" s="96">
        <v>0</v>
      </c>
      <c r="ED164" s="96">
        <v>0</v>
      </c>
      <c r="EE164" s="96">
        <v>0</v>
      </c>
      <c r="EF164" s="96">
        <v>0</v>
      </c>
      <c r="EG164" s="96">
        <v>0</v>
      </c>
      <c r="EH164" s="96">
        <v>0</v>
      </c>
      <c r="EI164" s="96">
        <v>0</v>
      </c>
      <c r="EJ164" s="96">
        <v>0</v>
      </c>
      <c r="EK164" s="96">
        <v>0</v>
      </c>
      <c r="EL164" s="96">
        <v>0</v>
      </c>
      <c r="EM164" s="96">
        <v>0</v>
      </c>
      <c r="EN164" s="96">
        <v>0</v>
      </c>
      <c r="EO164" s="96">
        <v>0</v>
      </c>
      <c r="EP164" s="96">
        <v>0</v>
      </c>
      <c r="EQ164" s="96">
        <v>0</v>
      </c>
      <c r="ER164" s="96">
        <v>0</v>
      </c>
      <c r="ES164" s="96">
        <v>0</v>
      </c>
      <c r="ET164" s="96">
        <v>0</v>
      </c>
      <c r="EU164" s="96">
        <v>0</v>
      </c>
      <c r="EV164" s="96">
        <v>453.31</v>
      </c>
      <c r="EW164" s="96">
        <v>0</v>
      </c>
      <c r="EX164" s="96">
        <v>0</v>
      </c>
      <c r="EY164" s="96">
        <v>0</v>
      </c>
      <c r="EZ164" s="96">
        <v>0</v>
      </c>
      <c r="FA164" s="96">
        <v>0</v>
      </c>
      <c r="FB164" s="96">
        <v>0</v>
      </c>
      <c r="FC164" s="96">
        <v>0</v>
      </c>
      <c r="FD164" s="96">
        <v>0</v>
      </c>
      <c r="FE164" s="96">
        <v>0</v>
      </c>
      <c r="FF164" s="96">
        <v>0</v>
      </c>
      <c r="FG164" s="96">
        <v>0</v>
      </c>
      <c r="FH164" s="96">
        <v>0</v>
      </c>
      <c r="FI164" s="96">
        <v>0</v>
      </c>
      <c r="FJ164" s="96">
        <v>0</v>
      </c>
      <c r="FK164" s="96">
        <v>0</v>
      </c>
      <c r="FL164" s="96">
        <v>0</v>
      </c>
      <c r="FM164" s="96">
        <v>0</v>
      </c>
      <c r="FN164" s="96">
        <v>0</v>
      </c>
      <c r="FO164" s="96">
        <v>0</v>
      </c>
      <c r="FP164" s="96">
        <v>0</v>
      </c>
      <c r="FQ164" s="96">
        <v>0</v>
      </c>
      <c r="FR164" s="96">
        <v>0</v>
      </c>
      <c r="FS164" s="96">
        <v>0</v>
      </c>
      <c r="FT164" s="96">
        <v>0</v>
      </c>
      <c r="FU164" s="96">
        <v>0</v>
      </c>
      <c r="FV164" s="96">
        <v>0</v>
      </c>
      <c r="FW164" s="96">
        <v>0</v>
      </c>
      <c r="FX164" s="96">
        <v>0</v>
      </c>
      <c r="FY164" s="96">
        <v>0</v>
      </c>
      <c r="FZ164" s="96">
        <v>0</v>
      </c>
      <c r="GA164" s="96">
        <v>0</v>
      </c>
      <c r="GB164" s="96">
        <v>0</v>
      </c>
      <c r="GC164" s="96">
        <v>0</v>
      </c>
      <c r="GD164" s="96">
        <v>0</v>
      </c>
      <c r="GE164" s="96">
        <v>0</v>
      </c>
      <c r="GF164" s="96">
        <v>0</v>
      </c>
      <c r="GG164" s="96">
        <v>0</v>
      </c>
      <c r="GH164" s="96">
        <v>0</v>
      </c>
      <c r="GI164" s="96">
        <v>0</v>
      </c>
      <c r="GJ164" s="96">
        <v>0</v>
      </c>
      <c r="GK164" s="96">
        <v>0</v>
      </c>
      <c r="GL164" s="96">
        <v>0</v>
      </c>
      <c r="GM164" s="96">
        <v>0</v>
      </c>
      <c r="GN164" s="96">
        <v>0</v>
      </c>
      <c r="GO164" s="96">
        <v>0</v>
      </c>
      <c r="GP164" s="96">
        <v>0</v>
      </c>
      <c r="GQ164" s="96">
        <v>0</v>
      </c>
      <c r="GR164" s="96">
        <v>0</v>
      </c>
      <c r="GS164" s="96">
        <v>0</v>
      </c>
      <c r="GT164" s="96">
        <v>0</v>
      </c>
      <c r="GU164" s="96">
        <v>0</v>
      </c>
      <c r="GV164" s="96">
        <v>0</v>
      </c>
      <c r="GW164" s="96">
        <v>0</v>
      </c>
      <c r="GX164" s="96">
        <v>0</v>
      </c>
      <c r="GY164" s="96">
        <v>0</v>
      </c>
      <c r="GZ164" s="96">
        <v>0</v>
      </c>
      <c r="HA164" s="96">
        <v>0</v>
      </c>
      <c r="HB164" s="96">
        <v>0</v>
      </c>
      <c r="HC164" s="96">
        <v>0</v>
      </c>
      <c r="HD164" s="96">
        <v>0</v>
      </c>
      <c r="HE164" s="96">
        <v>0</v>
      </c>
      <c r="HF164" s="96">
        <v>0</v>
      </c>
      <c r="HG164" s="96">
        <v>0</v>
      </c>
      <c r="HH164" s="96">
        <v>0</v>
      </c>
      <c r="HI164" s="96">
        <v>0</v>
      </c>
      <c r="HJ164" s="96">
        <v>0</v>
      </c>
      <c r="HK164" s="96">
        <v>0</v>
      </c>
      <c r="HL164" s="96">
        <v>0</v>
      </c>
      <c r="HM164" s="96">
        <v>0</v>
      </c>
      <c r="HN164" s="96">
        <v>0</v>
      </c>
      <c r="HO164" s="96">
        <v>0</v>
      </c>
      <c r="HP164" s="96">
        <v>0</v>
      </c>
      <c r="HQ164" s="96">
        <v>0</v>
      </c>
      <c r="HR164" s="96">
        <v>0</v>
      </c>
      <c r="HS164" s="96">
        <v>0</v>
      </c>
      <c r="HT164" s="96">
        <v>0</v>
      </c>
      <c r="HU164" s="96">
        <v>0</v>
      </c>
      <c r="HV164" s="96">
        <v>0</v>
      </c>
      <c r="HW164" s="96">
        <v>0</v>
      </c>
      <c r="HX164" s="96">
        <v>0</v>
      </c>
      <c r="HY164" s="96">
        <v>0</v>
      </c>
      <c r="HZ164" s="96">
        <v>0</v>
      </c>
      <c r="IA164" s="96">
        <v>0</v>
      </c>
      <c r="IB164" s="96">
        <v>0</v>
      </c>
      <c r="IC164" s="96">
        <v>0</v>
      </c>
      <c r="ID164" s="96">
        <v>0</v>
      </c>
      <c r="IE164" s="96">
        <v>0</v>
      </c>
      <c r="IF164" s="96">
        <v>0</v>
      </c>
      <c r="IG164" s="96">
        <v>0</v>
      </c>
      <c r="IH164" s="96">
        <v>0</v>
      </c>
      <c r="II164" s="96">
        <v>0</v>
      </c>
      <c r="IJ164" s="96">
        <v>0</v>
      </c>
      <c r="IK164" s="96">
        <v>0</v>
      </c>
      <c r="IL164" s="96">
        <v>0</v>
      </c>
      <c r="IM164" s="96">
        <v>0</v>
      </c>
      <c r="IN164" s="96">
        <v>0</v>
      </c>
      <c r="IO164" s="96">
        <v>0</v>
      </c>
      <c r="IP164" s="96">
        <v>0</v>
      </c>
      <c r="IQ164" s="96">
        <v>0</v>
      </c>
      <c r="IR164" s="96">
        <v>0</v>
      </c>
      <c r="IS164" s="96">
        <v>0</v>
      </c>
      <c r="IT164" s="96">
        <v>0</v>
      </c>
      <c r="IU164" s="96">
        <v>0</v>
      </c>
      <c r="IV164" s="96">
        <v>0</v>
      </c>
      <c r="IW164" s="96">
        <v>0</v>
      </c>
      <c r="IX164" s="96">
        <v>0</v>
      </c>
      <c r="IY164" s="96">
        <v>0</v>
      </c>
      <c r="IZ164" s="96">
        <v>0</v>
      </c>
      <c r="JA164" s="96">
        <v>0</v>
      </c>
    </row>
    <row r="165" spans="1:261" ht="17.25" customHeight="1" x14ac:dyDescent="0.35">
      <c r="A165" s="85">
        <v>155</v>
      </c>
      <c r="B165" s="92" t="s">
        <v>527</v>
      </c>
      <c r="C165" s="95" t="s">
        <v>682</v>
      </c>
      <c r="D165" s="295">
        <v>268472999</v>
      </c>
      <c r="E165" s="270">
        <f t="shared" si="51"/>
        <v>5613.68</v>
      </c>
      <c r="F165" s="270">
        <f t="shared" si="52"/>
        <v>0</v>
      </c>
      <c r="G165" s="270">
        <f t="shared" si="53"/>
        <v>2350</v>
      </c>
      <c r="H165" s="270">
        <f t="shared" si="54"/>
        <v>0</v>
      </c>
      <c r="I165" s="270">
        <f t="shared" si="55"/>
        <v>3263.6800000000003</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96">
        <v>0</v>
      </c>
      <c r="AC165" s="96">
        <v>0</v>
      </c>
      <c r="AD165" s="96">
        <v>0</v>
      </c>
      <c r="AE165" s="96">
        <v>0</v>
      </c>
      <c r="AF165" s="96">
        <v>0</v>
      </c>
      <c r="AG165" s="96">
        <v>0</v>
      </c>
      <c r="AH165" s="96">
        <v>0</v>
      </c>
      <c r="AI165" s="96">
        <v>0</v>
      </c>
      <c r="AJ165" s="96">
        <v>0</v>
      </c>
      <c r="AK165" s="96">
        <v>0</v>
      </c>
      <c r="AL165" s="96">
        <v>0</v>
      </c>
      <c r="AM165" s="96">
        <v>0</v>
      </c>
      <c r="AN165" s="96">
        <v>0</v>
      </c>
      <c r="AO165" s="96">
        <v>0</v>
      </c>
      <c r="AP165" s="96">
        <v>0</v>
      </c>
      <c r="AQ165" s="96">
        <v>0</v>
      </c>
      <c r="AR165" s="96">
        <v>0</v>
      </c>
      <c r="AS165" s="96">
        <v>0</v>
      </c>
      <c r="AT165" s="96">
        <v>0</v>
      </c>
      <c r="AU165" s="96">
        <v>0</v>
      </c>
      <c r="AV165" s="96">
        <v>0</v>
      </c>
      <c r="AW165" s="96">
        <v>0</v>
      </c>
      <c r="AX165" s="96">
        <v>0</v>
      </c>
      <c r="AY165" s="96">
        <v>0</v>
      </c>
      <c r="AZ165" s="96">
        <v>0</v>
      </c>
      <c r="BA165" s="96">
        <v>8</v>
      </c>
      <c r="BB165" s="96">
        <v>0</v>
      </c>
      <c r="BC165" s="96">
        <v>0</v>
      </c>
      <c r="BD165" s="96">
        <v>1836</v>
      </c>
      <c r="BE165" s="96">
        <v>0</v>
      </c>
      <c r="BF165" s="96">
        <v>0</v>
      </c>
      <c r="BG165" s="96">
        <v>0</v>
      </c>
      <c r="BH165" s="96">
        <v>4</v>
      </c>
      <c r="BI165" s="96">
        <v>0</v>
      </c>
      <c r="BJ165" s="96">
        <v>0</v>
      </c>
      <c r="BK165" s="96">
        <v>0</v>
      </c>
      <c r="BL165" s="96">
        <v>0</v>
      </c>
      <c r="BM165" s="96">
        <v>0</v>
      </c>
      <c r="BN165" s="96">
        <v>0</v>
      </c>
      <c r="BO165" s="96">
        <v>0</v>
      </c>
      <c r="BP165" s="96">
        <v>0</v>
      </c>
      <c r="BQ165" s="96">
        <v>0</v>
      </c>
      <c r="BR165" s="96">
        <v>0</v>
      </c>
      <c r="BS165" s="96">
        <v>0</v>
      </c>
      <c r="BT165" s="96">
        <v>0</v>
      </c>
      <c r="BU165" s="96">
        <v>0</v>
      </c>
      <c r="BV165" s="96">
        <v>0</v>
      </c>
      <c r="BW165" s="96">
        <v>0</v>
      </c>
      <c r="BX165" s="96">
        <v>0</v>
      </c>
      <c r="BY165" s="96">
        <v>0</v>
      </c>
      <c r="BZ165" s="96">
        <v>0</v>
      </c>
      <c r="CA165" s="96">
        <v>0</v>
      </c>
      <c r="CB165" s="96">
        <v>0</v>
      </c>
      <c r="CC165" s="96">
        <v>0</v>
      </c>
      <c r="CD165" s="96">
        <v>0</v>
      </c>
      <c r="CE165" s="96">
        <v>0</v>
      </c>
      <c r="CF165" s="96">
        <v>0</v>
      </c>
      <c r="CG165" s="96">
        <v>0</v>
      </c>
      <c r="CH165" s="96">
        <v>0</v>
      </c>
      <c r="CI165" s="96">
        <v>0</v>
      </c>
      <c r="CJ165" s="96">
        <v>0</v>
      </c>
      <c r="CK165" s="96">
        <v>30</v>
      </c>
      <c r="CL165" s="96">
        <v>0</v>
      </c>
      <c r="CM165" s="96">
        <v>0</v>
      </c>
      <c r="CN165" s="96">
        <v>0</v>
      </c>
      <c r="CO165" s="96">
        <v>0</v>
      </c>
      <c r="CP165" s="96">
        <v>0</v>
      </c>
      <c r="CQ165" s="96">
        <v>0</v>
      </c>
      <c r="CR165" s="96">
        <v>0</v>
      </c>
      <c r="CS165" s="96">
        <v>0</v>
      </c>
      <c r="CT165" s="96">
        <v>0</v>
      </c>
      <c r="CU165" s="96">
        <v>0</v>
      </c>
      <c r="CV165" s="96">
        <v>0</v>
      </c>
      <c r="CW165" s="96">
        <v>0</v>
      </c>
      <c r="CX165" s="96">
        <v>0</v>
      </c>
      <c r="CY165" s="96">
        <v>10</v>
      </c>
      <c r="CZ165" s="96">
        <v>43</v>
      </c>
      <c r="DA165" s="96">
        <v>0</v>
      </c>
      <c r="DB165" s="96">
        <v>42</v>
      </c>
      <c r="DC165" s="96">
        <v>0</v>
      </c>
      <c r="DD165" s="96">
        <v>650</v>
      </c>
      <c r="DE165" s="96">
        <v>0</v>
      </c>
      <c r="DF165" s="96">
        <v>0</v>
      </c>
      <c r="DG165" s="96">
        <v>0</v>
      </c>
      <c r="DH165" s="96">
        <v>0</v>
      </c>
      <c r="DI165" s="96">
        <v>0</v>
      </c>
      <c r="DJ165" s="96">
        <v>0</v>
      </c>
      <c r="DK165" s="96">
        <v>0</v>
      </c>
      <c r="DL165" s="96">
        <v>0</v>
      </c>
      <c r="DM165" s="96">
        <v>0</v>
      </c>
      <c r="DN165" s="96">
        <v>0</v>
      </c>
      <c r="DO165" s="96">
        <v>0</v>
      </c>
      <c r="DP165" s="96">
        <v>0</v>
      </c>
      <c r="DQ165" s="96">
        <v>0</v>
      </c>
      <c r="DR165" s="96">
        <v>0</v>
      </c>
      <c r="DS165" s="96">
        <v>0</v>
      </c>
      <c r="DT165" s="96">
        <v>1700</v>
      </c>
      <c r="DU165" s="96">
        <v>0</v>
      </c>
      <c r="DV165" s="96">
        <v>0</v>
      </c>
      <c r="DW165" s="297">
        <v>0</v>
      </c>
      <c r="DX165" s="297">
        <v>0</v>
      </c>
      <c r="DY165" s="96">
        <v>0</v>
      </c>
      <c r="DZ165" s="96">
        <v>0</v>
      </c>
      <c r="EA165" s="96">
        <v>0</v>
      </c>
      <c r="EB165" s="96">
        <v>0</v>
      </c>
      <c r="EC165" s="96">
        <v>0</v>
      </c>
      <c r="ED165" s="96">
        <v>0</v>
      </c>
      <c r="EE165" s="96">
        <v>0</v>
      </c>
      <c r="EF165" s="96">
        <v>0</v>
      </c>
      <c r="EG165" s="96">
        <v>0</v>
      </c>
      <c r="EH165" s="96">
        <v>0</v>
      </c>
      <c r="EI165" s="96">
        <v>400</v>
      </c>
      <c r="EJ165" s="96">
        <v>0</v>
      </c>
      <c r="EK165" s="96">
        <v>4.5</v>
      </c>
      <c r="EL165" s="96">
        <v>0</v>
      </c>
      <c r="EM165" s="96">
        <v>0</v>
      </c>
      <c r="EN165" s="96">
        <v>0</v>
      </c>
      <c r="EO165" s="96">
        <v>0</v>
      </c>
      <c r="EP165" s="96">
        <v>0</v>
      </c>
      <c r="EQ165" s="96">
        <v>0</v>
      </c>
      <c r="ER165" s="96">
        <v>0</v>
      </c>
      <c r="ES165" s="96">
        <v>0</v>
      </c>
      <c r="ET165" s="96">
        <v>0</v>
      </c>
      <c r="EU165" s="96">
        <v>0</v>
      </c>
      <c r="EV165" s="96">
        <v>1427.68</v>
      </c>
      <c r="EW165" s="96">
        <v>0</v>
      </c>
      <c r="EX165" s="96">
        <v>0</v>
      </c>
      <c r="EY165" s="96">
        <v>0</v>
      </c>
      <c r="EZ165" s="96">
        <v>0</v>
      </c>
      <c r="FA165" s="96">
        <v>0</v>
      </c>
      <c r="FB165" s="96">
        <v>0</v>
      </c>
      <c r="FC165" s="96">
        <v>0</v>
      </c>
      <c r="FD165" s="96">
        <v>0</v>
      </c>
      <c r="FE165" s="96">
        <v>0</v>
      </c>
      <c r="FF165" s="96">
        <v>0</v>
      </c>
      <c r="FG165" s="96">
        <v>0</v>
      </c>
      <c r="FH165" s="96">
        <v>0</v>
      </c>
      <c r="FI165" s="96">
        <v>0</v>
      </c>
      <c r="FJ165" s="96">
        <v>0</v>
      </c>
      <c r="FK165" s="96">
        <v>0</v>
      </c>
      <c r="FL165" s="96">
        <v>0</v>
      </c>
      <c r="FM165" s="96">
        <v>0</v>
      </c>
      <c r="FN165" s="96">
        <v>0</v>
      </c>
      <c r="FO165" s="96">
        <v>0</v>
      </c>
      <c r="FP165" s="96">
        <v>0</v>
      </c>
      <c r="FQ165" s="96">
        <v>0</v>
      </c>
      <c r="FR165" s="96">
        <v>0</v>
      </c>
      <c r="FS165" s="96">
        <v>0</v>
      </c>
      <c r="FT165" s="96">
        <v>0</v>
      </c>
      <c r="FU165" s="96">
        <v>0</v>
      </c>
      <c r="FV165" s="96">
        <v>0</v>
      </c>
      <c r="FW165" s="96">
        <v>0</v>
      </c>
      <c r="FX165" s="96">
        <v>0</v>
      </c>
      <c r="FY165" s="96">
        <v>0</v>
      </c>
      <c r="FZ165" s="96">
        <v>0</v>
      </c>
      <c r="GA165" s="96">
        <v>0</v>
      </c>
      <c r="GB165" s="96">
        <v>0</v>
      </c>
      <c r="GC165" s="96">
        <v>0</v>
      </c>
      <c r="GD165" s="96">
        <v>0</v>
      </c>
      <c r="GE165" s="96">
        <v>0</v>
      </c>
      <c r="GF165" s="96">
        <v>0</v>
      </c>
      <c r="GG165" s="96">
        <v>0</v>
      </c>
      <c r="GH165" s="96">
        <v>0</v>
      </c>
      <c r="GI165" s="96">
        <v>0</v>
      </c>
      <c r="GJ165" s="96">
        <v>0</v>
      </c>
      <c r="GK165" s="96">
        <v>0</v>
      </c>
      <c r="GL165" s="96">
        <v>0</v>
      </c>
      <c r="GM165" s="96">
        <v>0</v>
      </c>
      <c r="GN165" s="96">
        <v>0</v>
      </c>
      <c r="GO165" s="96">
        <v>0</v>
      </c>
      <c r="GP165" s="96">
        <v>0</v>
      </c>
      <c r="GQ165" s="96">
        <v>0</v>
      </c>
      <c r="GR165" s="96">
        <v>0</v>
      </c>
      <c r="GS165" s="96">
        <v>0</v>
      </c>
      <c r="GT165" s="96">
        <v>0</v>
      </c>
      <c r="GU165" s="96">
        <v>0</v>
      </c>
      <c r="GV165" s="96">
        <v>0</v>
      </c>
      <c r="GW165" s="96">
        <v>0</v>
      </c>
      <c r="GX165" s="96">
        <v>0</v>
      </c>
      <c r="GY165" s="96">
        <v>0</v>
      </c>
      <c r="GZ165" s="96">
        <v>0</v>
      </c>
      <c r="HA165" s="96">
        <v>0</v>
      </c>
      <c r="HB165" s="96">
        <v>0</v>
      </c>
      <c r="HC165" s="96">
        <v>0</v>
      </c>
      <c r="HD165" s="96">
        <v>0</v>
      </c>
      <c r="HE165" s="96">
        <v>0</v>
      </c>
      <c r="HF165" s="96">
        <v>0</v>
      </c>
      <c r="HG165" s="96">
        <v>0</v>
      </c>
      <c r="HH165" s="96">
        <v>0</v>
      </c>
      <c r="HI165" s="96">
        <v>0</v>
      </c>
      <c r="HJ165" s="96">
        <v>0</v>
      </c>
      <c r="HK165" s="96">
        <v>0</v>
      </c>
      <c r="HL165" s="96">
        <v>0</v>
      </c>
      <c r="HM165" s="96">
        <v>0</v>
      </c>
      <c r="HN165" s="96">
        <v>0</v>
      </c>
      <c r="HO165" s="96">
        <v>0</v>
      </c>
      <c r="HP165" s="96">
        <v>0</v>
      </c>
      <c r="HQ165" s="96">
        <v>0</v>
      </c>
      <c r="HR165" s="96">
        <v>0</v>
      </c>
      <c r="HS165" s="96">
        <v>0</v>
      </c>
      <c r="HT165" s="96">
        <v>0</v>
      </c>
      <c r="HU165" s="96">
        <v>0</v>
      </c>
      <c r="HV165" s="96">
        <v>0</v>
      </c>
      <c r="HW165" s="96">
        <v>0</v>
      </c>
      <c r="HX165" s="96">
        <v>0</v>
      </c>
      <c r="HY165" s="96">
        <v>0</v>
      </c>
      <c r="HZ165" s="96">
        <v>0</v>
      </c>
      <c r="IA165" s="96">
        <v>0</v>
      </c>
      <c r="IB165" s="96">
        <v>0</v>
      </c>
      <c r="IC165" s="96">
        <v>0</v>
      </c>
      <c r="ID165" s="96">
        <v>0</v>
      </c>
      <c r="IE165" s="96">
        <v>0</v>
      </c>
      <c r="IF165" s="96">
        <v>0</v>
      </c>
      <c r="IG165" s="96">
        <v>0</v>
      </c>
      <c r="IH165" s="96">
        <v>0</v>
      </c>
      <c r="II165" s="96">
        <v>0</v>
      </c>
      <c r="IJ165" s="96">
        <v>0</v>
      </c>
      <c r="IK165" s="96">
        <v>0</v>
      </c>
      <c r="IL165" s="96">
        <v>0</v>
      </c>
      <c r="IM165" s="96">
        <v>0</v>
      </c>
      <c r="IN165" s="96">
        <v>0</v>
      </c>
      <c r="IO165" s="96">
        <v>0</v>
      </c>
      <c r="IP165" s="96">
        <v>0</v>
      </c>
      <c r="IQ165" s="96">
        <v>0</v>
      </c>
      <c r="IR165" s="96">
        <v>0</v>
      </c>
      <c r="IS165" s="96">
        <v>0</v>
      </c>
      <c r="IT165" s="96">
        <v>0</v>
      </c>
      <c r="IU165" s="96">
        <v>0</v>
      </c>
      <c r="IV165" s="96">
        <v>0</v>
      </c>
      <c r="IW165" s="96">
        <v>0</v>
      </c>
      <c r="IX165" s="96">
        <v>0</v>
      </c>
      <c r="IY165" s="96">
        <v>0</v>
      </c>
      <c r="IZ165" s="96">
        <v>0</v>
      </c>
      <c r="JA165" s="96">
        <v>0</v>
      </c>
    </row>
    <row r="166" spans="1:261" ht="17.25" customHeight="1" x14ac:dyDescent="0.35">
      <c r="A166" s="85">
        <v>156</v>
      </c>
      <c r="B166" s="92" t="s">
        <v>527</v>
      </c>
      <c r="C166" s="95" t="s">
        <v>683</v>
      </c>
      <c r="D166" s="295">
        <v>247690794</v>
      </c>
      <c r="E166" s="270">
        <f t="shared" si="51"/>
        <v>33908.089999999997</v>
      </c>
      <c r="F166" s="270">
        <f t="shared" si="52"/>
        <v>0</v>
      </c>
      <c r="G166" s="270">
        <f t="shared" si="53"/>
        <v>9767.5499999999993</v>
      </c>
      <c r="H166" s="270">
        <f t="shared" si="54"/>
        <v>16890</v>
      </c>
      <c r="I166" s="270">
        <f t="shared" si="55"/>
        <v>7250.54</v>
      </c>
      <c r="J166" s="96">
        <v>3</v>
      </c>
      <c r="K166" s="96">
        <v>0</v>
      </c>
      <c r="L166" s="96">
        <v>3</v>
      </c>
      <c r="M166" s="96">
        <v>0</v>
      </c>
      <c r="N166" s="96">
        <v>0</v>
      </c>
      <c r="O166" s="96">
        <v>0</v>
      </c>
      <c r="P166" s="96">
        <v>0</v>
      </c>
      <c r="Q166" s="96">
        <v>0</v>
      </c>
      <c r="R166" s="96">
        <v>0</v>
      </c>
      <c r="S166" s="96">
        <v>0</v>
      </c>
      <c r="T166" s="96">
        <v>0</v>
      </c>
      <c r="U166" s="96">
        <v>0</v>
      </c>
      <c r="V166" s="96">
        <v>619.89</v>
      </c>
      <c r="W166" s="96">
        <v>0</v>
      </c>
      <c r="X166" s="96">
        <v>0</v>
      </c>
      <c r="Y166" s="96">
        <v>0</v>
      </c>
      <c r="Z166" s="96">
        <v>0</v>
      </c>
      <c r="AA166" s="96">
        <v>0</v>
      </c>
      <c r="AB166" s="96">
        <v>0</v>
      </c>
      <c r="AC166" s="96">
        <v>0</v>
      </c>
      <c r="AD166" s="96">
        <v>0</v>
      </c>
      <c r="AE166" s="96">
        <v>0</v>
      </c>
      <c r="AF166" s="96">
        <v>0</v>
      </c>
      <c r="AG166" s="96">
        <v>0</v>
      </c>
      <c r="AH166" s="96">
        <v>0</v>
      </c>
      <c r="AI166" s="96">
        <v>0</v>
      </c>
      <c r="AJ166" s="96">
        <v>0</v>
      </c>
      <c r="AK166" s="96">
        <v>0</v>
      </c>
      <c r="AL166" s="96">
        <v>0</v>
      </c>
      <c r="AM166" s="96">
        <v>0</v>
      </c>
      <c r="AN166" s="96">
        <v>0</v>
      </c>
      <c r="AO166" s="96">
        <v>0</v>
      </c>
      <c r="AP166" s="96">
        <v>0</v>
      </c>
      <c r="AQ166" s="96">
        <v>0</v>
      </c>
      <c r="AR166" s="96">
        <v>0</v>
      </c>
      <c r="AS166" s="96">
        <v>0</v>
      </c>
      <c r="AT166" s="96">
        <v>0</v>
      </c>
      <c r="AU166" s="96">
        <v>0</v>
      </c>
      <c r="AV166" s="96">
        <v>0</v>
      </c>
      <c r="AW166" s="96">
        <v>0</v>
      </c>
      <c r="AX166" s="96">
        <v>0</v>
      </c>
      <c r="AY166" s="96">
        <v>0</v>
      </c>
      <c r="AZ166" s="96">
        <v>0</v>
      </c>
      <c r="BA166" s="96">
        <v>0</v>
      </c>
      <c r="BB166" s="96">
        <v>0</v>
      </c>
      <c r="BC166" s="96">
        <v>16890</v>
      </c>
      <c r="BD166" s="96"/>
      <c r="BE166" s="96">
        <v>0</v>
      </c>
      <c r="BF166" s="96">
        <v>0</v>
      </c>
      <c r="BG166" s="96">
        <v>0</v>
      </c>
      <c r="BH166" s="96">
        <v>34</v>
      </c>
      <c r="BI166" s="96">
        <v>0</v>
      </c>
      <c r="BJ166" s="96">
        <v>0</v>
      </c>
      <c r="BK166" s="96">
        <v>0</v>
      </c>
      <c r="BL166" s="96">
        <v>0</v>
      </c>
      <c r="BM166" s="96">
        <v>0</v>
      </c>
      <c r="BN166" s="96">
        <v>0</v>
      </c>
      <c r="BO166" s="96">
        <v>0</v>
      </c>
      <c r="BP166" s="96">
        <v>0</v>
      </c>
      <c r="BQ166" s="96">
        <v>0</v>
      </c>
      <c r="BR166" s="96">
        <v>0</v>
      </c>
      <c r="BS166" s="96">
        <v>2</v>
      </c>
      <c r="BT166" s="96">
        <v>0</v>
      </c>
      <c r="BU166" s="96">
        <v>2</v>
      </c>
      <c r="BV166" s="96">
        <v>0</v>
      </c>
      <c r="BW166" s="96">
        <v>0</v>
      </c>
      <c r="BX166" s="96">
        <v>0</v>
      </c>
      <c r="BY166" s="96">
        <v>180</v>
      </c>
      <c r="BZ166" s="96">
        <v>0</v>
      </c>
      <c r="CA166" s="96">
        <v>0</v>
      </c>
      <c r="CB166" s="96">
        <v>0</v>
      </c>
      <c r="CC166" s="96">
        <v>0</v>
      </c>
      <c r="CD166" s="96">
        <v>0</v>
      </c>
      <c r="CE166" s="96">
        <v>0</v>
      </c>
      <c r="CF166" s="96">
        <v>0</v>
      </c>
      <c r="CG166" s="96">
        <v>0</v>
      </c>
      <c r="CH166" s="96">
        <v>0</v>
      </c>
      <c r="CI166" s="96">
        <v>0</v>
      </c>
      <c r="CJ166" s="96">
        <v>0</v>
      </c>
      <c r="CK166" s="96">
        <v>30</v>
      </c>
      <c r="CL166" s="96">
        <v>0</v>
      </c>
      <c r="CM166" s="96">
        <v>0</v>
      </c>
      <c r="CN166" s="96">
        <v>0</v>
      </c>
      <c r="CO166" s="96">
        <v>1</v>
      </c>
      <c r="CP166" s="96">
        <v>0</v>
      </c>
      <c r="CQ166" s="96">
        <v>0</v>
      </c>
      <c r="CR166" s="96">
        <v>0</v>
      </c>
      <c r="CS166" s="96">
        <v>0</v>
      </c>
      <c r="CT166" s="96">
        <v>0</v>
      </c>
      <c r="CU166" s="96">
        <v>0</v>
      </c>
      <c r="CV166" s="96">
        <v>0</v>
      </c>
      <c r="CW166" s="96">
        <v>0</v>
      </c>
      <c r="CX166" s="96">
        <v>0</v>
      </c>
      <c r="CY166" s="96">
        <v>16</v>
      </c>
      <c r="CZ166" s="96">
        <v>262</v>
      </c>
      <c r="DA166" s="96">
        <v>0</v>
      </c>
      <c r="DB166" s="96">
        <v>255</v>
      </c>
      <c r="DC166" s="96">
        <v>0</v>
      </c>
      <c r="DD166" s="96">
        <v>3525</v>
      </c>
      <c r="DE166" s="96">
        <v>0</v>
      </c>
      <c r="DF166" s="96">
        <v>0</v>
      </c>
      <c r="DG166" s="96">
        <v>0</v>
      </c>
      <c r="DH166" s="96">
        <v>0</v>
      </c>
      <c r="DI166" s="96">
        <v>0</v>
      </c>
      <c r="DJ166" s="96">
        <v>0</v>
      </c>
      <c r="DK166" s="96">
        <v>0</v>
      </c>
      <c r="DL166" s="96">
        <v>0</v>
      </c>
      <c r="DM166" s="96">
        <v>0</v>
      </c>
      <c r="DN166" s="96">
        <v>0</v>
      </c>
      <c r="DO166" s="96">
        <v>0</v>
      </c>
      <c r="DP166" s="96">
        <v>0</v>
      </c>
      <c r="DQ166" s="96">
        <v>0</v>
      </c>
      <c r="DR166" s="96">
        <v>0</v>
      </c>
      <c r="DS166" s="96">
        <v>0</v>
      </c>
      <c r="DT166" s="96">
        <v>6242.55</v>
      </c>
      <c r="DU166" s="96">
        <v>0</v>
      </c>
      <c r="DV166" s="96">
        <v>0</v>
      </c>
      <c r="DW166" s="297">
        <v>0</v>
      </c>
      <c r="DX166" s="297">
        <v>0</v>
      </c>
      <c r="DY166" s="96">
        <v>0</v>
      </c>
      <c r="DZ166" s="96">
        <v>0</v>
      </c>
      <c r="EA166" s="96">
        <v>0</v>
      </c>
      <c r="EB166" s="96">
        <v>0</v>
      </c>
      <c r="EC166" s="96">
        <v>0</v>
      </c>
      <c r="ED166" s="96">
        <v>0</v>
      </c>
      <c r="EE166" s="96">
        <v>0</v>
      </c>
      <c r="EF166" s="96">
        <v>0</v>
      </c>
      <c r="EG166" s="96">
        <v>0</v>
      </c>
      <c r="EH166" s="96">
        <v>0</v>
      </c>
      <c r="EI166" s="96">
        <v>0</v>
      </c>
      <c r="EJ166" s="96">
        <v>0</v>
      </c>
      <c r="EK166" s="96">
        <v>0</v>
      </c>
      <c r="EL166" s="96">
        <v>0</v>
      </c>
      <c r="EM166" s="96">
        <v>0</v>
      </c>
      <c r="EN166" s="96">
        <v>0</v>
      </c>
      <c r="EO166" s="96">
        <v>0</v>
      </c>
      <c r="EP166" s="96">
        <v>0</v>
      </c>
      <c r="EQ166" s="96">
        <v>0</v>
      </c>
      <c r="ER166" s="96">
        <v>0</v>
      </c>
      <c r="ES166" s="96">
        <v>0</v>
      </c>
      <c r="ET166" s="96">
        <v>0</v>
      </c>
      <c r="EU166" s="96">
        <v>0</v>
      </c>
      <c r="EV166" s="96">
        <v>6450.65</v>
      </c>
      <c r="EW166" s="96">
        <v>0</v>
      </c>
      <c r="EX166" s="96">
        <v>0</v>
      </c>
      <c r="EY166" s="96">
        <v>0</v>
      </c>
      <c r="EZ166" s="96">
        <v>0</v>
      </c>
      <c r="FA166" s="96">
        <v>0</v>
      </c>
      <c r="FB166" s="96">
        <v>0</v>
      </c>
      <c r="FC166" s="96">
        <v>0</v>
      </c>
      <c r="FD166" s="96">
        <v>0</v>
      </c>
      <c r="FE166" s="96">
        <v>0</v>
      </c>
      <c r="FF166" s="96">
        <v>0</v>
      </c>
      <c r="FG166" s="96">
        <v>0</v>
      </c>
      <c r="FH166" s="96">
        <v>0</v>
      </c>
      <c r="FI166" s="96">
        <v>0</v>
      </c>
      <c r="FJ166" s="96">
        <v>0</v>
      </c>
      <c r="FK166" s="96">
        <v>0</v>
      </c>
      <c r="FL166" s="96">
        <v>0</v>
      </c>
      <c r="FM166" s="96">
        <v>0</v>
      </c>
      <c r="FN166" s="96">
        <v>0</v>
      </c>
      <c r="FO166" s="96">
        <v>0</v>
      </c>
      <c r="FP166" s="96">
        <v>0</v>
      </c>
      <c r="FQ166" s="96">
        <v>0</v>
      </c>
      <c r="FR166" s="96">
        <v>0</v>
      </c>
      <c r="FS166" s="96">
        <v>0</v>
      </c>
      <c r="FT166" s="96">
        <v>0</v>
      </c>
      <c r="FU166" s="96">
        <v>0</v>
      </c>
      <c r="FV166" s="96">
        <v>0</v>
      </c>
      <c r="FW166" s="96">
        <v>0</v>
      </c>
      <c r="FX166" s="96">
        <v>0</v>
      </c>
      <c r="FY166" s="96">
        <v>0</v>
      </c>
      <c r="FZ166" s="96">
        <v>0</v>
      </c>
      <c r="GA166" s="96">
        <v>0</v>
      </c>
      <c r="GB166" s="96">
        <v>0</v>
      </c>
      <c r="GC166" s="96">
        <v>0</v>
      </c>
      <c r="GD166" s="96">
        <v>0</v>
      </c>
      <c r="GE166" s="96">
        <v>0</v>
      </c>
      <c r="GF166" s="96">
        <v>0</v>
      </c>
      <c r="GG166" s="96">
        <v>0</v>
      </c>
      <c r="GH166" s="96">
        <v>0</v>
      </c>
      <c r="GI166" s="96">
        <v>1211</v>
      </c>
      <c r="GJ166" s="96">
        <v>0</v>
      </c>
      <c r="GK166" s="96">
        <v>2.13</v>
      </c>
      <c r="GL166" s="96">
        <v>0</v>
      </c>
      <c r="GM166" s="96">
        <v>0</v>
      </c>
      <c r="GN166" s="96">
        <v>0</v>
      </c>
      <c r="GO166" s="96">
        <v>0</v>
      </c>
      <c r="GP166" s="96">
        <v>0</v>
      </c>
      <c r="GQ166" s="96">
        <v>0</v>
      </c>
      <c r="GR166" s="96">
        <v>0</v>
      </c>
      <c r="GS166" s="96">
        <v>0</v>
      </c>
      <c r="GT166" s="96">
        <v>0</v>
      </c>
      <c r="GU166" s="96">
        <v>0</v>
      </c>
      <c r="GV166" s="96">
        <v>0</v>
      </c>
      <c r="GW166" s="96">
        <v>0</v>
      </c>
      <c r="GX166" s="96">
        <v>0</v>
      </c>
      <c r="GY166" s="96">
        <v>0</v>
      </c>
      <c r="GZ166" s="96">
        <v>0</v>
      </c>
      <c r="HA166" s="96">
        <v>0</v>
      </c>
      <c r="HB166" s="96">
        <v>0</v>
      </c>
      <c r="HC166" s="96">
        <v>0</v>
      </c>
      <c r="HD166" s="96">
        <v>0</v>
      </c>
      <c r="HE166" s="96">
        <v>0</v>
      </c>
      <c r="HF166" s="96">
        <v>0</v>
      </c>
      <c r="HG166" s="96">
        <v>0</v>
      </c>
      <c r="HH166" s="96">
        <v>0</v>
      </c>
      <c r="HI166" s="96">
        <v>0</v>
      </c>
      <c r="HJ166" s="96">
        <v>0</v>
      </c>
      <c r="HK166" s="96">
        <v>0</v>
      </c>
      <c r="HL166" s="96">
        <v>0</v>
      </c>
      <c r="HM166" s="96">
        <v>0</v>
      </c>
      <c r="HN166" s="96">
        <v>0</v>
      </c>
      <c r="HO166" s="96">
        <v>0</v>
      </c>
      <c r="HP166" s="96">
        <v>0</v>
      </c>
      <c r="HQ166" s="96">
        <v>0</v>
      </c>
      <c r="HR166" s="96">
        <v>0</v>
      </c>
      <c r="HS166" s="96">
        <v>0</v>
      </c>
      <c r="HT166" s="96">
        <v>0</v>
      </c>
      <c r="HU166" s="96">
        <v>0</v>
      </c>
      <c r="HV166" s="96">
        <v>0</v>
      </c>
      <c r="HW166" s="96">
        <v>0</v>
      </c>
      <c r="HX166" s="96">
        <v>0</v>
      </c>
      <c r="HY166" s="96">
        <v>0</v>
      </c>
      <c r="HZ166" s="96">
        <v>0</v>
      </c>
      <c r="IA166" s="96">
        <v>0</v>
      </c>
      <c r="IB166" s="96">
        <v>0</v>
      </c>
      <c r="IC166" s="96">
        <v>0</v>
      </c>
      <c r="ID166" s="96">
        <v>0</v>
      </c>
      <c r="IE166" s="96">
        <v>0</v>
      </c>
      <c r="IF166" s="96">
        <v>0</v>
      </c>
      <c r="IG166" s="96">
        <v>0</v>
      </c>
      <c r="IH166" s="96">
        <v>0</v>
      </c>
      <c r="II166" s="96">
        <v>0</v>
      </c>
      <c r="IJ166" s="96">
        <v>0</v>
      </c>
      <c r="IK166" s="96">
        <v>0</v>
      </c>
      <c r="IL166" s="96">
        <v>0</v>
      </c>
      <c r="IM166" s="96">
        <v>0</v>
      </c>
      <c r="IN166" s="96">
        <v>0</v>
      </c>
      <c r="IO166" s="96">
        <v>0</v>
      </c>
      <c r="IP166" s="96">
        <v>0</v>
      </c>
      <c r="IQ166" s="96">
        <v>0</v>
      </c>
      <c r="IR166" s="96">
        <v>0</v>
      </c>
      <c r="IS166" s="96">
        <v>0</v>
      </c>
      <c r="IT166" s="96">
        <v>0</v>
      </c>
      <c r="IU166" s="96">
        <v>0</v>
      </c>
      <c r="IV166" s="96">
        <v>0</v>
      </c>
      <c r="IW166" s="96">
        <v>0</v>
      </c>
      <c r="IX166" s="96">
        <v>0</v>
      </c>
      <c r="IY166" s="96">
        <v>0</v>
      </c>
      <c r="IZ166" s="96">
        <v>0</v>
      </c>
      <c r="JA166" s="96">
        <v>0</v>
      </c>
    </row>
    <row r="167" spans="1:261" ht="17.25" customHeight="1" x14ac:dyDescent="0.35">
      <c r="A167" s="85">
        <v>157</v>
      </c>
      <c r="B167" s="92" t="s">
        <v>527</v>
      </c>
      <c r="C167" s="95" t="s">
        <v>684</v>
      </c>
      <c r="D167" s="295">
        <v>247690787</v>
      </c>
      <c r="E167" s="270">
        <f t="shared" si="51"/>
        <v>55966.409999999996</v>
      </c>
      <c r="F167" s="270">
        <f t="shared" si="52"/>
        <v>0</v>
      </c>
      <c r="G167" s="270">
        <f t="shared" si="53"/>
        <v>17724.489999999998</v>
      </c>
      <c r="H167" s="270">
        <f t="shared" si="54"/>
        <v>24890</v>
      </c>
      <c r="I167" s="270">
        <f t="shared" si="55"/>
        <v>13351.92</v>
      </c>
      <c r="J167" s="96">
        <v>2</v>
      </c>
      <c r="K167" s="96">
        <v>0</v>
      </c>
      <c r="L167" s="96">
        <v>2</v>
      </c>
      <c r="M167" s="96">
        <v>0</v>
      </c>
      <c r="N167" s="96">
        <v>0</v>
      </c>
      <c r="O167" s="96">
        <v>0</v>
      </c>
      <c r="P167" s="96">
        <v>0</v>
      </c>
      <c r="Q167" s="96">
        <v>0</v>
      </c>
      <c r="R167" s="96">
        <v>0</v>
      </c>
      <c r="S167" s="96">
        <v>0</v>
      </c>
      <c r="T167" s="96">
        <v>0</v>
      </c>
      <c r="U167" s="96">
        <v>0</v>
      </c>
      <c r="V167" s="96">
        <v>1214.94</v>
      </c>
      <c r="W167" s="96">
        <v>0</v>
      </c>
      <c r="X167" s="96">
        <v>0</v>
      </c>
      <c r="Y167" s="96">
        <v>0</v>
      </c>
      <c r="Z167" s="96">
        <v>0</v>
      </c>
      <c r="AA167" s="96">
        <v>0</v>
      </c>
      <c r="AB167" s="96">
        <v>0</v>
      </c>
      <c r="AC167" s="96">
        <v>0</v>
      </c>
      <c r="AD167" s="96">
        <v>0</v>
      </c>
      <c r="AE167" s="96">
        <v>0</v>
      </c>
      <c r="AF167" s="96">
        <v>3</v>
      </c>
      <c r="AG167" s="96">
        <v>0</v>
      </c>
      <c r="AH167" s="96">
        <v>0</v>
      </c>
      <c r="AI167" s="96">
        <v>0</v>
      </c>
      <c r="AJ167" s="96">
        <v>0</v>
      </c>
      <c r="AK167" s="96">
        <v>0</v>
      </c>
      <c r="AL167" s="96">
        <v>0</v>
      </c>
      <c r="AM167" s="96">
        <v>0</v>
      </c>
      <c r="AN167" s="96">
        <v>0</v>
      </c>
      <c r="AO167" s="96">
        <v>0</v>
      </c>
      <c r="AP167" s="96">
        <v>0</v>
      </c>
      <c r="AQ167" s="96">
        <v>0</v>
      </c>
      <c r="AR167" s="96">
        <v>807.96</v>
      </c>
      <c r="AS167" s="96">
        <v>0</v>
      </c>
      <c r="AT167" s="96">
        <v>0</v>
      </c>
      <c r="AU167" s="96">
        <v>0</v>
      </c>
      <c r="AV167" s="96">
        <v>0</v>
      </c>
      <c r="AW167" s="96">
        <v>0</v>
      </c>
      <c r="AX167" s="96">
        <v>0</v>
      </c>
      <c r="AY167" s="96">
        <v>0</v>
      </c>
      <c r="AZ167" s="96">
        <v>0</v>
      </c>
      <c r="BA167" s="96">
        <v>0</v>
      </c>
      <c r="BB167" s="96">
        <v>0</v>
      </c>
      <c r="BC167" s="96">
        <v>24890</v>
      </c>
      <c r="BD167" s="96"/>
      <c r="BE167" s="96">
        <v>0</v>
      </c>
      <c r="BF167" s="96">
        <v>0</v>
      </c>
      <c r="BG167" s="96">
        <v>0</v>
      </c>
      <c r="BH167" s="96">
        <v>236</v>
      </c>
      <c r="BI167" s="96">
        <v>0</v>
      </c>
      <c r="BJ167" s="96">
        <v>0</v>
      </c>
      <c r="BK167" s="96">
        <v>0</v>
      </c>
      <c r="BL167" s="96">
        <v>0</v>
      </c>
      <c r="BM167" s="96">
        <v>0</v>
      </c>
      <c r="BN167" s="96">
        <v>0</v>
      </c>
      <c r="BO167" s="96">
        <v>0</v>
      </c>
      <c r="BP167" s="96">
        <v>0</v>
      </c>
      <c r="BQ167" s="96">
        <v>0</v>
      </c>
      <c r="BR167" s="96">
        <v>0</v>
      </c>
      <c r="BS167" s="96">
        <v>4</v>
      </c>
      <c r="BT167" s="96">
        <v>0</v>
      </c>
      <c r="BU167" s="96">
        <v>4</v>
      </c>
      <c r="BV167" s="96">
        <v>0</v>
      </c>
      <c r="BW167" s="96">
        <v>0</v>
      </c>
      <c r="BX167" s="96">
        <v>0</v>
      </c>
      <c r="BY167" s="96">
        <v>187</v>
      </c>
      <c r="BZ167" s="96">
        <v>0</v>
      </c>
      <c r="CA167" s="96">
        <v>0</v>
      </c>
      <c r="CB167" s="96">
        <v>0</v>
      </c>
      <c r="CC167" s="96">
        <v>0</v>
      </c>
      <c r="CD167" s="96">
        <v>0</v>
      </c>
      <c r="CE167" s="96">
        <v>0</v>
      </c>
      <c r="CF167" s="96">
        <v>0</v>
      </c>
      <c r="CG167" s="96">
        <v>0</v>
      </c>
      <c r="CH167" s="96">
        <v>0</v>
      </c>
      <c r="CI167" s="96">
        <v>0</v>
      </c>
      <c r="CJ167" s="96">
        <v>0</v>
      </c>
      <c r="CK167" s="96">
        <v>30</v>
      </c>
      <c r="CL167" s="96">
        <v>0</v>
      </c>
      <c r="CM167" s="96">
        <v>0</v>
      </c>
      <c r="CN167" s="96">
        <v>0</v>
      </c>
      <c r="CO167" s="96">
        <v>1</v>
      </c>
      <c r="CP167" s="96">
        <v>0</v>
      </c>
      <c r="CQ167" s="96">
        <v>0</v>
      </c>
      <c r="CR167" s="96">
        <v>0</v>
      </c>
      <c r="CS167" s="96">
        <v>0</v>
      </c>
      <c r="CT167" s="96">
        <v>0</v>
      </c>
      <c r="CU167" s="96">
        <v>0</v>
      </c>
      <c r="CV167" s="96">
        <v>0</v>
      </c>
      <c r="CW167" s="96">
        <v>0</v>
      </c>
      <c r="CX167" s="96">
        <v>0</v>
      </c>
      <c r="CY167" s="96">
        <v>18</v>
      </c>
      <c r="CZ167" s="96">
        <v>530</v>
      </c>
      <c r="DA167" s="96">
        <v>0</v>
      </c>
      <c r="DB167" s="96">
        <v>523</v>
      </c>
      <c r="DC167" s="96">
        <v>0</v>
      </c>
      <c r="DD167" s="96">
        <v>7770</v>
      </c>
      <c r="DE167" s="96">
        <v>0</v>
      </c>
      <c r="DF167" s="96">
        <v>0</v>
      </c>
      <c r="DG167" s="96">
        <v>0</v>
      </c>
      <c r="DH167" s="96">
        <v>0</v>
      </c>
      <c r="DI167" s="96">
        <v>0</v>
      </c>
      <c r="DJ167" s="96">
        <v>0</v>
      </c>
      <c r="DK167" s="96">
        <v>0</v>
      </c>
      <c r="DL167" s="96">
        <v>0</v>
      </c>
      <c r="DM167" s="96">
        <v>0</v>
      </c>
      <c r="DN167" s="96">
        <v>0</v>
      </c>
      <c r="DO167" s="96">
        <v>0</v>
      </c>
      <c r="DP167" s="96">
        <v>0</v>
      </c>
      <c r="DQ167" s="96">
        <v>0</v>
      </c>
      <c r="DR167" s="96">
        <v>0</v>
      </c>
      <c r="DS167" s="96">
        <v>0</v>
      </c>
      <c r="DT167" s="96">
        <v>9954.49</v>
      </c>
      <c r="DU167" s="96">
        <v>0</v>
      </c>
      <c r="DV167" s="96">
        <v>0</v>
      </c>
      <c r="DW167" s="297">
        <v>0</v>
      </c>
      <c r="DX167" s="297">
        <v>0</v>
      </c>
      <c r="DY167" s="96">
        <v>0</v>
      </c>
      <c r="DZ167" s="96">
        <v>0</v>
      </c>
      <c r="EA167" s="96">
        <v>0</v>
      </c>
      <c r="EB167" s="96">
        <v>0</v>
      </c>
      <c r="EC167" s="96">
        <v>0</v>
      </c>
      <c r="ED167" s="96">
        <v>0</v>
      </c>
      <c r="EE167" s="96">
        <v>0</v>
      </c>
      <c r="EF167" s="96">
        <v>0</v>
      </c>
      <c r="EG167" s="96">
        <v>0</v>
      </c>
      <c r="EH167" s="96">
        <v>0</v>
      </c>
      <c r="EI167" s="96">
        <v>0</v>
      </c>
      <c r="EJ167" s="96">
        <v>0</v>
      </c>
      <c r="EK167" s="96">
        <v>0</v>
      </c>
      <c r="EL167" s="96">
        <v>0</v>
      </c>
      <c r="EM167" s="96">
        <v>0</v>
      </c>
      <c r="EN167" s="96">
        <v>0</v>
      </c>
      <c r="EO167" s="96">
        <v>0</v>
      </c>
      <c r="EP167" s="96">
        <v>0</v>
      </c>
      <c r="EQ167" s="96">
        <v>0</v>
      </c>
      <c r="ER167" s="96">
        <v>0</v>
      </c>
      <c r="ES167" s="96">
        <v>0</v>
      </c>
      <c r="ET167" s="96">
        <v>0</v>
      </c>
      <c r="EU167" s="96">
        <v>0</v>
      </c>
      <c r="EV167" s="96">
        <v>11142.02</v>
      </c>
      <c r="EW167" s="96">
        <v>0</v>
      </c>
      <c r="EX167" s="96">
        <v>0</v>
      </c>
      <c r="EY167" s="96">
        <v>0</v>
      </c>
      <c r="EZ167" s="96">
        <v>0</v>
      </c>
      <c r="FA167" s="96">
        <v>0</v>
      </c>
      <c r="FB167" s="96">
        <v>0</v>
      </c>
      <c r="FC167" s="96">
        <v>0</v>
      </c>
      <c r="FD167" s="96">
        <v>0</v>
      </c>
      <c r="FE167" s="96">
        <v>0</v>
      </c>
      <c r="FF167" s="96">
        <v>0</v>
      </c>
      <c r="FG167" s="96">
        <v>0</v>
      </c>
      <c r="FH167" s="96">
        <v>0</v>
      </c>
      <c r="FI167" s="96">
        <v>0</v>
      </c>
      <c r="FJ167" s="96">
        <v>0</v>
      </c>
      <c r="FK167" s="96">
        <v>0</v>
      </c>
      <c r="FL167" s="96">
        <v>0</v>
      </c>
      <c r="FM167" s="96">
        <v>0</v>
      </c>
      <c r="FN167" s="96">
        <v>0</v>
      </c>
      <c r="FO167" s="96">
        <v>0</v>
      </c>
      <c r="FP167" s="96">
        <v>0</v>
      </c>
      <c r="FQ167" s="96">
        <v>0</v>
      </c>
      <c r="FR167" s="96">
        <v>0</v>
      </c>
      <c r="FS167" s="96">
        <v>0</v>
      </c>
      <c r="FT167" s="96">
        <v>0</v>
      </c>
      <c r="FU167" s="96">
        <v>0</v>
      </c>
      <c r="FV167" s="96">
        <v>0</v>
      </c>
      <c r="FW167" s="96">
        <v>0</v>
      </c>
      <c r="FX167" s="96">
        <v>0</v>
      </c>
      <c r="FY167" s="96">
        <v>0</v>
      </c>
      <c r="FZ167" s="96">
        <v>0</v>
      </c>
      <c r="GA167" s="96">
        <v>0</v>
      </c>
      <c r="GB167" s="96">
        <v>0</v>
      </c>
      <c r="GC167" s="96">
        <v>0</v>
      </c>
      <c r="GD167" s="96">
        <v>0</v>
      </c>
      <c r="GE167" s="96">
        <v>0</v>
      </c>
      <c r="GF167" s="96">
        <v>0</v>
      </c>
      <c r="GG167" s="96">
        <v>0</v>
      </c>
      <c r="GH167" s="96">
        <v>0</v>
      </c>
      <c r="GI167" s="96">
        <v>201</v>
      </c>
      <c r="GJ167" s="96">
        <v>0</v>
      </c>
      <c r="GK167" s="96">
        <v>2.5499999999999998</v>
      </c>
      <c r="GL167" s="96">
        <v>0</v>
      </c>
      <c r="GM167" s="96">
        <v>0</v>
      </c>
      <c r="GN167" s="96">
        <v>0</v>
      </c>
      <c r="GO167" s="96">
        <v>0</v>
      </c>
      <c r="GP167" s="96">
        <v>0</v>
      </c>
      <c r="GQ167" s="96">
        <v>0</v>
      </c>
      <c r="GR167" s="96">
        <v>0</v>
      </c>
      <c r="GS167" s="96">
        <v>0</v>
      </c>
      <c r="GT167" s="96">
        <v>0</v>
      </c>
      <c r="GU167" s="96">
        <v>0</v>
      </c>
      <c r="GV167" s="96">
        <v>0</v>
      </c>
      <c r="GW167" s="96">
        <v>0</v>
      </c>
      <c r="GX167" s="96">
        <v>0</v>
      </c>
      <c r="GY167" s="96">
        <v>0</v>
      </c>
      <c r="GZ167" s="96">
        <v>0</v>
      </c>
      <c r="HA167" s="96">
        <v>0</v>
      </c>
      <c r="HB167" s="96">
        <v>0</v>
      </c>
      <c r="HC167" s="96">
        <v>0</v>
      </c>
      <c r="HD167" s="96">
        <v>0</v>
      </c>
      <c r="HE167" s="96">
        <v>0</v>
      </c>
      <c r="HF167" s="96">
        <v>0</v>
      </c>
      <c r="HG167" s="96">
        <v>0</v>
      </c>
      <c r="HH167" s="96">
        <v>0</v>
      </c>
      <c r="HI167" s="96">
        <v>0</v>
      </c>
      <c r="HJ167" s="96">
        <v>0</v>
      </c>
      <c r="HK167" s="96">
        <v>0</v>
      </c>
      <c r="HL167" s="96">
        <v>0</v>
      </c>
      <c r="HM167" s="96">
        <v>0</v>
      </c>
      <c r="HN167" s="96">
        <v>0</v>
      </c>
      <c r="HO167" s="96">
        <v>0</v>
      </c>
      <c r="HP167" s="96">
        <v>0</v>
      </c>
      <c r="HQ167" s="96">
        <v>0</v>
      </c>
      <c r="HR167" s="96">
        <v>0</v>
      </c>
      <c r="HS167" s="96">
        <v>0</v>
      </c>
      <c r="HT167" s="96">
        <v>0</v>
      </c>
      <c r="HU167" s="96">
        <v>0</v>
      </c>
      <c r="HV167" s="96">
        <v>0</v>
      </c>
      <c r="HW167" s="96">
        <v>0</v>
      </c>
      <c r="HX167" s="96">
        <v>0</v>
      </c>
      <c r="HY167" s="96">
        <v>0</v>
      </c>
      <c r="HZ167" s="96">
        <v>0</v>
      </c>
      <c r="IA167" s="96">
        <v>0</v>
      </c>
      <c r="IB167" s="96">
        <v>0</v>
      </c>
      <c r="IC167" s="96">
        <v>0</v>
      </c>
      <c r="ID167" s="96">
        <v>0</v>
      </c>
      <c r="IE167" s="96">
        <v>0</v>
      </c>
      <c r="IF167" s="96">
        <v>0</v>
      </c>
      <c r="IG167" s="96">
        <v>0</v>
      </c>
      <c r="IH167" s="96">
        <v>0</v>
      </c>
      <c r="II167" s="96">
        <v>0</v>
      </c>
      <c r="IJ167" s="96">
        <v>0</v>
      </c>
      <c r="IK167" s="96">
        <v>0</v>
      </c>
      <c r="IL167" s="96">
        <v>0</v>
      </c>
      <c r="IM167" s="96">
        <v>0</v>
      </c>
      <c r="IN167" s="96">
        <v>0</v>
      </c>
      <c r="IO167" s="96">
        <v>0</v>
      </c>
      <c r="IP167" s="96">
        <v>0</v>
      </c>
      <c r="IQ167" s="96">
        <v>0</v>
      </c>
      <c r="IR167" s="96">
        <v>0</v>
      </c>
      <c r="IS167" s="96">
        <v>0</v>
      </c>
      <c r="IT167" s="96">
        <v>0</v>
      </c>
      <c r="IU167" s="96">
        <v>0</v>
      </c>
      <c r="IV167" s="96">
        <v>0</v>
      </c>
      <c r="IW167" s="96">
        <v>0</v>
      </c>
      <c r="IX167" s="96">
        <v>0</v>
      </c>
      <c r="IY167" s="96">
        <v>0</v>
      </c>
      <c r="IZ167" s="96">
        <v>0</v>
      </c>
      <c r="JA167" s="96">
        <v>0</v>
      </c>
    </row>
    <row r="168" spans="1:261" ht="17.25" customHeight="1" x14ac:dyDescent="0.35">
      <c r="A168" s="85">
        <v>158</v>
      </c>
      <c r="B168" s="92" t="s">
        <v>527</v>
      </c>
      <c r="C168" s="95" t="s">
        <v>685</v>
      </c>
      <c r="D168" s="295">
        <v>263484568</v>
      </c>
      <c r="E168" s="270">
        <f t="shared" si="51"/>
        <v>18946.91</v>
      </c>
      <c r="F168" s="270">
        <f t="shared" si="52"/>
        <v>0</v>
      </c>
      <c r="G168" s="270">
        <f t="shared" si="53"/>
        <v>8279.91</v>
      </c>
      <c r="H168" s="270">
        <f t="shared" si="54"/>
        <v>6868</v>
      </c>
      <c r="I168" s="270">
        <f t="shared" si="55"/>
        <v>3799</v>
      </c>
      <c r="J168" s="96">
        <v>3</v>
      </c>
      <c r="K168" s="96">
        <v>0</v>
      </c>
      <c r="L168" s="96">
        <v>3</v>
      </c>
      <c r="M168" s="96">
        <v>0</v>
      </c>
      <c r="N168" s="96">
        <v>0</v>
      </c>
      <c r="O168" s="96">
        <v>0</v>
      </c>
      <c r="P168" s="96">
        <v>0</v>
      </c>
      <c r="Q168" s="96">
        <v>0</v>
      </c>
      <c r="R168" s="96">
        <v>0</v>
      </c>
      <c r="S168" s="96">
        <v>0</v>
      </c>
      <c r="T168" s="96">
        <v>0</v>
      </c>
      <c r="U168" s="96">
        <v>0</v>
      </c>
      <c r="V168" s="96">
        <v>749</v>
      </c>
      <c r="W168" s="96">
        <v>0</v>
      </c>
      <c r="X168" s="96">
        <v>0</v>
      </c>
      <c r="Y168" s="96">
        <v>0</v>
      </c>
      <c r="Z168" s="96">
        <v>0</v>
      </c>
      <c r="AA168" s="96">
        <v>0</v>
      </c>
      <c r="AB168" s="96">
        <v>0</v>
      </c>
      <c r="AC168" s="96">
        <v>0</v>
      </c>
      <c r="AD168" s="96">
        <v>0</v>
      </c>
      <c r="AE168" s="96">
        <v>0</v>
      </c>
      <c r="AF168" s="96">
        <v>0</v>
      </c>
      <c r="AG168" s="96">
        <v>0</v>
      </c>
      <c r="AH168" s="96">
        <v>0</v>
      </c>
      <c r="AI168" s="96">
        <v>0</v>
      </c>
      <c r="AJ168" s="96">
        <v>0</v>
      </c>
      <c r="AK168" s="96">
        <v>0</v>
      </c>
      <c r="AL168" s="96">
        <v>0</v>
      </c>
      <c r="AM168" s="96">
        <v>0</v>
      </c>
      <c r="AN168" s="96">
        <v>0</v>
      </c>
      <c r="AO168" s="96">
        <v>0</v>
      </c>
      <c r="AP168" s="96">
        <v>0</v>
      </c>
      <c r="AQ168" s="96">
        <v>0</v>
      </c>
      <c r="AR168" s="96">
        <v>0</v>
      </c>
      <c r="AS168" s="96">
        <v>0</v>
      </c>
      <c r="AT168" s="96">
        <v>0</v>
      </c>
      <c r="AU168" s="96">
        <v>0</v>
      </c>
      <c r="AV168" s="96">
        <v>0</v>
      </c>
      <c r="AW168" s="96">
        <v>0</v>
      </c>
      <c r="AX168" s="96">
        <v>0</v>
      </c>
      <c r="AY168" s="96">
        <v>0</v>
      </c>
      <c r="AZ168" s="96">
        <v>0</v>
      </c>
      <c r="BA168" s="96">
        <v>0</v>
      </c>
      <c r="BB168" s="96">
        <v>4</v>
      </c>
      <c r="BC168" s="96">
        <v>6868</v>
      </c>
      <c r="BD168" s="96"/>
      <c r="BE168" s="96">
        <v>0</v>
      </c>
      <c r="BF168" s="96">
        <v>0</v>
      </c>
      <c r="BG168" s="96">
        <v>0</v>
      </c>
      <c r="BH168" s="96">
        <v>54</v>
      </c>
      <c r="BI168" s="96">
        <v>0</v>
      </c>
      <c r="BJ168" s="96">
        <v>0</v>
      </c>
      <c r="BK168" s="96">
        <v>0</v>
      </c>
      <c r="BL168" s="96">
        <v>0</v>
      </c>
      <c r="BM168" s="96">
        <v>0</v>
      </c>
      <c r="BN168" s="96">
        <v>0</v>
      </c>
      <c r="BO168" s="96">
        <v>0</v>
      </c>
      <c r="BP168" s="96">
        <v>0</v>
      </c>
      <c r="BQ168" s="96">
        <v>0</v>
      </c>
      <c r="BR168" s="96">
        <v>0</v>
      </c>
      <c r="BS168" s="96">
        <v>2</v>
      </c>
      <c r="BT168" s="96">
        <v>0</v>
      </c>
      <c r="BU168" s="96">
        <v>2</v>
      </c>
      <c r="BV168" s="96">
        <v>0</v>
      </c>
      <c r="BW168" s="96">
        <v>0</v>
      </c>
      <c r="BX168" s="96">
        <v>0</v>
      </c>
      <c r="BY168" s="96">
        <v>100</v>
      </c>
      <c r="BZ168" s="96">
        <v>0</v>
      </c>
      <c r="CA168" s="96">
        <v>0</v>
      </c>
      <c r="CB168" s="96">
        <v>0</v>
      </c>
      <c r="CC168" s="96">
        <v>0</v>
      </c>
      <c r="CD168" s="96">
        <v>0</v>
      </c>
      <c r="CE168" s="96">
        <v>0</v>
      </c>
      <c r="CF168" s="96">
        <v>0</v>
      </c>
      <c r="CG168" s="96">
        <v>0</v>
      </c>
      <c r="CH168" s="96">
        <v>0</v>
      </c>
      <c r="CI168" s="96">
        <v>0</v>
      </c>
      <c r="CJ168" s="96">
        <v>0</v>
      </c>
      <c r="CK168" s="96">
        <v>30</v>
      </c>
      <c r="CL168" s="96">
        <v>0</v>
      </c>
      <c r="CM168" s="96">
        <v>0</v>
      </c>
      <c r="CN168" s="96">
        <v>0</v>
      </c>
      <c r="CO168" s="96">
        <v>0</v>
      </c>
      <c r="CP168" s="96">
        <v>0</v>
      </c>
      <c r="CQ168" s="96">
        <v>0</v>
      </c>
      <c r="CR168" s="96">
        <v>0</v>
      </c>
      <c r="CS168" s="96">
        <v>9</v>
      </c>
      <c r="CT168" s="96">
        <v>0</v>
      </c>
      <c r="CU168" s="96">
        <v>0</v>
      </c>
      <c r="CV168" s="96">
        <v>0</v>
      </c>
      <c r="CW168" s="96">
        <v>0</v>
      </c>
      <c r="CX168" s="96">
        <v>0</v>
      </c>
      <c r="CY168" s="96">
        <v>21</v>
      </c>
      <c r="CZ168" s="96">
        <v>350</v>
      </c>
      <c r="DA168" s="96">
        <v>0</v>
      </c>
      <c r="DB168" s="96">
        <v>349</v>
      </c>
      <c r="DC168" s="96">
        <v>0</v>
      </c>
      <c r="DD168" s="96">
        <v>5000</v>
      </c>
      <c r="DE168" s="96">
        <v>0</v>
      </c>
      <c r="DF168" s="96">
        <v>0</v>
      </c>
      <c r="DG168" s="96">
        <v>0</v>
      </c>
      <c r="DH168" s="96">
        <v>0</v>
      </c>
      <c r="DI168" s="96">
        <v>0</v>
      </c>
      <c r="DJ168" s="96">
        <v>0</v>
      </c>
      <c r="DK168" s="96">
        <v>0</v>
      </c>
      <c r="DL168" s="96">
        <v>0</v>
      </c>
      <c r="DM168" s="96">
        <v>0</v>
      </c>
      <c r="DN168" s="96">
        <v>0</v>
      </c>
      <c r="DO168" s="96">
        <v>0</v>
      </c>
      <c r="DP168" s="96">
        <v>0</v>
      </c>
      <c r="DQ168" s="96">
        <v>0</v>
      </c>
      <c r="DR168" s="96">
        <v>0</v>
      </c>
      <c r="DS168" s="96">
        <v>0</v>
      </c>
      <c r="DT168" s="96">
        <v>3279.91</v>
      </c>
      <c r="DU168" s="96">
        <v>0</v>
      </c>
      <c r="DV168" s="96">
        <v>0</v>
      </c>
      <c r="DW168" s="297">
        <v>0</v>
      </c>
      <c r="DX168" s="297">
        <v>0</v>
      </c>
      <c r="DY168" s="96">
        <v>0</v>
      </c>
      <c r="DZ168" s="96">
        <v>0</v>
      </c>
      <c r="EA168" s="96">
        <v>0</v>
      </c>
      <c r="EB168" s="96">
        <v>0</v>
      </c>
      <c r="EC168" s="96">
        <v>0</v>
      </c>
      <c r="ED168" s="96">
        <v>0</v>
      </c>
      <c r="EE168" s="96">
        <v>0</v>
      </c>
      <c r="EF168" s="96">
        <v>0</v>
      </c>
      <c r="EG168" s="96">
        <v>0</v>
      </c>
      <c r="EH168" s="96">
        <v>0</v>
      </c>
      <c r="EI168" s="96">
        <v>0</v>
      </c>
      <c r="EJ168" s="96">
        <v>0</v>
      </c>
      <c r="EK168" s="96">
        <v>0</v>
      </c>
      <c r="EL168" s="96">
        <v>0</v>
      </c>
      <c r="EM168" s="96">
        <v>0</v>
      </c>
      <c r="EN168" s="96">
        <v>0</v>
      </c>
      <c r="EO168" s="96">
        <v>0</v>
      </c>
      <c r="EP168" s="96">
        <v>0</v>
      </c>
      <c r="EQ168" s="96">
        <v>0</v>
      </c>
      <c r="ER168" s="96">
        <v>0</v>
      </c>
      <c r="ES168" s="96">
        <v>0</v>
      </c>
      <c r="ET168" s="96">
        <v>0</v>
      </c>
      <c r="EU168" s="96">
        <v>0</v>
      </c>
      <c r="EV168" s="96">
        <v>2950</v>
      </c>
      <c r="EW168" s="96">
        <v>0</v>
      </c>
      <c r="EX168" s="96">
        <v>0</v>
      </c>
      <c r="EY168" s="96">
        <v>0</v>
      </c>
      <c r="EZ168" s="96">
        <v>0</v>
      </c>
      <c r="FA168" s="96">
        <v>0</v>
      </c>
      <c r="FB168" s="96">
        <v>0</v>
      </c>
      <c r="FC168" s="96">
        <v>0</v>
      </c>
      <c r="FD168" s="96">
        <v>0</v>
      </c>
      <c r="FE168" s="96">
        <v>0</v>
      </c>
      <c r="FF168" s="96">
        <v>0</v>
      </c>
      <c r="FG168" s="96">
        <v>0</v>
      </c>
      <c r="FH168" s="96">
        <v>0</v>
      </c>
      <c r="FI168" s="96">
        <v>0</v>
      </c>
      <c r="FJ168" s="96">
        <v>0</v>
      </c>
      <c r="FK168" s="96">
        <v>0</v>
      </c>
      <c r="FL168" s="96">
        <v>0</v>
      </c>
      <c r="FM168" s="96">
        <v>0</v>
      </c>
      <c r="FN168" s="96">
        <v>0</v>
      </c>
      <c r="FO168" s="96">
        <v>0</v>
      </c>
      <c r="FP168" s="96">
        <v>0</v>
      </c>
      <c r="FQ168" s="96">
        <v>0</v>
      </c>
      <c r="FR168" s="96">
        <v>0</v>
      </c>
      <c r="FS168" s="96">
        <v>0</v>
      </c>
      <c r="FT168" s="96">
        <v>0</v>
      </c>
      <c r="FU168" s="96">
        <v>0</v>
      </c>
      <c r="FV168" s="96">
        <v>0</v>
      </c>
      <c r="FW168" s="96">
        <v>0</v>
      </c>
      <c r="FX168" s="96">
        <v>0</v>
      </c>
      <c r="FY168" s="96">
        <v>0</v>
      </c>
      <c r="FZ168" s="96">
        <v>0</v>
      </c>
      <c r="GA168" s="96">
        <v>0</v>
      </c>
      <c r="GB168" s="96">
        <v>0</v>
      </c>
      <c r="GC168" s="96">
        <v>0</v>
      </c>
      <c r="GD168" s="96">
        <v>0</v>
      </c>
      <c r="GE168" s="96">
        <v>0</v>
      </c>
      <c r="GF168" s="96">
        <v>0</v>
      </c>
      <c r="GG168" s="96">
        <v>0</v>
      </c>
      <c r="GH168" s="96">
        <v>0</v>
      </c>
      <c r="GI168" s="96">
        <v>0</v>
      </c>
      <c r="GJ168" s="96">
        <v>0</v>
      </c>
      <c r="GK168" s="96">
        <v>0</v>
      </c>
      <c r="GL168" s="96">
        <v>0</v>
      </c>
      <c r="GM168" s="96">
        <v>0</v>
      </c>
      <c r="GN168" s="96">
        <v>0</v>
      </c>
      <c r="GO168" s="96">
        <v>0</v>
      </c>
      <c r="GP168" s="96">
        <v>0</v>
      </c>
      <c r="GQ168" s="96">
        <v>0</v>
      </c>
      <c r="GR168" s="96">
        <v>0</v>
      </c>
      <c r="GS168" s="96">
        <v>0</v>
      </c>
      <c r="GT168" s="96">
        <v>0</v>
      </c>
      <c r="GU168" s="96">
        <v>0</v>
      </c>
      <c r="GV168" s="96">
        <v>0</v>
      </c>
      <c r="GW168" s="96">
        <v>0</v>
      </c>
      <c r="GX168" s="96">
        <v>0</v>
      </c>
      <c r="GY168" s="96">
        <v>0</v>
      </c>
      <c r="GZ168" s="96">
        <v>0</v>
      </c>
      <c r="HA168" s="96">
        <v>0</v>
      </c>
      <c r="HB168" s="96">
        <v>0</v>
      </c>
      <c r="HC168" s="96">
        <v>0</v>
      </c>
      <c r="HD168" s="96">
        <v>0</v>
      </c>
      <c r="HE168" s="96">
        <v>0</v>
      </c>
      <c r="HF168" s="96">
        <v>0</v>
      </c>
      <c r="HG168" s="96">
        <v>0</v>
      </c>
      <c r="HH168" s="96">
        <v>0</v>
      </c>
      <c r="HI168" s="96">
        <v>0</v>
      </c>
      <c r="HJ168" s="96">
        <v>0</v>
      </c>
      <c r="HK168" s="96">
        <v>0</v>
      </c>
      <c r="HL168" s="96">
        <v>0</v>
      </c>
      <c r="HM168" s="96">
        <v>0</v>
      </c>
      <c r="HN168" s="96">
        <v>0</v>
      </c>
      <c r="HO168" s="96">
        <v>0</v>
      </c>
      <c r="HP168" s="96">
        <v>0</v>
      </c>
      <c r="HQ168" s="96">
        <v>0</v>
      </c>
      <c r="HR168" s="96">
        <v>0</v>
      </c>
      <c r="HS168" s="96">
        <v>0</v>
      </c>
      <c r="HT168" s="96">
        <v>0</v>
      </c>
      <c r="HU168" s="96">
        <v>0</v>
      </c>
      <c r="HV168" s="96">
        <v>0</v>
      </c>
      <c r="HW168" s="96">
        <v>0</v>
      </c>
      <c r="HX168" s="96">
        <v>0</v>
      </c>
      <c r="HY168" s="96">
        <v>0</v>
      </c>
      <c r="HZ168" s="96">
        <v>0</v>
      </c>
      <c r="IA168" s="96">
        <v>0</v>
      </c>
      <c r="IB168" s="96">
        <v>0</v>
      </c>
      <c r="IC168" s="96">
        <v>0</v>
      </c>
      <c r="ID168" s="96">
        <v>0</v>
      </c>
      <c r="IE168" s="96">
        <v>0</v>
      </c>
      <c r="IF168" s="96">
        <v>0</v>
      </c>
      <c r="IG168" s="96">
        <v>0</v>
      </c>
      <c r="IH168" s="96">
        <v>0</v>
      </c>
      <c r="II168" s="96">
        <v>0</v>
      </c>
      <c r="IJ168" s="96">
        <v>0</v>
      </c>
      <c r="IK168" s="96">
        <v>0</v>
      </c>
      <c r="IL168" s="96">
        <v>0</v>
      </c>
      <c r="IM168" s="96">
        <v>0</v>
      </c>
      <c r="IN168" s="96">
        <v>0</v>
      </c>
      <c r="IO168" s="96">
        <v>0</v>
      </c>
      <c r="IP168" s="96">
        <v>0</v>
      </c>
      <c r="IQ168" s="96">
        <v>0</v>
      </c>
      <c r="IR168" s="96">
        <v>0</v>
      </c>
      <c r="IS168" s="96">
        <v>0</v>
      </c>
      <c r="IT168" s="96">
        <v>0</v>
      </c>
      <c r="IU168" s="96">
        <v>0</v>
      </c>
      <c r="IV168" s="96">
        <v>0</v>
      </c>
      <c r="IW168" s="96">
        <v>0</v>
      </c>
      <c r="IX168" s="96">
        <v>0</v>
      </c>
      <c r="IY168" s="96">
        <v>0</v>
      </c>
      <c r="IZ168" s="96">
        <v>0</v>
      </c>
      <c r="JA168" s="96">
        <v>0</v>
      </c>
    </row>
    <row r="169" spans="1:261" ht="17.25" customHeight="1" x14ac:dyDescent="0.35">
      <c r="A169" s="85">
        <v>159</v>
      </c>
      <c r="B169" s="92" t="s">
        <v>527</v>
      </c>
      <c r="C169" s="95" t="s">
        <v>686</v>
      </c>
      <c r="D169" s="295">
        <v>247690816</v>
      </c>
      <c r="E169" s="270">
        <f t="shared" si="51"/>
        <v>6398.45</v>
      </c>
      <c r="F169" s="270">
        <f t="shared" si="52"/>
        <v>0</v>
      </c>
      <c r="G169" s="270">
        <f t="shared" si="53"/>
        <v>731.86</v>
      </c>
      <c r="H169" s="270">
        <f t="shared" si="54"/>
        <v>4009.5899999999997</v>
      </c>
      <c r="I169" s="270">
        <f t="shared" si="55"/>
        <v>1657</v>
      </c>
      <c r="J169" s="96">
        <v>1</v>
      </c>
      <c r="K169" s="96">
        <v>1</v>
      </c>
      <c r="L169" s="96">
        <v>0</v>
      </c>
      <c r="M169" s="96">
        <v>0</v>
      </c>
      <c r="N169" s="96">
        <v>0</v>
      </c>
      <c r="O169" s="96">
        <v>0</v>
      </c>
      <c r="P169" s="96">
        <v>0</v>
      </c>
      <c r="Q169" s="96">
        <v>0</v>
      </c>
      <c r="R169" s="96">
        <v>0</v>
      </c>
      <c r="S169" s="96">
        <v>0</v>
      </c>
      <c r="T169" s="96">
        <v>0</v>
      </c>
      <c r="U169" s="96">
        <v>568.89</v>
      </c>
      <c r="V169" s="96">
        <v>0</v>
      </c>
      <c r="W169" s="96">
        <v>0</v>
      </c>
      <c r="X169" s="96">
        <v>0</v>
      </c>
      <c r="Y169" s="96">
        <v>0</v>
      </c>
      <c r="Z169" s="96">
        <v>0</v>
      </c>
      <c r="AA169" s="96">
        <v>0</v>
      </c>
      <c r="AB169" s="96">
        <v>0</v>
      </c>
      <c r="AC169" s="96">
        <v>0</v>
      </c>
      <c r="AD169" s="96">
        <v>0</v>
      </c>
      <c r="AE169" s="96">
        <v>0</v>
      </c>
      <c r="AF169" s="96">
        <v>0</v>
      </c>
      <c r="AG169" s="96">
        <v>0</v>
      </c>
      <c r="AH169" s="96">
        <v>0</v>
      </c>
      <c r="AI169" s="96">
        <v>0</v>
      </c>
      <c r="AJ169" s="96">
        <v>0</v>
      </c>
      <c r="AK169" s="96">
        <v>0</v>
      </c>
      <c r="AL169" s="96">
        <v>0</v>
      </c>
      <c r="AM169" s="96">
        <v>0</v>
      </c>
      <c r="AN169" s="96">
        <v>0</v>
      </c>
      <c r="AO169" s="96">
        <v>0</v>
      </c>
      <c r="AP169" s="96">
        <v>0</v>
      </c>
      <c r="AQ169" s="96">
        <v>0</v>
      </c>
      <c r="AR169" s="96">
        <v>0</v>
      </c>
      <c r="AS169" s="96">
        <v>0</v>
      </c>
      <c r="AT169" s="96">
        <v>0</v>
      </c>
      <c r="AU169" s="96">
        <v>0</v>
      </c>
      <c r="AV169" s="96">
        <v>0</v>
      </c>
      <c r="AW169" s="96">
        <v>0</v>
      </c>
      <c r="AX169" s="96">
        <v>0</v>
      </c>
      <c r="AY169" s="96">
        <v>0</v>
      </c>
      <c r="AZ169" s="96">
        <v>0</v>
      </c>
      <c r="BA169" s="96">
        <v>0</v>
      </c>
      <c r="BB169" s="96">
        <v>0</v>
      </c>
      <c r="BC169" s="96">
        <v>3440.7</v>
      </c>
      <c r="BD169" s="96"/>
      <c r="BE169" s="96">
        <v>0</v>
      </c>
      <c r="BF169" s="96">
        <v>0</v>
      </c>
      <c r="BG169" s="96">
        <v>0</v>
      </c>
      <c r="BH169" s="96">
        <v>23</v>
      </c>
      <c r="BI169" s="96">
        <v>0</v>
      </c>
      <c r="BJ169" s="96">
        <v>0</v>
      </c>
      <c r="BK169" s="96">
        <v>0</v>
      </c>
      <c r="BL169" s="96">
        <v>0</v>
      </c>
      <c r="BM169" s="96">
        <v>0</v>
      </c>
      <c r="BN169" s="96">
        <v>0</v>
      </c>
      <c r="BO169" s="96">
        <v>0</v>
      </c>
      <c r="BP169" s="96">
        <v>0</v>
      </c>
      <c r="BQ169" s="96">
        <v>0</v>
      </c>
      <c r="BR169" s="96">
        <v>0</v>
      </c>
      <c r="BS169" s="96">
        <v>1</v>
      </c>
      <c r="BT169" s="96">
        <v>0</v>
      </c>
      <c r="BU169" s="96">
        <v>1</v>
      </c>
      <c r="BV169" s="96">
        <v>0</v>
      </c>
      <c r="BW169" s="96">
        <v>0</v>
      </c>
      <c r="BX169" s="96">
        <v>0</v>
      </c>
      <c r="BY169" s="96">
        <v>30</v>
      </c>
      <c r="BZ169" s="96">
        <v>0</v>
      </c>
      <c r="CA169" s="96">
        <v>0</v>
      </c>
      <c r="CB169" s="96">
        <v>0</v>
      </c>
      <c r="CC169" s="96">
        <v>0</v>
      </c>
      <c r="CD169" s="96">
        <v>0</v>
      </c>
      <c r="CE169" s="96">
        <v>0</v>
      </c>
      <c r="CF169" s="96">
        <v>0</v>
      </c>
      <c r="CG169" s="96">
        <v>0</v>
      </c>
      <c r="CH169" s="96">
        <v>0</v>
      </c>
      <c r="CI169" s="96">
        <v>0</v>
      </c>
      <c r="CJ169" s="96">
        <v>0</v>
      </c>
      <c r="CK169" s="96">
        <v>30</v>
      </c>
      <c r="CL169" s="96">
        <v>0</v>
      </c>
      <c r="CM169" s="96">
        <v>0</v>
      </c>
      <c r="CN169" s="96">
        <v>0</v>
      </c>
      <c r="CO169" s="96">
        <v>1</v>
      </c>
      <c r="CP169" s="96">
        <v>0</v>
      </c>
      <c r="CQ169" s="96">
        <v>0</v>
      </c>
      <c r="CR169" s="96">
        <v>0</v>
      </c>
      <c r="CS169" s="96">
        <v>0</v>
      </c>
      <c r="CT169" s="96">
        <v>0</v>
      </c>
      <c r="CU169" s="96">
        <v>0</v>
      </c>
      <c r="CV169" s="96">
        <v>0</v>
      </c>
      <c r="CW169" s="96">
        <v>0</v>
      </c>
      <c r="CX169" s="96">
        <v>0</v>
      </c>
      <c r="CY169" s="96">
        <v>21</v>
      </c>
      <c r="CZ169" s="96">
        <v>0</v>
      </c>
      <c r="DA169" s="96">
        <v>0</v>
      </c>
      <c r="DB169" s="96">
        <v>0</v>
      </c>
      <c r="DC169" s="96">
        <v>0</v>
      </c>
      <c r="DD169" s="96">
        <v>0</v>
      </c>
      <c r="DE169" s="96">
        <v>0</v>
      </c>
      <c r="DF169" s="96">
        <v>0</v>
      </c>
      <c r="DG169" s="96">
        <v>0</v>
      </c>
      <c r="DH169" s="96">
        <v>0</v>
      </c>
      <c r="DI169" s="96">
        <v>0</v>
      </c>
      <c r="DJ169" s="96">
        <v>0</v>
      </c>
      <c r="DK169" s="96">
        <v>0</v>
      </c>
      <c r="DL169" s="96">
        <v>0</v>
      </c>
      <c r="DM169" s="96">
        <v>0</v>
      </c>
      <c r="DN169" s="96">
        <v>0</v>
      </c>
      <c r="DO169" s="96">
        <v>0</v>
      </c>
      <c r="DP169" s="96">
        <v>0</v>
      </c>
      <c r="DQ169" s="96">
        <v>0</v>
      </c>
      <c r="DR169" s="96">
        <v>0</v>
      </c>
      <c r="DS169" s="96">
        <v>0</v>
      </c>
      <c r="DT169" s="96">
        <v>731.86</v>
      </c>
      <c r="DU169" s="96">
        <v>0</v>
      </c>
      <c r="DV169" s="96">
        <v>0</v>
      </c>
      <c r="DW169" s="297">
        <v>0</v>
      </c>
      <c r="DX169" s="297">
        <v>0</v>
      </c>
      <c r="DY169" s="96">
        <v>0</v>
      </c>
      <c r="DZ169" s="96">
        <v>0</v>
      </c>
      <c r="EA169" s="96">
        <v>0</v>
      </c>
      <c r="EB169" s="96">
        <v>0</v>
      </c>
      <c r="EC169" s="96">
        <v>0</v>
      </c>
      <c r="ED169" s="96">
        <v>0</v>
      </c>
      <c r="EE169" s="96">
        <v>0</v>
      </c>
      <c r="EF169" s="96">
        <v>0</v>
      </c>
      <c r="EG169" s="96">
        <v>0</v>
      </c>
      <c r="EH169" s="96">
        <v>0</v>
      </c>
      <c r="EI169" s="96">
        <v>0</v>
      </c>
      <c r="EJ169" s="96">
        <v>0</v>
      </c>
      <c r="EK169" s="96">
        <v>0</v>
      </c>
      <c r="EL169" s="96">
        <v>0</v>
      </c>
      <c r="EM169" s="96">
        <v>0</v>
      </c>
      <c r="EN169" s="96">
        <v>0</v>
      </c>
      <c r="EO169" s="96">
        <v>0</v>
      </c>
      <c r="EP169" s="96">
        <v>0</v>
      </c>
      <c r="EQ169" s="96">
        <v>0</v>
      </c>
      <c r="ER169" s="96">
        <v>0</v>
      </c>
      <c r="ES169" s="96">
        <v>0</v>
      </c>
      <c r="ET169" s="96">
        <v>0</v>
      </c>
      <c r="EU169" s="96">
        <v>0</v>
      </c>
      <c r="EV169" s="96">
        <v>1627</v>
      </c>
      <c r="EW169" s="96">
        <v>0</v>
      </c>
      <c r="EX169" s="96">
        <v>0</v>
      </c>
      <c r="EY169" s="96">
        <v>0</v>
      </c>
      <c r="EZ169" s="96">
        <v>0</v>
      </c>
      <c r="FA169" s="96">
        <v>0</v>
      </c>
      <c r="FB169" s="96">
        <v>0</v>
      </c>
      <c r="FC169" s="96">
        <v>0</v>
      </c>
      <c r="FD169" s="96">
        <v>0</v>
      </c>
      <c r="FE169" s="96">
        <v>0</v>
      </c>
      <c r="FF169" s="96">
        <v>0</v>
      </c>
      <c r="FG169" s="96">
        <v>0</v>
      </c>
      <c r="FH169" s="96">
        <v>0</v>
      </c>
      <c r="FI169" s="96">
        <v>0</v>
      </c>
      <c r="FJ169" s="96">
        <v>0</v>
      </c>
      <c r="FK169" s="96">
        <v>0</v>
      </c>
      <c r="FL169" s="96">
        <v>0</v>
      </c>
      <c r="FM169" s="96">
        <v>0</v>
      </c>
      <c r="FN169" s="96">
        <v>0</v>
      </c>
      <c r="FO169" s="96">
        <v>0</v>
      </c>
      <c r="FP169" s="96">
        <v>0</v>
      </c>
      <c r="FQ169" s="96">
        <v>0</v>
      </c>
      <c r="FR169" s="96">
        <v>0</v>
      </c>
      <c r="FS169" s="96">
        <v>0</v>
      </c>
      <c r="FT169" s="96">
        <v>0</v>
      </c>
      <c r="FU169" s="96">
        <v>0</v>
      </c>
      <c r="FV169" s="96">
        <v>0</v>
      </c>
      <c r="FW169" s="96">
        <v>0</v>
      </c>
      <c r="FX169" s="96">
        <v>0</v>
      </c>
      <c r="FY169" s="96">
        <v>0</v>
      </c>
      <c r="FZ169" s="96">
        <v>0</v>
      </c>
      <c r="GA169" s="96">
        <v>0</v>
      </c>
      <c r="GB169" s="96">
        <v>0</v>
      </c>
      <c r="GC169" s="96">
        <v>0</v>
      </c>
      <c r="GD169" s="96">
        <v>0</v>
      </c>
      <c r="GE169" s="96">
        <v>0</v>
      </c>
      <c r="GF169" s="96">
        <v>0</v>
      </c>
      <c r="GG169" s="96">
        <v>0</v>
      </c>
      <c r="GH169" s="96">
        <v>0</v>
      </c>
      <c r="GI169" s="96">
        <v>300</v>
      </c>
      <c r="GJ169" s="96">
        <v>0</v>
      </c>
      <c r="GK169" s="96">
        <v>5</v>
      </c>
      <c r="GL169" s="96">
        <v>0</v>
      </c>
      <c r="GM169" s="96">
        <v>0</v>
      </c>
      <c r="GN169" s="96">
        <v>0</v>
      </c>
      <c r="GO169" s="96">
        <v>0</v>
      </c>
      <c r="GP169" s="96">
        <v>0</v>
      </c>
      <c r="GQ169" s="96">
        <v>0</v>
      </c>
      <c r="GR169" s="96">
        <v>0</v>
      </c>
      <c r="GS169" s="96">
        <v>0</v>
      </c>
      <c r="GT169" s="96">
        <v>0</v>
      </c>
      <c r="GU169" s="96">
        <v>0</v>
      </c>
      <c r="GV169" s="96">
        <v>0</v>
      </c>
      <c r="GW169" s="96">
        <v>0</v>
      </c>
      <c r="GX169" s="96">
        <v>0</v>
      </c>
      <c r="GY169" s="96">
        <v>0</v>
      </c>
      <c r="GZ169" s="96">
        <v>0</v>
      </c>
      <c r="HA169" s="96">
        <v>0</v>
      </c>
      <c r="HB169" s="96">
        <v>0</v>
      </c>
      <c r="HC169" s="96">
        <v>0</v>
      </c>
      <c r="HD169" s="96">
        <v>0</v>
      </c>
      <c r="HE169" s="96">
        <v>0</v>
      </c>
      <c r="HF169" s="96">
        <v>0</v>
      </c>
      <c r="HG169" s="96">
        <v>0</v>
      </c>
      <c r="HH169" s="96">
        <v>0</v>
      </c>
      <c r="HI169" s="96">
        <v>0</v>
      </c>
      <c r="HJ169" s="96">
        <v>0</v>
      </c>
      <c r="HK169" s="96">
        <v>0</v>
      </c>
      <c r="HL169" s="96">
        <v>0</v>
      </c>
      <c r="HM169" s="96">
        <v>0</v>
      </c>
      <c r="HN169" s="96">
        <v>0</v>
      </c>
      <c r="HO169" s="96">
        <v>0</v>
      </c>
      <c r="HP169" s="96">
        <v>0</v>
      </c>
      <c r="HQ169" s="96">
        <v>0</v>
      </c>
      <c r="HR169" s="96">
        <v>0</v>
      </c>
      <c r="HS169" s="96">
        <v>0</v>
      </c>
      <c r="HT169" s="96">
        <v>0</v>
      </c>
      <c r="HU169" s="96">
        <v>0</v>
      </c>
      <c r="HV169" s="96">
        <v>0</v>
      </c>
      <c r="HW169" s="96">
        <v>0</v>
      </c>
      <c r="HX169" s="96">
        <v>0</v>
      </c>
      <c r="HY169" s="96">
        <v>0</v>
      </c>
      <c r="HZ169" s="96">
        <v>0</v>
      </c>
      <c r="IA169" s="96">
        <v>0</v>
      </c>
      <c r="IB169" s="96">
        <v>0</v>
      </c>
      <c r="IC169" s="96">
        <v>0</v>
      </c>
      <c r="ID169" s="96">
        <v>0</v>
      </c>
      <c r="IE169" s="96">
        <v>0</v>
      </c>
      <c r="IF169" s="96">
        <v>0</v>
      </c>
      <c r="IG169" s="96">
        <v>0</v>
      </c>
      <c r="IH169" s="96">
        <v>0</v>
      </c>
      <c r="II169" s="96">
        <v>0</v>
      </c>
      <c r="IJ169" s="96">
        <v>0</v>
      </c>
      <c r="IK169" s="96">
        <v>0</v>
      </c>
      <c r="IL169" s="96">
        <v>0</v>
      </c>
      <c r="IM169" s="96">
        <v>0</v>
      </c>
      <c r="IN169" s="96">
        <v>0</v>
      </c>
      <c r="IO169" s="96">
        <v>0</v>
      </c>
      <c r="IP169" s="96">
        <v>0</v>
      </c>
      <c r="IQ169" s="96">
        <v>0</v>
      </c>
      <c r="IR169" s="96">
        <v>0</v>
      </c>
      <c r="IS169" s="96">
        <v>0</v>
      </c>
      <c r="IT169" s="96">
        <v>0</v>
      </c>
      <c r="IU169" s="96">
        <v>0</v>
      </c>
      <c r="IV169" s="96">
        <v>0</v>
      </c>
      <c r="IW169" s="96">
        <v>0</v>
      </c>
      <c r="IX169" s="96">
        <v>0</v>
      </c>
      <c r="IY169" s="96">
        <v>0</v>
      </c>
      <c r="IZ169" s="96">
        <v>0</v>
      </c>
      <c r="JA169" s="96">
        <v>0</v>
      </c>
    </row>
    <row r="170" spans="1:261" ht="17.25" customHeight="1" x14ac:dyDescent="0.35">
      <c r="A170" s="85">
        <v>160</v>
      </c>
      <c r="B170" s="92" t="s">
        <v>527</v>
      </c>
      <c r="C170" s="95" t="s">
        <v>687</v>
      </c>
      <c r="D170" s="295">
        <v>247690697</v>
      </c>
      <c r="E170" s="270">
        <f t="shared" si="51"/>
        <v>6012.5599999999995</v>
      </c>
      <c r="F170" s="270">
        <f t="shared" si="52"/>
        <v>0</v>
      </c>
      <c r="G170" s="270">
        <f t="shared" si="53"/>
        <v>881.62</v>
      </c>
      <c r="H170" s="270">
        <f t="shared" si="54"/>
        <v>5130.9399999999996</v>
      </c>
      <c r="I170" s="270">
        <f t="shared" si="55"/>
        <v>0</v>
      </c>
      <c r="J170" s="96">
        <v>1</v>
      </c>
      <c r="K170" s="96">
        <v>1</v>
      </c>
      <c r="L170" s="96">
        <v>0</v>
      </c>
      <c r="M170" s="96">
        <v>0</v>
      </c>
      <c r="N170" s="96">
        <v>0</v>
      </c>
      <c r="O170" s="96">
        <v>0</v>
      </c>
      <c r="P170" s="96">
        <v>0</v>
      </c>
      <c r="Q170" s="96">
        <v>0</v>
      </c>
      <c r="R170" s="96">
        <v>0</v>
      </c>
      <c r="S170" s="96">
        <v>0</v>
      </c>
      <c r="T170" s="96">
        <v>0</v>
      </c>
      <c r="U170" s="96">
        <v>0</v>
      </c>
      <c r="V170" s="96">
        <v>0</v>
      </c>
      <c r="W170" s="96">
        <v>0</v>
      </c>
      <c r="X170" s="96">
        <v>0</v>
      </c>
      <c r="Y170" s="96">
        <v>425.94</v>
      </c>
      <c r="Z170" s="96">
        <v>0</v>
      </c>
      <c r="AA170" s="96">
        <v>0</v>
      </c>
      <c r="AB170" s="96">
        <v>0</v>
      </c>
      <c r="AC170" s="96">
        <v>0</v>
      </c>
      <c r="AD170" s="96">
        <v>0</v>
      </c>
      <c r="AE170" s="96">
        <v>0</v>
      </c>
      <c r="AF170" s="96">
        <v>0</v>
      </c>
      <c r="AG170" s="96">
        <v>0</v>
      </c>
      <c r="AH170" s="96">
        <v>0</v>
      </c>
      <c r="AI170" s="96">
        <v>0</v>
      </c>
      <c r="AJ170" s="96">
        <v>0</v>
      </c>
      <c r="AK170" s="96">
        <v>0</v>
      </c>
      <c r="AL170" s="96">
        <v>0</v>
      </c>
      <c r="AM170" s="96">
        <v>0</v>
      </c>
      <c r="AN170" s="96">
        <v>0</v>
      </c>
      <c r="AO170" s="96">
        <v>0</v>
      </c>
      <c r="AP170" s="96">
        <v>0</v>
      </c>
      <c r="AQ170" s="96">
        <v>0</v>
      </c>
      <c r="AR170" s="96">
        <v>0</v>
      </c>
      <c r="AS170" s="96">
        <v>0</v>
      </c>
      <c r="AT170" s="96">
        <v>0</v>
      </c>
      <c r="AU170" s="96">
        <v>0</v>
      </c>
      <c r="AV170" s="96">
        <v>0</v>
      </c>
      <c r="AW170" s="96">
        <v>0</v>
      </c>
      <c r="AX170" s="96">
        <v>0</v>
      </c>
      <c r="AY170" s="96">
        <v>0</v>
      </c>
      <c r="AZ170" s="96">
        <v>0</v>
      </c>
      <c r="BA170" s="96">
        <v>0</v>
      </c>
      <c r="BB170" s="96">
        <v>0</v>
      </c>
      <c r="BC170" s="96">
        <v>4705</v>
      </c>
      <c r="BD170" s="96"/>
      <c r="BE170" s="96">
        <v>0</v>
      </c>
      <c r="BF170" s="96">
        <v>0</v>
      </c>
      <c r="BG170" s="96">
        <v>0</v>
      </c>
      <c r="BH170" s="96">
        <v>0</v>
      </c>
      <c r="BI170" s="96">
        <v>0</v>
      </c>
      <c r="BJ170" s="96">
        <v>0</v>
      </c>
      <c r="BK170" s="96">
        <v>0</v>
      </c>
      <c r="BL170" s="96">
        <v>0</v>
      </c>
      <c r="BM170" s="96">
        <v>0</v>
      </c>
      <c r="BN170" s="96">
        <v>0</v>
      </c>
      <c r="BO170" s="96">
        <v>0</v>
      </c>
      <c r="BP170" s="96">
        <v>0</v>
      </c>
      <c r="BQ170" s="96">
        <v>0</v>
      </c>
      <c r="BR170" s="96">
        <v>0</v>
      </c>
      <c r="BS170" s="96">
        <v>0</v>
      </c>
      <c r="BT170" s="96">
        <v>0</v>
      </c>
      <c r="BU170" s="96">
        <v>0</v>
      </c>
      <c r="BV170" s="96">
        <v>0</v>
      </c>
      <c r="BW170" s="96">
        <v>0</v>
      </c>
      <c r="BX170" s="96">
        <v>0</v>
      </c>
      <c r="BY170" s="96">
        <v>0</v>
      </c>
      <c r="BZ170" s="96">
        <v>0</v>
      </c>
      <c r="CA170" s="96">
        <v>0</v>
      </c>
      <c r="CB170" s="96">
        <v>0</v>
      </c>
      <c r="CC170" s="96">
        <v>0</v>
      </c>
      <c r="CD170" s="96">
        <v>0</v>
      </c>
      <c r="CE170" s="96">
        <v>0</v>
      </c>
      <c r="CF170" s="96">
        <v>0</v>
      </c>
      <c r="CG170" s="96">
        <v>0</v>
      </c>
      <c r="CH170" s="96">
        <v>0</v>
      </c>
      <c r="CI170" s="96">
        <v>0</v>
      </c>
      <c r="CJ170" s="96">
        <v>0</v>
      </c>
      <c r="CK170" s="96">
        <v>30</v>
      </c>
      <c r="CL170" s="96">
        <v>0</v>
      </c>
      <c r="CM170" s="96">
        <v>0</v>
      </c>
      <c r="CN170" s="96">
        <v>0</v>
      </c>
      <c r="CO170" s="96">
        <v>0</v>
      </c>
      <c r="CP170" s="96">
        <v>0</v>
      </c>
      <c r="CQ170" s="96">
        <v>0</v>
      </c>
      <c r="CR170" s="96">
        <v>0</v>
      </c>
      <c r="CS170" s="96">
        <v>4</v>
      </c>
      <c r="CT170" s="96">
        <v>0</v>
      </c>
      <c r="CU170" s="96">
        <v>0</v>
      </c>
      <c r="CV170" s="96">
        <v>0</v>
      </c>
      <c r="CW170" s="96">
        <v>0</v>
      </c>
      <c r="CX170" s="96">
        <v>0</v>
      </c>
      <c r="CY170" s="96">
        <v>3</v>
      </c>
      <c r="CZ170" s="96">
        <v>0</v>
      </c>
      <c r="DA170" s="96">
        <v>0</v>
      </c>
      <c r="DB170" s="96">
        <v>0</v>
      </c>
      <c r="DC170" s="96">
        <v>0</v>
      </c>
      <c r="DD170" s="96">
        <v>0</v>
      </c>
      <c r="DE170" s="96">
        <v>0</v>
      </c>
      <c r="DF170" s="96">
        <v>0</v>
      </c>
      <c r="DG170" s="96">
        <v>0</v>
      </c>
      <c r="DH170" s="96">
        <v>0</v>
      </c>
      <c r="DI170" s="96">
        <v>0</v>
      </c>
      <c r="DJ170" s="96">
        <v>0</v>
      </c>
      <c r="DK170" s="96">
        <v>0</v>
      </c>
      <c r="DL170" s="96">
        <v>0</v>
      </c>
      <c r="DM170" s="96">
        <v>0</v>
      </c>
      <c r="DN170" s="96">
        <v>0</v>
      </c>
      <c r="DO170" s="96">
        <v>0</v>
      </c>
      <c r="DP170" s="96">
        <v>0</v>
      </c>
      <c r="DQ170" s="96">
        <v>0</v>
      </c>
      <c r="DR170" s="96">
        <v>0</v>
      </c>
      <c r="DS170" s="96">
        <v>0</v>
      </c>
      <c r="DT170" s="96">
        <v>881.62</v>
      </c>
      <c r="DU170" s="96">
        <v>0</v>
      </c>
      <c r="DV170" s="96">
        <v>0</v>
      </c>
      <c r="DW170" s="297">
        <v>0</v>
      </c>
      <c r="DX170" s="297">
        <v>0</v>
      </c>
      <c r="DY170" s="96">
        <v>0</v>
      </c>
      <c r="DZ170" s="96">
        <v>0</v>
      </c>
      <c r="EA170" s="96">
        <v>0</v>
      </c>
      <c r="EB170" s="96">
        <v>0</v>
      </c>
      <c r="EC170" s="96">
        <v>0</v>
      </c>
      <c r="ED170" s="96">
        <v>0</v>
      </c>
      <c r="EE170" s="96">
        <v>0</v>
      </c>
      <c r="EF170" s="96">
        <v>0</v>
      </c>
      <c r="EG170" s="96">
        <v>0</v>
      </c>
      <c r="EH170" s="96">
        <v>0</v>
      </c>
      <c r="EI170" s="96">
        <v>0</v>
      </c>
      <c r="EJ170" s="96">
        <v>0</v>
      </c>
      <c r="EK170" s="96">
        <v>0</v>
      </c>
      <c r="EL170" s="96">
        <v>0</v>
      </c>
      <c r="EM170" s="96">
        <v>0</v>
      </c>
      <c r="EN170" s="96">
        <v>0</v>
      </c>
      <c r="EO170" s="96">
        <v>0</v>
      </c>
      <c r="EP170" s="96">
        <v>0</v>
      </c>
      <c r="EQ170" s="96">
        <v>0</v>
      </c>
      <c r="ER170" s="96">
        <v>0</v>
      </c>
      <c r="ES170" s="96">
        <v>0</v>
      </c>
      <c r="ET170" s="96">
        <v>0</v>
      </c>
      <c r="EU170" s="96">
        <v>0</v>
      </c>
      <c r="EV170" s="96">
        <v>0</v>
      </c>
      <c r="EW170" s="96">
        <v>0</v>
      </c>
      <c r="EX170" s="96">
        <v>0</v>
      </c>
      <c r="EY170" s="96">
        <v>0</v>
      </c>
      <c r="EZ170" s="96">
        <v>0</v>
      </c>
      <c r="FA170" s="96">
        <v>0</v>
      </c>
      <c r="FB170" s="96">
        <v>0</v>
      </c>
      <c r="FC170" s="96">
        <v>0</v>
      </c>
      <c r="FD170" s="96">
        <v>0</v>
      </c>
      <c r="FE170" s="96">
        <v>0</v>
      </c>
      <c r="FF170" s="96">
        <v>0</v>
      </c>
      <c r="FG170" s="96">
        <v>0</v>
      </c>
      <c r="FH170" s="96">
        <v>0</v>
      </c>
      <c r="FI170" s="96">
        <v>0</v>
      </c>
      <c r="FJ170" s="96">
        <v>0</v>
      </c>
      <c r="FK170" s="96">
        <v>0</v>
      </c>
      <c r="FL170" s="96">
        <v>0</v>
      </c>
      <c r="FM170" s="96">
        <v>0</v>
      </c>
      <c r="FN170" s="96">
        <v>0</v>
      </c>
      <c r="FO170" s="96">
        <v>0</v>
      </c>
      <c r="FP170" s="96">
        <v>0</v>
      </c>
      <c r="FQ170" s="96">
        <v>0</v>
      </c>
      <c r="FR170" s="96">
        <v>0</v>
      </c>
      <c r="FS170" s="96">
        <v>0</v>
      </c>
      <c r="FT170" s="96">
        <v>0</v>
      </c>
      <c r="FU170" s="96">
        <v>0</v>
      </c>
      <c r="FV170" s="96">
        <v>0</v>
      </c>
      <c r="FW170" s="96">
        <v>0</v>
      </c>
      <c r="FX170" s="96">
        <v>0</v>
      </c>
      <c r="FY170" s="96">
        <v>0</v>
      </c>
      <c r="FZ170" s="96">
        <v>0</v>
      </c>
      <c r="GA170" s="96">
        <v>0</v>
      </c>
      <c r="GB170" s="96">
        <v>0</v>
      </c>
      <c r="GC170" s="96">
        <v>0</v>
      </c>
      <c r="GD170" s="96">
        <v>0</v>
      </c>
      <c r="GE170" s="96">
        <v>0</v>
      </c>
      <c r="GF170" s="96">
        <v>0</v>
      </c>
      <c r="GG170" s="96">
        <v>0</v>
      </c>
      <c r="GH170" s="96">
        <v>0</v>
      </c>
      <c r="GI170" s="96">
        <v>0</v>
      </c>
      <c r="GJ170" s="96">
        <v>0</v>
      </c>
      <c r="GK170" s="96">
        <v>0</v>
      </c>
      <c r="GL170" s="96">
        <v>0</v>
      </c>
      <c r="GM170" s="96">
        <v>0</v>
      </c>
      <c r="GN170" s="96">
        <v>0</v>
      </c>
      <c r="GO170" s="96">
        <v>0</v>
      </c>
      <c r="GP170" s="96">
        <v>0</v>
      </c>
      <c r="GQ170" s="96">
        <v>0</v>
      </c>
      <c r="GR170" s="96">
        <v>0</v>
      </c>
      <c r="GS170" s="96">
        <v>0</v>
      </c>
      <c r="GT170" s="96">
        <v>0</v>
      </c>
      <c r="GU170" s="96">
        <v>0</v>
      </c>
      <c r="GV170" s="96">
        <v>0</v>
      </c>
      <c r="GW170" s="96">
        <v>0</v>
      </c>
      <c r="GX170" s="96">
        <v>0</v>
      </c>
      <c r="GY170" s="96">
        <v>0</v>
      </c>
      <c r="GZ170" s="96">
        <v>0</v>
      </c>
      <c r="HA170" s="96">
        <v>0</v>
      </c>
      <c r="HB170" s="96">
        <v>0</v>
      </c>
      <c r="HC170" s="96">
        <v>0</v>
      </c>
      <c r="HD170" s="96">
        <v>0</v>
      </c>
      <c r="HE170" s="96">
        <v>0</v>
      </c>
      <c r="HF170" s="96">
        <v>0</v>
      </c>
      <c r="HG170" s="96">
        <v>0</v>
      </c>
      <c r="HH170" s="96">
        <v>0</v>
      </c>
      <c r="HI170" s="96">
        <v>0</v>
      </c>
      <c r="HJ170" s="96">
        <v>0</v>
      </c>
      <c r="HK170" s="96">
        <v>0</v>
      </c>
      <c r="HL170" s="96">
        <v>0</v>
      </c>
      <c r="HM170" s="96">
        <v>0</v>
      </c>
      <c r="HN170" s="96">
        <v>0</v>
      </c>
      <c r="HO170" s="96">
        <v>0</v>
      </c>
      <c r="HP170" s="96">
        <v>0</v>
      </c>
      <c r="HQ170" s="96">
        <v>0</v>
      </c>
      <c r="HR170" s="96">
        <v>0</v>
      </c>
      <c r="HS170" s="96">
        <v>0</v>
      </c>
      <c r="HT170" s="96">
        <v>0</v>
      </c>
      <c r="HU170" s="96">
        <v>0</v>
      </c>
      <c r="HV170" s="96">
        <v>0</v>
      </c>
      <c r="HW170" s="96">
        <v>0</v>
      </c>
      <c r="HX170" s="96">
        <v>0</v>
      </c>
      <c r="HY170" s="96">
        <v>0</v>
      </c>
      <c r="HZ170" s="96">
        <v>0</v>
      </c>
      <c r="IA170" s="96">
        <v>0</v>
      </c>
      <c r="IB170" s="96">
        <v>0</v>
      </c>
      <c r="IC170" s="96">
        <v>0</v>
      </c>
      <c r="ID170" s="96">
        <v>0</v>
      </c>
      <c r="IE170" s="96">
        <v>0</v>
      </c>
      <c r="IF170" s="96">
        <v>0</v>
      </c>
      <c r="IG170" s="96">
        <v>0</v>
      </c>
      <c r="IH170" s="96">
        <v>0</v>
      </c>
      <c r="II170" s="96">
        <v>0</v>
      </c>
      <c r="IJ170" s="96">
        <v>0</v>
      </c>
      <c r="IK170" s="96">
        <v>0</v>
      </c>
      <c r="IL170" s="96">
        <v>0</v>
      </c>
      <c r="IM170" s="96">
        <v>0</v>
      </c>
      <c r="IN170" s="96">
        <v>0</v>
      </c>
      <c r="IO170" s="96">
        <v>0</v>
      </c>
      <c r="IP170" s="96">
        <v>0</v>
      </c>
      <c r="IQ170" s="96">
        <v>0</v>
      </c>
      <c r="IR170" s="96">
        <v>0</v>
      </c>
      <c r="IS170" s="96">
        <v>0</v>
      </c>
      <c r="IT170" s="96">
        <v>0</v>
      </c>
      <c r="IU170" s="96">
        <v>0</v>
      </c>
      <c r="IV170" s="96">
        <v>0</v>
      </c>
      <c r="IW170" s="96">
        <v>0</v>
      </c>
      <c r="IX170" s="96">
        <v>0</v>
      </c>
      <c r="IY170" s="96">
        <v>0</v>
      </c>
      <c r="IZ170" s="96">
        <v>0</v>
      </c>
      <c r="JA170" s="96">
        <v>0</v>
      </c>
    </row>
    <row r="171" spans="1:261" ht="17.25" customHeight="1" x14ac:dyDescent="0.35">
      <c r="A171" s="85">
        <v>161</v>
      </c>
      <c r="B171" s="92" t="s">
        <v>527</v>
      </c>
      <c r="C171" s="95" t="s">
        <v>688</v>
      </c>
      <c r="D171" s="295">
        <v>247690664</v>
      </c>
      <c r="E171" s="270">
        <f t="shared" si="51"/>
        <v>3838.12</v>
      </c>
      <c r="F171" s="270">
        <f t="shared" si="52"/>
        <v>0</v>
      </c>
      <c r="G171" s="270">
        <f t="shared" si="53"/>
        <v>1262.55</v>
      </c>
      <c r="H171" s="270">
        <f t="shared" si="54"/>
        <v>50</v>
      </c>
      <c r="I171" s="270">
        <f t="shared" si="55"/>
        <v>2525.5700000000002</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0</v>
      </c>
      <c r="Z171" s="96">
        <v>0</v>
      </c>
      <c r="AA171" s="96">
        <v>0</v>
      </c>
      <c r="AB171" s="96">
        <v>0</v>
      </c>
      <c r="AC171" s="96">
        <v>0</v>
      </c>
      <c r="AD171" s="96">
        <v>0</v>
      </c>
      <c r="AE171" s="96">
        <v>1</v>
      </c>
      <c r="AF171" s="96">
        <v>0</v>
      </c>
      <c r="AG171" s="96">
        <v>0</v>
      </c>
      <c r="AH171" s="96">
        <v>0</v>
      </c>
      <c r="AI171" s="96">
        <v>0</v>
      </c>
      <c r="AJ171" s="96">
        <v>0</v>
      </c>
      <c r="AK171" s="96">
        <v>0</v>
      </c>
      <c r="AL171" s="96">
        <v>0</v>
      </c>
      <c r="AM171" s="96">
        <v>0</v>
      </c>
      <c r="AN171" s="96">
        <v>0</v>
      </c>
      <c r="AO171" s="96">
        <v>0</v>
      </c>
      <c r="AP171" s="96">
        <v>0</v>
      </c>
      <c r="AQ171" s="96">
        <v>50</v>
      </c>
      <c r="AR171" s="96">
        <v>0</v>
      </c>
      <c r="AS171" s="96">
        <v>0</v>
      </c>
      <c r="AT171" s="96">
        <v>0</v>
      </c>
      <c r="AU171" s="96">
        <v>0</v>
      </c>
      <c r="AV171" s="96">
        <v>0</v>
      </c>
      <c r="AW171" s="96">
        <v>0</v>
      </c>
      <c r="AX171" s="96">
        <v>0</v>
      </c>
      <c r="AY171" s="96">
        <v>0</v>
      </c>
      <c r="AZ171" s="96">
        <v>0</v>
      </c>
      <c r="BA171" s="96">
        <v>0</v>
      </c>
      <c r="BB171" s="96">
        <v>0</v>
      </c>
      <c r="BC171" s="96">
        <v>0</v>
      </c>
      <c r="BD171" s="96">
        <v>1753</v>
      </c>
      <c r="BE171" s="96">
        <v>0</v>
      </c>
      <c r="BF171" s="96">
        <v>0</v>
      </c>
      <c r="BG171" s="96">
        <v>0</v>
      </c>
      <c r="BH171" s="96">
        <v>0</v>
      </c>
      <c r="BI171" s="96">
        <v>0</v>
      </c>
      <c r="BJ171" s="96">
        <v>0</v>
      </c>
      <c r="BK171" s="96">
        <v>0</v>
      </c>
      <c r="BL171" s="96">
        <v>0</v>
      </c>
      <c r="BM171" s="96">
        <v>0</v>
      </c>
      <c r="BN171" s="96">
        <v>0</v>
      </c>
      <c r="BO171" s="96">
        <v>0</v>
      </c>
      <c r="BP171" s="96">
        <v>0</v>
      </c>
      <c r="BQ171" s="96">
        <v>0</v>
      </c>
      <c r="BR171" s="96">
        <v>0</v>
      </c>
      <c r="BS171" s="96">
        <v>0</v>
      </c>
      <c r="BT171" s="96">
        <v>0</v>
      </c>
      <c r="BU171" s="96">
        <v>0</v>
      </c>
      <c r="BV171" s="96">
        <v>0</v>
      </c>
      <c r="BW171" s="96">
        <v>0</v>
      </c>
      <c r="BX171" s="96">
        <v>0</v>
      </c>
      <c r="BY171" s="96">
        <v>0</v>
      </c>
      <c r="BZ171" s="96">
        <v>0</v>
      </c>
      <c r="CA171" s="96">
        <v>0</v>
      </c>
      <c r="CB171" s="96">
        <v>0</v>
      </c>
      <c r="CC171" s="96">
        <v>0</v>
      </c>
      <c r="CD171" s="96">
        <v>0</v>
      </c>
      <c r="CE171" s="96">
        <v>0</v>
      </c>
      <c r="CF171" s="96">
        <v>0</v>
      </c>
      <c r="CG171" s="96">
        <v>0</v>
      </c>
      <c r="CH171" s="96">
        <v>0</v>
      </c>
      <c r="CI171" s="96">
        <v>0</v>
      </c>
      <c r="CJ171" s="96">
        <v>0</v>
      </c>
      <c r="CK171" s="96">
        <v>30</v>
      </c>
      <c r="CL171" s="96">
        <v>0</v>
      </c>
      <c r="CM171" s="96">
        <v>0</v>
      </c>
      <c r="CN171" s="96">
        <v>0</v>
      </c>
      <c r="CO171" s="96">
        <v>0</v>
      </c>
      <c r="CP171" s="96">
        <v>0</v>
      </c>
      <c r="CQ171" s="96">
        <v>0</v>
      </c>
      <c r="CR171" s="96">
        <v>0</v>
      </c>
      <c r="CS171" s="96">
        <v>2</v>
      </c>
      <c r="CT171" s="96">
        <v>0</v>
      </c>
      <c r="CU171" s="96">
        <v>0</v>
      </c>
      <c r="CV171" s="96">
        <v>0</v>
      </c>
      <c r="CW171" s="96">
        <v>0</v>
      </c>
      <c r="CX171" s="96">
        <v>0</v>
      </c>
      <c r="CY171" s="96">
        <v>2</v>
      </c>
      <c r="CZ171" s="96">
        <v>0</v>
      </c>
      <c r="DA171" s="96">
        <v>0</v>
      </c>
      <c r="DB171" s="96">
        <v>0</v>
      </c>
      <c r="DC171" s="96">
        <v>0</v>
      </c>
      <c r="DD171" s="96">
        <v>0</v>
      </c>
      <c r="DE171" s="96">
        <v>0</v>
      </c>
      <c r="DF171" s="96">
        <v>0</v>
      </c>
      <c r="DG171" s="96">
        <v>0</v>
      </c>
      <c r="DH171" s="96">
        <v>0</v>
      </c>
      <c r="DI171" s="96">
        <v>0</v>
      </c>
      <c r="DJ171" s="96">
        <v>0</v>
      </c>
      <c r="DK171" s="96">
        <v>0</v>
      </c>
      <c r="DL171" s="96">
        <v>0</v>
      </c>
      <c r="DM171" s="96">
        <v>0</v>
      </c>
      <c r="DN171" s="96">
        <v>0</v>
      </c>
      <c r="DO171" s="96">
        <v>0</v>
      </c>
      <c r="DP171" s="96">
        <v>0</v>
      </c>
      <c r="DQ171" s="96">
        <v>0</v>
      </c>
      <c r="DR171" s="96">
        <v>0</v>
      </c>
      <c r="DS171" s="96">
        <v>0</v>
      </c>
      <c r="DT171" s="96">
        <v>1262.55</v>
      </c>
      <c r="DU171" s="96">
        <v>0</v>
      </c>
      <c r="DV171" s="96">
        <v>0</v>
      </c>
      <c r="DW171" s="297">
        <v>0</v>
      </c>
      <c r="DX171" s="297">
        <v>0</v>
      </c>
      <c r="DY171" s="96">
        <v>0</v>
      </c>
      <c r="DZ171" s="96">
        <v>0</v>
      </c>
      <c r="EA171" s="96">
        <v>0</v>
      </c>
      <c r="EB171" s="96">
        <v>0</v>
      </c>
      <c r="EC171" s="96">
        <v>0</v>
      </c>
      <c r="ED171" s="96">
        <v>0</v>
      </c>
      <c r="EE171" s="96">
        <v>0</v>
      </c>
      <c r="EF171" s="96">
        <v>0</v>
      </c>
      <c r="EG171" s="96">
        <v>0</v>
      </c>
      <c r="EH171" s="96">
        <v>0</v>
      </c>
      <c r="EI171" s="96">
        <v>0</v>
      </c>
      <c r="EJ171" s="96">
        <v>0</v>
      </c>
      <c r="EK171" s="96">
        <v>0</v>
      </c>
      <c r="EL171" s="96">
        <v>0</v>
      </c>
      <c r="EM171" s="96">
        <v>0</v>
      </c>
      <c r="EN171" s="96">
        <v>0</v>
      </c>
      <c r="EO171" s="96">
        <v>0</v>
      </c>
      <c r="EP171" s="96">
        <v>0</v>
      </c>
      <c r="EQ171" s="96">
        <v>0</v>
      </c>
      <c r="ER171" s="96">
        <v>0</v>
      </c>
      <c r="ES171" s="96">
        <v>0</v>
      </c>
      <c r="ET171" s="96">
        <v>0</v>
      </c>
      <c r="EU171" s="96">
        <v>0</v>
      </c>
      <c r="EV171" s="96">
        <v>772.57</v>
      </c>
      <c r="EW171" s="96">
        <v>0</v>
      </c>
      <c r="EX171" s="96">
        <v>0</v>
      </c>
      <c r="EY171" s="96">
        <v>0</v>
      </c>
      <c r="EZ171" s="96">
        <v>0</v>
      </c>
      <c r="FA171" s="96">
        <v>0</v>
      </c>
      <c r="FB171" s="96">
        <v>0</v>
      </c>
      <c r="FC171" s="96">
        <v>0</v>
      </c>
      <c r="FD171" s="96">
        <v>0</v>
      </c>
      <c r="FE171" s="96">
        <v>0</v>
      </c>
      <c r="FF171" s="96">
        <v>0</v>
      </c>
      <c r="FG171" s="96">
        <v>0</v>
      </c>
      <c r="FH171" s="96">
        <v>0</v>
      </c>
      <c r="FI171" s="96">
        <v>0</v>
      </c>
      <c r="FJ171" s="96">
        <v>0</v>
      </c>
      <c r="FK171" s="96">
        <v>0</v>
      </c>
      <c r="FL171" s="96">
        <v>0</v>
      </c>
      <c r="FM171" s="96">
        <v>0</v>
      </c>
      <c r="FN171" s="96">
        <v>0</v>
      </c>
      <c r="FO171" s="96">
        <v>0</v>
      </c>
      <c r="FP171" s="96">
        <v>0</v>
      </c>
      <c r="FQ171" s="96">
        <v>0</v>
      </c>
      <c r="FR171" s="96">
        <v>0</v>
      </c>
      <c r="FS171" s="96">
        <v>0</v>
      </c>
      <c r="FT171" s="96">
        <v>0</v>
      </c>
      <c r="FU171" s="96">
        <v>0</v>
      </c>
      <c r="FV171" s="96">
        <v>0</v>
      </c>
      <c r="FW171" s="96">
        <v>0</v>
      </c>
      <c r="FX171" s="96">
        <v>0</v>
      </c>
      <c r="FY171" s="96">
        <v>0</v>
      </c>
      <c r="FZ171" s="96">
        <v>0</v>
      </c>
      <c r="GA171" s="96">
        <v>0</v>
      </c>
      <c r="GB171" s="96">
        <v>0</v>
      </c>
      <c r="GC171" s="96">
        <v>0</v>
      </c>
      <c r="GD171" s="96">
        <v>0</v>
      </c>
      <c r="GE171" s="96">
        <v>0</v>
      </c>
      <c r="GF171" s="96">
        <v>0</v>
      </c>
      <c r="GG171" s="96">
        <v>0</v>
      </c>
      <c r="GH171" s="96">
        <v>0</v>
      </c>
      <c r="GI171" s="96">
        <v>0</v>
      </c>
      <c r="GJ171" s="96">
        <v>0</v>
      </c>
      <c r="GK171" s="96">
        <v>0</v>
      </c>
      <c r="GL171" s="96">
        <v>0</v>
      </c>
      <c r="GM171" s="96">
        <v>0</v>
      </c>
      <c r="GN171" s="96">
        <v>0</v>
      </c>
      <c r="GO171" s="96">
        <v>0</v>
      </c>
      <c r="GP171" s="96">
        <v>0</v>
      </c>
      <c r="GQ171" s="96">
        <v>0</v>
      </c>
      <c r="GR171" s="96">
        <v>0</v>
      </c>
      <c r="GS171" s="96">
        <v>0</v>
      </c>
      <c r="GT171" s="96">
        <v>0</v>
      </c>
      <c r="GU171" s="96">
        <v>0</v>
      </c>
      <c r="GV171" s="96">
        <v>0</v>
      </c>
      <c r="GW171" s="96">
        <v>0</v>
      </c>
      <c r="GX171" s="96">
        <v>0</v>
      </c>
      <c r="GY171" s="96">
        <v>0</v>
      </c>
      <c r="GZ171" s="96">
        <v>0</v>
      </c>
      <c r="HA171" s="96">
        <v>0</v>
      </c>
      <c r="HB171" s="96">
        <v>0</v>
      </c>
      <c r="HC171" s="96">
        <v>0</v>
      </c>
      <c r="HD171" s="96">
        <v>0</v>
      </c>
      <c r="HE171" s="96">
        <v>0</v>
      </c>
      <c r="HF171" s="96">
        <v>0</v>
      </c>
      <c r="HG171" s="96">
        <v>0</v>
      </c>
      <c r="HH171" s="96">
        <v>0</v>
      </c>
      <c r="HI171" s="96">
        <v>0</v>
      </c>
      <c r="HJ171" s="96">
        <v>0</v>
      </c>
      <c r="HK171" s="96">
        <v>0</v>
      </c>
      <c r="HL171" s="96">
        <v>0</v>
      </c>
      <c r="HM171" s="96">
        <v>0</v>
      </c>
      <c r="HN171" s="96">
        <v>0</v>
      </c>
      <c r="HO171" s="96">
        <v>0</v>
      </c>
      <c r="HP171" s="96">
        <v>0</v>
      </c>
      <c r="HQ171" s="96">
        <v>0</v>
      </c>
      <c r="HR171" s="96">
        <v>0</v>
      </c>
      <c r="HS171" s="96">
        <v>0</v>
      </c>
      <c r="HT171" s="96">
        <v>0</v>
      </c>
      <c r="HU171" s="96">
        <v>0</v>
      </c>
      <c r="HV171" s="96">
        <v>0</v>
      </c>
      <c r="HW171" s="96">
        <v>0</v>
      </c>
      <c r="HX171" s="96">
        <v>0</v>
      </c>
      <c r="HY171" s="96">
        <v>0</v>
      </c>
      <c r="HZ171" s="96">
        <v>0</v>
      </c>
      <c r="IA171" s="96">
        <v>0</v>
      </c>
      <c r="IB171" s="96">
        <v>0</v>
      </c>
      <c r="IC171" s="96">
        <v>0</v>
      </c>
      <c r="ID171" s="96">
        <v>0</v>
      </c>
      <c r="IE171" s="96">
        <v>0</v>
      </c>
      <c r="IF171" s="96">
        <v>0</v>
      </c>
      <c r="IG171" s="96">
        <v>0</v>
      </c>
      <c r="IH171" s="96">
        <v>0</v>
      </c>
      <c r="II171" s="96">
        <v>0</v>
      </c>
      <c r="IJ171" s="96">
        <v>0</v>
      </c>
      <c r="IK171" s="96">
        <v>0</v>
      </c>
      <c r="IL171" s="96">
        <v>0</v>
      </c>
      <c r="IM171" s="96">
        <v>0</v>
      </c>
      <c r="IN171" s="96">
        <v>0</v>
      </c>
      <c r="IO171" s="96">
        <v>0</v>
      </c>
      <c r="IP171" s="96">
        <v>0</v>
      </c>
      <c r="IQ171" s="96">
        <v>0</v>
      </c>
      <c r="IR171" s="96">
        <v>0</v>
      </c>
      <c r="IS171" s="96">
        <v>0</v>
      </c>
      <c r="IT171" s="96">
        <v>0</v>
      </c>
      <c r="IU171" s="96">
        <v>0</v>
      </c>
      <c r="IV171" s="96">
        <v>0</v>
      </c>
      <c r="IW171" s="96">
        <v>0</v>
      </c>
      <c r="IX171" s="96">
        <v>0</v>
      </c>
      <c r="IY171" s="96">
        <v>0</v>
      </c>
      <c r="IZ171" s="96">
        <v>0</v>
      </c>
      <c r="JA171" s="96">
        <v>0</v>
      </c>
    </row>
    <row r="172" spans="1:261" ht="17.25" customHeight="1" x14ac:dyDescent="0.35">
      <c r="A172" s="85">
        <v>162</v>
      </c>
      <c r="B172" s="92" t="s">
        <v>527</v>
      </c>
      <c r="C172" s="95" t="s">
        <v>689</v>
      </c>
      <c r="D172" s="295">
        <v>247690656</v>
      </c>
      <c r="E172" s="270">
        <f t="shared" si="51"/>
        <v>13154.23</v>
      </c>
      <c r="F172" s="270">
        <f t="shared" si="52"/>
        <v>0</v>
      </c>
      <c r="G172" s="270">
        <f t="shared" si="53"/>
        <v>1524.11</v>
      </c>
      <c r="H172" s="270">
        <f t="shared" si="54"/>
        <v>898.03</v>
      </c>
      <c r="I172" s="270">
        <f t="shared" si="55"/>
        <v>10732.09</v>
      </c>
      <c r="J172" s="96">
        <v>2</v>
      </c>
      <c r="K172" s="96">
        <v>2</v>
      </c>
      <c r="L172" s="96">
        <v>0</v>
      </c>
      <c r="M172" s="96">
        <v>0</v>
      </c>
      <c r="N172" s="96">
        <v>0</v>
      </c>
      <c r="O172" s="96">
        <v>0</v>
      </c>
      <c r="P172" s="96">
        <v>0</v>
      </c>
      <c r="Q172" s="96">
        <v>0</v>
      </c>
      <c r="R172" s="96">
        <v>0</v>
      </c>
      <c r="S172" s="96">
        <v>0</v>
      </c>
      <c r="T172" s="96">
        <v>0</v>
      </c>
      <c r="U172" s="96">
        <v>536.03</v>
      </c>
      <c r="V172" s="96">
        <v>0</v>
      </c>
      <c r="W172" s="96">
        <v>0</v>
      </c>
      <c r="X172" s="96">
        <v>0</v>
      </c>
      <c r="Y172" s="96">
        <v>174</v>
      </c>
      <c r="Z172" s="96">
        <v>0</v>
      </c>
      <c r="AA172" s="96">
        <v>0</v>
      </c>
      <c r="AB172" s="96">
        <v>0</v>
      </c>
      <c r="AC172" s="96">
        <v>0</v>
      </c>
      <c r="AD172" s="96">
        <v>0</v>
      </c>
      <c r="AE172" s="96">
        <v>1</v>
      </c>
      <c r="AF172" s="96">
        <v>0</v>
      </c>
      <c r="AG172" s="96">
        <v>0</v>
      </c>
      <c r="AH172" s="96">
        <v>0</v>
      </c>
      <c r="AI172" s="96">
        <v>0</v>
      </c>
      <c r="AJ172" s="96">
        <v>0</v>
      </c>
      <c r="AK172" s="96">
        <v>0</v>
      </c>
      <c r="AL172" s="96">
        <v>0</v>
      </c>
      <c r="AM172" s="96">
        <v>0</v>
      </c>
      <c r="AN172" s="96">
        <v>0</v>
      </c>
      <c r="AO172" s="96">
        <v>0</v>
      </c>
      <c r="AP172" s="96">
        <v>0</v>
      </c>
      <c r="AQ172" s="96">
        <v>188</v>
      </c>
      <c r="AR172" s="96">
        <v>0</v>
      </c>
      <c r="AS172" s="96">
        <v>0</v>
      </c>
      <c r="AT172" s="96">
        <v>0</v>
      </c>
      <c r="AU172" s="96">
        <v>0</v>
      </c>
      <c r="AV172" s="96">
        <v>0</v>
      </c>
      <c r="AW172" s="96">
        <v>0</v>
      </c>
      <c r="AX172" s="96">
        <v>0</v>
      </c>
      <c r="AY172" s="96">
        <v>0</v>
      </c>
      <c r="AZ172" s="96">
        <v>0</v>
      </c>
      <c r="BA172" s="96">
        <v>1</v>
      </c>
      <c r="BB172" s="96">
        <v>0</v>
      </c>
      <c r="BC172" s="96">
        <v>0</v>
      </c>
      <c r="BD172" s="96">
        <v>8803</v>
      </c>
      <c r="BE172" s="96">
        <v>0</v>
      </c>
      <c r="BF172" s="96">
        <v>0</v>
      </c>
      <c r="BG172" s="96">
        <v>0</v>
      </c>
      <c r="BH172" s="96">
        <v>173</v>
      </c>
      <c r="BI172" s="96">
        <v>0</v>
      </c>
      <c r="BJ172" s="96">
        <v>0</v>
      </c>
      <c r="BK172" s="96">
        <v>0</v>
      </c>
      <c r="BL172" s="96">
        <v>0</v>
      </c>
      <c r="BM172" s="96">
        <v>0</v>
      </c>
      <c r="BN172" s="96">
        <v>0</v>
      </c>
      <c r="BO172" s="96">
        <v>0</v>
      </c>
      <c r="BP172" s="96">
        <v>0</v>
      </c>
      <c r="BQ172" s="96">
        <v>0</v>
      </c>
      <c r="BR172" s="96">
        <v>0</v>
      </c>
      <c r="BS172" s="96">
        <v>1</v>
      </c>
      <c r="BT172" s="96">
        <v>0</v>
      </c>
      <c r="BU172" s="96">
        <v>1</v>
      </c>
      <c r="BV172" s="96">
        <v>0</v>
      </c>
      <c r="BW172" s="96">
        <v>0</v>
      </c>
      <c r="BX172" s="96">
        <v>0</v>
      </c>
      <c r="BY172" s="96">
        <v>35.200000000000003</v>
      </c>
      <c r="BZ172" s="96">
        <v>0</v>
      </c>
      <c r="CA172" s="96">
        <v>0</v>
      </c>
      <c r="CB172" s="96">
        <v>0</v>
      </c>
      <c r="CC172" s="96">
        <v>0</v>
      </c>
      <c r="CD172" s="96">
        <v>0</v>
      </c>
      <c r="CE172" s="96">
        <v>0</v>
      </c>
      <c r="CF172" s="96">
        <v>0</v>
      </c>
      <c r="CG172" s="96">
        <v>0</v>
      </c>
      <c r="CH172" s="96">
        <v>0</v>
      </c>
      <c r="CI172" s="96">
        <v>0</v>
      </c>
      <c r="CJ172" s="96">
        <v>0</v>
      </c>
      <c r="CK172" s="96">
        <v>30</v>
      </c>
      <c r="CL172" s="96">
        <v>0</v>
      </c>
      <c r="CM172" s="96">
        <v>0</v>
      </c>
      <c r="CN172" s="96">
        <v>0</v>
      </c>
      <c r="CO172" s="96">
        <v>1</v>
      </c>
      <c r="CP172" s="96">
        <v>0</v>
      </c>
      <c r="CQ172" s="96">
        <v>0</v>
      </c>
      <c r="CR172" s="96">
        <v>0</v>
      </c>
      <c r="CS172" s="96">
        <v>3</v>
      </c>
      <c r="CT172" s="96">
        <v>0</v>
      </c>
      <c r="CU172" s="96">
        <v>0</v>
      </c>
      <c r="CV172" s="96">
        <v>0</v>
      </c>
      <c r="CW172" s="96">
        <v>0</v>
      </c>
      <c r="CX172" s="96">
        <v>0</v>
      </c>
      <c r="CY172" s="96">
        <v>4</v>
      </c>
      <c r="CZ172" s="96">
        <v>9</v>
      </c>
      <c r="DA172" s="96">
        <v>0</v>
      </c>
      <c r="DB172" s="96">
        <v>8</v>
      </c>
      <c r="DC172" s="96">
        <v>0</v>
      </c>
      <c r="DD172" s="96">
        <v>130</v>
      </c>
      <c r="DE172" s="96">
        <v>0</v>
      </c>
      <c r="DF172" s="96">
        <v>0</v>
      </c>
      <c r="DG172" s="96">
        <v>0</v>
      </c>
      <c r="DH172" s="96">
        <v>0</v>
      </c>
      <c r="DI172" s="96">
        <v>0</v>
      </c>
      <c r="DJ172" s="96">
        <v>0</v>
      </c>
      <c r="DK172" s="96">
        <v>0</v>
      </c>
      <c r="DL172" s="96">
        <v>0</v>
      </c>
      <c r="DM172" s="96">
        <v>0</v>
      </c>
      <c r="DN172" s="96">
        <v>0</v>
      </c>
      <c r="DO172" s="96">
        <v>0</v>
      </c>
      <c r="DP172" s="96">
        <v>0</v>
      </c>
      <c r="DQ172" s="96">
        <v>0</v>
      </c>
      <c r="DR172" s="96">
        <v>0</v>
      </c>
      <c r="DS172" s="96">
        <v>0</v>
      </c>
      <c r="DT172" s="96">
        <v>1394.11</v>
      </c>
      <c r="DU172" s="96">
        <v>0</v>
      </c>
      <c r="DV172" s="96">
        <v>0</v>
      </c>
      <c r="DW172" s="297">
        <v>0</v>
      </c>
      <c r="DX172" s="297">
        <v>0</v>
      </c>
      <c r="DY172" s="96">
        <v>0</v>
      </c>
      <c r="DZ172" s="96">
        <v>0</v>
      </c>
      <c r="EA172" s="96">
        <v>0</v>
      </c>
      <c r="EB172" s="96">
        <v>0</v>
      </c>
      <c r="EC172" s="96">
        <v>0</v>
      </c>
      <c r="ED172" s="96">
        <v>0</v>
      </c>
      <c r="EE172" s="96">
        <v>0</v>
      </c>
      <c r="EF172" s="96">
        <v>0</v>
      </c>
      <c r="EG172" s="96">
        <v>0</v>
      </c>
      <c r="EH172" s="96">
        <v>0</v>
      </c>
      <c r="EI172" s="96">
        <v>0</v>
      </c>
      <c r="EJ172" s="96">
        <v>0</v>
      </c>
      <c r="EK172" s="96">
        <v>0</v>
      </c>
      <c r="EL172" s="96">
        <v>0</v>
      </c>
      <c r="EM172" s="96">
        <v>0</v>
      </c>
      <c r="EN172" s="96">
        <v>0</v>
      </c>
      <c r="EO172" s="96">
        <v>0</v>
      </c>
      <c r="EP172" s="96">
        <v>0</v>
      </c>
      <c r="EQ172" s="96">
        <v>0</v>
      </c>
      <c r="ER172" s="96">
        <v>0</v>
      </c>
      <c r="ES172" s="96">
        <v>0</v>
      </c>
      <c r="ET172" s="96">
        <v>0</v>
      </c>
      <c r="EU172" s="96">
        <v>0</v>
      </c>
      <c r="EV172" s="96">
        <v>1893.89</v>
      </c>
      <c r="EW172" s="96">
        <v>0</v>
      </c>
      <c r="EX172" s="96">
        <v>0</v>
      </c>
      <c r="EY172" s="96">
        <v>0</v>
      </c>
      <c r="EZ172" s="96">
        <v>0</v>
      </c>
      <c r="FA172" s="96">
        <v>0</v>
      </c>
      <c r="FB172" s="96">
        <v>0</v>
      </c>
      <c r="FC172" s="96">
        <v>0</v>
      </c>
      <c r="FD172" s="96">
        <v>0</v>
      </c>
      <c r="FE172" s="96">
        <v>0</v>
      </c>
      <c r="FF172" s="96">
        <v>0</v>
      </c>
      <c r="FG172" s="96">
        <v>0</v>
      </c>
      <c r="FH172" s="96">
        <v>0</v>
      </c>
      <c r="FI172" s="96">
        <v>0</v>
      </c>
      <c r="FJ172" s="96">
        <v>0</v>
      </c>
      <c r="FK172" s="96">
        <v>0</v>
      </c>
      <c r="FL172" s="96">
        <v>0</v>
      </c>
      <c r="FM172" s="96">
        <v>0</v>
      </c>
      <c r="FN172" s="96">
        <v>0</v>
      </c>
      <c r="FO172" s="96">
        <v>0</v>
      </c>
      <c r="FP172" s="96">
        <v>0</v>
      </c>
      <c r="FQ172" s="96">
        <v>0</v>
      </c>
      <c r="FR172" s="96">
        <v>0</v>
      </c>
      <c r="FS172" s="96">
        <v>0</v>
      </c>
      <c r="FT172" s="96">
        <v>0</v>
      </c>
      <c r="FU172" s="96">
        <v>0</v>
      </c>
      <c r="FV172" s="96">
        <v>0</v>
      </c>
      <c r="FW172" s="96">
        <v>0</v>
      </c>
      <c r="FX172" s="96">
        <v>0</v>
      </c>
      <c r="FY172" s="96">
        <v>0</v>
      </c>
      <c r="FZ172" s="96">
        <v>0</v>
      </c>
      <c r="GA172" s="96">
        <v>0</v>
      </c>
      <c r="GB172" s="96">
        <v>0</v>
      </c>
      <c r="GC172" s="96">
        <v>0</v>
      </c>
      <c r="GD172" s="96">
        <v>0</v>
      </c>
      <c r="GE172" s="96">
        <v>0</v>
      </c>
      <c r="GF172" s="96">
        <v>0</v>
      </c>
      <c r="GG172" s="96">
        <v>0</v>
      </c>
      <c r="GH172" s="96">
        <v>0</v>
      </c>
      <c r="GI172" s="96">
        <v>0</v>
      </c>
      <c r="GJ172" s="96">
        <v>0</v>
      </c>
      <c r="GK172" s="96">
        <v>0</v>
      </c>
      <c r="GL172" s="96">
        <v>0</v>
      </c>
      <c r="GM172" s="96">
        <v>0</v>
      </c>
      <c r="GN172" s="96">
        <v>0</v>
      </c>
      <c r="GO172" s="96">
        <v>0</v>
      </c>
      <c r="GP172" s="96">
        <v>0</v>
      </c>
      <c r="GQ172" s="96">
        <v>0</v>
      </c>
      <c r="GR172" s="96">
        <v>0</v>
      </c>
      <c r="GS172" s="96">
        <v>0</v>
      </c>
      <c r="GT172" s="96">
        <v>0</v>
      </c>
      <c r="GU172" s="96">
        <v>0</v>
      </c>
      <c r="GV172" s="96">
        <v>0</v>
      </c>
      <c r="GW172" s="96">
        <v>0</v>
      </c>
      <c r="GX172" s="96">
        <v>0</v>
      </c>
      <c r="GY172" s="96">
        <v>0</v>
      </c>
      <c r="GZ172" s="96">
        <v>0</v>
      </c>
      <c r="HA172" s="96">
        <v>0</v>
      </c>
      <c r="HB172" s="96">
        <v>0</v>
      </c>
      <c r="HC172" s="96">
        <v>0</v>
      </c>
      <c r="HD172" s="96">
        <v>0</v>
      </c>
      <c r="HE172" s="96">
        <v>0</v>
      </c>
      <c r="HF172" s="96">
        <v>0</v>
      </c>
      <c r="HG172" s="96">
        <v>0</v>
      </c>
      <c r="HH172" s="96">
        <v>0</v>
      </c>
      <c r="HI172" s="96">
        <v>0</v>
      </c>
      <c r="HJ172" s="96">
        <v>0</v>
      </c>
      <c r="HK172" s="96">
        <v>0</v>
      </c>
      <c r="HL172" s="96">
        <v>0</v>
      </c>
      <c r="HM172" s="96">
        <v>0</v>
      </c>
      <c r="HN172" s="96">
        <v>0</v>
      </c>
      <c r="HO172" s="96">
        <v>0</v>
      </c>
      <c r="HP172" s="96">
        <v>0</v>
      </c>
      <c r="HQ172" s="96">
        <v>0</v>
      </c>
      <c r="HR172" s="96">
        <v>0</v>
      </c>
      <c r="HS172" s="96">
        <v>0</v>
      </c>
      <c r="HT172" s="96">
        <v>0</v>
      </c>
      <c r="HU172" s="96">
        <v>0</v>
      </c>
      <c r="HV172" s="96">
        <v>0</v>
      </c>
      <c r="HW172" s="96">
        <v>0</v>
      </c>
      <c r="HX172" s="96">
        <v>0</v>
      </c>
      <c r="HY172" s="96">
        <v>0</v>
      </c>
      <c r="HZ172" s="96">
        <v>0</v>
      </c>
      <c r="IA172" s="96">
        <v>0</v>
      </c>
      <c r="IB172" s="96">
        <v>0</v>
      </c>
      <c r="IC172" s="96">
        <v>0</v>
      </c>
      <c r="ID172" s="96">
        <v>0</v>
      </c>
      <c r="IE172" s="96">
        <v>0</v>
      </c>
      <c r="IF172" s="96">
        <v>0</v>
      </c>
      <c r="IG172" s="96">
        <v>0</v>
      </c>
      <c r="IH172" s="96">
        <v>0</v>
      </c>
      <c r="II172" s="96">
        <v>0</v>
      </c>
      <c r="IJ172" s="96">
        <v>0</v>
      </c>
      <c r="IK172" s="96">
        <v>0</v>
      </c>
      <c r="IL172" s="96">
        <v>0</v>
      </c>
      <c r="IM172" s="96">
        <v>0</v>
      </c>
      <c r="IN172" s="96">
        <v>0</v>
      </c>
      <c r="IO172" s="96">
        <v>0</v>
      </c>
      <c r="IP172" s="96">
        <v>0</v>
      </c>
      <c r="IQ172" s="96">
        <v>0</v>
      </c>
      <c r="IR172" s="96">
        <v>0</v>
      </c>
      <c r="IS172" s="96">
        <v>0</v>
      </c>
      <c r="IT172" s="96">
        <v>0</v>
      </c>
      <c r="IU172" s="96">
        <v>0</v>
      </c>
      <c r="IV172" s="96">
        <v>0</v>
      </c>
      <c r="IW172" s="96">
        <v>0</v>
      </c>
      <c r="IX172" s="96">
        <v>0</v>
      </c>
      <c r="IY172" s="96">
        <v>0</v>
      </c>
      <c r="IZ172" s="96">
        <v>0</v>
      </c>
      <c r="JA172" s="96">
        <v>0</v>
      </c>
    </row>
    <row r="173" spans="1:261" ht="17.25" customHeight="1" x14ac:dyDescent="0.35">
      <c r="A173" s="85">
        <v>163</v>
      </c>
      <c r="B173" s="92" t="s">
        <v>527</v>
      </c>
      <c r="C173" s="95" t="s">
        <v>690</v>
      </c>
      <c r="D173" s="295">
        <v>247690709</v>
      </c>
      <c r="E173" s="270">
        <f t="shared" si="51"/>
        <v>6399.32</v>
      </c>
      <c r="F173" s="270">
        <f t="shared" si="52"/>
        <v>0</v>
      </c>
      <c r="G173" s="270">
        <f t="shared" si="53"/>
        <v>1944.19</v>
      </c>
      <c r="H173" s="270">
        <f t="shared" si="54"/>
        <v>452</v>
      </c>
      <c r="I173" s="270">
        <f t="shared" si="55"/>
        <v>4003.13</v>
      </c>
      <c r="J173" s="96">
        <v>1</v>
      </c>
      <c r="K173" s="96">
        <v>1</v>
      </c>
      <c r="L173" s="96">
        <v>0</v>
      </c>
      <c r="M173" s="96">
        <v>0</v>
      </c>
      <c r="N173" s="96">
        <v>0</v>
      </c>
      <c r="O173" s="96">
        <v>0</v>
      </c>
      <c r="P173" s="96">
        <v>0</v>
      </c>
      <c r="Q173" s="96">
        <v>0</v>
      </c>
      <c r="R173" s="96">
        <v>0</v>
      </c>
      <c r="S173" s="96">
        <v>0</v>
      </c>
      <c r="T173" s="96">
        <v>0</v>
      </c>
      <c r="U173" s="96">
        <v>452</v>
      </c>
      <c r="V173" s="96">
        <v>0</v>
      </c>
      <c r="W173" s="96">
        <v>0</v>
      </c>
      <c r="X173" s="96">
        <v>0</v>
      </c>
      <c r="Y173" s="96">
        <v>0</v>
      </c>
      <c r="Z173" s="96">
        <v>0</v>
      </c>
      <c r="AA173" s="96">
        <v>0</v>
      </c>
      <c r="AB173" s="96">
        <v>0</v>
      </c>
      <c r="AC173" s="96">
        <v>11</v>
      </c>
      <c r="AD173" s="96">
        <v>0</v>
      </c>
      <c r="AE173" s="96">
        <v>0</v>
      </c>
      <c r="AF173" s="96">
        <v>0</v>
      </c>
      <c r="AG173" s="96">
        <v>0</v>
      </c>
      <c r="AH173" s="96">
        <v>0</v>
      </c>
      <c r="AI173" s="96">
        <v>0</v>
      </c>
      <c r="AJ173" s="96">
        <v>0</v>
      </c>
      <c r="AK173" s="96">
        <v>0</v>
      </c>
      <c r="AL173" s="96">
        <v>0</v>
      </c>
      <c r="AM173" s="96">
        <v>0</v>
      </c>
      <c r="AN173" s="96">
        <v>0</v>
      </c>
      <c r="AO173" s="96">
        <v>0</v>
      </c>
      <c r="AP173" s="96">
        <v>0</v>
      </c>
      <c r="AQ173" s="96">
        <v>0</v>
      </c>
      <c r="AR173" s="96">
        <v>0</v>
      </c>
      <c r="AS173" s="96">
        <v>0</v>
      </c>
      <c r="AT173" s="96">
        <v>0</v>
      </c>
      <c r="AU173" s="96">
        <v>0</v>
      </c>
      <c r="AV173" s="96">
        <v>0</v>
      </c>
      <c r="AW173" s="96">
        <v>0</v>
      </c>
      <c r="AX173" s="96">
        <v>0</v>
      </c>
      <c r="AY173" s="96">
        <v>0</v>
      </c>
      <c r="AZ173" s="96">
        <v>0</v>
      </c>
      <c r="BA173" s="96">
        <v>1</v>
      </c>
      <c r="BB173" s="96">
        <v>0</v>
      </c>
      <c r="BC173" s="96">
        <v>0</v>
      </c>
      <c r="BD173" s="96">
        <v>2805.2</v>
      </c>
      <c r="BE173" s="96">
        <v>0</v>
      </c>
      <c r="BF173" s="96">
        <v>0</v>
      </c>
      <c r="BG173" s="96">
        <v>0</v>
      </c>
      <c r="BH173" s="96">
        <v>49</v>
      </c>
      <c r="BI173" s="96">
        <v>0</v>
      </c>
      <c r="BJ173" s="96">
        <v>0</v>
      </c>
      <c r="BK173" s="96">
        <v>0</v>
      </c>
      <c r="BL173" s="96">
        <v>0</v>
      </c>
      <c r="BM173" s="96">
        <v>0</v>
      </c>
      <c r="BN173" s="96">
        <v>0</v>
      </c>
      <c r="BO173" s="96">
        <v>0</v>
      </c>
      <c r="BP173" s="96">
        <v>0</v>
      </c>
      <c r="BQ173" s="96">
        <v>0</v>
      </c>
      <c r="BR173" s="96">
        <v>0</v>
      </c>
      <c r="BS173" s="96">
        <v>0</v>
      </c>
      <c r="BT173" s="96">
        <v>0</v>
      </c>
      <c r="BU173" s="96">
        <v>0</v>
      </c>
      <c r="BV173" s="96">
        <v>0</v>
      </c>
      <c r="BW173" s="96">
        <v>0</v>
      </c>
      <c r="BX173" s="96">
        <v>0</v>
      </c>
      <c r="BY173" s="96">
        <v>0</v>
      </c>
      <c r="BZ173" s="96">
        <v>0</v>
      </c>
      <c r="CA173" s="96">
        <v>0</v>
      </c>
      <c r="CB173" s="96">
        <v>0</v>
      </c>
      <c r="CC173" s="96">
        <v>0</v>
      </c>
      <c r="CD173" s="96">
        <v>0</v>
      </c>
      <c r="CE173" s="96">
        <v>0</v>
      </c>
      <c r="CF173" s="96">
        <v>0</v>
      </c>
      <c r="CG173" s="96">
        <v>0</v>
      </c>
      <c r="CH173" s="96">
        <v>0</v>
      </c>
      <c r="CI173" s="96">
        <v>0</v>
      </c>
      <c r="CJ173" s="96">
        <v>0</v>
      </c>
      <c r="CK173" s="96">
        <v>30</v>
      </c>
      <c r="CL173" s="96">
        <v>0</v>
      </c>
      <c r="CM173" s="96">
        <v>0</v>
      </c>
      <c r="CN173" s="96">
        <v>0</v>
      </c>
      <c r="CO173" s="96">
        <v>0</v>
      </c>
      <c r="CP173" s="96">
        <v>0</v>
      </c>
      <c r="CQ173" s="96">
        <v>0</v>
      </c>
      <c r="CR173" s="96">
        <v>0</v>
      </c>
      <c r="CS173" s="96">
        <v>8</v>
      </c>
      <c r="CT173" s="96">
        <v>0</v>
      </c>
      <c r="CU173" s="96">
        <v>0</v>
      </c>
      <c r="CV173" s="96">
        <v>0</v>
      </c>
      <c r="CW173" s="96">
        <v>0</v>
      </c>
      <c r="CX173" s="96">
        <v>0</v>
      </c>
      <c r="CY173" s="96">
        <v>9</v>
      </c>
      <c r="CZ173" s="96">
        <v>0</v>
      </c>
      <c r="DA173" s="96">
        <v>0</v>
      </c>
      <c r="DB173" s="96">
        <v>0</v>
      </c>
      <c r="DC173" s="96">
        <v>0</v>
      </c>
      <c r="DD173" s="96">
        <v>0</v>
      </c>
      <c r="DE173" s="96">
        <v>0</v>
      </c>
      <c r="DF173" s="96">
        <v>0</v>
      </c>
      <c r="DG173" s="96">
        <v>0</v>
      </c>
      <c r="DH173" s="96">
        <v>0</v>
      </c>
      <c r="DI173" s="96">
        <v>0</v>
      </c>
      <c r="DJ173" s="96">
        <v>0</v>
      </c>
      <c r="DK173" s="96">
        <v>0</v>
      </c>
      <c r="DL173" s="96">
        <v>0</v>
      </c>
      <c r="DM173" s="96">
        <v>0</v>
      </c>
      <c r="DN173" s="96">
        <v>0</v>
      </c>
      <c r="DO173" s="96">
        <v>0</v>
      </c>
      <c r="DP173" s="96">
        <v>0</v>
      </c>
      <c r="DQ173" s="96">
        <v>0</v>
      </c>
      <c r="DR173" s="96">
        <v>0</v>
      </c>
      <c r="DS173" s="96">
        <v>0</v>
      </c>
      <c r="DT173" s="96">
        <v>1944.19</v>
      </c>
      <c r="DU173" s="96">
        <v>0</v>
      </c>
      <c r="DV173" s="96">
        <v>0</v>
      </c>
      <c r="DW173" s="297">
        <v>0</v>
      </c>
      <c r="DX173" s="297">
        <v>0</v>
      </c>
      <c r="DY173" s="96">
        <v>0</v>
      </c>
      <c r="DZ173" s="96">
        <v>0</v>
      </c>
      <c r="EA173" s="96">
        <v>0</v>
      </c>
      <c r="EB173" s="96">
        <v>0</v>
      </c>
      <c r="EC173" s="96">
        <v>0</v>
      </c>
      <c r="ED173" s="96">
        <v>0</v>
      </c>
      <c r="EE173" s="96">
        <v>0</v>
      </c>
      <c r="EF173" s="96">
        <v>0</v>
      </c>
      <c r="EG173" s="96">
        <v>0</v>
      </c>
      <c r="EH173" s="96">
        <v>0</v>
      </c>
      <c r="EI173" s="96">
        <v>0</v>
      </c>
      <c r="EJ173" s="96">
        <v>0</v>
      </c>
      <c r="EK173" s="96">
        <v>0</v>
      </c>
      <c r="EL173" s="96">
        <v>0</v>
      </c>
      <c r="EM173" s="96">
        <v>0</v>
      </c>
      <c r="EN173" s="96">
        <v>0</v>
      </c>
      <c r="EO173" s="96">
        <v>0</v>
      </c>
      <c r="EP173" s="96">
        <v>0</v>
      </c>
      <c r="EQ173" s="96">
        <v>0</v>
      </c>
      <c r="ER173" s="96">
        <v>0</v>
      </c>
      <c r="ES173" s="96">
        <v>0</v>
      </c>
      <c r="ET173" s="96">
        <v>0</v>
      </c>
      <c r="EU173" s="96">
        <v>0</v>
      </c>
      <c r="EV173" s="96">
        <v>1197.93</v>
      </c>
      <c r="EW173" s="96">
        <v>0</v>
      </c>
      <c r="EX173" s="96">
        <v>0</v>
      </c>
      <c r="EY173" s="96">
        <v>0</v>
      </c>
      <c r="EZ173" s="96">
        <v>0</v>
      </c>
      <c r="FA173" s="96">
        <v>0</v>
      </c>
      <c r="FB173" s="96">
        <v>0</v>
      </c>
      <c r="FC173" s="96">
        <v>0</v>
      </c>
      <c r="FD173" s="96">
        <v>0</v>
      </c>
      <c r="FE173" s="96">
        <v>0</v>
      </c>
      <c r="FF173" s="96">
        <v>0</v>
      </c>
      <c r="FG173" s="96">
        <v>0</v>
      </c>
      <c r="FH173" s="96">
        <v>0</v>
      </c>
      <c r="FI173" s="96">
        <v>0</v>
      </c>
      <c r="FJ173" s="96">
        <v>0</v>
      </c>
      <c r="FK173" s="96">
        <v>0</v>
      </c>
      <c r="FL173" s="96">
        <v>0</v>
      </c>
      <c r="FM173" s="96">
        <v>0</v>
      </c>
      <c r="FN173" s="96">
        <v>0</v>
      </c>
      <c r="FO173" s="96">
        <v>0</v>
      </c>
      <c r="FP173" s="96">
        <v>0</v>
      </c>
      <c r="FQ173" s="96">
        <v>0</v>
      </c>
      <c r="FR173" s="96">
        <v>0</v>
      </c>
      <c r="FS173" s="96">
        <v>0</v>
      </c>
      <c r="FT173" s="96">
        <v>0</v>
      </c>
      <c r="FU173" s="96">
        <v>0</v>
      </c>
      <c r="FV173" s="96">
        <v>0</v>
      </c>
      <c r="FW173" s="96">
        <v>0</v>
      </c>
      <c r="FX173" s="96">
        <v>0</v>
      </c>
      <c r="FY173" s="96">
        <v>0</v>
      </c>
      <c r="FZ173" s="96">
        <v>0</v>
      </c>
      <c r="GA173" s="96">
        <v>0</v>
      </c>
      <c r="GB173" s="96">
        <v>0</v>
      </c>
      <c r="GC173" s="96">
        <v>0</v>
      </c>
      <c r="GD173" s="96">
        <v>0</v>
      </c>
      <c r="GE173" s="96">
        <v>0</v>
      </c>
      <c r="GF173" s="96">
        <v>0</v>
      </c>
      <c r="GG173" s="96">
        <v>0</v>
      </c>
      <c r="GH173" s="96">
        <v>0</v>
      </c>
      <c r="GI173" s="96">
        <v>150</v>
      </c>
      <c r="GJ173" s="96">
        <v>0</v>
      </c>
      <c r="GK173" s="96">
        <v>1</v>
      </c>
      <c r="GL173" s="96">
        <v>0</v>
      </c>
      <c r="GM173" s="96">
        <v>0</v>
      </c>
      <c r="GN173" s="96">
        <v>0</v>
      </c>
      <c r="GO173" s="96">
        <v>0</v>
      </c>
      <c r="GP173" s="96">
        <v>0</v>
      </c>
      <c r="GQ173" s="96">
        <v>0</v>
      </c>
      <c r="GR173" s="96">
        <v>0</v>
      </c>
      <c r="GS173" s="96">
        <v>0</v>
      </c>
      <c r="GT173" s="96">
        <v>0</v>
      </c>
      <c r="GU173" s="96">
        <v>0</v>
      </c>
      <c r="GV173" s="96">
        <v>0</v>
      </c>
      <c r="GW173" s="96">
        <v>0</v>
      </c>
      <c r="GX173" s="96">
        <v>0</v>
      </c>
      <c r="GY173" s="96">
        <v>0</v>
      </c>
      <c r="GZ173" s="96">
        <v>0</v>
      </c>
      <c r="HA173" s="96">
        <v>0</v>
      </c>
      <c r="HB173" s="96">
        <v>0</v>
      </c>
      <c r="HC173" s="96">
        <v>0</v>
      </c>
      <c r="HD173" s="96">
        <v>0</v>
      </c>
      <c r="HE173" s="96">
        <v>0</v>
      </c>
      <c r="HF173" s="96">
        <v>0</v>
      </c>
      <c r="HG173" s="96">
        <v>0</v>
      </c>
      <c r="HH173" s="96">
        <v>0</v>
      </c>
      <c r="HI173" s="96">
        <v>0</v>
      </c>
      <c r="HJ173" s="96">
        <v>0</v>
      </c>
      <c r="HK173" s="96">
        <v>0</v>
      </c>
      <c r="HL173" s="96">
        <v>0</v>
      </c>
      <c r="HM173" s="96">
        <v>0</v>
      </c>
      <c r="HN173" s="96">
        <v>0</v>
      </c>
      <c r="HO173" s="96">
        <v>0</v>
      </c>
      <c r="HP173" s="96">
        <v>0</v>
      </c>
      <c r="HQ173" s="96">
        <v>0</v>
      </c>
      <c r="HR173" s="96">
        <v>0</v>
      </c>
      <c r="HS173" s="96">
        <v>0</v>
      </c>
      <c r="HT173" s="96">
        <v>0</v>
      </c>
      <c r="HU173" s="96">
        <v>0</v>
      </c>
      <c r="HV173" s="96">
        <v>0</v>
      </c>
      <c r="HW173" s="96">
        <v>0</v>
      </c>
      <c r="HX173" s="96">
        <v>0</v>
      </c>
      <c r="HY173" s="96">
        <v>0</v>
      </c>
      <c r="HZ173" s="96">
        <v>0</v>
      </c>
      <c r="IA173" s="96">
        <v>0</v>
      </c>
      <c r="IB173" s="96">
        <v>0</v>
      </c>
      <c r="IC173" s="96">
        <v>0</v>
      </c>
      <c r="ID173" s="96">
        <v>0</v>
      </c>
      <c r="IE173" s="96">
        <v>0</v>
      </c>
      <c r="IF173" s="96">
        <v>0</v>
      </c>
      <c r="IG173" s="96">
        <v>0</v>
      </c>
      <c r="IH173" s="96">
        <v>0</v>
      </c>
      <c r="II173" s="96">
        <v>0</v>
      </c>
      <c r="IJ173" s="96">
        <v>0</v>
      </c>
      <c r="IK173" s="96">
        <v>0</v>
      </c>
      <c r="IL173" s="96">
        <v>0</v>
      </c>
      <c r="IM173" s="96">
        <v>0</v>
      </c>
      <c r="IN173" s="96">
        <v>0</v>
      </c>
      <c r="IO173" s="96">
        <v>0</v>
      </c>
      <c r="IP173" s="96">
        <v>0</v>
      </c>
      <c r="IQ173" s="96">
        <v>0</v>
      </c>
      <c r="IR173" s="96">
        <v>0</v>
      </c>
      <c r="IS173" s="96">
        <v>0</v>
      </c>
      <c r="IT173" s="96">
        <v>0</v>
      </c>
      <c r="IU173" s="96">
        <v>0</v>
      </c>
      <c r="IV173" s="96">
        <v>0</v>
      </c>
      <c r="IW173" s="96">
        <v>0</v>
      </c>
      <c r="IX173" s="96">
        <v>0</v>
      </c>
      <c r="IY173" s="96">
        <v>0</v>
      </c>
      <c r="IZ173" s="96">
        <v>0</v>
      </c>
      <c r="JA173" s="96">
        <v>0</v>
      </c>
    </row>
    <row r="174" spans="1:261" ht="17.25" customHeight="1" x14ac:dyDescent="0.35">
      <c r="A174" s="85">
        <v>164</v>
      </c>
      <c r="B174" s="92" t="s">
        <v>527</v>
      </c>
      <c r="C174" s="95" t="s">
        <v>691</v>
      </c>
      <c r="D174" s="295">
        <v>1055100046</v>
      </c>
      <c r="E174" s="270">
        <f t="shared" si="51"/>
        <v>9684.9600000000009</v>
      </c>
      <c r="F174" s="270">
        <f t="shared" si="52"/>
        <v>0</v>
      </c>
      <c r="G174" s="270">
        <f t="shared" si="53"/>
        <v>711.12</v>
      </c>
      <c r="H174" s="270">
        <f t="shared" si="54"/>
        <v>0</v>
      </c>
      <c r="I174" s="270">
        <f t="shared" si="55"/>
        <v>8973.84</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96">
        <v>0</v>
      </c>
      <c r="AC174" s="96">
        <v>0</v>
      </c>
      <c r="AD174" s="96">
        <v>0</v>
      </c>
      <c r="AE174" s="96">
        <v>0</v>
      </c>
      <c r="AF174" s="96">
        <v>0</v>
      </c>
      <c r="AG174" s="96">
        <v>0</v>
      </c>
      <c r="AH174" s="96">
        <v>0</v>
      </c>
      <c r="AI174" s="96">
        <v>0</v>
      </c>
      <c r="AJ174" s="96">
        <v>0</v>
      </c>
      <c r="AK174" s="96">
        <v>0</v>
      </c>
      <c r="AL174" s="96">
        <v>0</v>
      </c>
      <c r="AM174" s="96">
        <v>0</v>
      </c>
      <c r="AN174" s="96">
        <v>0</v>
      </c>
      <c r="AO174" s="96">
        <v>0</v>
      </c>
      <c r="AP174" s="96">
        <v>0</v>
      </c>
      <c r="AQ174" s="96">
        <v>0</v>
      </c>
      <c r="AR174" s="96">
        <v>0</v>
      </c>
      <c r="AS174" s="96">
        <v>0</v>
      </c>
      <c r="AT174" s="96">
        <v>0</v>
      </c>
      <c r="AU174" s="96">
        <v>0</v>
      </c>
      <c r="AV174" s="96">
        <v>0</v>
      </c>
      <c r="AW174" s="96">
        <v>0</v>
      </c>
      <c r="AX174" s="96">
        <v>0</v>
      </c>
      <c r="AY174" s="96">
        <v>0</v>
      </c>
      <c r="AZ174" s="96">
        <v>0</v>
      </c>
      <c r="BA174" s="96">
        <v>0</v>
      </c>
      <c r="BB174" s="96">
        <v>0</v>
      </c>
      <c r="BC174" s="96">
        <v>0</v>
      </c>
      <c r="BD174" s="96">
        <v>8706</v>
      </c>
      <c r="BE174" s="96">
        <v>0</v>
      </c>
      <c r="BF174" s="96">
        <v>0</v>
      </c>
      <c r="BG174" s="96">
        <v>0</v>
      </c>
      <c r="BH174" s="96">
        <v>0</v>
      </c>
      <c r="BI174" s="96">
        <v>0</v>
      </c>
      <c r="BJ174" s="96">
        <v>0</v>
      </c>
      <c r="BK174" s="96">
        <v>0</v>
      </c>
      <c r="BL174" s="96">
        <v>0</v>
      </c>
      <c r="BM174" s="96">
        <v>0</v>
      </c>
      <c r="BN174" s="96">
        <v>0</v>
      </c>
      <c r="BO174" s="96">
        <v>0</v>
      </c>
      <c r="BP174" s="96">
        <v>0</v>
      </c>
      <c r="BQ174" s="96">
        <v>0</v>
      </c>
      <c r="BR174" s="96">
        <v>0</v>
      </c>
      <c r="BS174" s="96">
        <v>0</v>
      </c>
      <c r="BT174" s="96">
        <v>0</v>
      </c>
      <c r="BU174" s="96">
        <v>0</v>
      </c>
      <c r="BV174" s="96">
        <v>0</v>
      </c>
      <c r="BW174" s="96">
        <v>0</v>
      </c>
      <c r="BX174" s="96">
        <v>0</v>
      </c>
      <c r="BY174" s="96">
        <v>0</v>
      </c>
      <c r="BZ174" s="96">
        <v>0</v>
      </c>
      <c r="CA174" s="96">
        <v>0</v>
      </c>
      <c r="CB174" s="96">
        <v>0</v>
      </c>
      <c r="CC174" s="96">
        <v>0</v>
      </c>
      <c r="CD174" s="96">
        <v>0</v>
      </c>
      <c r="CE174" s="96">
        <v>0</v>
      </c>
      <c r="CF174" s="96">
        <v>0</v>
      </c>
      <c r="CG174" s="96">
        <v>0</v>
      </c>
      <c r="CH174" s="96">
        <v>0</v>
      </c>
      <c r="CI174" s="96">
        <v>0</v>
      </c>
      <c r="CJ174" s="96">
        <v>0</v>
      </c>
      <c r="CK174" s="96">
        <v>0</v>
      </c>
      <c r="CL174" s="96">
        <v>0</v>
      </c>
      <c r="CM174" s="96">
        <v>0</v>
      </c>
      <c r="CN174" s="96">
        <v>0</v>
      </c>
      <c r="CO174" s="96">
        <v>1</v>
      </c>
      <c r="CP174" s="96">
        <v>0</v>
      </c>
      <c r="CQ174" s="96">
        <v>0</v>
      </c>
      <c r="CR174" s="96">
        <v>0</v>
      </c>
      <c r="CS174" s="96">
        <v>7</v>
      </c>
      <c r="CT174" s="96">
        <v>0</v>
      </c>
      <c r="CU174" s="96">
        <v>0</v>
      </c>
      <c r="CV174" s="96">
        <v>0</v>
      </c>
      <c r="CW174" s="96">
        <v>0</v>
      </c>
      <c r="CX174" s="96">
        <v>0</v>
      </c>
      <c r="CY174" s="96">
        <v>3</v>
      </c>
      <c r="CZ174" s="96">
        <v>0</v>
      </c>
      <c r="DA174" s="96">
        <v>0</v>
      </c>
      <c r="DB174" s="96">
        <v>0</v>
      </c>
      <c r="DC174" s="96">
        <v>0</v>
      </c>
      <c r="DD174" s="96">
        <v>0</v>
      </c>
      <c r="DE174" s="96">
        <v>0</v>
      </c>
      <c r="DF174" s="96">
        <v>0</v>
      </c>
      <c r="DG174" s="96">
        <v>0</v>
      </c>
      <c r="DH174" s="96">
        <v>0</v>
      </c>
      <c r="DI174" s="96">
        <v>0</v>
      </c>
      <c r="DJ174" s="96">
        <v>0</v>
      </c>
      <c r="DK174" s="96">
        <v>0</v>
      </c>
      <c r="DL174" s="96">
        <v>0</v>
      </c>
      <c r="DM174" s="96">
        <v>0</v>
      </c>
      <c r="DN174" s="96">
        <v>0</v>
      </c>
      <c r="DO174" s="96">
        <v>0</v>
      </c>
      <c r="DP174" s="96">
        <v>0</v>
      </c>
      <c r="DQ174" s="96">
        <v>0</v>
      </c>
      <c r="DR174" s="96">
        <v>0</v>
      </c>
      <c r="DS174" s="96">
        <v>0</v>
      </c>
      <c r="DT174" s="96">
        <v>711.12</v>
      </c>
      <c r="DU174" s="96">
        <v>0</v>
      </c>
      <c r="DV174" s="96">
        <v>0</v>
      </c>
      <c r="DW174" s="297">
        <v>0</v>
      </c>
      <c r="DX174" s="297">
        <v>0</v>
      </c>
      <c r="DY174" s="96">
        <v>0</v>
      </c>
      <c r="DZ174" s="96">
        <v>0</v>
      </c>
      <c r="EA174" s="96">
        <v>0</v>
      </c>
      <c r="EB174" s="96">
        <v>0</v>
      </c>
      <c r="EC174" s="96">
        <v>0</v>
      </c>
      <c r="ED174" s="96">
        <v>0</v>
      </c>
      <c r="EE174" s="96">
        <v>0</v>
      </c>
      <c r="EF174" s="96">
        <v>0</v>
      </c>
      <c r="EG174" s="96">
        <v>0</v>
      </c>
      <c r="EH174" s="96">
        <v>0</v>
      </c>
      <c r="EI174" s="96">
        <v>0</v>
      </c>
      <c r="EJ174" s="96">
        <v>0</v>
      </c>
      <c r="EK174" s="96">
        <v>0</v>
      </c>
      <c r="EL174" s="96">
        <v>0</v>
      </c>
      <c r="EM174" s="96">
        <v>0</v>
      </c>
      <c r="EN174" s="96">
        <v>0</v>
      </c>
      <c r="EO174" s="96">
        <v>0</v>
      </c>
      <c r="EP174" s="96">
        <v>0</v>
      </c>
      <c r="EQ174" s="96">
        <v>0</v>
      </c>
      <c r="ER174" s="96">
        <v>0</v>
      </c>
      <c r="ES174" s="96">
        <v>0</v>
      </c>
      <c r="ET174" s="96">
        <v>0</v>
      </c>
      <c r="EU174" s="96">
        <v>0</v>
      </c>
      <c r="EV174" s="96">
        <v>267.83999999999997</v>
      </c>
      <c r="EW174" s="96">
        <v>0</v>
      </c>
      <c r="EX174" s="96">
        <v>0</v>
      </c>
      <c r="EY174" s="96">
        <v>0</v>
      </c>
      <c r="EZ174" s="96">
        <v>0</v>
      </c>
      <c r="FA174" s="96">
        <v>0</v>
      </c>
      <c r="FB174" s="96">
        <v>0</v>
      </c>
      <c r="FC174" s="96">
        <v>0</v>
      </c>
      <c r="FD174" s="96">
        <v>0</v>
      </c>
      <c r="FE174" s="96">
        <v>0</v>
      </c>
      <c r="FF174" s="96">
        <v>0</v>
      </c>
      <c r="FG174" s="96">
        <v>0</v>
      </c>
      <c r="FH174" s="96">
        <v>0</v>
      </c>
      <c r="FI174" s="96">
        <v>0</v>
      </c>
      <c r="FJ174" s="96">
        <v>0</v>
      </c>
      <c r="FK174" s="96">
        <v>0</v>
      </c>
      <c r="FL174" s="96">
        <v>0</v>
      </c>
      <c r="FM174" s="96">
        <v>0</v>
      </c>
      <c r="FN174" s="96">
        <v>0</v>
      </c>
      <c r="FO174" s="96">
        <v>0</v>
      </c>
      <c r="FP174" s="96">
        <v>0</v>
      </c>
      <c r="FQ174" s="96">
        <v>0</v>
      </c>
      <c r="FR174" s="96">
        <v>0</v>
      </c>
      <c r="FS174" s="96">
        <v>0</v>
      </c>
      <c r="FT174" s="96">
        <v>0</v>
      </c>
      <c r="FU174" s="96">
        <v>0</v>
      </c>
      <c r="FV174" s="96">
        <v>0</v>
      </c>
      <c r="FW174" s="96">
        <v>0</v>
      </c>
      <c r="FX174" s="96">
        <v>0</v>
      </c>
      <c r="FY174" s="96">
        <v>0</v>
      </c>
      <c r="FZ174" s="96">
        <v>0</v>
      </c>
      <c r="GA174" s="96">
        <v>0</v>
      </c>
      <c r="GB174" s="96">
        <v>0</v>
      </c>
      <c r="GC174" s="96">
        <v>0</v>
      </c>
      <c r="GD174" s="96">
        <v>0</v>
      </c>
      <c r="GE174" s="96">
        <v>0</v>
      </c>
      <c r="GF174" s="96">
        <v>0</v>
      </c>
      <c r="GG174" s="96">
        <v>0</v>
      </c>
      <c r="GH174" s="96">
        <v>0</v>
      </c>
      <c r="GI174" s="96">
        <v>0</v>
      </c>
      <c r="GJ174" s="96">
        <v>0</v>
      </c>
      <c r="GK174" s="96">
        <v>0</v>
      </c>
      <c r="GL174" s="96">
        <v>0</v>
      </c>
      <c r="GM174" s="96">
        <v>0</v>
      </c>
      <c r="GN174" s="96">
        <v>0</v>
      </c>
      <c r="GO174" s="96">
        <v>0</v>
      </c>
      <c r="GP174" s="96">
        <v>0</v>
      </c>
      <c r="GQ174" s="96">
        <v>0</v>
      </c>
      <c r="GR174" s="96">
        <v>0</v>
      </c>
      <c r="GS174" s="96">
        <v>0</v>
      </c>
      <c r="GT174" s="96">
        <v>0</v>
      </c>
      <c r="GU174" s="96">
        <v>0</v>
      </c>
      <c r="GV174" s="96">
        <v>0</v>
      </c>
      <c r="GW174" s="96">
        <v>0</v>
      </c>
      <c r="GX174" s="96">
        <v>0</v>
      </c>
      <c r="GY174" s="96">
        <v>0</v>
      </c>
      <c r="GZ174" s="96">
        <v>0</v>
      </c>
      <c r="HA174" s="96">
        <v>0</v>
      </c>
      <c r="HB174" s="96">
        <v>0</v>
      </c>
      <c r="HC174" s="96">
        <v>0</v>
      </c>
      <c r="HD174" s="96">
        <v>0</v>
      </c>
      <c r="HE174" s="96">
        <v>0</v>
      </c>
      <c r="HF174" s="96">
        <v>0</v>
      </c>
      <c r="HG174" s="96">
        <v>0</v>
      </c>
      <c r="HH174" s="96">
        <v>0</v>
      </c>
      <c r="HI174" s="96">
        <v>0</v>
      </c>
      <c r="HJ174" s="96">
        <v>0</v>
      </c>
      <c r="HK174" s="96">
        <v>0</v>
      </c>
      <c r="HL174" s="96">
        <v>0</v>
      </c>
      <c r="HM174" s="96">
        <v>0</v>
      </c>
      <c r="HN174" s="96">
        <v>0</v>
      </c>
      <c r="HO174" s="96">
        <v>0</v>
      </c>
      <c r="HP174" s="96">
        <v>0</v>
      </c>
      <c r="HQ174" s="96">
        <v>0</v>
      </c>
      <c r="HR174" s="96">
        <v>0</v>
      </c>
      <c r="HS174" s="96">
        <v>0</v>
      </c>
      <c r="HT174" s="96">
        <v>0</v>
      </c>
      <c r="HU174" s="96">
        <v>0</v>
      </c>
      <c r="HV174" s="96">
        <v>0</v>
      </c>
      <c r="HW174" s="96">
        <v>0</v>
      </c>
      <c r="HX174" s="96">
        <v>0</v>
      </c>
      <c r="HY174" s="96">
        <v>0</v>
      </c>
      <c r="HZ174" s="96">
        <v>0</v>
      </c>
      <c r="IA174" s="96">
        <v>0</v>
      </c>
      <c r="IB174" s="96">
        <v>0</v>
      </c>
      <c r="IC174" s="96">
        <v>0</v>
      </c>
      <c r="ID174" s="96">
        <v>0</v>
      </c>
      <c r="IE174" s="96">
        <v>0</v>
      </c>
      <c r="IF174" s="96">
        <v>0</v>
      </c>
      <c r="IG174" s="96">
        <v>0</v>
      </c>
      <c r="IH174" s="96">
        <v>0</v>
      </c>
      <c r="II174" s="96">
        <v>0</v>
      </c>
      <c r="IJ174" s="96">
        <v>0</v>
      </c>
      <c r="IK174" s="96">
        <v>0</v>
      </c>
      <c r="IL174" s="96">
        <v>0</v>
      </c>
      <c r="IM174" s="96">
        <v>0</v>
      </c>
      <c r="IN174" s="96">
        <v>0</v>
      </c>
      <c r="IO174" s="96">
        <v>0</v>
      </c>
      <c r="IP174" s="96">
        <v>0</v>
      </c>
      <c r="IQ174" s="96">
        <v>0</v>
      </c>
      <c r="IR174" s="96">
        <v>0</v>
      </c>
      <c r="IS174" s="96">
        <v>0</v>
      </c>
      <c r="IT174" s="96">
        <v>0</v>
      </c>
      <c r="IU174" s="96">
        <v>0</v>
      </c>
      <c r="IV174" s="96">
        <v>0</v>
      </c>
      <c r="IW174" s="96">
        <v>0</v>
      </c>
      <c r="IX174" s="96">
        <v>0</v>
      </c>
      <c r="IY174" s="96">
        <v>0</v>
      </c>
      <c r="IZ174" s="96">
        <v>0</v>
      </c>
      <c r="JA174" s="96">
        <v>0</v>
      </c>
    </row>
    <row r="175" spans="1:261" ht="17.25" customHeight="1" x14ac:dyDescent="0.35">
      <c r="A175" s="85">
        <v>165</v>
      </c>
      <c r="B175" s="92" t="s">
        <v>527</v>
      </c>
      <c r="C175" s="95" t="s">
        <v>692</v>
      </c>
      <c r="D175" s="295">
        <v>247690743</v>
      </c>
      <c r="E175" s="270">
        <f t="shared" si="51"/>
        <v>4353.51</v>
      </c>
      <c r="F175" s="270">
        <f t="shared" si="52"/>
        <v>0</v>
      </c>
      <c r="G175" s="270">
        <f t="shared" si="53"/>
        <v>1137.8499999999999</v>
      </c>
      <c r="H175" s="270">
        <f t="shared" si="54"/>
        <v>323.73</v>
      </c>
      <c r="I175" s="270">
        <f t="shared" si="55"/>
        <v>2891.9300000000003</v>
      </c>
      <c r="J175" s="96">
        <v>2</v>
      </c>
      <c r="K175" s="96">
        <v>2</v>
      </c>
      <c r="L175" s="96">
        <v>0</v>
      </c>
      <c r="M175" s="96">
        <v>0</v>
      </c>
      <c r="N175" s="96">
        <v>0</v>
      </c>
      <c r="O175" s="96">
        <v>0</v>
      </c>
      <c r="P175" s="96">
        <v>0</v>
      </c>
      <c r="Q175" s="96">
        <v>0</v>
      </c>
      <c r="R175" s="96">
        <v>0</v>
      </c>
      <c r="S175" s="96">
        <v>0</v>
      </c>
      <c r="T175" s="96">
        <v>0</v>
      </c>
      <c r="U175" s="96">
        <v>168.73</v>
      </c>
      <c r="V175" s="96">
        <v>0</v>
      </c>
      <c r="W175" s="96">
        <v>0</v>
      </c>
      <c r="X175" s="96">
        <v>0</v>
      </c>
      <c r="Y175" s="96">
        <v>155</v>
      </c>
      <c r="Z175" s="96">
        <v>0</v>
      </c>
      <c r="AA175" s="96">
        <v>0</v>
      </c>
      <c r="AB175" s="96">
        <v>0</v>
      </c>
      <c r="AC175" s="96">
        <v>0</v>
      </c>
      <c r="AD175" s="96">
        <v>0</v>
      </c>
      <c r="AE175" s="96">
        <v>0</v>
      </c>
      <c r="AF175" s="96">
        <v>0</v>
      </c>
      <c r="AG175" s="96">
        <v>0</v>
      </c>
      <c r="AH175" s="96">
        <v>0</v>
      </c>
      <c r="AI175" s="96">
        <v>0</v>
      </c>
      <c r="AJ175" s="96">
        <v>0</v>
      </c>
      <c r="AK175" s="96">
        <v>0</v>
      </c>
      <c r="AL175" s="96">
        <v>0</v>
      </c>
      <c r="AM175" s="96">
        <v>0</v>
      </c>
      <c r="AN175" s="96">
        <v>0</v>
      </c>
      <c r="AO175" s="96">
        <v>0</v>
      </c>
      <c r="AP175" s="96">
        <v>0</v>
      </c>
      <c r="AQ175" s="96">
        <v>0</v>
      </c>
      <c r="AR175" s="96">
        <v>0</v>
      </c>
      <c r="AS175" s="96">
        <v>0</v>
      </c>
      <c r="AT175" s="96">
        <v>0</v>
      </c>
      <c r="AU175" s="96">
        <v>0</v>
      </c>
      <c r="AV175" s="96">
        <v>0</v>
      </c>
      <c r="AW175" s="96">
        <v>0</v>
      </c>
      <c r="AX175" s="96">
        <v>0</v>
      </c>
      <c r="AY175" s="96">
        <v>0</v>
      </c>
      <c r="AZ175" s="96">
        <v>0</v>
      </c>
      <c r="BA175" s="96">
        <v>0</v>
      </c>
      <c r="BB175" s="96">
        <v>0</v>
      </c>
      <c r="BC175" s="96">
        <v>0</v>
      </c>
      <c r="BD175" s="96">
        <v>1811.8</v>
      </c>
      <c r="BE175" s="96">
        <v>0</v>
      </c>
      <c r="BF175" s="96">
        <v>0</v>
      </c>
      <c r="BG175" s="96">
        <v>0</v>
      </c>
      <c r="BH175" s="96">
        <v>0</v>
      </c>
      <c r="BI175" s="96">
        <v>0</v>
      </c>
      <c r="BJ175" s="96">
        <v>0</v>
      </c>
      <c r="BK175" s="96">
        <v>0</v>
      </c>
      <c r="BL175" s="96">
        <v>0</v>
      </c>
      <c r="BM175" s="96">
        <v>0</v>
      </c>
      <c r="BN175" s="96">
        <v>0</v>
      </c>
      <c r="BO175" s="96">
        <v>0</v>
      </c>
      <c r="BP175" s="96">
        <v>0</v>
      </c>
      <c r="BQ175" s="96">
        <v>0</v>
      </c>
      <c r="BR175" s="96">
        <v>0</v>
      </c>
      <c r="BS175" s="96">
        <v>0</v>
      </c>
      <c r="BT175" s="96">
        <v>0</v>
      </c>
      <c r="BU175" s="96">
        <v>0</v>
      </c>
      <c r="BV175" s="96">
        <v>0</v>
      </c>
      <c r="BW175" s="96">
        <v>0</v>
      </c>
      <c r="BX175" s="96">
        <v>0</v>
      </c>
      <c r="BY175" s="96">
        <v>0</v>
      </c>
      <c r="BZ175" s="96">
        <v>0</v>
      </c>
      <c r="CA175" s="96">
        <v>0</v>
      </c>
      <c r="CB175" s="96">
        <v>0</v>
      </c>
      <c r="CC175" s="96">
        <v>0</v>
      </c>
      <c r="CD175" s="96">
        <v>0</v>
      </c>
      <c r="CE175" s="96">
        <v>0</v>
      </c>
      <c r="CF175" s="96">
        <v>0</v>
      </c>
      <c r="CG175" s="96">
        <v>0</v>
      </c>
      <c r="CH175" s="96">
        <v>0</v>
      </c>
      <c r="CI175" s="96">
        <v>0</v>
      </c>
      <c r="CJ175" s="96">
        <v>0</v>
      </c>
      <c r="CK175" s="96">
        <v>30</v>
      </c>
      <c r="CL175" s="96">
        <v>0</v>
      </c>
      <c r="CM175" s="96">
        <v>0</v>
      </c>
      <c r="CN175" s="96">
        <v>0</v>
      </c>
      <c r="CO175" s="96">
        <v>0</v>
      </c>
      <c r="CP175" s="96">
        <v>0</v>
      </c>
      <c r="CQ175" s="96">
        <v>0</v>
      </c>
      <c r="CR175" s="96">
        <v>0</v>
      </c>
      <c r="CS175" s="96">
        <v>0</v>
      </c>
      <c r="CT175" s="96">
        <v>0</v>
      </c>
      <c r="CU175" s="96">
        <v>0</v>
      </c>
      <c r="CV175" s="96">
        <v>0</v>
      </c>
      <c r="CW175" s="96">
        <v>0</v>
      </c>
      <c r="CX175" s="96">
        <v>0</v>
      </c>
      <c r="CY175" s="96">
        <v>6</v>
      </c>
      <c r="CZ175" s="96">
        <v>0</v>
      </c>
      <c r="DA175" s="96">
        <v>0</v>
      </c>
      <c r="DB175" s="96">
        <v>0</v>
      </c>
      <c r="DC175" s="96">
        <v>0</v>
      </c>
      <c r="DD175" s="96">
        <v>0</v>
      </c>
      <c r="DE175" s="96">
        <v>0</v>
      </c>
      <c r="DF175" s="96">
        <v>0</v>
      </c>
      <c r="DG175" s="96">
        <v>0</v>
      </c>
      <c r="DH175" s="96">
        <v>0</v>
      </c>
      <c r="DI175" s="96">
        <v>0</v>
      </c>
      <c r="DJ175" s="96">
        <v>0</v>
      </c>
      <c r="DK175" s="96">
        <v>0</v>
      </c>
      <c r="DL175" s="96">
        <v>0</v>
      </c>
      <c r="DM175" s="96">
        <v>0</v>
      </c>
      <c r="DN175" s="96">
        <v>0</v>
      </c>
      <c r="DO175" s="96">
        <v>0</v>
      </c>
      <c r="DP175" s="96">
        <v>0</v>
      </c>
      <c r="DQ175" s="96">
        <v>0</v>
      </c>
      <c r="DR175" s="96">
        <v>0</v>
      </c>
      <c r="DS175" s="96">
        <v>0</v>
      </c>
      <c r="DT175" s="96">
        <v>1137.8499999999999</v>
      </c>
      <c r="DU175" s="96">
        <v>0</v>
      </c>
      <c r="DV175" s="96">
        <v>0</v>
      </c>
      <c r="DW175" s="297">
        <v>0</v>
      </c>
      <c r="DX175" s="297">
        <v>0</v>
      </c>
      <c r="DY175" s="96">
        <v>0</v>
      </c>
      <c r="DZ175" s="96">
        <v>0</v>
      </c>
      <c r="EA175" s="96">
        <v>0</v>
      </c>
      <c r="EB175" s="96">
        <v>0</v>
      </c>
      <c r="EC175" s="96">
        <v>0</v>
      </c>
      <c r="ED175" s="96">
        <v>0</v>
      </c>
      <c r="EE175" s="96">
        <v>0</v>
      </c>
      <c r="EF175" s="96">
        <v>0</v>
      </c>
      <c r="EG175" s="96">
        <v>0</v>
      </c>
      <c r="EH175" s="96">
        <v>0</v>
      </c>
      <c r="EI175" s="96">
        <v>0</v>
      </c>
      <c r="EJ175" s="96">
        <v>0</v>
      </c>
      <c r="EK175" s="96">
        <v>0</v>
      </c>
      <c r="EL175" s="96">
        <v>0</v>
      </c>
      <c r="EM175" s="96">
        <v>0</v>
      </c>
      <c r="EN175" s="96">
        <v>0</v>
      </c>
      <c r="EO175" s="96">
        <v>0</v>
      </c>
      <c r="EP175" s="96">
        <v>0</v>
      </c>
      <c r="EQ175" s="96">
        <v>0</v>
      </c>
      <c r="ER175" s="96">
        <v>0</v>
      </c>
      <c r="ES175" s="96">
        <v>0</v>
      </c>
      <c r="ET175" s="96">
        <v>0</v>
      </c>
      <c r="EU175" s="96">
        <v>0</v>
      </c>
      <c r="EV175" s="96">
        <v>1080.1300000000001</v>
      </c>
      <c r="EW175" s="96">
        <v>0</v>
      </c>
      <c r="EX175" s="96">
        <v>0</v>
      </c>
      <c r="EY175" s="96">
        <v>0</v>
      </c>
      <c r="EZ175" s="96">
        <v>0</v>
      </c>
      <c r="FA175" s="96">
        <v>0</v>
      </c>
      <c r="FB175" s="96">
        <v>0</v>
      </c>
      <c r="FC175" s="96">
        <v>0</v>
      </c>
      <c r="FD175" s="96">
        <v>0</v>
      </c>
      <c r="FE175" s="96">
        <v>0</v>
      </c>
      <c r="FF175" s="96">
        <v>0</v>
      </c>
      <c r="FG175" s="96">
        <v>0</v>
      </c>
      <c r="FH175" s="96">
        <v>0</v>
      </c>
      <c r="FI175" s="96">
        <v>0</v>
      </c>
      <c r="FJ175" s="96">
        <v>0</v>
      </c>
      <c r="FK175" s="96">
        <v>0</v>
      </c>
      <c r="FL175" s="96">
        <v>0</v>
      </c>
      <c r="FM175" s="96">
        <v>0</v>
      </c>
      <c r="FN175" s="96">
        <v>0</v>
      </c>
      <c r="FO175" s="96">
        <v>0</v>
      </c>
      <c r="FP175" s="96">
        <v>0</v>
      </c>
      <c r="FQ175" s="96">
        <v>0</v>
      </c>
      <c r="FR175" s="96">
        <v>0</v>
      </c>
      <c r="FS175" s="96">
        <v>0</v>
      </c>
      <c r="FT175" s="96">
        <v>0</v>
      </c>
      <c r="FU175" s="96">
        <v>0</v>
      </c>
      <c r="FV175" s="96">
        <v>0</v>
      </c>
      <c r="FW175" s="96">
        <v>0</v>
      </c>
      <c r="FX175" s="96">
        <v>0</v>
      </c>
      <c r="FY175" s="96">
        <v>0</v>
      </c>
      <c r="FZ175" s="96">
        <v>0</v>
      </c>
      <c r="GA175" s="96">
        <v>0</v>
      </c>
      <c r="GB175" s="96">
        <v>0</v>
      </c>
      <c r="GC175" s="96">
        <v>0</v>
      </c>
      <c r="GD175" s="96">
        <v>0</v>
      </c>
      <c r="GE175" s="96">
        <v>0</v>
      </c>
      <c r="GF175" s="96">
        <v>0</v>
      </c>
      <c r="GG175" s="96">
        <v>0</v>
      </c>
      <c r="GH175" s="96">
        <v>0</v>
      </c>
      <c r="GI175" s="96">
        <v>550</v>
      </c>
      <c r="GJ175" s="96">
        <v>0</v>
      </c>
      <c r="GK175" s="96">
        <v>1</v>
      </c>
      <c r="GL175" s="96">
        <v>0</v>
      </c>
      <c r="GM175" s="96">
        <v>0</v>
      </c>
      <c r="GN175" s="96">
        <v>0</v>
      </c>
      <c r="GO175" s="96">
        <v>0</v>
      </c>
      <c r="GP175" s="96">
        <v>0</v>
      </c>
      <c r="GQ175" s="96">
        <v>0</v>
      </c>
      <c r="GR175" s="96">
        <v>0</v>
      </c>
      <c r="GS175" s="96">
        <v>0</v>
      </c>
      <c r="GT175" s="96">
        <v>0</v>
      </c>
      <c r="GU175" s="96">
        <v>0</v>
      </c>
      <c r="GV175" s="96">
        <v>0</v>
      </c>
      <c r="GW175" s="96">
        <v>0</v>
      </c>
      <c r="GX175" s="96">
        <v>0</v>
      </c>
      <c r="GY175" s="96">
        <v>0</v>
      </c>
      <c r="GZ175" s="96">
        <v>0</v>
      </c>
      <c r="HA175" s="96">
        <v>0</v>
      </c>
      <c r="HB175" s="96">
        <v>0</v>
      </c>
      <c r="HC175" s="96">
        <v>0</v>
      </c>
      <c r="HD175" s="96">
        <v>0</v>
      </c>
      <c r="HE175" s="96">
        <v>0</v>
      </c>
      <c r="HF175" s="96">
        <v>0</v>
      </c>
      <c r="HG175" s="96">
        <v>0</v>
      </c>
      <c r="HH175" s="96">
        <v>0</v>
      </c>
      <c r="HI175" s="96">
        <v>0</v>
      </c>
      <c r="HJ175" s="96">
        <v>0</v>
      </c>
      <c r="HK175" s="96">
        <v>0</v>
      </c>
      <c r="HL175" s="96">
        <v>0</v>
      </c>
      <c r="HM175" s="96">
        <v>0</v>
      </c>
      <c r="HN175" s="96">
        <v>0</v>
      </c>
      <c r="HO175" s="96">
        <v>0</v>
      </c>
      <c r="HP175" s="96">
        <v>0</v>
      </c>
      <c r="HQ175" s="96">
        <v>0</v>
      </c>
      <c r="HR175" s="96">
        <v>0</v>
      </c>
      <c r="HS175" s="96">
        <v>0</v>
      </c>
      <c r="HT175" s="96">
        <v>0</v>
      </c>
      <c r="HU175" s="96">
        <v>0</v>
      </c>
      <c r="HV175" s="96">
        <v>0</v>
      </c>
      <c r="HW175" s="96">
        <v>0</v>
      </c>
      <c r="HX175" s="96">
        <v>0</v>
      </c>
      <c r="HY175" s="96">
        <v>0</v>
      </c>
      <c r="HZ175" s="96">
        <v>0</v>
      </c>
      <c r="IA175" s="96">
        <v>0</v>
      </c>
      <c r="IB175" s="96">
        <v>0</v>
      </c>
      <c r="IC175" s="96">
        <v>0</v>
      </c>
      <c r="ID175" s="96">
        <v>0</v>
      </c>
      <c r="IE175" s="96">
        <v>0</v>
      </c>
      <c r="IF175" s="96">
        <v>0</v>
      </c>
      <c r="IG175" s="96">
        <v>0</v>
      </c>
      <c r="IH175" s="96">
        <v>0</v>
      </c>
      <c r="II175" s="96">
        <v>0</v>
      </c>
      <c r="IJ175" s="96">
        <v>0</v>
      </c>
      <c r="IK175" s="96">
        <v>0</v>
      </c>
      <c r="IL175" s="96">
        <v>0</v>
      </c>
      <c r="IM175" s="96">
        <v>0</v>
      </c>
      <c r="IN175" s="96">
        <v>0</v>
      </c>
      <c r="IO175" s="96">
        <v>0</v>
      </c>
      <c r="IP175" s="96">
        <v>0</v>
      </c>
      <c r="IQ175" s="96">
        <v>0</v>
      </c>
      <c r="IR175" s="96">
        <v>0</v>
      </c>
      <c r="IS175" s="96">
        <v>0</v>
      </c>
      <c r="IT175" s="96">
        <v>0</v>
      </c>
      <c r="IU175" s="96">
        <v>0</v>
      </c>
      <c r="IV175" s="96">
        <v>0</v>
      </c>
      <c r="IW175" s="96">
        <v>0</v>
      </c>
      <c r="IX175" s="96">
        <v>0</v>
      </c>
      <c r="IY175" s="96">
        <v>0</v>
      </c>
      <c r="IZ175" s="96">
        <v>0</v>
      </c>
      <c r="JA175" s="96">
        <v>0</v>
      </c>
    </row>
    <row r="176" spans="1:261" ht="17.25" customHeight="1" x14ac:dyDescent="0.35">
      <c r="A176" s="85">
        <v>166</v>
      </c>
      <c r="B176" s="92" t="s">
        <v>527</v>
      </c>
      <c r="C176" s="95" t="s">
        <v>693</v>
      </c>
      <c r="D176" s="295">
        <v>1055181443</v>
      </c>
      <c r="E176" s="270">
        <f t="shared" si="51"/>
        <v>1684.8200000000002</v>
      </c>
      <c r="F176" s="270">
        <f t="shared" si="52"/>
        <v>0</v>
      </c>
      <c r="G176" s="270">
        <f t="shared" si="53"/>
        <v>924.7</v>
      </c>
      <c r="H176" s="270">
        <f t="shared" si="54"/>
        <v>0</v>
      </c>
      <c r="I176" s="270">
        <f t="shared" si="55"/>
        <v>760.12</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0</v>
      </c>
      <c r="Z176" s="96">
        <v>0</v>
      </c>
      <c r="AA176" s="96">
        <v>0</v>
      </c>
      <c r="AB176" s="96">
        <v>0</v>
      </c>
      <c r="AC176" s="96">
        <v>0</v>
      </c>
      <c r="AD176" s="96">
        <v>0</v>
      </c>
      <c r="AE176" s="96">
        <v>0</v>
      </c>
      <c r="AF176" s="96">
        <v>0</v>
      </c>
      <c r="AG176" s="96">
        <v>0</v>
      </c>
      <c r="AH176" s="96">
        <v>0</v>
      </c>
      <c r="AI176" s="96">
        <v>0</v>
      </c>
      <c r="AJ176" s="96">
        <v>0</v>
      </c>
      <c r="AK176" s="96">
        <v>0</v>
      </c>
      <c r="AL176" s="96">
        <v>0</v>
      </c>
      <c r="AM176" s="96">
        <v>0</v>
      </c>
      <c r="AN176" s="96">
        <v>0</v>
      </c>
      <c r="AO176" s="96">
        <v>0</v>
      </c>
      <c r="AP176" s="96">
        <v>0</v>
      </c>
      <c r="AQ176" s="96">
        <v>0</v>
      </c>
      <c r="AR176" s="96">
        <v>0</v>
      </c>
      <c r="AS176" s="96">
        <v>0</v>
      </c>
      <c r="AT176" s="96">
        <v>0</v>
      </c>
      <c r="AU176" s="96">
        <v>0</v>
      </c>
      <c r="AV176" s="96">
        <v>0</v>
      </c>
      <c r="AW176" s="96">
        <v>0</v>
      </c>
      <c r="AX176" s="96">
        <v>0</v>
      </c>
      <c r="AY176" s="96">
        <v>0</v>
      </c>
      <c r="AZ176" s="96">
        <v>0</v>
      </c>
      <c r="BA176" s="96">
        <v>0</v>
      </c>
      <c r="BB176" s="96">
        <v>0</v>
      </c>
      <c r="BC176" s="96">
        <v>0</v>
      </c>
      <c r="BD176" s="96">
        <v>400</v>
      </c>
      <c r="BE176" s="96">
        <v>0</v>
      </c>
      <c r="BF176" s="96">
        <v>0</v>
      </c>
      <c r="BG176" s="96">
        <v>0</v>
      </c>
      <c r="BH176" s="96">
        <v>0</v>
      </c>
      <c r="BI176" s="96">
        <v>0</v>
      </c>
      <c r="BJ176" s="96">
        <v>0</v>
      </c>
      <c r="BK176" s="96">
        <v>0</v>
      </c>
      <c r="BL176" s="96">
        <v>0</v>
      </c>
      <c r="BM176" s="96">
        <v>0</v>
      </c>
      <c r="BN176" s="96">
        <v>0</v>
      </c>
      <c r="BO176" s="96">
        <v>0</v>
      </c>
      <c r="BP176" s="96">
        <v>0</v>
      </c>
      <c r="BQ176" s="96">
        <v>0</v>
      </c>
      <c r="BR176" s="96">
        <v>0</v>
      </c>
      <c r="BS176" s="96">
        <v>0</v>
      </c>
      <c r="BT176" s="96">
        <v>0</v>
      </c>
      <c r="BU176" s="96">
        <v>0</v>
      </c>
      <c r="BV176" s="96">
        <v>0</v>
      </c>
      <c r="BW176" s="96">
        <v>0</v>
      </c>
      <c r="BX176" s="96">
        <v>0</v>
      </c>
      <c r="BY176" s="96">
        <v>0</v>
      </c>
      <c r="BZ176" s="96">
        <v>0</v>
      </c>
      <c r="CA176" s="96">
        <v>0</v>
      </c>
      <c r="CB176" s="96">
        <v>0</v>
      </c>
      <c r="CC176" s="96">
        <v>0</v>
      </c>
      <c r="CD176" s="96">
        <v>0</v>
      </c>
      <c r="CE176" s="96">
        <v>0</v>
      </c>
      <c r="CF176" s="96">
        <v>0</v>
      </c>
      <c r="CG176" s="96">
        <v>0</v>
      </c>
      <c r="CH176" s="96">
        <v>0</v>
      </c>
      <c r="CI176" s="96">
        <v>0</v>
      </c>
      <c r="CJ176" s="96">
        <v>0</v>
      </c>
      <c r="CK176" s="96">
        <v>30</v>
      </c>
      <c r="CL176" s="96">
        <v>0</v>
      </c>
      <c r="CM176" s="96">
        <v>0</v>
      </c>
      <c r="CN176" s="96">
        <v>0</v>
      </c>
      <c r="CO176" s="96">
        <v>1</v>
      </c>
      <c r="CP176" s="96">
        <v>0</v>
      </c>
      <c r="CQ176" s="96">
        <v>0</v>
      </c>
      <c r="CR176" s="96">
        <v>0</v>
      </c>
      <c r="CS176" s="96">
        <v>0</v>
      </c>
      <c r="CT176" s="96">
        <v>0</v>
      </c>
      <c r="CU176" s="96">
        <v>0</v>
      </c>
      <c r="CV176" s="96">
        <v>0</v>
      </c>
      <c r="CW176" s="96">
        <v>0</v>
      </c>
      <c r="CX176" s="96">
        <v>0</v>
      </c>
      <c r="CY176" s="96">
        <v>6</v>
      </c>
      <c r="CZ176" s="96">
        <v>0</v>
      </c>
      <c r="DA176" s="96">
        <v>0</v>
      </c>
      <c r="DB176" s="96">
        <v>0</v>
      </c>
      <c r="DC176" s="96">
        <v>0</v>
      </c>
      <c r="DD176" s="96">
        <v>0</v>
      </c>
      <c r="DE176" s="96">
        <v>0</v>
      </c>
      <c r="DF176" s="96">
        <v>0</v>
      </c>
      <c r="DG176" s="96">
        <v>0</v>
      </c>
      <c r="DH176" s="96">
        <v>0</v>
      </c>
      <c r="DI176" s="96">
        <v>0</v>
      </c>
      <c r="DJ176" s="96">
        <v>0</v>
      </c>
      <c r="DK176" s="96">
        <v>0</v>
      </c>
      <c r="DL176" s="96">
        <v>0</v>
      </c>
      <c r="DM176" s="96">
        <v>0</v>
      </c>
      <c r="DN176" s="96">
        <v>0</v>
      </c>
      <c r="DO176" s="96">
        <v>0</v>
      </c>
      <c r="DP176" s="96">
        <v>0</v>
      </c>
      <c r="DQ176" s="96">
        <v>0</v>
      </c>
      <c r="DR176" s="96">
        <v>0</v>
      </c>
      <c r="DS176" s="96">
        <v>0</v>
      </c>
      <c r="DT176" s="96">
        <v>924.7</v>
      </c>
      <c r="DU176" s="96">
        <v>0</v>
      </c>
      <c r="DV176" s="96">
        <v>0</v>
      </c>
      <c r="DW176" s="297">
        <v>0</v>
      </c>
      <c r="DX176" s="297">
        <v>0</v>
      </c>
      <c r="DY176" s="96">
        <v>0</v>
      </c>
      <c r="DZ176" s="96">
        <v>0</v>
      </c>
      <c r="EA176" s="96">
        <v>0</v>
      </c>
      <c r="EB176" s="96">
        <v>0</v>
      </c>
      <c r="EC176" s="96">
        <v>0</v>
      </c>
      <c r="ED176" s="96">
        <v>0</v>
      </c>
      <c r="EE176" s="96">
        <v>0</v>
      </c>
      <c r="EF176" s="96">
        <v>0</v>
      </c>
      <c r="EG176" s="96">
        <v>0</v>
      </c>
      <c r="EH176" s="96">
        <v>0</v>
      </c>
      <c r="EI176" s="96">
        <v>0</v>
      </c>
      <c r="EJ176" s="96">
        <v>0</v>
      </c>
      <c r="EK176" s="96">
        <v>0</v>
      </c>
      <c r="EL176" s="96">
        <v>0</v>
      </c>
      <c r="EM176" s="96">
        <v>0</v>
      </c>
      <c r="EN176" s="96">
        <v>0</v>
      </c>
      <c r="EO176" s="96">
        <v>0</v>
      </c>
      <c r="EP176" s="96">
        <v>0</v>
      </c>
      <c r="EQ176" s="96">
        <v>0</v>
      </c>
      <c r="ER176" s="96">
        <v>0</v>
      </c>
      <c r="ES176" s="96">
        <v>0</v>
      </c>
      <c r="ET176" s="96">
        <v>0</v>
      </c>
      <c r="EU176" s="96">
        <v>0</v>
      </c>
      <c r="EV176" s="96">
        <v>360.12</v>
      </c>
      <c r="EW176" s="96">
        <v>0</v>
      </c>
      <c r="EX176" s="96">
        <v>0</v>
      </c>
      <c r="EY176" s="96">
        <v>0</v>
      </c>
      <c r="EZ176" s="96">
        <v>0</v>
      </c>
      <c r="FA176" s="96">
        <v>0</v>
      </c>
      <c r="FB176" s="96">
        <v>0</v>
      </c>
      <c r="FC176" s="96">
        <v>0</v>
      </c>
      <c r="FD176" s="96">
        <v>0</v>
      </c>
      <c r="FE176" s="96">
        <v>0</v>
      </c>
      <c r="FF176" s="96">
        <v>0</v>
      </c>
      <c r="FG176" s="96">
        <v>0</v>
      </c>
      <c r="FH176" s="96">
        <v>0</v>
      </c>
      <c r="FI176" s="96">
        <v>0</v>
      </c>
      <c r="FJ176" s="96">
        <v>0</v>
      </c>
      <c r="FK176" s="96">
        <v>0</v>
      </c>
      <c r="FL176" s="96">
        <v>0</v>
      </c>
      <c r="FM176" s="96">
        <v>0</v>
      </c>
      <c r="FN176" s="96">
        <v>0</v>
      </c>
      <c r="FO176" s="96">
        <v>0</v>
      </c>
      <c r="FP176" s="96">
        <v>0</v>
      </c>
      <c r="FQ176" s="96">
        <v>0</v>
      </c>
      <c r="FR176" s="96">
        <v>0</v>
      </c>
      <c r="FS176" s="96">
        <v>0</v>
      </c>
      <c r="FT176" s="96">
        <v>0</v>
      </c>
      <c r="FU176" s="96">
        <v>0</v>
      </c>
      <c r="FV176" s="96">
        <v>0</v>
      </c>
      <c r="FW176" s="96">
        <v>0</v>
      </c>
      <c r="FX176" s="96">
        <v>0</v>
      </c>
      <c r="FY176" s="96">
        <v>0</v>
      </c>
      <c r="FZ176" s="96">
        <v>0</v>
      </c>
      <c r="GA176" s="96">
        <v>0</v>
      </c>
      <c r="GB176" s="96">
        <v>0</v>
      </c>
      <c r="GC176" s="96">
        <v>0</v>
      </c>
      <c r="GD176" s="96">
        <v>0</v>
      </c>
      <c r="GE176" s="96">
        <v>0</v>
      </c>
      <c r="GF176" s="96">
        <v>0</v>
      </c>
      <c r="GG176" s="96">
        <v>0</v>
      </c>
      <c r="GH176" s="96">
        <v>0</v>
      </c>
      <c r="GI176" s="96">
        <v>0</v>
      </c>
      <c r="GJ176" s="96">
        <v>0</v>
      </c>
      <c r="GK176" s="96">
        <v>0</v>
      </c>
      <c r="GL176" s="96">
        <v>0</v>
      </c>
      <c r="GM176" s="96">
        <v>0</v>
      </c>
      <c r="GN176" s="96">
        <v>0</v>
      </c>
      <c r="GO176" s="96">
        <v>0</v>
      </c>
      <c r="GP176" s="96">
        <v>0</v>
      </c>
      <c r="GQ176" s="96">
        <v>0</v>
      </c>
      <c r="GR176" s="96">
        <v>0</v>
      </c>
      <c r="GS176" s="96">
        <v>0</v>
      </c>
      <c r="GT176" s="96">
        <v>0</v>
      </c>
      <c r="GU176" s="96">
        <v>0</v>
      </c>
      <c r="GV176" s="96">
        <v>0</v>
      </c>
      <c r="GW176" s="96">
        <v>0</v>
      </c>
      <c r="GX176" s="96">
        <v>0</v>
      </c>
      <c r="GY176" s="96">
        <v>0</v>
      </c>
      <c r="GZ176" s="96">
        <v>0</v>
      </c>
      <c r="HA176" s="96">
        <v>0</v>
      </c>
      <c r="HB176" s="96">
        <v>0</v>
      </c>
      <c r="HC176" s="96">
        <v>0</v>
      </c>
      <c r="HD176" s="96">
        <v>0</v>
      </c>
      <c r="HE176" s="96">
        <v>0</v>
      </c>
      <c r="HF176" s="96">
        <v>0</v>
      </c>
      <c r="HG176" s="96">
        <v>0</v>
      </c>
      <c r="HH176" s="96">
        <v>0</v>
      </c>
      <c r="HI176" s="96">
        <v>0</v>
      </c>
      <c r="HJ176" s="96">
        <v>0</v>
      </c>
      <c r="HK176" s="96">
        <v>0</v>
      </c>
      <c r="HL176" s="96">
        <v>0</v>
      </c>
      <c r="HM176" s="96">
        <v>0</v>
      </c>
      <c r="HN176" s="96">
        <v>0</v>
      </c>
      <c r="HO176" s="96">
        <v>0</v>
      </c>
      <c r="HP176" s="96">
        <v>0</v>
      </c>
      <c r="HQ176" s="96">
        <v>0</v>
      </c>
      <c r="HR176" s="96">
        <v>0</v>
      </c>
      <c r="HS176" s="96">
        <v>0</v>
      </c>
      <c r="HT176" s="96">
        <v>0</v>
      </c>
      <c r="HU176" s="96">
        <v>0</v>
      </c>
      <c r="HV176" s="96">
        <v>0</v>
      </c>
      <c r="HW176" s="96">
        <v>0</v>
      </c>
      <c r="HX176" s="96">
        <v>0</v>
      </c>
      <c r="HY176" s="96">
        <v>0</v>
      </c>
      <c r="HZ176" s="96">
        <v>0</v>
      </c>
      <c r="IA176" s="96">
        <v>0</v>
      </c>
      <c r="IB176" s="96">
        <v>0</v>
      </c>
      <c r="IC176" s="96">
        <v>0</v>
      </c>
      <c r="ID176" s="96">
        <v>0</v>
      </c>
      <c r="IE176" s="96">
        <v>0</v>
      </c>
      <c r="IF176" s="96">
        <v>0</v>
      </c>
      <c r="IG176" s="96">
        <v>0</v>
      </c>
      <c r="IH176" s="96">
        <v>0</v>
      </c>
      <c r="II176" s="96">
        <v>0</v>
      </c>
      <c r="IJ176" s="96">
        <v>0</v>
      </c>
      <c r="IK176" s="96">
        <v>0</v>
      </c>
      <c r="IL176" s="96">
        <v>0</v>
      </c>
      <c r="IM176" s="96">
        <v>0</v>
      </c>
      <c r="IN176" s="96">
        <v>0</v>
      </c>
      <c r="IO176" s="96">
        <v>0</v>
      </c>
      <c r="IP176" s="96">
        <v>0</v>
      </c>
      <c r="IQ176" s="96">
        <v>0</v>
      </c>
      <c r="IR176" s="96">
        <v>0</v>
      </c>
      <c r="IS176" s="96">
        <v>0</v>
      </c>
      <c r="IT176" s="96">
        <v>0</v>
      </c>
      <c r="IU176" s="96">
        <v>0</v>
      </c>
      <c r="IV176" s="96">
        <v>0</v>
      </c>
      <c r="IW176" s="96">
        <v>0</v>
      </c>
      <c r="IX176" s="96">
        <v>0</v>
      </c>
      <c r="IY176" s="96">
        <v>0</v>
      </c>
      <c r="IZ176" s="96">
        <v>0</v>
      </c>
      <c r="JA176" s="96">
        <v>0</v>
      </c>
    </row>
    <row r="177" spans="1:261" ht="17.25" customHeight="1" x14ac:dyDescent="0.35">
      <c r="A177" s="85">
        <v>167</v>
      </c>
      <c r="B177" s="92" t="s">
        <v>527</v>
      </c>
      <c r="C177" s="95" t="s">
        <v>694</v>
      </c>
      <c r="D177" s="295">
        <v>247690759</v>
      </c>
      <c r="E177" s="270">
        <f t="shared" si="51"/>
        <v>5977.58</v>
      </c>
      <c r="F177" s="270">
        <f t="shared" si="52"/>
        <v>0</v>
      </c>
      <c r="G177" s="270">
        <f t="shared" si="53"/>
        <v>744.51</v>
      </c>
      <c r="H177" s="270">
        <f t="shared" si="54"/>
        <v>292.93</v>
      </c>
      <c r="I177" s="270">
        <f t="shared" si="55"/>
        <v>4940.1400000000003</v>
      </c>
      <c r="J177" s="96">
        <v>1</v>
      </c>
      <c r="K177" s="96">
        <v>1</v>
      </c>
      <c r="L177" s="96">
        <v>0</v>
      </c>
      <c r="M177" s="96">
        <v>0</v>
      </c>
      <c r="N177" s="96">
        <v>0</v>
      </c>
      <c r="O177" s="96">
        <v>0</v>
      </c>
      <c r="P177" s="96">
        <v>0</v>
      </c>
      <c r="Q177" s="96">
        <v>0</v>
      </c>
      <c r="R177" s="96">
        <v>0</v>
      </c>
      <c r="S177" s="96">
        <v>0</v>
      </c>
      <c r="T177" s="96">
        <v>0</v>
      </c>
      <c r="U177" s="96">
        <v>0</v>
      </c>
      <c r="V177" s="96">
        <v>0</v>
      </c>
      <c r="W177" s="96">
        <v>0</v>
      </c>
      <c r="X177" s="96">
        <v>0</v>
      </c>
      <c r="Y177" s="96">
        <v>292.93</v>
      </c>
      <c r="Z177" s="96">
        <v>0</v>
      </c>
      <c r="AA177" s="96">
        <v>0</v>
      </c>
      <c r="AB177" s="96">
        <v>0</v>
      </c>
      <c r="AC177" s="96">
        <v>0</v>
      </c>
      <c r="AD177" s="96">
        <v>0</v>
      </c>
      <c r="AE177" s="96">
        <v>0</v>
      </c>
      <c r="AF177" s="96">
        <v>0</v>
      </c>
      <c r="AG177" s="96">
        <v>0</v>
      </c>
      <c r="AH177" s="96">
        <v>0</v>
      </c>
      <c r="AI177" s="96">
        <v>0</v>
      </c>
      <c r="AJ177" s="96">
        <v>0</v>
      </c>
      <c r="AK177" s="96">
        <v>0</v>
      </c>
      <c r="AL177" s="96">
        <v>0</v>
      </c>
      <c r="AM177" s="96">
        <v>0</v>
      </c>
      <c r="AN177" s="96">
        <v>0</v>
      </c>
      <c r="AO177" s="96">
        <v>0</v>
      </c>
      <c r="AP177" s="96">
        <v>0</v>
      </c>
      <c r="AQ177" s="96">
        <v>0</v>
      </c>
      <c r="AR177" s="96">
        <v>0</v>
      </c>
      <c r="AS177" s="96">
        <v>0</v>
      </c>
      <c r="AT177" s="96">
        <v>0</v>
      </c>
      <c r="AU177" s="96">
        <v>0</v>
      </c>
      <c r="AV177" s="96">
        <v>0</v>
      </c>
      <c r="AW177" s="96">
        <v>0</v>
      </c>
      <c r="AX177" s="96">
        <v>0</v>
      </c>
      <c r="AY177" s="96">
        <v>0</v>
      </c>
      <c r="AZ177" s="96">
        <v>0</v>
      </c>
      <c r="BA177" s="96">
        <v>0</v>
      </c>
      <c r="BB177" s="96">
        <v>0</v>
      </c>
      <c r="BC177" s="96">
        <v>0</v>
      </c>
      <c r="BD177" s="96">
        <v>3508</v>
      </c>
      <c r="BE177" s="96">
        <v>0</v>
      </c>
      <c r="BF177" s="96">
        <v>0</v>
      </c>
      <c r="BG177" s="96">
        <v>0</v>
      </c>
      <c r="BH177" s="96">
        <v>0</v>
      </c>
      <c r="BI177" s="96">
        <v>0</v>
      </c>
      <c r="BJ177" s="96">
        <v>0</v>
      </c>
      <c r="BK177" s="96">
        <v>0</v>
      </c>
      <c r="BL177" s="96">
        <v>0</v>
      </c>
      <c r="BM177" s="96">
        <v>0</v>
      </c>
      <c r="BN177" s="96">
        <v>0</v>
      </c>
      <c r="BO177" s="96">
        <v>0</v>
      </c>
      <c r="BP177" s="96">
        <v>0</v>
      </c>
      <c r="BQ177" s="96">
        <v>0</v>
      </c>
      <c r="BR177" s="96">
        <v>0</v>
      </c>
      <c r="BS177" s="96">
        <v>0</v>
      </c>
      <c r="BT177" s="96">
        <v>0</v>
      </c>
      <c r="BU177" s="96">
        <v>0</v>
      </c>
      <c r="BV177" s="96">
        <v>0</v>
      </c>
      <c r="BW177" s="96">
        <v>0</v>
      </c>
      <c r="BX177" s="96">
        <v>0</v>
      </c>
      <c r="BY177" s="96">
        <v>0</v>
      </c>
      <c r="BZ177" s="96">
        <v>0</v>
      </c>
      <c r="CA177" s="96">
        <v>0</v>
      </c>
      <c r="CB177" s="96">
        <v>0</v>
      </c>
      <c r="CC177" s="96">
        <v>0</v>
      </c>
      <c r="CD177" s="96">
        <v>0</v>
      </c>
      <c r="CE177" s="96">
        <v>0</v>
      </c>
      <c r="CF177" s="96">
        <v>0</v>
      </c>
      <c r="CG177" s="96">
        <v>0</v>
      </c>
      <c r="CH177" s="96">
        <v>0</v>
      </c>
      <c r="CI177" s="96">
        <v>0</v>
      </c>
      <c r="CJ177" s="96">
        <v>0</v>
      </c>
      <c r="CK177" s="96">
        <v>30</v>
      </c>
      <c r="CL177" s="96">
        <v>0</v>
      </c>
      <c r="CM177" s="96">
        <v>0</v>
      </c>
      <c r="CN177" s="96">
        <v>0</v>
      </c>
      <c r="CO177" s="96">
        <v>1</v>
      </c>
      <c r="CP177" s="96">
        <v>0</v>
      </c>
      <c r="CQ177" s="96">
        <v>0</v>
      </c>
      <c r="CR177" s="96">
        <v>0</v>
      </c>
      <c r="CS177" s="96">
        <v>0</v>
      </c>
      <c r="CT177" s="96">
        <v>0</v>
      </c>
      <c r="CU177" s="96">
        <v>0</v>
      </c>
      <c r="CV177" s="96">
        <v>0</v>
      </c>
      <c r="CW177" s="96">
        <v>0</v>
      </c>
      <c r="CX177" s="96">
        <v>0</v>
      </c>
      <c r="CY177" s="96">
        <v>3</v>
      </c>
      <c r="CZ177" s="96">
        <v>0</v>
      </c>
      <c r="DA177" s="96">
        <v>0</v>
      </c>
      <c r="DB177" s="96">
        <v>0</v>
      </c>
      <c r="DC177" s="96">
        <v>0</v>
      </c>
      <c r="DD177" s="96">
        <v>0</v>
      </c>
      <c r="DE177" s="96">
        <v>0</v>
      </c>
      <c r="DF177" s="96">
        <v>0</v>
      </c>
      <c r="DG177" s="96">
        <v>0</v>
      </c>
      <c r="DH177" s="96">
        <v>0</v>
      </c>
      <c r="DI177" s="96">
        <v>0</v>
      </c>
      <c r="DJ177" s="96">
        <v>0</v>
      </c>
      <c r="DK177" s="96">
        <v>0</v>
      </c>
      <c r="DL177" s="96">
        <v>0</v>
      </c>
      <c r="DM177" s="96">
        <v>0</v>
      </c>
      <c r="DN177" s="96">
        <v>0</v>
      </c>
      <c r="DO177" s="96">
        <v>0</v>
      </c>
      <c r="DP177" s="96">
        <v>0</v>
      </c>
      <c r="DQ177" s="96">
        <v>0</v>
      </c>
      <c r="DR177" s="96">
        <v>0</v>
      </c>
      <c r="DS177" s="96">
        <v>0</v>
      </c>
      <c r="DT177" s="96">
        <v>744.51</v>
      </c>
      <c r="DU177" s="96">
        <v>0</v>
      </c>
      <c r="DV177" s="96">
        <v>0</v>
      </c>
      <c r="DW177" s="297">
        <v>0</v>
      </c>
      <c r="DX177" s="297">
        <v>0</v>
      </c>
      <c r="DY177" s="96">
        <v>0</v>
      </c>
      <c r="DZ177" s="96">
        <v>0</v>
      </c>
      <c r="EA177" s="96">
        <v>0</v>
      </c>
      <c r="EB177" s="96">
        <v>0</v>
      </c>
      <c r="EC177" s="96">
        <v>0</v>
      </c>
      <c r="ED177" s="96">
        <v>0</v>
      </c>
      <c r="EE177" s="96">
        <v>0</v>
      </c>
      <c r="EF177" s="96">
        <v>0</v>
      </c>
      <c r="EG177" s="96">
        <v>0</v>
      </c>
      <c r="EH177" s="96">
        <v>0</v>
      </c>
      <c r="EI177" s="96">
        <v>0</v>
      </c>
      <c r="EJ177" s="96">
        <v>0</v>
      </c>
      <c r="EK177" s="96">
        <v>0</v>
      </c>
      <c r="EL177" s="96">
        <v>0</v>
      </c>
      <c r="EM177" s="96">
        <v>0</v>
      </c>
      <c r="EN177" s="96">
        <v>0</v>
      </c>
      <c r="EO177" s="96">
        <v>0</v>
      </c>
      <c r="EP177" s="96">
        <v>0</v>
      </c>
      <c r="EQ177" s="96">
        <v>0</v>
      </c>
      <c r="ER177" s="96">
        <v>0</v>
      </c>
      <c r="ES177" s="96">
        <v>0</v>
      </c>
      <c r="ET177" s="96">
        <v>0</v>
      </c>
      <c r="EU177" s="96">
        <v>0</v>
      </c>
      <c r="EV177" s="96">
        <v>1432.14</v>
      </c>
      <c r="EW177" s="96">
        <v>0</v>
      </c>
      <c r="EX177" s="96">
        <v>0</v>
      </c>
      <c r="EY177" s="96">
        <v>0</v>
      </c>
      <c r="EZ177" s="96">
        <v>0</v>
      </c>
      <c r="FA177" s="96">
        <v>0</v>
      </c>
      <c r="FB177" s="96">
        <v>0</v>
      </c>
      <c r="FC177" s="96">
        <v>0</v>
      </c>
      <c r="FD177" s="96">
        <v>0</v>
      </c>
      <c r="FE177" s="96">
        <v>0</v>
      </c>
      <c r="FF177" s="96">
        <v>0</v>
      </c>
      <c r="FG177" s="96">
        <v>0</v>
      </c>
      <c r="FH177" s="96">
        <v>0</v>
      </c>
      <c r="FI177" s="96">
        <v>0</v>
      </c>
      <c r="FJ177" s="96">
        <v>0</v>
      </c>
      <c r="FK177" s="96">
        <v>0</v>
      </c>
      <c r="FL177" s="96">
        <v>0</v>
      </c>
      <c r="FM177" s="96">
        <v>0</v>
      </c>
      <c r="FN177" s="96">
        <v>0</v>
      </c>
      <c r="FO177" s="96">
        <v>0</v>
      </c>
      <c r="FP177" s="96">
        <v>0</v>
      </c>
      <c r="FQ177" s="96">
        <v>0</v>
      </c>
      <c r="FR177" s="96">
        <v>0</v>
      </c>
      <c r="FS177" s="96">
        <v>0</v>
      </c>
      <c r="FT177" s="96">
        <v>0</v>
      </c>
      <c r="FU177" s="96">
        <v>0</v>
      </c>
      <c r="FV177" s="96">
        <v>0</v>
      </c>
      <c r="FW177" s="96">
        <v>0</v>
      </c>
      <c r="FX177" s="96">
        <v>0</v>
      </c>
      <c r="FY177" s="96">
        <v>0</v>
      </c>
      <c r="FZ177" s="96">
        <v>0</v>
      </c>
      <c r="GA177" s="96">
        <v>0</v>
      </c>
      <c r="GB177" s="96">
        <v>0</v>
      </c>
      <c r="GC177" s="96">
        <v>0</v>
      </c>
      <c r="GD177" s="96">
        <v>0</v>
      </c>
      <c r="GE177" s="96">
        <v>0</v>
      </c>
      <c r="GF177" s="96">
        <v>0</v>
      </c>
      <c r="GG177" s="96">
        <v>0</v>
      </c>
      <c r="GH177" s="96">
        <v>0</v>
      </c>
      <c r="GI177" s="96">
        <v>0</v>
      </c>
      <c r="GJ177" s="96">
        <v>0</v>
      </c>
      <c r="GK177" s="96">
        <v>0</v>
      </c>
      <c r="GL177" s="96">
        <v>0</v>
      </c>
      <c r="GM177" s="96">
        <v>0</v>
      </c>
      <c r="GN177" s="96">
        <v>0</v>
      </c>
      <c r="GO177" s="96">
        <v>0</v>
      </c>
      <c r="GP177" s="96">
        <v>0</v>
      </c>
      <c r="GQ177" s="96">
        <v>0</v>
      </c>
      <c r="GR177" s="96">
        <v>0</v>
      </c>
      <c r="GS177" s="96">
        <v>0</v>
      </c>
      <c r="GT177" s="96">
        <v>0</v>
      </c>
      <c r="GU177" s="96">
        <v>0</v>
      </c>
      <c r="GV177" s="96">
        <v>0</v>
      </c>
      <c r="GW177" s="96">
        <v>0</v>
      </c>
      <c r="GX177" s="96">
        <v>0</v>
      </c>
      <c r="GY177" s="96">
        <v>0</v>
      </c>
      <c r="GZ177" s="96">
        <v>0</v>
      </c>
      <c r="HA177" s="96">
        <v>0</v>
      </c>
      <c r="HB177" s="96">
        <v>0</v>
      </c>
      <c r="HC177" s="96">
        <v>0</v>
      </c>
      <c r="HD177" s="96">
        <v>0</v>
      </c>
      <c r="HE177" s="96">
        <v>0</v>
      </c>
      <c r="HF177" s="96">
        <v>0</v>
      </c>
      <c r="HG177" s="96">
        <v>0</v>
      </c>
      <c r="HH177" s="96">
        <v>0</v>
      </c>
      <c r="HI177" s="96">
        <v>0</v>
      </c>
      <c r="HJ177" s="96">
        <v>0</v>
      </c>
      <c r="HK177" s="96">
        <v>0</v>
      </c>
      <c r="HL177" s="96">
        <v>0</v>
      </c>
      <c r="HM177" s="96">
        <v>0</v>
      </c>
      <c r="HN177" s="96">
        <v>0</v>
      </c>
      <c r="HO177" s="96">
        <v>0</v>
      </c>
      <c r="HP177" s="96">
        <v>0</v>
      </c>
      <c r="HQ177" s="96">
        <v>0</v>
      </c>
      <c r="HR177" s="96">
        <v>0</v>
      </c>
      <c r="HS177" s="96">
        <v>0</v>
      </c>
      <c r="HT177" s="96">
        <v>0</v>
      </c>
      <c r="HU177" s="96">
        <v>0</v>
      </c>
      <c r="HV177" s="96">
        <v>0</v>
      </c>
      <c r="HW177" s="96">
        <v>0</v>
      </c>
      <c r="HX177" s="96">
        <v>0</v>
      </c>
      <c r="HY177" s="96">
        <v>0</v>
      </c>
      <c r="HZ177" s="96">
        <v>0</v>
      </c>
      <c r="IA177" s="96">
        <v>0</v>
      </c>
      <c r="IB177" s="96">
        <v>0</v>
      </c>
      <c r="IC177" s="96">
        <v>0</v>
      </c>
      <c r="ID177" s="96">
        <v>0</v>
      </c>
      <c r="IE177" s="96">
        <v>0</v>
      </c>
      <c r="IF177" s="96">
        <v>0</v>
      </c>
      <c r="IG177" s="96">
        <v>0</v>
      </c>
      <c r="IH177" s="96">
        <v>0</v>
      </c>
      <c r="II177" s="96">
        <v>0</v>
      </c>
      <c r="IJ177" s="96">
        <v>0</v>
      </c>
      <c r="IK177" s="96">
        <v>0</v>
      </c>
      <c r="IL177" s="96">
        <v>0</v>
      </c>
      <c r="IM177" s="96">
        <v>0</v>
      </c>
      <c r="IN177" s="96">
        <v>0</v>
      </c>
      <c r="IO177" s="96">
        <v>0</v>
      </c>
      <c r="IP177" s="96">
        <v>0</v>
      </c>
      <c r="IQ177" s="96">
        <v>0</v>
      </c>
      <c r="IR177" s="96">
        <v>0</v>
      </c>
      <c r="IS177" s="96">
        <v>0</v>
      </c>
      <c r="IT177" s="96">
        <v>0</v>
      </c>
      <c r="IU177" s="96">
        <v>0</v>
      </c>
      <c r="IV177" s="96">
        <v>0</v>
      </c>
      <c r="IW177" s="96">
        <v>0</v>
      </c>
      <c r="IX177" s="96">
        <v>0</v>
      </c>
      <c r="IY177" s="96">
        <v>0</v>
      </c>
      <c r="IZ177" s="96">
        <v>0</v>
      </c>
      <c r="JA177" s="96">
        <v>0</v>
      </c>
    </row>
    <row r="178" spans="1:261" ht="17.25" customHeight="1" x14ac:dyDescent="0.35">
      <c r="A178" s="85">
        <v>168</v>
      </c>
      <c r="B178" s="92" t="s">
        <v>527</v>
      </c>
      <c r="C178" s="95" t="s">
        <v>695</v>
      </c>
      <c r="D178" s="295">
        <v>247690764</v>
      </c>
      <c r="E178" s="270">
        <f t="shared" si="51"/>
        <v>5209.66</v>
      </c>
      <c r="F178" s="270">
        <f t="shared" si="52"/>
        <v>0</v>
      </c>
      <c r="G178" s="270">
        <f t="shared" si="53"/>
        <v>1788.54</v>
      </c>
      <c r="H178" s="270">
        <f t="shared" si="54"/>
        <v>0</v>
      </c>
      <c r="I178" s="270">
        <f t="shared" si="55"/>
        <v>3421.12</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96">
        <v>0</v>
      </c>
      <c r="AC178" s="96">
        <v>0</v>
      </c>
      <c r="AD178" s="96">
        <v>0</v>
      </c>
      <c r="AE178" s="96">
        <v>0</v>
      </c>
      <c r="AF178" s="96">
        <v>1</v>
      </c>
      <c r="AG178" s="96">
        <v>0</v>
      </c>
      <c r="AH178" s="96">
        <v>0</v>
      </c>
      <c r="AI178" s="96">
        <v>0</v>
      </c>
      <c r="AJ178" s="96">
        <v>0</v>
      </c>
      <c r="AK178" s="96">
        <v>0</v>
      </c>
      <c r="AL178" s="96">
        <v>0</v>
      </c>
      <c r="AM178" s="96">
        <v>0</v>
      </c>
      <c r="AN178" s="96">
        <v>0</v>
      </c>
      <c r="AO178" s="96">
        <v>0</v>
      </c>
      <c r="AP178" s="96">
        <v>0</v>
      </c>
      <c r="AQ178" s="96">
        <v>0</v>
      </c>
      <c r="AR178" s="96">
        <v>158.44999999999999</v>
      </c>
      <c r="AS178" s="96">
        <v>0</v>
      </c>
      <c r="AT178" s="96">
        <v>0</v>
      </c>
      <c r="AU178" s="96">
        <v>0</v>
      </c>
      <c r="AV178" s="96">
        <v>0</v>
      </c>
      <c r="AW178" s="96">
        <v>0</v>
      </c>
      <c r="AX178" s="96">
        <v>0</v>
      </c>
      <c r="AY178" s="96">
        <v>0</v>
      </c>
      <c r="AZ178" s="96">
        <v>0</v>
      </c>
      <c r="BA178" s="96">
        <v>0</v>
      </c>
      <c r="BB178" s="96">
        <v>0</v>
      </c>
      <c r="BC178" s="96">
        <v>0</v>
      </c>
      <c r="BD178" s="96">
        <v>1670</v>
      </c>
      <c r="BE178" s="96">
        <v>0</v>
      </c>
      <c r="BF178" s="96">
        <v>0</v>
      </c>
      <c r="BG178" s="96">
        <v>0</v>
      </c>
      <c r="BH178" s="96">
        <v>18</v>
      </c>
      <c r="BI178" s="96">
        <v>0</v>
      </c>
      <c r="BJ178" s="96">
        <v>0</v>
      </c>
      <c r="BK178" s="96">
        <v>0</v>
      </c>
      <c r="BL178" s="96">
        <v>0</v>
      </c>
      <c r="BM178" s="96">
        <v>0</v>
      </c>
      <c r="BN178" s="96">
        <v>0</v>
      </c>
      <c r="BO178" s="96">
        <v>0</v>
      </c>
      <c r="BP178" s="96">
        <v>0</v>
      </c>
      <c r="BQ178" s="96">
        <v>0</v>
      </c>
      <c r="BR178" s="96">
        <v>0</v>
      </c>
      <c r="BS178" s="96">
        <v>1</v>
      </c>
      <c r="BT178" s="96">
        <v>0</v>
      </c>
      <c r="BU178" s="96">
        <v>1</v>
      </c>
      <c r="BV178" s="96">
        <v>0</v>
      </c>
      <c r="BW178" s="96">
        <v>0</v>
      </c>
      <c r="BX178" s="96">
        <v>0</v>
      </c>
      <c r="BY178" s="96">
        <v>165</v>
      </c>
      <c r="BZ178" s="96">
        <v>0</v>
      </c>
      <c r="CA178" s="96">
        <v>0</v>
      </c>
      <c r="CB178" s="96">
        <v>0</v>
      </c>
      <c r="CC178" s="96">
        <v>0</v>
      </c>
      <c r="CD178" s="96">
        <v>0</v>
      </c>
      <c r="CE178" s="96">
        <v>0</v>
      </c>
      <c r="CF178" s="96">
        <v>0</v>
      </c>
      <c r="CG178" s="96">
        <v>0</v>
      </c>
      <c r="CH178" s="96">
        <v>0</v>
      </c>
      <c r="CI178" s="96">
        <v>0</v>
      </c>
      <c r="CJ178" s="96">
        <v>0</v>
      </c>
      <c r="CK178" s="96">
        <v>30</v>
      </c>
      <c r="CL178" s="96">
        <v>0</v>
      </c>
      <c r="CM178" s="96">
        <v>0</v>
      </c>
      <c r="CN178" s="96">
        <v>0</v>
      </c>
      <c r="CO178" s="96">
        <v>1</v>
      </c>
      <c r="CP178" s="96">
        <v>0</v>
      </c>
      <c r="CQ178" s="96">
        <v>0</v>
      </c>
      <c r="CR178" s="96">
        <v>0</v>
      </c>
      <c r="CS178" s="96">
        <v>0</v>
      </c>
      <c r="CT178" s="96">
        <v>0</v>
      </c>
      <c r="CU178" s="96">
        <v>0</v>
      </c>
      <c r="CV178" s="96">
        <v>0</v>
      </c>
      <c r="CW178" s="96">
        <v>0</v>
      </c>
      <c r="CX178" s="96">
        <v>0</v>
      </c>
      <c r="CY178" s="96">
        <v>10</v>
      </c>
      <c r="CZ178" s="96">
        <v>60</v>
      </c>
      <c r="DA178" s="96">
        <v>0</v>
      </c>
      <c r="DB178" s="96">
        <v>59</v>
      </c>
      <c r="DC178" s="96">
        <v>0</v>
      </c>
      <c r="DD178" s="96">
        <v>900</v>
      </c>
      <c r="DE178" s="96">
        <v>0</v>
      </c>
      <c r="DF178" s="96">
        <v>0</v>
      </c>
      <c r="DG178" s="96">
        <v>0</v>
      </c>
      <c r="DH178" s="96">
        <v>0</v>
      </c>
      <c r="DI178" s="96">
        <v>0</v>
      </c>
      <c r="DJ178" s="96">
        <v>0</v>
      </c>
      <c r="DK178" s="96">
        <v>0</v>
      </c>
      <c r="DL178" s="96">
        <v>0</v>
      </c>
      <c r="DM178" s="96">
        <v>0</v>
      </c>
      <c r="DN178" s="96">
        <v>0</v>
      </c>
      <c r="DO178" s="96">
        <v>0</v>
      </c>
      <c r="DP178" s="96">
        <v>0</v>
      </c>
      <c r="DQ178" s="96">
        <v>0</v>
      </c>
      <c r="DR178" s="96">
        <v>0</v>
      </c>
      <c r="DS178" s="96">
        <v>0</v>
      </c>
      <c r="DT178" s="96">
        <v>888.54</v>
      </c>
      <c r="DU178" s="96">
        <v>0</v>
      </c>
      <c r="DV178" s="96">
        <v>0</v>
      </c>
      <c r="DW178" s="297">
        <v>0</v>
      </c>
      <c r="DX178" s="297">
        <v>0</v>
      </c>
      <c r="DY178" s="96">
        <v>0</v>
      </c>
      <c r="DZ178" s="96">
        <v>0</v>
      </c>
      <c r="EA178" s="96">
        <v>0</v>
      </c>
      <c r="EB178" s="96">
        <v>0</v>
      </c>
      <c r="EC178" s="96">
        <v>0</v>
      </c>
      <c r="ED178" s="96">
        <v>0</v>
      </c>
      <c r="EE178" s="96">
        <v>0</v>
      </c>
      <c r="EF178" s="96">
        <v>0</v>
      </c>
      <c r="EG178" s="96">
        <v>0</v>
      </c>
      <c r="EH178" s="96">
        <v>0</v>
      </c>
      <c r="EI178" s="96">
        <v>0</v>
      </c>
      <c r="EJ178" s="96">
        <v>0</v>
      </c>
      <c r="EK178" s="96">
        <v>0</v>
      </c>
      <c r="EL178" s="96">
        <v>0</v>
      </c>
      <c r="EM178" s="96">
        <v>0</v>
      </c>
      <c r="EN178" s="96">
        <v>0</v>
      </c>
      <c r="EO178" s="96">
        <v>0</v>
      </c>
      <c r="EP178" s="96">
        <v>0</v>
      </c>
      <c r="EQ178" s="96">
        <v>0</v>
      </c>
      <c r="ER178" s="96">
        <v>0</v>
      </c>
      <c r="ES178" s="96">
        <v>0</v>
      </c>
      <c r="ET178" s="96">
        <v>0</v>
      </c>
      <c r="EU178" s="96">
        <v>0</v>
      </c>
      <c r="EV178" s="96">
        <v>1427.67</v>
      </c>
      <c r="EW178" s="96">
        <v>0</v>
      </c>
      <c r="EX178" s="96">
        <v>0</v>
      </c>
      <c r="EY178" s="96">
        <v>0</v>
      </c>
      <c r="EZ178" s="96">
        <v>0</v>
      </c>
      <c r="FA178" s="96">
        <v>0</v>
      </c>
      <c r="FB178" s="96">
        <v>0</v>
      </c>
      <c r="FC178" s="96">
        <v>0</v>
      </c>
      <c r="FD178" s="96">
        <v>0</v>
      </c>
      <c r="FE178" s="96">
        <v>0</v>
      </c>
      <c r="FF178" s="96">
        <v>0</v>
      </c>
      <c r="FG178" s="96">
        <v>0</v>
      </c>
      <c r="FH178" s="96">
        <v>0</v>
      </c>
      <c r="FI178" s="96">
        <v>0</v>
      </c>
      <c r="FJ178" s="96">
        <v>0</v>
      </c>
      <c r="FK178" s="96">
        <v>0</v>
      </c>
      <c r="FL178" s="96">
        <v>0</v>
      </c>
      <c r="FM178" s="96">
        <v>0</v>
      </c>
      <c r="FN178" s="96">
        <v>0</v>
      </c>
      <c r="FO178" s="96">
        <v>0</v>
      </c>
      <c r="FP178" s="96">
        <v>0</v>
      </c>
      <c r="FQ178" s="96">
        <v>0</v>
      </c>
      <c r="FR178" s="96">
        <v>0</v>
      </c>
      <c r="FS178" s="96">
        <v>0</v>
      </c>
      <c r="FT178" s="96">
        <v>0</v>
      </c>
      <c r="FU178" s="96">
        <v>0</v>
      </c>
      <c r="FV178" s="96">
        <v>0</v>
      </c>
      <c r="FW178" s="96">
        <v>0</v>
      </c>
      <c r="FX178" s="96">
        <v>0</v>
      </c>
      <c r="FY178" s="96">
        <v>0</v>
      </c>
      <c r="FZ178" s="96">
        <v>0</v>
      </c>
      <c r="GA178" s="96">
        <v>0</v>
      </c>
      <c r="GB178" s="96">
        <v>0</v>
      </c>
      <c r="GC178" s="96">
        <v>0</v>
      </c>
      <c r="GD178" s="96">
        <v>0</v>
      </c>
      <c r="GE178" s="96">
        <v>0</v>
      </c>
      <c r="GF178" s="96">
        <v>0</v>
      </c>
      <c r="GG178" s="96">
        <v>0</v>
      </c>
      <c r="GH178" s="96">
        <v>0</v>
      </c>
      <c r="GI178" s="96">
        <v>0</v>
      </c>
      <c r="GJ178" s="96">
        <v>0</v>
      </c>
      <c r="GK178" s="96">
        <v>0</v>
      </c>
      <c r="GL178" s="96">
        <v>0</v>
      </c>
      <c r="GM178" s="96">
        <v>0</v>
      </c>
      <c r="GN178" s="96">
        <v>0</v>
      </c>
      <c r="GO178" s="96">
        <v>0</v>
      </c>
      <c r="GP178" s="96">
        <v>0</v>
      </c>
      <c r="GQ178" s="96">
        <v>0</v>
      </c>
      <c r="GR178" s="96">
        <v>0</v>
      </c>
      <c r="GS178" s="96">
        <v>0</v>
      </c>
      <c r="GT178" s="96">
        <v>0</v>
      </c>
      <c r="GU178" s="96">
        <v>0</v>
      </c>
      <c r="GV178" s="96">
        <v>0</v>
      </c>
      <c r="GW178" s="96">
        <v>0</v>
      </c>
      <c r="GX178" s="96">
        <v>0</v>
      </c>
      <c r="GY178" s="96">
        <v>0</v>
      </c>
      <c r="GZ178" s="96">
        <v>0</v>
      </c>
      <c r="HA178" s="96">
        <v>0</v>
      </c>
      <c r="HB178" s="96">
        <v>0</v>
      </c>
      <c r="HC178" s="96">
        <v>0</v>
      </c>
      <c r="HD178" s="96">
        <v>0</v>
      </c>
      <c r="HE178" s="96">
        <v>0</v>
      </c>
      <c r="HF178" s="96">
        <v>0</v>
      </c>
      <c r="HG178" s="96">
        <v>0</v>
      </c>
      <c r="HH178" s="96">
        <v>0</v>
      </c>
      <c r="HI178" s="96">
        <v>0</v>
      </c>
      <c r="HJ178" s="96">
        <v>0</v>
      </c>
      <c r="HK178" s="96">
        <v>0</v>
      </c>
      <c r="HL178" s="96">
        <v>0</v>
      </c>
      <c r="HM178" s="96">
        <v>0</v>
      </c>
      <c r="HN178" s="96">
        <v>0</v>
      </c>
      <c r="HO178" s="96">
        <v>0</v>
      </c>
      <c r="HP178" s="96">
        <v>0</v>
      </c>
      <c r="HQ178" s="96">
        <v>0</v>
      </c>
      <c r="HR178" s="96">
        <v>0</v>
      </c>
      <c r="HS178" s="96">
        <v>0</v>
      </c>
      <c r="HT178" s="96">
        <v>0</v>
      </c>
      <c r="HU178" s="96">
        <v>0</v>
      </c>
      <c r="HV178" s="96">
        <v>0</v>
      </c>
      <c r="HW178" s="96">
        <v>0</v>
      </c>
      <c r="HX178" s="96">
        <v>0</v>
      </c>
      <c r="HY178" s="96">
        <v>0</v>
      </c>
      <c r="HZ178" s="96">
        <v>0</v>
      </c>
      <c r="IA178" s="96">
        <v>0</v>
      </c>
      <c r="IB178" s="96">
        <v>0</v>
      </c>
      <c r="IC178" s="96">
        <v>0</v>
      </c>
      <c r="ID178" s="96">
        <v>0</v>
      </c>
      <c r="IE178" s="96">
        <v>0</v>
      </c>
      <c r="IF178" s="96">
        <v>0</v>
      </c>
      <c r="IG178" s="96">
        <v>0</v>
      </c>
      <c r="IH178" s="96">
        <v>0</v>
      </c>
      <c r="II178" s="96">
        <v>0</v>
      </c>
      <c r="IJ178" s="96">
        <v>0</v>
      </c>
      <c r="IK178" s="96">
        <v>0</v>
      </c>
      <c r="IL178" s="96">
        <v>0</v>
      </c>
      <c r="IM178" s="96">
        <v>0</v>
      </c>
      <c r="IN178" s="96">
        <v>0</v>
      </c>
      <c r="IO178" s="96">
        <v>0</v>
      </c>
      <c r="IP178" s="96">
        <v>0</v>
      </c>
      <c r="IQ178" s="96">
        <v>0</v>
      </c>
      <c r="IR178" s="96">
        <v>0</v>
      </c>
      <c r="IS178" s="96">
        <v>0</v>
      </c>
      <c r="IT178" s="96">
        <v>0</v>
      </c>
      <c r="IU178" s="96">
        <v>0</v>
      </c>
      <c r="IV178" s="96">
        <v>0</v>
      </c>
      <c r="IW178" s="96">
        <v>0</v>
      </c>
      <c r="IX178" s="96">
        <v>0</v>
      </c>
      <c r="IY178" s="96">
        <v>0</v>
      </c>
      <c r="IZ178" s="96">
        <v>0</v>
      </c>
      <c r="JA178" s="96">
        <v>0</v>
      </c>
    </row>
    <row r="179" spans="1:261" ht="17.25" customHeight="1" x14ac:dyDescent="0.35">
      <c r="A179" s="85">
        <v>169</v>
      </c>
      <c r="B179" s="92" t="s">
        <v>527</v>
      </c>
      <c r="C179" s="95" t="s">
        <v>696</v>
      </c>
      <c r="D179" s="295">
        <v>247690766</v>
      </c>
      <c r="E179" s="270">
        <f t="shared" si="51"/>
        <v>8227.11</v>
      </c>
      <c r="F179" s="270">
        <f t="shared" si="52"/>
        <v>0</v>
      </c>
      <c r="G179" s="270">
        <f t="shared" si="53"/>
        <v>3798.31</v>
      </c>
      <c r="H179" s="270">
        <f t="shared" si="54"/>
        <v>0</v>
      </c>
      <c r="I179" s="270">
        <f t="shared" si="55"/>
        <v>4428.8</v>
      </c>
      <c r="J179" s="96">
        <v>1</v>
      </c>
      <c r="K179" s="96">
        <v>0</v>
      </c>
      <c r="L179" s="96">
        <v>1</v>
      </c>
      <c r="M179" s="96">
        <v>0</v>
      </c>
      <c r="N179" s="96">
        <v>0</v>
      </c>
      <c r="O179" s="96">
        <v>0</v>
      </c>
      <c r="P179" s="96">
        <v>0</v>
      </c>
      <c r="Q179" s="96">
        <v>0</v>
      </c>
      <c r="R179" s="96">
        <v>0</v>
      </c>
      <c r="S179" s="96">
        <v>0</v>
      </c>
      <c r="T179" s="96">
        <v>0</v>
      </c>
      <c r="U179" s="96">
        <v>0</v>
      </c>
      <c r="V179" s="96">
        <v>183.71</v>
      </c>
      <c r="W179" s="96">
        <v>0</v>
      </c>
      <c r="X179" s="96">
        <v>0</v>
      </c>
      <c r="Y179" s="96">
        <v>0</v>
      </c>
      <c r="Z179" s="96">
        <v>0</v>
      </c>
      <c r="AA179" s="96">
        <v>0</v>
      </c>
      <c r="AB179" s="96">
        <v>0</v>
      </c>
      <c r="AC179" s="96">
        <v>0</v>
      </c>
      <c r="AD179" s="96">
        <v>0</v>
      </c>
      <c r="AE179" s="96">
        <v>0</v>
      </c>
      <c r="AF179" s="96">
        <v>1</v>
      </c>
      <c r="AG179" s="96">
        <v>0</v>
      </c>
      <c r="AH179" s="96">
        <v>0</v>
      </c>
      <c r="AI179" s="96">
        <v>0</v>
      </c>
      <c r="AJ179" s="96">
        <v>0</v>
      </c>
      <c r="AK179" s="96">
        <v>0</v>
      </c>
      <c r="AL179" s="96">
        <v>0</v>
      </c>
      <c r="AM179" s="96">
        <v>0</v>
      </c>
      <c r="AN179" s="96">
        <v>0</v>
      </c>
      <c r="AO179" s="96">
        <v>0</v>
      </c>
      <c r="AP179" s="96">
        <v>0</v>
      </c>
      <c r="AQ179" s="96">
        <v>0</v>
      </c>
      <c r="AR179" s="96">
        <v>168.46</v>
      </c>
      <c r="AS179" s="96">
        <v>0</v>
      </c>
      <c r="AT179" s="96">
        <v>0</v>
      </c>
      <c r="AU179" s="96">
        <v>0</v>
      </c>
      <c r="AV179" s="96">
        <v>0</v>
      </c>
      <c r="AW179" s="96">
        <v>0</v>
      </c>
      <c r="AX179" s="96">
        <v>0</v>
      </c>
      <c r="AY179" s="96">
        <v>0</v>
      </c>
      <c r="AZ179" s="96">
        <v>0</v>
      </c>
      <c r="BA179" s="96">
        <v>1</v>
      </c>
      <c r="BB179" s="96">
        <v>2</v>
      </c>
      <c r="BC179" s="96">
        <v>0</v>
      </c>
      <c r="BD179" s="96">
        <v>1785</v>
      </c>
      <c r="BE179" s="96">
        <v>0</v>
      </c>
      <c r="BF179" s="96">
        <v>0</v>
      </c>
      <c r="BG179" s="96">
        <v>0</v>
      </c>
      <c r="BH179" s="96">
        <v>7</v>
      </c>
      <c r="BI179" s="96">
        <v>0</v>
      </c>
      <c r="BJ179" s="96">
        <v>0</v>
      </c>
      <c r="BK179" s="96">
        <v>0</v>
      </c>
      <c r="BL179" s="96">
        <v>0</v>
      </c>
      <c r="BM179" s="96">
        <v>0</v>
      </c>
      <c r="BN179" s="96">
        <v>0</v>
      </c>
      <c r="BO179" s="96">
        <v>0</v>
      </c>
      <c r="BP179" s="96">
        <v>0</v>
      </c>
      <c r="BQ179" s="96">
        <v>0</v>
      </c>
      <c r="BR179" s="96">
        <v>0</v>
      </c>
      <c r="BS179" s="96">
        <v>0</v>
      </c>
      <c r="BT179" s="96">
        <v>0</v>
      </c>
      <c r="BU179" s="96">
        <v>0</v>
      </c>
      <c r="BV179" s="96">
        <v>0</v>
      </c>
      <c r="BW179" s="96">
        <v>0</v>
      </c>
      <c r="BX179" s="96">
        <v>0</v>
      </c>
      <c r="BY179" s="96">
        <v>0</v>
      </c>
      <c r="BZ179" s="96">
        <v>0</v>
      </c>
      <c r="CA179" s="96">
        <v>0</v>
      </c>
      <c r="CB179" s="96">
        <v>0</v>
      </c>
      <c r="CC179" s="96">
        <v>0</v>
      </c>
      <c r="CD179" s="96">
        <v>0</v>
      </c>
      <c r="CE179" s="96">
        <v>0</v>
      </c>
      <c r="CF179" s="96">
        <v>0</v>
      </c>
      <c r="CG179" s="96">
        <v>0</v>
      </c>
      <c r="CH179" s="96">
        <v>0</v>
      </c>
      <c r="CI179" s="96">
        <v>0</v>
      </c>
      <c r="CJ179" s="96">
        <v>0</v>
      </c>
      <c r="CK179" s="96">
        <v>0</v>
      </c>
      <c r="CL179" s="96">
        <v>0</v>
      </c>
      <c r="CM179" s="96">
        <v>0</v>
      </c>
      <c r="CN179" s="96">
        <v>0</v>
      </c>
      <c r="CO179" s="96">
        <v>1</v>
      </c>
      <c r="CP179" s="96">
        <v>0</v>
      </c>
      <c r="CQ179" s="96">
        <v>0</v>
      </c>
      <c r="CR179" s="96">
        <v>0</v>
      </c>
      <c r="CS179" s="96">
        <v>5</v>
      </c>
      <c r="CT179" s="96">
        <v>0</v>
      </c>
      <c r="CU179" s="96">
        <v>0</v>
      </c>
      <c r="CV179" s="96">
        <v>0</v>
      </c>
      <c r="CW179" s="96">
        <v>0</v>
      </c>
      <c r="CX179" s="96">
        <v>0</v>
      </c>
      <c r="CY179" s="96">
        <v>10</v>
      </c>
      <c r="CZ179" s="96">
        <v>160</v>
      </c>
      <c r="DA179" s="96">
        <v>0</v>
      </c>
      <c r="DB179" s="96">
        <v>159</v>
      </c>
      <c r="DC179" s="96">
        <v>0</v>
      </c>
      <c r="DD179" s="96">
        <v>2700</v>
      </c>
      <c r="DE179" s="96">
        <v>0</v>
      </c>
      <c r="DF179" s="96">
        <v>0</v>
      </c>
      <c r="DG179" s="96">
        <v>0</v>
      </c>
      <c r="DH179" s="96">
        <v>0</v>
      </c>
      <c r="DI179" s="96">
        <v>0</v>
      </c>
      <c r="DJ179" s="96">
        <v>0</v>
      </c>
      <c r="DK179" s="96">
        <v>0</v>
      </c>
      <c r="DL179" s="96">
        <v>0</v>
      </c>
      <c r="DM179" s="96">
        <v>0</v>
      </c>
      <c r="DN179" s="96">
        <v>0</v>
      </c>
      <c r="DO179" s="96">
        <v>0</v>
      </c>
      <c r="DP179" s="96">
        <v>0</v>
      </c>
      <c r="DQ179" s="96">
        <v>0</v>
      </c>
      <c r="DR179" s="96">
        <v>0</v>
      </c>
      <c r="DS179" s="96">
        <v>0</v>
      </c>
      <c r="DT179" s="96">
        <v>1098.31</v>
      </c>
      <c r="DU179" s="96">
        <v>0</v>
      </c>
      <c r="DV179" s="96">
        <v>0</v>
      </c>
      <c r="DW179" s="297">
        <v>0</v>
      </c>
      <c r="DX179" s="297">
        <v>0</v>
      </c>
      <c r="DY179" s="96">
        <v>0</v>
      </c>
      <c r="DZ179" s="96">
        <v>0</v>
      </c>
      <c r="EA179" s="96">
        <v>0</v>
      </c>
      <c r="EB179" s="96">
        <v>0</v>
      </c>
      <c r="EC179" s="96">
        <v>0</v>
      </c>
      <c r="ED179" s="96">
        <v>0</v>
      </c>
      <c r="EE179" s="96">
        <v>0</v>
      </c>
      <c r="EF179" s="96">
        <v>0</v>
      </c>
      <c r="EG179" s="96">
        <v>0</v>
      </c>
      <c r="EH179" s="96">
        <v>0</v>
      </c>
      <c r="EI179" s="96">
        <v>0</v>
      </c>
      <c r="EJ179" s="96">
        <v>0</v>
      </c>
      <c r="EK179" s="96">
        <v>0</v>
      </c>
      <c r="EL179" s="96">
        <v>0</v>
      </c>
      <c r="EM179" s="96">
        <v>0</v>
      </c>
      <c r="EN179" s="96">
        <v>0</v>
      </c>
      <c r="EO179" s="96">
        <v>0</v>
      </c>
      <c r="EP179" s="96">
        <v>0</v>
      </c>
      <c r="EQ179" s="96">
        <v>0</v>
      </c>
      <c r="ER179" s="96">
        <v>0</v>
      </c>
      <c r="ES179" s="96">
        <v>0</v>
      </c>
      <c r="ET179" s="96">
        <v>0</v>
      </c>
      <c r="EU179" s="96">
        <v>0</v>
      </c>
      <c r="EV179" s="96">
        <v>2291.63</v>
      </c>
      <c r="EW179" s="96">
        <v>0</v>
      </c>
      <c r="EX179" s="96">
        <v>0</v>
      </c>
      <c r="EY179" s="96">
        <v>0</v>
      </c>
      <c r="EZ179" s="96">
        <v>0</v>
      </c>
      <c r="FA179" s="96">
        <v>0</v>
      </c>
      <c r="FB179" s="96">
        <v>0</v>
      </c>
      <c r="FC179" s="96">
        <v>0</v>
      </c>
      <c r="FD179" s="96">
        <v>0</v>
      </c>
      <c r="FE179" s="96">
        <v>0</v>
      </c>
      <c r="FF179" s="96">
        <v>0</v>
      </c>
      <c r="FG179" s="96">
        <v>0</v>
      </c>
      <c r="FH179" s="96">
        <v>0</v>
      </c>
      <c r="FI179" s="96">
        <v>0</v>
      </c>
      <c r="FJ179" s="96">
        <v>0</v>
      </c>
      <c r="FK179" s="96">
        <v>0</v>
      </c>
      <c r="FL179" s="96">
        <v>0</v>
      </c>
      <c r="FM179" s="96">
        <v>0</v>
      </c>
      <c r="FN179" s="96">
        <v>0</v>
      </c>
      <c r="FO179" s="96">
        <v>0</v>
      </c>
      <c r="FP179" s="96">
        <v>0</v>
      </c>
      <c r="FQ179" s="96">
        <v>0</v>
      </c>
      <c r="FR179" s="96">
        <v>0</v>
      </c>
      <c r="FS179" s="96">
        <v>0</v>
      </c>
      <c r="FT179" s="96">
        <v>0</v>
      </c>
      <c r="FU179" s="96">
        <v>0</v>
      </c>
      <c r="FV179" s="96">
        <v>0</v>
      </c>
      <c r="FW179" s="96">
        <v>0</v>
      </c>
      <c r="FX179" s="96">
        <v>0</v>
      </c>
      <c r="FY179" s="96">
        <v>0</v>
      </c>
      <c r="FZ179" s="96">
        <v>0</v>
      </c>
      <c r="GA179" s="96">
        <v>0</v>
      </c>
      <c r="GB179" s="96">
        <v>0</v>
      </c>
      <c r="GC179" s="96">
        <v>0</v>
      </c>
      <c r="GD179" s="96">
        <v>0</v>
      </c>
      <c r="GE179" s="96">
        <v>0</v>
      </c>
      <c r="GF179" s="96">
        <v>0</v>
      </c>
      <c r="GG179" s="96">
        <v>0</v>
      </c>
      <c r="GH179" s="96">
        <v>0</v>
      </c>
      <c r="GI179" s="96">
        <v>0</v>
      </c>
      <c r="GJ179" s="96">
        <v>0</v>
      </c>
      <c r="GK179" s="96">
        <v>0</v>
      </c>
      <c r="GL179" s="96">
        <v>0</v>
      </c>
      <c r="GM179" s="96">
        <v>0</v>
      </c>
      <c r="GN179" s="96">
        <v>0</v>
      </c>
      <c r="GO179" s="96">
        <v>0</v>
      </c>
      <c r="GP179" s="96">
        <v>0</v>
      </c>
      <c r="GQ179" s="96">
        <v>0</v>
      </c>
      <c r="GR179" s="96">
        <v>0</v>
      </c>
      <c r="GS179" s="96">
        <v>0</v>
      </c>
      <c r="GT179" s="96">
        <v>0</v>
      </c>
      <c r="GU179" s="96">
        <v>0</v>
      </c>
      <c r="GV179" s="96">
        <v>0</v>
      </c>
      <c r="GW179" s="96">
        <v>0</v>
      </c>
      <c r="GX179" s="96">
        <v>0</v>
      </c>
      <c r="GY179" s="96">
        <v>0</v>
      </c>
      <c r="GZ179" s="96">
        <v>0</v>
      </c>
      <c r="HA179" s="96">
        <v>0</v>
      </c>
      <c r="HB179" s="96">
        <v>0</v>
      </c>
      <c r="HC179" s="96">
        <v>0</v>
      </c>
      <c r="HD179" s="96">
        <v>0</v>
      </c>
      <c r="HE179" s="96">
        <v>0</v>
      </c>
      <c r="HF179" s="96">
        <v>0</v>
      </c>
      <c r="HG179" s="96">
        <v>0</v>
      </c>
      <c r="HH179" s="96">
        <v>0</v>
      </c>
      <c r="HI179" s="96">
        <v>0</v>
      </c>
      <c r="HJ179" s="96">
        <v>0</v>
      </c>
      <c r="HK179" s="96">
        <v>0</v>
      </c>
      <c r="HL179" s="96">
        <v>0</v>
      </c>
      <c r="HM179" s="96">
        <v>0</v>
      </c>
      <c r="HN179" s="96">
        <v>0</v>
      </c>
      <c r="HO179" s="96">
        <v>0</v>
      </c>
      <c r="HP179" s="96">
        <v>0</v>
      </c>
      <c r="HQ179" s="96">
        <v>0</v>
      </c>
      <c r="HR179" s="96">
        <v>0</v>
      </c>
      <c r="HS179" s="96">
        <v>0</v>
      </c>
      <c r="HT179" s="96">
        <v>0</v>
      </c>
      <c r="HU179" s="96">
        <v>0</v>
      </c>
      <c r="HV179" s="96">
        <v>0</v>
      </c>
      <c r="HW179" s="96">
        <v>0</v>
      </c>
      <c r="HX179" s="96">
        <v>0</v>
      </c>
      <c r="HY179" s="96">
        <v>0</v>
      </c>
      <c r="HZ179" s="96">
        <v>0</v>
      </c>
      <c r="IA179" s="96">
        <v>0</v>
      </c>
      <c r="IB179" s="96">
        <v>0</v>
      </c>
      <c r="IC179" s="96">
        <v>0</v>
      </c>
      <c r="ID179" s="96">
        <v>0</v>
      </c>
      <c r="IE179" s="96">
        <v>0</v>
      </c>
      <c r="IF179" s="96">
        <v>0</v>
      </c>
      <c r="IG179" s="96">
        <v>0</v>
      </c>
      <c r="IH179" s="96">
        <v>0</v>
      </c>
      <c r="II179" s="96">
        <v>0</v>
      </c>
      <c r="IJ179" s="96">
        <v>0</v>
      </c>
      <c r="IK179" s="96">
        <v>0</v>
      </c>
      <c r="IL179" s="96">
        <v>0</v>
      </c>
      <c r="IM179" s="96">
        <v>0</v>
      </c>
      <c r="IN179" s="96">
        <v>0</v>
      </c>
      <c r="IO179" s="96">
        <v>0</v>
      </c>
      <c r="IP179" s="96">
        <v>0</v>
      </c>
      <c r="IQ179" s="96">
        <v>0</v>
      </c>
      <c r="IR179" s="96">
        <v>0</v>
      </c>
      <c r="IS179" s="96">
        <v>0</v>
      </c>
      <c r="IT179" s="96">
        <v>0</v>
      </c>
      <c r="IU179" s="96">
        <v>0</v>
      </c>
      <c r="IV179" s="96">
        <v>0</v>
      </c>
      <c r="IW179" s="96">
        <v>0</v>
      </c>
      <c r="IX179" s="96">
        <v>0</v>
      </c>
      <c r="IY179" s="96">
        <v>0</v>
      </c>
      <c r="IZ179" s="96">
        <v>0</v>
      </c>
      <c r="JA179" s="96">
        <v>0</v>
      </c>
    </row>
    <row r="180" spans="1:261" ht="17.25" customHeight="1" x14ac:dyDescent="0.35">
      <c r="A180" s="85">
        <v>170</v>
      </c>
      <c r="B180" s="92" t="s">
        <v>527</v>
      </c>
      <c r="C180" s="95" t="s">
        <v>697</v>
      </c>
      <c r="D180" s="295">
        <v>247690770</v>
      </c>
      <c r="E180" s="270">
        <f t="shared" si="51"/>
        <v>2878.21</v>
      </c>
      <c r="F180" s="270">
        <f t="shared" si="52"/>
        <v>0</v>
      </c>
      <c r="G180" s="270">
        <f t="shared" si="53"/>
        <v>1313.28</v>
      </c>
      <c r="H180" s="270">
        <f t="shared" si="54"/>
        <v>0</v>
      </c>
      <c r="I180" s="270">
        <f t="shared" si="55"/>
        <v>1564.9299999999998</v>
      </c>
      <c r="J180" s="96">
        <v>3</v>
      </c>
      <c r="K180" s="96">
        <v>0</v>
      </c>
      <c r="L180" s="96">
        <v>3</v>
      </c>
      <c r="M180" s="96">
        <v>0</v>
      </c>
      <c r="N180" s="96">
        <v>0</v>
      </c>
      <c r="O180" s="96">
        <v>0</v>
      </c>
      <c r="P180" s="96">
        <v>0</v>
      </c>
      <c r="Q180" s="96">
        <v>0</v>
      </c>
      <c r="R180" s="96">
        <v>0</v>
      </c>
      <c r="S180" s="96">
        <v>0</v>
      </c>
      <c r="T180" s="96">
        <v>0</v>
      </c>
      <c r="U180" s="96">
        <v>0</v>
      </c>
      <c r="V180" s="96">
        <v>243.87</v>
      </c>
      <c r="W180" s="96">
        <v>0</v>
      </c>
      <c r="X180" s="96">
        <v>0</v>
      </c>
      <c r="Y180" s="96">
        <v>0</v>
      </c>
      <c r="Z180" s="96">
        <v>0</v>
      </c>
      <c r="AA180" s="96">
        <v>0</v>
      </c>
      <c r="AB180" s="96">
        <v>0</v>
      </c>
      <c r="AC180" s="96">
        <v>0</v>
      </c>
      <c r="AD180" s="96">
        <v>0</v>
      </c>
      <c r="AE180" s="96">
        <v>0</v>
      </c>
      <c r="AF180" s="96">
        <v>0</v>
      </c>
      <c r="AG180" s="96">
        <v>0</v>
      </c>
      <c r="AH180" s="96">
        <v>0</v>
      </c>
      <c r="AI180" s="96">
        <v>0</v>
      </c>
      <c r="AJ180" s="96">
        <v>0</v>
      </c>
      <c r="AK180" s="96">
        <v>0</v>
      </c>
      <c r="AL180" s="96">
        <v>0</v>
      </c>
      <c r="AM180" s="96">
        <v>0</v>
      </c>
      <c r="AN180" s="96">
        <v>0</v>
      </c>
      <c r="AO180" s="96">
        <v>0</v>
      </c>
      <c r="AP180" s="96">
        <v>0</v>
      </c>
      <c r="AQ180" s="96">
        <v>0</v>
      </c>
      <c r="AR180" s="96">
        <v>0</v>
      </c>
      <c r="AS180" s="96">
        <v>0</v>
      </c>
      <c r="AT180" s="96">
        <v>0</v>
      </c>
      <c r="AU180" s="96">
        <v>0</v>
      </c>
      <c r="AV180" s="96">
        <v>0</v>
      </c>
      <c r="AW180" s="96">
        <v>0</v>
      </c>
      <c r="AX180" s="96">
        <v>0</v>
      </c>
      <c r="AY180" s="96">
        <v>0</v>
      </c>
      <c r="AZ180" s="96">
        <v>0</v>
      </c>
      <c r="BA180" s="96">
        <v>1</v>
      </c>
      <c r="BB180" s="96">
        <v>2</v>
      </c>
      <c r="BC180" s="96">
        <v>0</v>
      </c>
      <c r="BD180" s="96">
        <v>340</v>
      </c>
      <c r="BE180" s="96">
        <v>0</v>
      </c>
      <c r="BF180" s="96">
        <v>0</v>
      </c>
      <c r="BG180" s="96">
        <v>0</v>
      </c>
      <c r="BH180" s="96">
        <v>8</v>
      </c>
      <c r="BI180" s="96">
        <v>0</v>
      </c>
      <c r="BJ180" s="96">
        <v>0</v>
      </c>
      <c r="BK180" s="96">
        <v>0</v>
      </c>
      <c r="BL180" s="96">
        <v>0</v>
      </c>
      <c r="BM180" s="96">
        <v>0</v>
      </c>
      <c r="BN180" s="96">
        <v>0</v>
      </c>
      <c r="BO180" s="96">
        <v>0</v>
      </c>
      <c r="BP180" s="96">
        <v>0</v>
      </c>
      <c r="BQ180" s="96">
        <v>0</v>
      </c>
      <c r="BR180" s="96">
        <v>0</v>
      </c>
      <c r="BS180" s="96">
        <v>0</v>
      </c>
      <c r="BT180" s="96">
        <v>0</v>
      </c>
      <c r="BU180" s="96">
        <v>0</v>
      </c>
      <c r="BV180" s="96">
        <v>0</v>
      </c>
      <c r="BW180" s="96">
        <v>0</v>
      </c>
      <c r="BX180" s="96">
        <v>0</v>
      </c>
      <c r="BY180" s="96">
        <v>0</v>
      </c>
      <c r="BZ180" s="96">
        <v>0</v>
      </c>
      <c r="CA180" s="96">
        <v>0</v>
      </c>
      <c r="CB180" s="96">
        <v>0</v>
      </c>
      <c r="CC180" s="96">
        <v>0</v>
      </c>
      <c r="CD180" s="96">
        <v>0</v>
      </c>
      <c r="CE180" s="96">
        <v>0</v>
      </c>
      <c r="CF180" s="96">
        <v>0</v>
      </c>
      <c r="CG180" s="96">
        <v>0</v>
      </c>
      <c r="CH180" s="96">
        <v>0</v>
      </c>
      <c r="CI180" s="96">
        <v>0</v>
      </c>
      <c r="CJ180" s="96">
        <v>0</v>
      </c>
      <c r="CK180" s="96">
        <v>0</v>
      </c>
      <c r="CL180" s="96">
        <v>0</v>
      </c>
      <c r="CM180" s="96">
        <v>0</v>
      </c>
      <c r="CN180" s="96">
        <v>0</v>
      </c>
      <c r="CO180" s="96">
        <v>1</v>
      </c>
      <c r="CP180" s="96">
        <v>0</v>
      </c>
      <c r="CQ180" s="96">
        <v>0</v>
      </c>
      <c r="CR180" s="96">
        <v>0</v>
      </c>
      <c r="CS180" s="96">
        <v>0</v>
      </c>
      <c r="CT180" s="96">
        <v>0</v>
      </c>
      <c r="CU180" s="96">
        <v>0</v>
      </c>
      <c r="CV180" s="96">
        <v>0</v>
      </c>
      <c r="CW180" s="96">
        <v>0</v>
      </c>
      <c r="CX180" s="96">
        <v>0</v>
      </c>
      <c r="CY180" s="96">
        <v>3</v>
      </c>
      <c r="CZ180" s="96">
        <v>50</v>
      </c>
      <c r="DA180" s="96">
        <v>0</v>
      </c>
      <c r="DB180" s="96">
        <v>49</v>
      </c>
      <c r="DC180" s="96">
        <v>0</v>
      </c>
      <c r="DD180" s="96">
        <v>700</v>
      </c>
      <c r="DE180" s="96">
        <v>0</v>
      </c>
      <c r="DF180" s="96">
        <v>0</v>
      </c>
      <c r="DG180" s="96">
        <v>0</v>
      </c>
      <c r="DH180" s="96">
        <v>0</v>
      </c>
      <c r="DI180" s="96">
        <v>0</v>
      </c>
      <c r="DJ180" s="96">
        <v>0</v>
      </c>
      <c r="DK180" s="96">
        <v>0</v>
      </c>
      <c r="DL180" s="96">
        <v>0</v>
      </c>
      <c r="DM180" s="96">
        <v>0</v>
      </c>
      <c r="DN180" s="96">
        <v>0</v>
      </c>
      <c r="DO180" s="96">
        <v>0</v>
      </c>
      <c r="DP180" s="96">
        <v>0</v>
      </c>
      <c r="DQ180" s="96">
        <v>0</v>
      </c>
      <c r="DR180" s="96">
        <v>0</v>
      </c>
      <c r="DS180" s="96">
        <v>0</v>
      </c>
      <c r="DT180" s="96">
        <v>613.28</v>
      </c>
      <c r="DU180" s="96">
        <v>0</v>
      </c>
      <c r="DV180" s="96">
        <v>0</v>
      </c>
      <c r="DW180" s="297">
        <v>0</v>
      </c>
      <c r="DX180" s="297">
        <v>0</v>
      </c>
      <c r="DY180" s="96">
        <v>0</v>
      </c>
      <c r="DZ180" s="96">
        <v>0</v>
      </c>
      <c r="EA180" s="96">
        <v>0</v>
      </c>
      <c r="EB180" s="96">
        <v>0</v>
      </c>
      <c r="EC180" s="96">
        <v>0</v>
      </c>
      <c r="ED180" s="96">
        <v>0</v>
      </c>
      <c r="EE180" s="96">
        <v>0</v>
      </c>
      <c r="EF180" s="96">
        <v>0</v>
      </c>
      <c r="EG180" s="96">
        <v>0</v>
      </c>
      <c r="EH180" s="96">
        <v>0</v>
      </c>
      <c r="EI180" s="96">
        <v>0</v>
      </c>
      <c r="EJ180" s="96">
        <v>0</v>
      </c>
      <c r="EK180" s="96">
        <v>0</v>
      </c>
      <c r="EL180" s="96">
        <v>0</v>
      </c>
      <c r="EM180" s="96">
        <v>0</v>
      </c>
      <c r="EN180" s="96">
        <v>0</v>
      </c>
      <c r="EO180" s="96">
        <v>0</v>
      </c>
      <c r="EP180" s="96">
        <v>0</v>
      </c>
      <c r="EQ180" s="96">
        <v>0</v>
      </c>
      <c r="ER180" s="96">
        <v>0</v>
      </c>
      <c r="ES180" s="96">
        <v>0</v>
      </c>
      <c r="ET180" s="96">
        <v>0</v>
      </c>
      <c r="EU180" s="96">
        <v>0</v>
      </c>
      <c r="EV180" s="96">
        <v>981.06</v>
      </c>
      <c r="EW180" s="96">
        <v>0</v>
      </c>
      <c r="EX180" s="96">
        <v>0</v>
      </c>
      <c r="EY180" s="96">
        <v>0</v>
      </c>
      <c r="EZ180" s="96">
        <v>0</v>
      </c>
      <c r="FA180" s="96">
        <v>0</v>
      </c>
      <c r="FB180" s="96">
        <v>0</v>
      </c>
      <c r="FC180" s="96">
        <v>0</v>
      </c>
      <c r="FD180" s="96">
        <v>0</v>
      </c>
      <c r="FE180" s="96">
        <v>0</v>
      </c>
      <c r="FF180" s="96">
        <v>0</v>
      </c>
      <c r="FG180" s="96">
        <v>0</v>
      </c>
      <c r="FH180" s="96">
        <v>0</v>
      </c>
      <c r="FI180" s="96">
        <v>0</v>
      </c>
      <c r="FJ180" s="96">
        <v>0</v>
      </c>
      <c r="FK180" s="96">
        <v>0</v>
      </c>
      <c r="FL180" s="96">
        <v>0</v>
      </c>
      <c r="FM180" s="96">
        <v>0</v>
      </c>
      <c r="FN180" s="96">
        <v>0</v>
      </c>
      <c r="FO180" s="96">
        <v>0</v>
      </c>
      <c r="FP180" s="96">
        <v>0</v>
      </c>
      <c r="FQ180" s="96">
        <v>0</v>
      </c>
      <c r="FR180" s="96">
        <v>0</v>
      </c>
      <c r="FS180" s="96">
        <v>0</v>
      </c>
      <c r="FT180" s="96">
        <v>0</v>
      </c>
      <c r="FU180" s="96">
        <v>0</v>
      </c>
      <c r="FV180" s="96">
        <v>0</v>
      </c>
      <c r="FW180" s="96">
        <v>0</v>
      </c>
      <c r="FX180" s="96">
        <v>0</v>
      </c>
      <c r="FY180" s="96">
        <v>0</v>
      </c>
      <c r="FZ180" s="96">
        <v>0</v>
      </c>
      <c r="GA180" s="96">
        <v>0</v>
      </c>
      <c r="GB180" s="96">
        <v>0</v>
      </c>
      <c r="GC180" s="96">
        <v>0</v>
      </c>
      <c r="GD180" s="96">
        <v>0</v>
      </c>
      <c r="GE180" s="96">
        <v>0</v>
      </c>
      <c r="GF180" s="96">
        <v>0</v>
      </c>
      <c r="GG180" s="96">
        <v>0</v>
      </c>
      <c r="GH180" s="96">
        <v>0</v>
      </c>
      <c r="GI180" s="96">
        <v>0</v>
      </c>
      <c r="GJ180" s="96">
        <v>0</v>
      </c>
      <c r="GK180" s="96">
        <v>0</v>
      </c>
      <c r="GL180" s="96">
        <v>0</v>
      </c>
      <c r="GM180" s="96">
        <v>0</v>
      </c>
      <c r="GN180" s="96">
        <v>0</v>
      </c>
      <c r="GO180" s="96">
        <v>0</v>
      </c>
      <c r="GP180" s="96">
        <v>0</v>
      </c>
      <c r="GQ180" s="96">
        <v>0</v>
      </c>
      <c r="GR180" s="96">
        <v>0</v>
      </c>
      <c r="GS180" s="96">
        <v>0</v>
      </c>
      <c r="GT180" s="96">
        <v>0</v>
      </c>
      <c r="GU180" s="96">
        <v>0</v>
      </c>
      <c r="GV180" s="96">
        <v>0</v>
      </c>
      <c r="GW180" s="96">
        <v>0</v>
      </c>
      <c r="GX180" s="96">
        <v>0</v>
      </c>
      <c r="GY180" s="96">
        <v>0</v>
      </c>
      <c r="GZ180" s="96">
        <v>0</v>
      </c>
      <c r="HA180" s="96">
        <v>0</v>
      </c>
      <c r="HB180" s="96">
        <v>0</v>
      </c>
      <c r="HC180" s="96">
        <v>0</v>
      </c>
      <c r="HD180" s="96">
        <v>0</v>
      </c>
      <c r="HE180" s="96">
        <v>0</v>
      </c>
      <c r="HF180" s="96">
        <v>0</v>
      </c>
      <c r="HG180" s="96">
        <v>0</v>
      </c>
      <c r="HH180" s="96">
        <v>0</v>
      </c>
      <c r="HI180" s="96">
        <v>0</v>
      </c>
      <c r="HJ180" s="96">
        <v>0</v>
      </c>
      <c r="HK180" s="96">
        <v>0</v>
      </c>
      <c r="HL180" s="96">
        <v>0</v>
      </c>
      <c r="HM180" s="96">
        <v>0</v>
      </c>
      <c r="HN180" s="96">
        <v>0</v>
      </c>
      <c r="HO180" s="96">
        <v>0</v>
      </c>
      <c r="HP180" s="96">
        <v>0</v>
      </c>
      <c r="HQ180" s="96">
        <v>0</v>
      </c>
      <c r="HR180" s="96">
        <v>0</v>
      </c>
      <c r="HS180" s="96">
        <v>0</v>
      </c>
      <c r="HT180" s="96">
        <v>0</v>
      </c>
      <c r="HU180" s="96">
        <v>0</v>
      </c>
      <c r="HV180" s="96">
        <v>0</v>
      </c>
      <c r="HW180" s="96">
        <v>0</v>
      </c>
      <c r="HX180" s="96">
        <v>0</v>
      </c>
      <c r="HY180" s="96">
        <v>0</v>
      </c>
      <c r="HZ180" s="96">
        <v>0</v>
      </c>
      <c r="IA180" s="96">
        <v>0</v>
      </c>
      <c r="IB180" s="96">
        <v>0</v>
      </c>
      <c r="IC180" s="96">
        <v>0</v>
      </c>
      <c r="ID180" s="96">
        <v>0</v>
      </c>
      <c r="IE180" s="96">
        <v>0</v>
      </c>
      <c r="IF180" s="96">
        <v>0</v>
      </c>
      <c r="IG180" s="96">
        <v>0</v>
      </c>
      <c r="IH180" s="96">
        <v>0</v>
      </c>
      <c r="II180" s="96">
        <v>0</v>
      </c>
      <c r="IJ180" s="96">
        <v>0</v>
      </c>
      <c r="IK180" s="96">
        <v>0</v>
      </c>
      <c r="IL180" s="96">
        <v>0</v>
      </c>
      <c r="IM180" s="96">
        <v>0</v>
      </c>
      <c r="IN180" s="96">
        <v>0</v>
      </c>
      <c r="IO180" s="96">
        <v>0</v>
      </c>
      <c r="IP180" s="96">
        <v>0</v>
      </c>
      <c r="IQ180" s="96">
        <v>0</v>
      </c>
      <c r="IR180" s="96">
        <v>0</v>
      </c>
      <c r="IS180" s="96">
        <v>0</v>
      </c>
      <c r="IT180" s="96">
        <v>0</v>
      </c>
      <c r="IU180" s="96">
        <v>0</v>
      </c>
      <c r="IV180" s="96">
        <v>0</v>
      </c>
      <c r="IW180" s="96">
        <v>0</v>
      </c>
      <c r="IX180" s="96">
        <v>0</v>
      </c>
      <c r="IY180" s="96">
        <v>0</v>
      </c>
      <c r="IZ180" s="96">
        <v>0</v>
      </c>
      <c r="JA180" s="96">
        <v>0</v>
      </c>
    </row>
    <row r="181" spans="1:261" ht="17.25" customHeight="1" x14ac:dyDescent="0.35">
      <c r="A181" s="85">
        <v>171</v>
      </c>
      <c r="B181" s="92" t="s">
        <v>527</v>
      </c>
      <c r="C181" s="95" t="s">
        <v>698</v>
      </c>
      <c r="D181" s="295">
        <v>247690769</v>
      </c>
      <c r="E181" s="270">
        <f t="shared" si="51"/>
        <v>3963.51</v>
      </c>
      <c r="F181" s="270">
        <f t="shared" si="52"/>
        <v>0</v>
      </c>
      <c r="G181" s="270">
        <f t="shared" si="53"/>
        <v>1959.33</v>
      </c>
      <c r="H181" s="270">
        <f t="shared" si="54"/>
        <v>0</v>
      </c>
      <c r="I181" s="270">
        <f t="shared" si="55"/>
        <v>2004.18</v>
      </c>
      <c r="J181" s="96">
        <v>2</v>
      </c>
      <c r="K181" s="96">
        <v>0</v>
      </c>
      <c r="L181" s="96">
        <v>2</v>
      </c>
      <c r="M181" s="96">
        <v>0</v>
      </c>
      <c r="N181" s="96">
        <v>0</v>
      </c>
      <c r="O181" s="96">
        <v>0</v>
      </c>
      <c r="P181" s="96">
        <v>0</v>
      </c>
      <c r="Q181" s="96">
        <v>0</v>
      </c>
      <c r="R181" s="96">
        <v>0</v>
      </c>
      <c r="S181" s="96">
        <v>0</v>
      </c>
      <c r="T181" s="96">
        <v>0</v>
      </c>
      <c r="U181" s="96">
        <v>0</v>
      </c>
      <c r="V181" s="96">
        <v>274</v>
      </c>
      <c r="W181" s="96">
        <v>0</v>
      </c>
      <c r="X181" s="96">
        <v>0</v>
      </c>
      <c r="Y181" s="96">
        <v>0</v>
      </c>
      <c r="Z181" s="96">
        <v>0</v>
      </c>
      <c r="AA181" s="96">
        <v>0</v>
      </c>
      <c r="AB181" s="96">
        <v>0</v>
      </c>
      <c r="AC181" s="96">
        <v>0</v>
      </c>
      <c r="AD181" s="96">
        <v>0</v>
      </c>
      <c r="AE181" s="96">
        <v>0</v>
      </c>
      <c r="AF181" s="96">
        <v>1</v>
      </c>
      <c r="AG181" s="96">
        <v>0</v>
      </c>
      <c r="AH181" s="96">
        <v>0</v>
      </c>
      <c r="AI181" s="96">
        <v>0</v>
      </c>
      <c r="AJ181" s="96">
        <v>0</v>
      </c>
      <c r="AK181" s="96">
        <v>0</v>
      </c>
      <c r="AL181" s="96">
        <v>0</v>
      </c>
      <c r="AM181" s="96">
        <v>0</v>
      </c>
      <c r="AN181" s="96">
        <v>0</v>
      </c>
      <c r="AO181" s="96">
        <v>0</v>
      </c>
      <c r="AP181" s="96">
        <v>0</v>
      </c>
      <c r="AQ181" s="96">
        <v>0</v>
      </c>
      <c r="AR181" s="96">
        <v>151.69</v>
      </c>
      <c r="AS181" s="96">
        <v>0</v>
      </c>
      <c r="AT181" s="96">
        <v>0</v>
      </c>
      <c r="AU181" s="96">
        <v>0</v>
      </c>
      <c r="AV181" s="96">
        <v>0</v>
      </c>
      <c r="AW181" s="96">
        <v>0</v>
      </c>
      <c r="AX181" s="96">
        <v>0</v>
      </c>
      <c r="AY181" s="96">
        <v>0</v>
      </c>
      <c r="AZ181" s="96">
        <v>0</v>
      </c>
      <c r="BA181" s="96">
        <v>0</v>
      </c>
      <c r="BB181" s="96">
        <v>0</v>
      </c>
      <c r="BC181" s="96">
        <v>0</v>
      </c>
      <c r="BD181" s="96">
        <v>600</v>
      </c>
      <c r="BE181" s="96">
        <v>0</v>
      </c>
      <c r="BF181" s="96">
        <v>0</v>
      </c>
      <c r="BG181" s="96">
        <v>0</v>
      </c>
      <c r="BH181" s="96">
        <v>7</v>
      </c>
      <c r="BI181" s="96">
        <v>0</v>
      </c>
      <c r="BJ181" s="96">
        <v>0</v>
      </c>
      <c r="BK181" s="96">
        <v>0</v>
      </c>
      <c r="BL181" s="96">
        <v>0</v>
      </c>
      <c r="BM181" s="96">
        <v>0</v>
      </c>
      <c r="BN181" s="96">
        <v>0</v>
      </c>
      <c r="BO181" s="96">
        <v>0</v>
      </c>
      <c r="BP181" s="96">
        <v>0</v>
      </c>
      <c r="BQ181" s="96">
        <v>0</v>
      </c>
      <c r="BR181" s="96">
        <v>0</v>
      </c>
      <c r="BS181" s="96">
        <v>1</v>
      </c>
      <c r="BT181" s="96">
        <v>0</v>
      </c>
      <c r="BU181" s="96">
        <v>1</v>
      </c>
      <c r="BV181" s="96">
        <v>0</v>
      </c>
      <c r="BW181" s="96">
        <v>0</v>
      </c>
      <c r="BX181" s="96">
        <v>0</v>
      </c>
      <c r="BY181" s="96">
        <v>30</v>
      </c>
      <c r="BZ181" s="96">
        <v>0</v>
      </c>
      <c r="CA181" s="96">
        <v>0</v>
      </c>
      <c r="CB181" s="96">
        <v>0</v>
      </c>
      <c r="CC181" s="96">
        <v>0</v>
      </c>
      <c r="CD181" s="96">
        <v>0</v>
      </c>
      <c r="CE181" s="96">
        <v>0</v>
      </c>
      <c r="CF181" s="96">
        <v>0</v>
      </c>
      <c r="CG181" s="96">
        <v>0</v>
      </c>
      <c r="CH181" s="96">
        <v>0</v>
      </c>
      <c r="CI181" s="96">
        <v>0</v>
      </c>
      <c r="CJ181" s="96">
        <v>0</v>
      </c>
      <c r="CK181" s="96">
        <v>0</v>
      </c>
      <c r="CL181" s="96">
        <v>0</v>
      </c>
      <c r="CM181" s="96">
        <v>0</v>
      </c>
      <c r="CN181" s="96">
        <v>0</v>
      </c>
      <c r="CO181" s="96">
        <v>1</v>
      </c>
      <c r="CP181" s="96">
        <v>0</v>
      </c>
      <c r="CQ181" s="96">
        <v>0</v>
      </c>
      <c r="CR181" s="96">
        <v>0</v>
      </c>
      <c r="CS181" s="96">
        <v>0</v>
      </c>
      <c r="CT181" s="96">
        <v>0</v>
      </c>
      <c r="CU181" s="96">
        <v>0</v>
      </c>
      <c r="CV181" s="96">
        <v>0</v>
      </c>
      <c r="CW181" s="96">
        <v>0</v>
      </c>
      <c r="CX181" s="96">
        <v>0</v>
      </c>
      <c r="CY181" s="96">
        <v>3</v>
      </c>
      <c r="CZ181" s="96">
        <v>95</v>
      </c>
      <c r="DA181" s="96">
        <v>0</v>
      </c>
      <c r="DB181" s="96">
        <v>94</v>
      </c>
      <c r="DC181" s="96">
        <v>0</v>
      </c>
      <c r="DD181" s="96">
        <v>1150</v>
      </c>
      <c r="DE181" s="96">
        <v>0</v>
      </c>
      <c r="DF181" s="96">
        <v>0</v>
      </c>
      <c r="DG181" s="96">
        <v>0</v>
      </c>
      <c r="DH181" s="96">
        <v>0</v>
      </c>
      <c r="DI181" s="96">
        <v>0</v>
      </c>
      <c r="DJ181" s="96">
        <v>0</v>
      </c>
      <c r="DK181" s="96">
        <v>0</v>
      </c>
      <c r="DL181" s="96">
        <v>0</v>
      </c>
      <c r="DM181" s="96">
        <v>0</v>
      </c>
      <c r="DN181" s="96">
        <v>0</v>
      </c>
      <c r="DO181" s="96">
        <v>0</v>
      </c>
      <c r="DP181" s="96">
        <v>0</v>
      </c>
      <c r="DQ181" s="96">
        <v>0</v>
      </c>
      <c r="DR181" s="96">
        <v>0</v>
      </c>
      <c r="DS181" s="96">
        <v>0</v>
      </c>
      <c r="DT181" s="96">
        <v>809.33</v>
      </c>
      <c r="DU181" s="96">
        <v>0</v>
      </c>
      <c r="DV181" s="96">
        <v>0</v>
      </c>
      <c r="DW181" s="297">
        <v>0</v>
      </c>
      <c r="DX181" s="297">
        <v>0</v>
      </c>
      <c r="DY181" s="96">
        <v>0</v>
      </c>
      <c r="DZ181" s="96">
        <v>0</v>
      </c>
      <c r="EA181" s="96">
        <v>0</v>
      </c>
      <c r="EB181" s="96">
        <v>0</v>
      </c>
      <c r="EC181" s="96">
        <v>0</v>
      </c>
      <c r="ED181" s="96">
        <v>0</v>
      </c>
      <c r="EE181" s="96">
        <v>0</v>
      </c>
      <c r="EF181" s="96">
        <v>0</v>
      </c>
      <c r="EG181" s="96">
        <v>0</v>
      </c>
      <c r="EH181" s="96">
        <v>0</v>
      </c>
      <c r="EI181" s="96">
        <v>0</v>
      </c>
      <c r="EJ181" s="96">
        <v>0</v>
      </c>
      <c r="EK181" s="96">
        <v>0</v>
      </c>
      <c r="EL181" s="96">
        <v>0</v>
      </c>
      <c r="EM181" s="96">
        <v>0</v>
      </c>
      <c r="EN181" s="96">
        <v>0</v>
      </c>
      <c r="EO181" s="96">
        <v>0</v>
      </c>
      <c r="EP181" s="96">
        <v>0</v>
      </c>
      <c r="EQ181" s="96">
        <v>0</v>
      </c>
      <c r="ER181" s="96">
        <v>0</v>
      </c>
      <c r="ES181" s="96">
        <v>0</v>
      </c>
      <c r="ET181" s="96">
        <v>0</v>
      </c>
      <c r="EU181" s="96">
        <v>0</v>
      </c>
      <c r="EV181" s="96">
        <v>948.49</v>
      </c>
      <c r="EW181" s="96">
        <v>0</v>
      </c>
      <c r="EX181" s="96">
        <v>0</v>
      </c>
      <c r="EY181" s="96">
        <v>0</v>
      </c>
      <c r="EZ181" s="96">
        <v>0</v>
      </c>
      <c r="FA181" s="96">
        <v>0</v>
      </c>
      <c r="FB181" s="96">
        <v>0</v>
      </c>
      <c r="FC181" s="96">
        <v>0</v>
      </c>
      <c r="FD181" s="96">
        <v>0</v>
      </c>
      <c r="FE181" s="96">
        <v>0</v>
      </c>
      <c r="FF181" s="96">
        <v>0</v>
      </c>
      <c r="FG181" s="96">
        <v>0</v>
      </c>
      <c r="FH181" s="96">
        <v>0</v>
      </c>
      <c r="FI181" s="96">
        <v>0</v>
      </c>
      <c r="FJ181" s="96">
        <v>0</v>
      </c>
      <c r="FK181" s="96">
        <v>0</v>
      </c>
      <c r="FL181" s="96">
        <v>0</v>
      </c>
      <c r="FM181" s="96">
        <v>0</v>
      </c>
      <c r="FN181" s="96">
        <v>0</v>
      </c>
      <c r="FO181" s="96">
        <v>0</v>
      </c>
      <c r="FP181" s="96">
        <v>0</v>
      </c>
      <c r="FQ181" s="96">
        <v>0</v>
      </c>
      <c r="FR181" s="96">
        <v>0</v>
      </c>
      <c r="FS181" s="96">
        <v>0</v>
      </c>
      <c r="FT181" s="96">
        <v>0</v>
      </c>
      <c r="FU181" s="96">
        <v>0</v>
      </c>
      <c r="FV181" s="96">
        <v>0</v>
      </c>
      <c r="FW181" s="96">
        <v>0</v>
      </c>
      <c r="FX181" s="96">
        <v>0</v>
      </c>
      <c r="FY181" s="96">
        <v>0</v>
      </c>
      <c r="FZ181" s="96">
        <v>0</v>
      </c>
      <c r="GA181" s="96">
        <v>0</v>
      </c>
      <c r="GB181" s="96">
        <v>0</v>
      </c>
      <c r="GC181" s="96">
        <v>0</v>
      </c>
      <c r="GD181" s="96">
        <v>0</v>
      </c>
      <c r="GE181" s="96">
        <v>0</v>
      </c>
      <c r="GF181" s="96">
        <v>0</v>
      </c>
      <c r="GG181" s="96">
        <v>0</v>
      </c>
      <c r="GH181" s="96">
        <v>0</v>
      </c>
      <c r="GI181" s="96">
        <v>0</v>
      </c>
      <c r="GJ181" s="96">
        <v>0</v>
      </c>
      <c r="GK181" s="96">
        <v>0</v>
      </c>
      <c r="GL181" s="96">
        <v>0</v>
      </c>
      <c r="GM181" s="96">
        <v>0</v>
      </c>
      <c r="GN181" s="96">
        <v>0</v>
      </c>
      <c r="GO181" s="96">
        <v>0</v>
      </c>
      <c r="GP181" s="96">
        <v>0</v>
      </c>
      <c r="GQ181" s="96">
        <v>0</v>
      </c>
      <c r="GR181" s="96">
        <v>0</v>
      </c>
      <c r="GS181" s="96">
        <v>0</v>
      </c>
      <c r="GT181" s="96">
        <v>0</v>
      </c>
      <c r="GU181" s="96">
        <v>0</v>
      </c>
      <c r="GV181" s="96">
        <v>0</v>
      </c>
      <c r="GW181" s="96">
        <v>0</v>
      </c>
      <c r="GX181" s="96">
        <v>0</v>
      </c>
      <c r="GY181" s="96">
        <v>0</v>
      </c>
      <c r="GZ181" s="96">
        <v>0</v>
      </c>
      <c r="HA181" s="96">
        <v>0</v>
      </c>
      <c r="HB181" s="96">
        <v>0</v>
      </c>
      <c r="HC181" s="96">
        <v>0</v>
      </c>
      <c r="HD181" s="96">
        <v>0</v>
      </c>
      <c r="HE181" s="96">
        <v>0</v>
      </c>
      <c r="HF181" s="96">
        <v>0</v>
      </c>
      <c r="HG181" s="96">
        <v>0</v>
      </c>
      <c r="HH181" s="96">
        <v>0</v>
      </c>
      <c r="HI181" s="96">
        <v>0</v>
      </c>
      <c r="HJ181" s="96">
        <v>0</v>
      </c>
      <c r="HK181" s="96">
        <v>0</v>
      </c>
      <c r="HL181" s="96">
        <v>0</v>
      </c>
      <c r="HM181" s="96">
        <v>0</v>
      </c>
      <c r="HN181" s="96">
        <v>0</v>
      </c>
      <c r="HO181" s="96">
        <v>0</v>
      </c>
      <c r="HP181" s="96">
        <v>0</v>
      </c>
      <c r="HQ181" s="96">
        <v>0</v>
      </c>
      <c r="HR181" s="96">
        <v>0</v>
      </c>
      <c r="HS181" s="96">
        <v>0</v>
      </c>
      <c r="HT181" s="96">
        <v>0</v>
      </c>
      <c r="HU181" s="96">
        <v>0</v>
      </c>
      <c r="HV181" s="96">
        <v>0</v>
      </c>
      <c r="HW181" s="96">
        <v>0</v>
      </c>
      <c r="HX181" s="96">
        <v>0</v>
      </c>
      <c r="HY181" s="96">
        <v>0</v>
      </c>
      <c r="HZ181" s="96">
        <v>0</v>
      </c>
      <c r="IA181" s="96">
        <v>0</v>
      </c>
      <c r="IB181" s="96">
        <v>0</v>
      </c>
      <c r="IC181" s="96">
        <v>0</v>
      </c>
      <c r="ID181" s="96">
        <v>0</v>
      </c>
      <c r="IE181" s="96">
        <v>0</v>
      </c>
      <c r="IF181" s="96">
        <v>0</v>
      </c>
      <c r="IG181" s="96">
        <v>0</v>
      </c>
      <c r="IH181" s="96">
        <v>0</v>
      </c>
      <c r="II181" s="96">
        <v>0</v>
      </c>
      <c r="IJ181" s="96">
        <v>0</v>
      </c>
      <c r="IK181" s="96">
        <v>0</v>
      </c>
      <c r="IL181" s="96">
        <v>0</v>
      </c>
      <c r="IM181" s="96">
        <v>0</v>
      </c>
      <c r="IN181" s="96">
        <v>0</v>
      </c>
      <c r="IO181" s="96">
        <v>0</v>
      </c>
      <c r="IP181" s="96">
        <v>0</v>
      </c>
      <c r="IQ181" s="96">
        <v>0</v>
      </c>
      <c r="IR181" s="96">
        <v>0</v>
      </c>
      <c r="IS181" s="96">
        <v>0</v>
      </c>
      <c r="IT181" s="96">
        <v>0</v>
      </c>
      <c r="IU181" s="96">
        <v>0</v>
      </c>
      <c r="IV181" s="96">
        <v>0</v>
      </c>
      <c r="IW181" s="96">
        <v>0</v>
      </c>
      <c r="IX181" s="96">
        <v>0</v>
      </c>
      <c r="IY181" s="96">
        <v>0</v>
      </c>
      <c r="IZ181" s="96">
        <v>0</v>
      </c>
      <c r="JA181" s="96">
        <v>0</v>
      </c>
    </row>
    <row r="182" spans="1:261" ht="17.25" customHeight="1" x14ac:dyDescent="0.35">
      <c r="A182" s="85">
        <v>172</v>
      </c>
      <c r="B182" s="92" t="s">
        <v>527</v>
      </c>
      <c r="C182" s="95" t="s">
        <v>699</v>
      </c>
      <c r="D182" s="295">
        <v>247690690</v>
      </c>
      <c r="E182" s="270">
        <f t="shared" si="51"/>
        <v>6266.34</v>
      </c>
      <c r="F182" s="270">
        <f t="shared" si="52"/>
        <v>0</v>
      </c>
      <c r="G182" s="270">
        <f t="shared" si="53"/>
        <v>412.88</v>
      </c>
      <c r="H182" s="270">
        <f t="shared" si="54"/>
        <v>218.41</v>
      </c>
      <c r="I182" s="270">
        <f t="shared" si="55"/>
        <v>5635.05</v>
      </c>
      <c r="J182" s="96">
        <v>1</v>
      </c>
      <c r="K182" s="96">
        <v>1</v>
      </c>
      <c r="L182" s="96">
        <v>0</v>
      </c>
      <c r="M182" s="96">
        <v>0</v>
      </c>
      <c r="N182" s="96">
        <v>0</v>
      </c>
      <c r="O182" s="96">
        <v>0</v>
      </c>
      <c r="P182" s="96">
        <v>0</v>
      </c>
      <c r="Q182" s="96">
        <v>0</v>
      </c>
      <c r="R182" s="96">
        <v>0</v>
      </c>
      <c r="S182" s="96">
        <v>0</v>
      </c>
      <c r="T182" s="96">
        <v>0</v>
      </c>
      <c r="U182" s="96">
        <v>0</v>
      </c>
      <c r="V182" s="96">
        <v>0</v>
      </c>
      <c r="W182" s="96">
        <v>0</v>
      </c>
      <c r="X182" s="96">
        <v>0</v>
      </c>
      <c r="Y182" s="96">
        <v>218.41</v>
      </c>
      <c r="Z182" s="96">
        <v>0</v>
      </c>
      <c r="AA182" s="96">
        <v>0</v>
      </c>
      <c r="AB182" s="96">
        <v>0</v>
      </c>
      <c r="AC182" s="96">
        <v>0</v>
      </c>
      <c r="AD182" s="96">
        <v>0</v>
      </c>
      <c r="AE182" s="96">
        <v>0</v>
      </c>
      <c r="AF182" s="96">
        <v>0</v>
      </c>
      <c r="AG182" s="96">
        <v>0</v>
      </c>
      <c r="AH182" s="96">
        <v>0</v>
      </c>
      <c r="AI182" s="96">
        <v>0</v>
      </c>
      <c r="AJ182" s="96">
        <v>0</v>
      </c>
      <c r="AK182" s="96">
        <v>0</v>
      </c>
      <c r="AL182" s="96">
        <v>0</v>
      </c>
      <c r="AM182" s="96">
        <v>0</v>
      </c>
      <c r="AN182" s="96">
        <v>0</v>
      </c>
      <c r="AO182" s="96">
        <v>0</v>
      </c>
      <c r="AP182" s="96">
        <v>0</v>
      </c>
      <c r="AQ182" s="96">
        <v>0</v>
      </c>
      <c r="AR182" s="96">
        <v>0</v>
      </c>
      <c r="AS182" s="96">
        <v>0</v>
      </c>
      <c r="AT182" s="96">
        <v>0</v>
      </c>
      <c r="AU182" s="96">
        <v>0</v>
      </c>
      <c r="AV182" s="96">
        <v>0</v>
      </c>
      <c r="AW182" s="96">
        <v>0</v>
      </c>
      <c r="AX182" s="96">
        <v>0</v>
      </c>
      <c r="AY182" s="96">
        <v>0</v>
      </c>
      <c r="AZ182" s="96">
        <v>0</v>
      </c>
      <c r="BA182" s="96">
        <v>1</v>
      </c>
      <c r="BB182" s="96">
        <v>2</v>
      </c>
      <c r="BC182" s="96">
        <v>0</v>
      </c>
      <c r="BD182" s="96">
        <v>5305</v>
      </c>
      <c r="BE182" s="96">
        <v>0</v>
      </c>
      <c r="BF182" s="96">
        <v>0</v>
      </c>
      <c r="BG182" s="96">
        <v>0</v>
      </c>
      <c r="BH182" s="96">
        <v>0</v>
      </c>
      <c r="BI182" s="96">
        <v>0</v>
      </c>
      <c r="BJ182" s="96">
        <v>0</v>
      </c>
      <c r="BK182" s="96">
        <v>0</v>
      </c>
      <c r="BL182" s="96">
        <v>0</v>
      </c>
      <c r="BM182" s="96">
        <v>0</v>
      </c>
      <c r="BN182" s="96">
        <v>0</v>
      </c>
      <c r="BO182" s="96">
        <v>0</v>
      </c>
      <c r="BP182" s="96">
        <v>0</v>
      </c>
      <c r="BQ182" s="96">
        <v>0</v>
      </c>
      <c r="BR182" s="96">
        <v>0</v>
      </c>
      <c r="BS182" s="96">
        <v>0</v>
      </c>
      <c r="BT182" s="96">
        <v>0</v>
      </c>
      <c r="BU182" s="96">
        <v>0</v>
      </c>
      <c r="BV182" s="96">
        <v>0</v>
      </c>
      <c r="BW182" s="96">
        <v>0</v>
      </c>
      <c r="BX182" s="96">
        <v>0</v>
      </c>
      <c r="BY182" s="96">
        <v>0</v>
      </c>
      <c r="BZ182" s="96">
        <v>0</v>
      </c>
      <c r="CA182" s="96">
        <v>0</v>
      </c>
      <c r="CB182" s="96">
        <v>0</v>
      </c>
      <c r="CC182" s="96">
        <v>0</v>
      </c>
      <c r="CD182" s="96">
        <v>0</v>
      </c>
      <c r="CE182" s="96">
        <v>0</v>
      </c>
      <c r="CF182" s="96">
        <v>0</v>
      </c>
      <c r="CG182" s="96">
        <v>0</v>
      </c>
      <c r="CH182" s="96">
        <v>0</v>
      </c>
      <c r="CI182" s="96">
        <v>0</v>
      </c>
      <c r="CJ182" s="96">
        <v>0</v>
      </c>
      <c r="CK182" s="96">
        <v>0</v>
      </c>
      <c r="CL182" s="96">
        <v>0</v>
      </c>
      <c r="CM182" s="96">
        <v>0</v>
      </c>
      <c r="CN182" s="96">
        <v>0</v>
      </c>
      <c r="CO182" s="96">
        <v>1</v>
      </c>
      <c r="CP182" s="96">
        <v>0</v>
      </c>
      <c r="CQ182" s="96">
        <v>0</v>
      </c>
      <c r="CR182" s="96">
        <v>0</v>
      </c>
      <c r="CS182" s="96">
        <v>4</v>
      </c>
      <c r="CT182" s="96">
        <v>0</v>
      </c>
      <c r="CU182" s="96">
        <v>0</v>
      </c>
      <c r="CV182" s="96">
        <v>0</v>
      </c>
      <c r="CW182" s="96">
        <v>0</v>
      </c>
      <c r="CX182" s="96">
        <v>0</v>
      </c>
      <c r="CY182" s="96">
        <v>4</v>
      </c>
      <c r="CZ182" s="96">
        <v>0</v>
      </c>
      <c r="DA182" s="96">
        <v>0</v>
      </c>
      <c r="DB182" s="96">
        <v>0</v>
      </c>
      <c r="DC182" s="96">
        <v>0</v>
      </c>
      <c r="DD182" s="96">
        <v>0</v>
      </c>
      <c r="DE182" s="96">
        <v>0</v>
      </c>
      <c r="DF182" s="96">
        <v>0</v>
      </c>
      <c r="DG182" s="96">
        <v>0</v>
      </c>
      <c r="DH182" s="96">
        <v>0</v>
      </c>
      <c r="DI182" s="96">
        <v>0</v>
      </c>
      <c r="DJ182" s="96">
        <v>0</v>
      </c>
      <c r="DK182" s="96">
        <v>0</v>
      </c>
      <c r="DL182" s="96">
        <v>0</v>
      </c>
      <c r="DM182" s="96">
        <v>0</v>
      </c>
      <c r="DN182" s="96">
        <v>0</v>
      </c>
      <c r="DO182" s="96">
        <v>0</v>
      </c>
      <c r="DP182" s="96">
        <v>0</v>
      </c>
      <c r="DQ182" s="96">
        <v>0</v>
      </c>
      <c r="DR182" s="96">
        <v>0</v>
      </c>
      <c r="DS182" s="96">
        <v>0</v>
      </c>
      <c r="DT182" s="96">
        <v>412.88</v>
      </c>
      <c r="DU182" s="96">
        <v>0</v>
      </c>
      <c r="DV182" s="96">
        <v>0</v>
      </c>
      <c r="DW182" s="297">
        <v>0</v>
      </c>
      <c r="DX182" s="297">
        <v>0</v>
      </c>
      <c r="DY182" s="96">
        <v>0</v>
      </c>
      <c r="DZ182" s="96">
        <v>0</v>
      </c>
      <c r="EA182" s="96">
        <v>0</v>
      </c>
      <c r="EB182" s="96">
        <v>0</v>
      </c>
      <c r="EC182" s="96">
        <v>0</v>
      </c>
      <c r="ED182" s="96">
        <v>0</v>
      </c>
      <c r="EE182" s="96">
        <v>0</v>
      </c>
      <c r="EF182" s="96">
        <v>0</v>
      </c>
      <c r="EG182" s="96">
        <v>0</v>
      </c>
      <c r="EH182" s="96">
        <v>0</v>
      </c>
      <c r="EI182" s="96">
        <v>0</v>
      </c>
      <c r="EJ182" s="96">
        <v>0</v>
      </c>
      <c r="EK182" s="96">
        <v>0</v>
      </c>
      <c r="EL182" s="96">
        <v>0</v>
      </c>
      <c r="EM182" s="96">
        <v>0</v>
      </c>
      <c r="EN182" s="96">
        <v>0</v>
      </c>
      <c r="EO182" s="96">
        <v>0</v>
      </c>
      <c r="EP182" s="96">
        <v>0</v>
      </c>
      <c r="EQ182" s="96">
        <v>0</v>
      </c>
      <c r="ER182" s="96">
        <v>0</v>
      </c>
      <c r="ES182" s="96">
        <v>0</v>
      </c>
      <c r="ET182" s="96">
        <v>0</v>
      </c>
      <c r="EU182" s="96">
        <v>0</v>
      </c>
      <c r="EV182" s="96">
        <v>330.05</v>
      </c>
      <c r="EW182" s="96">
        <v>0</v>
      </c>
      <c r="EX182" s="96">
        <v>0</v>
      </c>
      <c r="EY182" s="96">
        <v>0</v>
      </c>
      <c r="EZ182" s="96">
        <v>0</v>
      </c>
      <c r="FA182" s="96">
        <v>0</v>
      </c>
      <c r="FB182" s="96">
        <v>0</v>
      </c>
      <c r="FC182" s="96">
        <v>0</v>
      </c>
      <c r="FD182" s="96">
        <v>0</v>
      </c>
      <c r="FE182" s="96">
        <v>0</v>
      </c>
      <c r="FF182" s="96">
        <v>0</v>
      </c>
      <c r="FG182" s="96">
        <v>0</v>
      </c>
      <c r="FH182" s="96">
        <v>0</v>
      </c>
      <c r="FI182" s="96">
        <v>0</v>
      </c>
      <c r="FJ182" s="96">
        <v>0</v>
      </c>
      <c r="FK182" s="96">
        <v>0</v>
      </c>
      <c r="FL182" s="96">
        <v>0</v>
      </c>
      <c r="FM182" s="96">
        <v>0</v>
      </c>
      <c r="FN182" s="96">
        <v>0</v>
      </c>
      <c r="FO182" s="96">
        <v>0</v>
      </c>
      <c r="FP182" s="96">
        <v>0</v>
      </c>
      <c r="FQ182" s="96">
        <v>0</v>
      </c>
      <c r="FR182" s="96">
        <v>0</v>
      </c>
      <c r="FS182" s="96">
        <v>0</v>
      </c>
      <c r="FT182" s="96">
        <v>0</v>
      </c>
      <c r="FU182" s="96">
        <v>0</v>
      </c>
      <c r="FV182" s="96">
        <v>0</v>
      </c>
      <c r="FW182" s="96">
        <v>0</v>
      </c>
      <c r="FX182" s="96">
        <v>0</v>
      </c>
      <c r="FY182" s="96">
        <v>0</v>
      </c>
      <c r="FZ182" s="96">
        <v>0</v>
      </c>
      <c r="GA182" s="96">
        <v>0</v>
      </c>
      <c r="GB182" s="96">
        <v>0</v>
      </c>
      <c r="GC182" s="96">
        <v>0</v>
      </c>
      <c r="GD182" s="96">
        <v>0</v>
      </c>
      <c r="GE182" s="96">
        <v>0</v>
      </c>
      <c r="GF182" s="96">
        <v>0</v>
      </c>
      <c r="GG182" s="96">
        <v>0</v>
      </c>
      <c r="GH182" s="96">
        <v>0</v>
      </c>
      <c r="GI182" s="96">
        <v>0</v>
      </c>
      <c r="GJ182" s="96">
        <v>0</v>
      </c>
      <c r="GK182" s="96">
        <v>0</v>
      </c>
      <c r="GL182" s="96">
        <v>0</v>
      </c>
      <c r="GM182" s="96">
        <v>0</v>
      </c>
      <c r="GN182" s="96">
        <v>0</v>
      </c>
      <c r="GO182" s="96">
        <v>0</v>
      </c>
      <c r="GP182" s="96">
        <v>0</v>
      </c>
      <c r="GQ182" s="96">
        <v>0</v>
      </c>
      <c r="GR182" s="96">
        <v>0</v>
      </c>
      <c r="GS182" s="96">
        <v>0</v>
      </c>
      <c r="GT182" s="96">
        <v>0</v>
      </c>
      <c r="GU182" s="96">
        <v>0</v>
      </c>
      <c r="GV182" s="96">
        <v>0</v>
      </c>
      <c r="GW182" s="96">
        <v>0</v>
      </c>
      <c r="GX182" s="96">
        <v>0</v>
      </c>
      <c r="GY182" s="96">
        <v>0</v>
      </c>
      <c r="GZ182" s="96">
        <v>0</v>
      </c>
      <c r="HA182" s="96">
        <v>0</v>
      </c>
      <c r="HB182" s="96">
        <v>0</v>
      </c>
      <c r="HC182" s="96">
        <v>0</v>
      </c>
      <c r="HD182" s="96">
        <v>0</v>
      </c>
      <c r="HE182" s="96">
        <v>0</v>
      </c>
      <c r="HF182" s="96">
        <v>0</v>
      </c>
      <c r="HG182" s="96">
        <v>0</v>
      </c>
      <c r="HH182" s="96">
        <v>0</v>
      </c>
      <c r="HI182" s="96">
        <v>0</v>
      </c>
      <c r="HJ182" s="96">
        <v>0</v>
      </c>
      <c r="HK182" s="96">
        <v>0</v>
      </c>
      <c r="HL182" s="96">
        <v>0</v>
      </c>
      <c r="HM182" s="96">
        <v>0</v>
      </c>
      <c r="HN182" s="96">
        <v>0</v>
      </c>
      <c r="HO182" s="96">
        <v>0</v>
      </c>
      <c r="HP182" s="96">
        <v>0</v>
      </c>
      <c r="HQ182" s="96">
        <v>0</v>
      </c>
      <c r="HR182" s="96">
        <v>0</v>
      </c>
      <c r="HS182" s="96">
        <v>0</v>
      </c>
      <c r="HT182" s="96">
        <v>0</v>
      </c>
      <c r="HU182" s="96">
        <v>0</v>
      </c>
      <c r="HV182" s="96">
        <v>0</v>
      </c>
      <c r="HW182" s="96">
        <v>0</v>
      </c>
      <c r="HX182" s="96">
        <v>0</v>
      </c>
      <c r="HY182" s="96">
        <v>0</v>
      </c>
      <c r="HZ182" s="96">
        <v>0</v>
      </c>
      <c r="IA182" s="96">
        <v>0</v>
      </c>
      <c r="IB182" s="96">
        <v>0</v>
      </c>
      <c r="IC182" s="96">
        <v>0</v>
      </c>
      <c r="ID182" s="96">
        <v>0</v>
      </c>
      <c r="IE182" s="96">
        <v>0</v>
      </c>
      <c r="IF182" s="96">
        <v>0</v>
      </c>
      <c r="IG182" s="96">
        <v>0</v>
      </c>
      <c r="IH182" s="96">
        <v>0</v>
      </c>
      <c r="II182" s="96">
        <v>0</v>
      </c>
      <c r="IJ182" s="96">
        <v>0</v>
      </c>
      <c r="IK182" s="96">
        <v>0</v>
      </c>
      <c r="IL182" s="96">
        <v>0</v>
      </c>
      <c r="IM182" s="96">
        <v>0</v>
      </c>
      <c r="IN182" s="96">
        <v>0</v>
      </c>
      <c r="IO182" s="96">
        <v>0</v>
      </c>
      <c r="IP182" s="96">
        <v>0</v>
      </c>
      <c r="IQ182" s="96">
        <v>0</v>
      </c>
      <c r="IR182" s="96">
        <v>0</v>
      </c>
      <c r="IS182" s="96">
        <v>0</v>
      </c>
      <c r="IT182" s="96">
        <v>0</v>
      </c>
      <c r="IU182" s="96">
        <v>0</v>
      </c>
      <c r="IV182" s="96">
        <v>0</v>
      </c>
      <c r="IW182" s="96">
        <v>0</v>
      </c>
      <c r="IX182" s="96">
        <v>0</v>
      </c>
      <c r="IY182" s="96">
        <v>0</v>
      </c>
      <c r="IZ182" s="96">
        <v>0</v>
      </c>
      <c r="JA182" s="96">
        <v>0</v>
      </c>
    </row>
    <row r="183" spans="1:261" ht="17.25" customHeight="1" x14ac:dyDescent="0.35">
      <c r="A183" s="85">
        <v>173</v>
      </c>
      <c r="B183" s="92" t="s">
        <v>527</v>
      </c>
      <c r="C183" s="95" t="s">
        <v>700</v>
      </c>
      <c r="D183" s="295">
        <v>247690665</v>
      </c>
      <c r="E183" s="270">
        <f t="shared" si="51"/>
        <v>22018.14</v>
      </c>
      <c r="F183" s="270">
        <f t="shared" si="52"/>
        <v>0</v>
      </c>
      <c r="G183" s="270">
        <f t="shared" si="53"/>
        <v>3334.62</v>
      </c>
      <c r="H183" s="270">
        <f t="shared" si="54"/>
        <v>440.12</v>
      </c>
      <c r="I183" s="270">
        <f t="shared" si="55"/>
        <v>18243.400000000001</v>
      </c>
      <c r="J183" s="96">
        <v>3</v>
      </c>
      <c r="K183" s="96">
        <v>3</v>
      </c>
      <c r="L183" s="96">
        <v>0</v>
      </c>
      <c r="M183" s="96">
        <v>0</v>
      </c>
      <c r="N183" s="96">
        <v>0</v>
      </c>
      <c r="O183" s="96">
        <v>0</v>
      </c>
      <c r="P183" s="96">
        <v>0</v>
      </c>
      <c r="Q183" s="96">
        <v>0</v>
      </c>
      <c r="R183" s="96">
        <v>0</v>
      </c>
      <c r="S183" s="96">
        <v>0</v>
      </c>
      <c r="T183" s="96">
        <v>0</v>
      </c>
      <c r="U183" s="96">
        <v>0</v>
      </c>
      <c r="V183" s="96">
        <v>0</v>
      </c>
      <c r="W183" s="96">
        <v>0</v>
      </c>
      <c r="X183" s="96">
        <v>0</v>
      </c>
      <c r="Y183" s="96">
        <v>380.12</v>
      </c>
      <c r="Z183" s="96">
        <v>0</v>
      </c>
      <c r="AA183" s="96">
        <v>0</v>
      </c>
      <c r="AB183" s="96">
        <v>0</v>
      </c>
      <c r="AC183" s="96">
        <v>14</v>
      </c>
      <c r="AD183" s="96">
        <v>0</v>
      </c>
      <c r="AE183" s="96">
        <v>1</v>
      </c>
      <c r="AF183" s="96">
        <v>0</v>
      </c>
      <c r="AG183" s="96">
        <v>0</v>
      </c>
      <c r="AH183" s="96">
        <v>0</v>
      </c>
      <c r="AI183" s="96">
        <v>0</v>
      </c>
      <c r="AJ183" s="96">
        <v>0</v>
      </c>
      <c r="AK183" s="96">
        <v>0</v>
      </c>
      <c r="AL183" s="96">
        <v>0</v>
      </c>
      <c r="AM183" s="96">
        <v>0</v>
      </c>
      <c r="AN183" s="96">
        <v>0</v>
      </c>
      <c r="AO183" s="96">
        <v>0</v>
      </c>
      <c r="AP183" s="96">
        <v>0</v>
      </c>
      <c r="AQ183" s="96">
        <v>0</v>
      </c>
      <c r="AR183" s="96">
        <v>0</v>
      </c>
      <c r="AS183" s="96">
        <v>0</v>
      </c>
      <c r="AT183" s="96">
        <v>0</v>
      </c>
      <c r="AU183" s="96">
        <v>0</v>
      </c>
      <c r="AV183" s="96">
        <v>0</v>
      </c>
      <c r="AW183" s="96">
        <v>60</v>
      </c>
      <c r="AX183" s="96">
        <v>0</v>
      </c>
      <c r="AY183" s="96">
        <v>0</v>
      </c>
      <c r="AZ183" s="96">
        <v>0</v>
      </c>
      <c r="BA183" s="96">
        <v>0</v>
      </c>
      <c r="BB183" s="96">
        <v>0</v>
      </c>
      <c r="BC183" s="96">
        <v>0</v>
      </c>
      <c r="BD183" s="96">
        <v>16419</v>
      </c>
      <c r="BE183" s="96">
        <v>0</v>
      </c>
      <c r="BF183" s="96">
        <v>0</v>
      </c>
      <c r="BG183" s="96">
        <v>0</v>
      </c>
      <c r="BH183" s="96">
        <v>678</v>
      </c>
      <c r="BI183" s="96">
        <v>0</v>
      </c>
      <c r="BJ183" s="96">
        <v>0</v>
      </c>
      <c r="BK183" s="96">
        <v>0</v>
      </c>
      <c r="BL183" s="96">
        <v>0</v>
      </c>
      <c r="BM183" s="96">
        <v>0</v>
      </c>
      <c r="BN183" s="96">
        <v>0</v>
      </c>
      <c r="BO183" s="96">
        <v>0</v>
      </c>
      <c r="BP183" s="96">
        <v>0</v>
      </c>
      <c r="BQ183" s="96">
        <v>0</v>
      </c>
      <c r="BR183" s="96">
        <v>0</v>
      </c>
      <c r="BS183" s="96">
        <v>2</v>
      </c>
      <c r="BT183" s="96">
        <v>0</v>
      </c>
      <c r="BU183" s="96">
        <v>2</v>
      </c>
      <c r="BV183" s="96">
        <v>0</v>
      </c>
      <c r="BW183" s="96">
        <v>0</v>
      </c>
      <c r="BX183" s="96">
        <v>0</v>
      </c>
      <c r="BY183" s="96">
        <v>22</v>
      </c>
      <c r="BZ183" s="96">
        <v>0</v>
      </c>
      <c r="CA183" s="96">
        <v>0</v>
      </c>
      <c r="CB183" s="96">
        <v>0</v>
      </c>
      <c r="CC183" s="96">
        <v>0</v>
      </c>
      <c r="CD183" s="96">
        <v>0</v>
      </c>
      <c r="CE183" s="96">
        <v>0</v>
      </c>
      <c r="CF183" s="96">
        <v>0</v>
      </c>
      <c r="CG183" s="96">
        <v>0</v>
      </c>
      <c r="CH183" s="96">
        <v>0</v>
      </c>
      <c r="CI183" s="96">
        <v>0</v>
      </c>
      <c r="CJ183" s="96">
        <v>0</v>
      </c>
      <c r="CK183" s="96">
        <v>30</v>
      </c>
      <c r="CL183" s="96">
        <v>0</v>
      </c>
      <c r="CM183" s="96">
        <v>0</v>
      </c>
      <c r="CN183" s="96">
        <v>0</v>
      </c>
      <c r="CO183" s="96">
        <v>0</v>
      </c>
      <c r="CP183" s="96">
        <v>0</v>
      </c>
      <c r="CQ183" s="96">
        <v>0</v>
      </c>
      <c r="CR183" s="96">
        <v>0</v>
      </c>
      <c r="CS183" s="96">
        <v>38</v>
      </c>
      <c r="CT183" s="96">
        <v>0</v>
      </c>
      <c r="CU183" s="96">
        <v>0</v>
      </c>
      <c r="CV183" s="96">
        <v>0</v>
      </c>
      <c r="CW183" s="96">
        <v>0</v>
      </c>
      <c r="CX183" s="96">
        <v>0</v>
      </c>
      <c r="CY183" s="96">
        <v>25</v>
      </c>
      <c r="CZ183" s="96">
        <v>40</v>
      </c>
      <c r="DA183" s="96">
        <v>0</v>
      </c>
      <c r="DB183" s="96">
        <v>39</v>
      </c>
      <c r="DC183" s="96">
        <v>0</v>
      </c>
      <c r="DD183" s="96">
        <v>600</v>
      </c>
      <c r="DE183" s="96">
        <v>0</v>
      </c>
      <c r="DF183" s="96">
        <v>0</v>
      </c>
      <c r="DG183" s="96">
        <v>0</v>
      </c>
      <c r="DH183" s="96">
        <v>0</v>
      </c>
      <c r="DI183" s="96">
        <v>0</v>
      </c>
      <c r="DJ183" s="96">
        <v>0</v>
      </c>
      <c r="DK183" s="96">
        <v>0</v>
      </c>
      <c r="DL183" s="96">
        <v>0</v>
      </c>
      <c r="DM183" s="96">
        <v>0</v>
      </c>
      <c r="DN183" s="96">
        <v>0</v>
      </c>
      <c r="DO183" s="96">
        <v>0</v>
      </c>
      <c r="DP183" s="96">
        <v>0</v>
      </c>
      <c r="DQ183" s="96">
        <v>0</v>
      </c>
      <c r="DR183" s="96">
        <v>0</v>
      </c>
      <c r="DS183" s="96">
        <v>0</v>
      </c>
      <c r="DT183" s="96">
        <v>2734.62</v>
      </c>
      <c r="DU183" s="96">
        <v>0</v>
      </c>
      <c r="DV183" s="96">
        <v>0</v>
      </c>
      <c r="DW183" s="297">
        <v>0</v>
      </c>
      <c r="DX183" s="297">
        <v>0</v>
      </c>
      <c r="DY183" s="96">
        <v>0</v>
      </c>
      <c r="DZ183" s="96">
        <v>0</v>
      </c>
      <c r="EA183" s="96">
        <v>0</v>
      </c>
      <c r="EB183" s="96">
        <v>0</v>
      </c>
      <c r="EC183" s="96">
        <v>0</v>
      </c>
      <c r="ED183" s="96">
        <v>0</v>
      </c>
      <c r="EE183" s="96">
        <v>0</v>
      </c>
      <c r="EF183" s="96">
        <v>0</v>
      </c>
      <c r="EG183" s="96">
        <v>0</v>
      </c>
      <c r="EH183" s="96">
        <v>0</v>
      </c>
      <c r="EI183" s="96">
        <v>0</v>
      </c>
      <c r="EJ183" s="96">
        <v>0</v>
      </c>
      <c r="EK183" s="96">
        <v>0</v>
      </c>
      <c r="EL183" s="96">
        <v>0</v>
      </c>
      <c r="EM183" s="96">
        <v>0</v>
      </c>
      <c r="EN183" s="96">
        <v>0</v>
      </c>
      <c r="EO183" s="96">
        <v>0</v>
      </c>
      <c r="EP183" s="96">
        <v>0</v>
      </c>
      <c r="EQ183" s="96">
        <v>0</v>
      </c>
      <c r="ER183" s="96">
        <v>0</v>
      </c>
      <c r="ES183" s="96">
        <v>0</v>
      </c>
      <c r="ET183" s="96">
        <v>0</v>
      </c>
      <c r="EU183" s="96">
        <v>0</v>
      </c>
      <c r="EV183" s="96">
        <v>1802.4</v>
      </c>
      <c r="EW183" s="96">
        <v>0</v>
      </c>
      <c r="EX183" s="96">
        <v>0</v>
      </c>
      <c r="EY183" s="96">
        <v>0</v>
      </c>
      <c r="EZ183" s="96">
        <v>0</v>
      </c>
      <c r="FA183" s="96">
        <v>0</v>
      </c>
      <c r="FB183" s="96">
        <v>0</v>
      </c>
      <c r="FC183" s="96">
        <v>0</v>
      </c>
      <c r="FD183" s="96">
        <v>0</v>
      </c>
      <c r="FE183" s="96">
        <v>0</v>
      </c>
      <c r="FF183" s="96">
        <v>0</v>
      </c>
      <c r="FG183" s="96">
        <v>0</v>
      </c>
      <c r="FH183" s="96">
        <v>0</v>
      </c>
      <c r="FI183" s="96">
        <v>0</v>
      </c>
      <c r="FJ183" s="96">
        <v>0</v>
      </c>
      <c r="FK183" s="96">
        <v>0</v>
      </c>
      <c r="FL183" s="96">
        <v>0</v>
      </c>
      <c r="FM183" s="96">
        <v>0</v>
      </c>
      <c r="FN183" s="96">
        <v>0</v>
      </c>
      <c r="FO183" s="96">
        <v>0</v>
      </c>
      <c r="FP183" s="96">
        <v>0</v>
      </c>
      <c r="FQ183" s="96">
        <v>0</v>
      </c>
      <c r="FR183" s="96">
        <v>0</v>
      </c>
      <c r="FS183" s="96">
        <v>0</v>
      </c>
      <c r="FT183" s="96">
        <v>0</v>
      </c>
      <c r="FU183" s="96">
        <v>0</v>
      </c>
      <c r="FV183" s="96">
        <v>0</v>
      </c>
      <c r="FW183" s="96">
        <v>0</v>
      </c>
      <c r="FX183" s="96">
        <v>0</v>
      </c>
      <c r="FY183" s="96">
        <v>0</v>
      </c>
      <c r="FZ183" s="96">
        <v>0</v>
      </c>
      <c r="GA183" s="96">
        <v>0</v>
      </c>
      <c r="GB183" s="96">
        <v>0</v>
      </c>
      <c r="GC183" s="96">
        <v>0</v>
      </c>
      <c r="GD183" s="96">
        <v>0</v>
      </c>
      <c r="GE183" s="96">
        <v>0</v>
      </c>
      <c r="GF183" s="96">
        <v>0</v>
      </c>
      <c r="GG183" s="96">
        <v>0</v>
      </c>
      <c r="GH183" s="96">
        <v>0</v>
      </c>
      <c r="GI183" s="96">
        <v>0</v>
      </c>
      <c r="GJ183" s="96">
        <v>0</v>
      </c>
      <c r="GK183" s="96">
        <v>0</v>
      </c>
      <c r="GL183" s="96">
        <v>0</v>
      </c>
      <c r="GM183" s="96">
        <v>0</v>
      </c>
      <c r="GN183" s="96">
        <v>0</v>
      </c>
      <c r="GO183" s="96">
        <v>0</v>
      </c>
      <c r="GP183" s="96">
        <v>0</v>
      </c>
      <c r="GQ183" s="96">
        <v>0</v>
      </c>
      <c r="GR183" s="96">
        <v>0</v>
      </c>
      <c r="GS183" s="96">
        <v>0</v>
      </c>
      <c r="GT183" s="96">
        <v>0</v>
      </c>
      <c r="GU183" s="96">
        <v>0</v>
      </c>
      <c r="GV183" s="96">
        <v>0</v>
      </c>
      <c r="GW183" s="96">
        <v>0</v>
      </c>
      <c r="GX183" s="96">
        <v>0</v>
      </c>
      <c r="GY183" s="96">
        <v>0</v>
      </c>
      <c r="GZ183" s="96">
        <v>0</v>
      </c>
      <c r="HA183" s="96">
        <v>0</v>
      </c>
      <c r="HB183" s="96">
        <v>0</v>
      </c>
      <c r="HC183" s="96">
        <v>0</v>
      </c>
      <c r="HD183" s="96">
        <v>0</v>
      </c>
      <c r="HE183" s="96">
        <v>0</v>
      </c>
      <c r="HF183" s="96">
        <v>0</v>
      </c>
      <c r="HG183" s="96">
        <v>0</v>
      </c>
      <c r="HH183" s="96">
        <v>0</v>
      </c>
      <c r="HI183" s="96">
        <v>0</v>
      </c>
      <c r="HJ183" s="96">
        <v>0</v>
      </c>
      <c r="HK183" s="96">
        <v>0</v>
      </c>
      <c r="HL183" s="96">
        <v>0</v>
      </c>
      <c r="HM183" s="96">
        <v>0</v>
      </c>
      <c r="HN183" s="96">
        <v>0</v>
      </c>
      <c r="HO183" s="96">
        <v>0</v>
      </c>
      <c r="HP183" s="96">
        <v>0</v>
      </c>
      <c r="HQ183" s="96">
        <v>0</v>
      </c>
      <c r="HR183" s="96">
        <v>0</v>
      </c>
      <c r="HS183" s="96">
        <v>0</v>
      </c>
      <c r="HT183" s="96">
        <v>0</v>
      </c>
      <c r="HU183" s="96">
        <v>0</v>
      </c>
      <c r="HV183" s="96">
        <v>0</v>
      </c>
      <c r="HW183" s="96">
        <v>0</v>
      </c>
      <c r="HX183" s="96">
        <v>0</v>
      </c>
      <c r="HY183" s="96">
        <v>0</v>
      </c>
      <c r="HZ183" s="96">
        <v>0</v>
      </c>
      <c r="IA183" s="96">
        <v>0</v>
      </c>
      <c r="IB183" s="96">
        <v>0</v>
      </c>
      <c r="IC183" s="96">
        <v>0</v>
      </c>
      <c r="ID183" s="96">
        <v>0</v>
      </c>
      <c r="IE183" s="96">
        <v>0</v>
      </c>
      <c r="IF183" s="96">
        <v>0</v>
      </c>
      <c r="IG183" s="96">
        <v>0</v>
      </c>
      <c r="IH183" s="96">
        <v>0</v>
      </c>
      <c r="II183" s="96">
        <v>0</v>
      </c>
      <c r="IJ183" s="96">
        <v>0</v>
      </c>
      <c r="IK183" s="96">
        <v>0</v>
      </c>
      <c r="IL183" s="96">
        <v>0</v>
      </c>
      <c r="IM183" s="96">
        <v>0</v>
      </c>
      <c r="IN183" s="96">
        <v>0</v>
      </c>
      <c r="IO183" s="96">
        <v>0</v>
      </c>
      <c r="IP183" s="96">
        <v>0</v>
      </c>
      <c r="IQ183" s="96">
        <v>0</v>
      </c>
      <c r="IR183" s="96">
        <v>0</v>
      </c>
      <c r="IS183" s="96">
        <v>0</v>
      </c>
      <c r="IT183" s="96">
        <v>0</v>
      </c>
      <c r="IU183" s="96">
        <v>0</v>
      </c>
      <c r="IV183" s="96">
        <v>0</v>
      </c>
      <c r="IW183" s="96">
        <v>0</v>
      </c>
      <c r="IX183" s="96">
        <v>0</v>
      </c>
      <c r="IY183" s="96">
        <v>0</v>
      </c>
      <c r="IZ183" s="96">
        <v>0</v>
      </c>
      <c r="JA183" s="96">
        <v>0</v>
      </c>
    </row>
    <row r="184" spans="1:261" ht="17.25" customHeight="1" x14ac:dyDescent="0.35">
      <c r="A184" s="85">
        <v>174</v>
      </c>
      <c r="B184" s="92" t="s">
        <v>527</v>
      </c>
      <c r="C184" s="95" t="s">
        <v>701</v>
      </c>
      <c r="D184" s="295">
        <v>247690688</v>
      </c>
      <c r="E184" s="270">
        <f t="shared" si="51"/>
        <v>5682.42</v>
      </c>
      <c r="F184" s="270">
        <f t="shared" si="52"/>
        <v>0</v>
      </c>
      <c r="G184" s="270">
        <f t="shared" si="53"/>
        <v>650.39</v>
      </c>
      <c r="H184" s="270">
        <f t="shared" si="54"/>
        <v>140.88999999999999</v>
      </c>
      <c r="I184" s="270">
        <f t="shared" si="55"/>
        <v>4891.1400000000003</v>
      </c>
      <c r="J184" s="96">
        <v>1</v>
      </c>
      <c r="K184" s="96">
        <v>1</v>
      </c>
      <c r="L184" s="96">
        <v>0</v>
      </c>
      <c r="M184" s="96">
        <v>0</v>
      </c>
      <c r="N184" s="96">
        <v>0</v>
      </c>
      <c r="O184" s="96">
        <v>0</v>
      </c>
      <c r="P184" s="96">
        <v>0</v>
      </c>
      <c r="Q184" s="96">
        <v>0</v>
      </c>
      <c r="R184" s="96">
        <v>0</v>
      </c>
      <c r="S184" s="96">
        <v>0</v>
      </c>
      <c r="T184" s="96">
        <v>0</v>
      </c>
      <c r="U184" s="96">
        <v>0</v>
      </c>
      <c r="V184" s="96">
        <v>0</v>
      </c>
      <c r="W184" s="96">
        <v>0</v>
      </c>
      <c r="X184" s="96">
        <v>0</v>
      </c>
      <c r="Y184" s="96">
        <v>140.88999999999999</v>
      </c>
      <c r="Z184" s="96">
        <v>0</v>
      </c>
      <c r="AA184" s="96">
        <v>0</v>
      </c>
      <c r="AB184" s="96">
        <v>0</v>
      </c>
      <c r="AC184" s="96">
        <v>9</v>
      </c>
      <c r="AD184" s="96">
        <v>0</v>
      </c>
      <c r="AE184" s="96">
        <v>0</v>
      </c>
      <c r="AF184" s="96">
        <v>0</v>
      </c>
      <c r="AG184" s="96">
        <v>0</v>
      </c>
      <c r="AH184" s="96">
        <v>0</v>
      </c>
      <c r="AI184" s="96">
        <v>0</v>
      </c>
      <c r="AJ184" s="96">
        <v>0</v>
      </c>
      <c r="AK184" s="96">
        <v>0</v>
      </c>
      <c r="AL184" s="96">
        <v>0</v>
      </c>
      <c r="AM184" s="96">
        <v>0</v>
      </c>
      <c r="AN184" s="96">
        <v>0</v>
      </c>
      <c r="AO184" s="96">
        <v>0</v>
      </c>
      <c r="AP184" s="96">
        <v>0</v>
      </c>
      <c r="AQ184" s="96">
        <v>0</v>
      </c>
      <c r="AR184" s="96">
        <v>0</v>
      </c>
      <c r="AS184" s="96">
        <v>0</v>
      </c>
      <c r="AT184" s="96">
        <v>0</v>
      </c>
      <c r="AU184" s="96">
        <v>0</v>
      </c>
      <c r="AV184" s="96">
        <v>0</v>
      </c>
      <c r="AW184" s="96">
        <v>0</v>
      </c>
      <c r="AX184" s="96">
        <v>0</v>
      </c>
      <c r="AY184" s="96">
        <v>0</v>
      </c>
      <c r="AZ184" s="96">
        <v>0</v>
      </c>
      <c r="BA184" s="96">
        <v>1</v>
      </c>
      <c r="BB184" s="96">
        <v>0</v>
      </c>
      <c r="BC184" s="96">
        <v>0</v>
      </c>
      <c r="BD184" s="96">
        <v>4459</v>
      </c>
      <c r="BE184" s="96">
        <v>0</v>
      </c>
      <c r="BF184" s="96">
        <v>0</v>
      </c>
      <c r="BG184" s="96">
        <v>0</v>
      </c>
      <c r="BH184" s="96">
        <v>72</v>
      </c>
      <c r="BI184" s="96">
        <v>0</v>
      </c>
      <c r="BJ184" s="96">
        <v>0</v>
      </c>
      <c r="BK184" s="96">
        <v>0</v>
      </c>
      <c r="BL184" s="96">
        <v>0</v>
      </c>
      <c r="BM184" s="96">
        <v>0</v>
      </c>
      <c r="BN184" s="96">
        <v>0</v>
      </c>
      <c r="BO184" s="96">
        <v>0</v>
      </c>
      <c r="BP184" s="96">
        <v>0</v>
      </c>
      <c r="BQ184" s="96">
        <v>0</v>
      </c>
      <c r="BR184" s="96">
        <v>0</v>
      </c>
      <c r="BS184" s="96">
        <v>0</v>
      </c>
      <c r="BT184" s="96">
        <v>0</v>
      </c>
      <c r="BU184" s="96">
        <v>0</v>
      </c>
      <c r="BV184" s="96">
        <v>0</v>
      </c>
      <c r="BW184" s="96">
        <v>0</v>
      </c>
      <c r="BX184" s="96">
        <v>0</v>
      </c>
      <c r="BY184" s="96">
        <v>0</v>
      </c>
      <c r="BZ184" s="96">
        <v>0</v>
      </c>
      <c r="CA184" s="96">
        <v>0</v>
      </c>
      <c r="CB184" s="96">
        <v>0</v>
      </c>
      <c r="CC184" s="96">
        <v>0</v>
      </c>
      <c r="CD184" s="96">
        <v>0</v>
      </c>
      <c r="CE184" s="96">
        <v>0</v>
      </c>
      <c r="CF184" s="96">
        <v>0</v>
      </c>
      <c r="CG184" s="96">
        <v>0</v>
      </c>
      <c r="CH184" s="96">
        <v>0</v>
      </c>
      <c r="CI184" s="96">
        <v>0</v>
      </c>
      <c r="CJ184" s="96">
        <v>0</v>
      </c>
      <c r="CK184" s="96">
        <v>30</v>
      </c>
      <c r="CL184" s="96">
        <v>0</v>
      </c>
      <c r="CM184" s="96">
        <v>0</v>
      </c>
      <c r="CN184" s="96">
        <v>0</v>
      </c>
      <c r="CO184" s="96">
        <v>1</v>
      </c>
      <c r="CP184" s="96">
        <v>0</v>
      </c>
      <c r="CQ184" s="96">
        <v>0</v>
      </c>
      <c r="CR184" s="96">
        <v>0</v>
      </c>
      <c r="CS184" s="96">
        <v>15</v>
      </c>
      <c r="CT184" s="96">
        <v>0</v>
      </c>
      <c r="CU184" s="96">
        <v>0</v>
      </c>
      <c r="CV184" s="96">
        <v>0</v>
      </c>
      <c r="CW184" s="96">
        <v>0</v>
      </c>
      <c r="CX184" s="96">
        <v>0</v>
      </c>
      <c r="CY184" s="96">
        <v>17</v>
      </c>
      <c r="CZ184" s="96">
        <v>9</v>
      </c>
      <c r="DA184" s="96">
        <v>0</v>
      </c>
      <c r="DB184" s="96">
        <v>8</v>
      </c>
      <c r="DC184" s="96">
        <v>0</v>
      </c>
      <c r="DD184" s="96">
        <v>130</v>
      </c>
      <c r="DE184" s="96">
        <v>0</v>
      </c>
      <c r="DF184" s="96">
        <v>0</v>
      </c>
      <c r="DG184" s="96">
        <v>0</v>
      </c>
      <c r="DH184" s="96">
        <v>0</v>
      </c>
      <c r="DI184" s="96">
        <v>0</v>
      </c>
      <c r="DJ184" s="96">
        <v>0</v>
      </c>
      <c r="DK184" s="96">
        <v>0</v>
      </c>
      <c r="DL184" s="96">
        <v>0</v>
      </c>
      <c r="DM184" s="96">
        <v>0</v>
      </c>
      <c r="DN184" s="96">
        <v>0</v>
      </c>
      <c r="DO184" s="96">
        <v>0</v>
      </c>
      <c r="DP184" s="96">
        <v>0</v>
      </c>
      <c r="DQ184" s="96">
        <v>0</v>
      </c>
      <c r="DR184" s="96">
        <v>0</v>
      </c>
      <c r="DS184" s="96">
        <v>0</v>
      </c>
      <c r="DT184" s="96">
        <v>520.39</v>
      </c>
      <c r="DU184" s="96">
        <v>0</v>
      </c>
      <c r="DV184" s="96">
        <v>0</v>
      </c>
      <c r="DW184" s="297">
        <v>0</v>
      </c>
      <c r="DX184" s="297">
        <v>0</v>
      </c>
      <c r="DY184" s="96">
        <v>0</v>
      </c>
      <c r="DZ184" s="96">
        <v>0</v>
      </c>
      <c r="EA184" s="96">
        <v>0</v>
      </c>
      <c r="EB184" s="96">
        <v>0</v>
      </c>
      <c r="EC184" s="96">
        <v>0</v>
      </c>
      <c r="ED184" s="96">
        <v>0</v>
      </c>
      <c r="EE184" s="96">
        <v>0</v>
      </c>
      <c r="EF184" s="96">
        <v>0</v>
      </c>
      <c r="EG184" s="96">
        <v>0</v>
      </c>
      <c r="EH184" s="96">
        <v>0</v>
      </c>
      <c r="EI184" s="96">
        <v>0</v>
      </c>
      <c r="EJ184" s="96">
        <v>0</v>
      </c>
      <c r="EK184" s="96">
        <v>0</v>
      </c>
      <c r="EL184" s="96">
        <v>0</v>
      </c>
      <c r="EM184" s="96">
        <v>0</v>
      </c>
      <c r="EN184" s="96">
        <v>0</v>
      </c>
      <c r="EO184" s="96">
        <v>0</v>
      </c>
      <c r="EP184" s="96">
        <v>0</v>
      </c>
      <c r="EQ184" s="96">
        <v>0</v>
      </c>
      <c r="ER184" s="96">
        <v>0</v>
      </c>
      <c r="ES184" s="96">
        <v>0</v>
      </c>
      <c r="ET184" s="96">
        <v>0</v>
      </c>
      <c r="EU184" s="96">
        <v>0</v>
      </c>
      <c r="EV184" s="96">
        <v>432.14</v>
      </c>
      <c r="EW184" s="96">
        <v>0</v>
      </c>
      <c r="EX184" s="96">
        <v>0</v>
      </c>
      <c r="EY184" s="96">
        <v>0</v>
      </c>
      <c r="EZ184" s="96">
        <v>0</v>
      </c>
      <c r="FA184" s="96">
        <v>0</v>
      </c>
      <c r="FB184" s="96">
        <v>0</v>
      </c>
      <c r="FC184" s="96">
        <v>0</v>
      </c>
      <c r="FD184" s="96">
        <v>0</v>
      </c>
      <c r="FE184" s="96">
        <v>0</v>
      </c>
      <c r="FF184" s="96">
        <v>0</v>
      </c>
      <c r="FG184" s="96">
        <v>0</v>
      </c>
      <c r="FH184" s="96">
        <v>0</v>
      </c>
      <c r="FI184" s="96">
        <v>0</v>
      </c>
      <c r="FJ184" s="96">
        <v>0</v>
      </c>
      <c r="FK184" s="96">
        <v>0</v>
      </c>
      <c r="FL184" s="96">
        <v>0</v>
      </c>
      <c r="FM184" s="96">
        <v>0</v>
      </c>
      <c r="FN184" s="96">
        <v>0</v>
      </c>
      <c r="FO184" s="96">
        <v>0</v>
      </c>
      <c r="FP184" s="96">
        <v>0</v>
      </c>
      <c r="FQ184" s="96">
        <v>0</v>
      </c>
      <c r="FR184" s="96">
        <v>0</v>
      </c>
      <c r="FS184" s="96">
        <v>0</v>
      </c>
      <c r="FT184" s="96">
        <v>0</v>
      </c>
      <c r="FU184" s="96">
        <v>0</v>
      </c>
      <c r="FV184" s="96">
        <v>0</v>
      </c>
      <c r="FW184" s="96">
        <v>0</v>
      </c>
      <c r="FX184" s="96">
        <v>0</v>
      </c>
      <c r="FY184" s="96">
        <v>0</v>
      </c>
      <c r="FZ184" s="96">
        <v>0</v>
      </c>
      <c r="GA184" s="96">
        <v>0</v>
      </c>
      <c r="GB184" s="96">
        <v>0</v>
      </c>
      <c r="GC184" s="96">
        <v>0</v>
      </c>
      <c r="GD184" s="96">
        <v>0</v>
      </c>
      <c r="GE184" s="96">
        <v>0</v>
      </c>
      <c r="GF184" s="96">
        <v>0</v>
      </c>
      <c r="GG184" s="96">
        <v>0</v>
      </c>
      <c r="GH184" s="96">
        <v>0</v>
      </c>
      <c r="GI184" s="96">
        <v>0</v>
      </c>
      <c r="GJ184" s="96">
        <v>0</v>
      </c>
      <c r="GK184" s="96">
        <v>0</v>
      </c>
      <c r="GL184" s="96">
        <v>0</v>
      </c>
      <c r="GM184" s="96">
        <v>0</v>
      </c>
      <c r="GN184" s="96">
        <v>0</v>
      </c>
      <c r="GO184" s="96">
        <v>0</v>
      </c>
      <c r="GP184" s="96">
        <v>0</v>
      </c>
      <c r="GQ184" s="96">
        <v>0</v>
      </c>
      <c r="GR184" s="96">
        <v>0</v>
      </c>
      <c r="GS184" s="96">
        <v>0</v>
      </c>
      <c r="GT184" s="96">
        <v>0</v>
      </c>
      <c r="GU184" s="96">
        <v>0</v>
      </c>
      <c r="GV184" s="96">
        <v>0</v>
      </c>
      <c r="GW184" s="96">
        <v>0</v>
      </c>
      <c r="GX184" s="96">
        <v>0</v>
      </c>
      <c r="GY184" s="96">
        <v>0</v>
      </c>
      <c r="GZ184" s="96">
        <v>0</v>
      </c>
      <c r="HA184" s="96">
        <v>0</v>
      </c>
      <c r="HB184" s="96">
        <v>0</v>
      </c>
      <c r="HC184" s="96">
        <v>0</v>
      </c>
      <c r="HD184" s="96">
        <v>0</v>
      </c>
      <c r="HE184" s="96">
        <v>0</v>
      </c>
      <c r="HF184" s="96">
        <v>0</v>
      </c>
      <c r="HG184" s="96">
        <v>0</v>
      </c>
      <c r="HH184" s="96">
        <v>0</v>
      </c>
      <c r="HI184" s="96">
        <v>0</v>
      </c>
      <c r="HJ184" s="96">
        <v>0</v>
      </c>
      <c r="HK184" s="96">
        <v>0</v>
      </c>
      <c r="HL184" s="96">
        <v>0</v>
      </c>
      <c r="HM184" s="96">
        <v>0</v>
      </c>
      <c r="HN184" s="96">
        <v>0</v>
      </c>
      <c r="HO184" s="96">
        <v>0</v>
      </c>
      <c r="HP184" s="96">
        <v>0</v>
      </c>
      <c r="HQ184" s="96">
        <v>0</v>
      </c>
      <c r="HR184" s="96">
        <v>0</v>
      </c>
      <c r="HS184" s="96">
        <v>0</v>
      </c>
      <c r="HT184" s="96">
        <v>0</v>
      </c>
      <c r="HU184" s="96">
        <v>0</v>
      </c>
      <c r="HV184" s="96">
        <v>0</v>
      </c>
      <c r="HW184" s="96">
        <v>0</v>
      </c>
      <c r="HX184" s="96">
        <v>0</v>
      </c>
      <c r="HY184" s="96">
        <v>0</v>
      </c>
      <c r="HZ184" s="96">
        <v>0</v>
      </c>
      <c r="IA184" s="96">
        <v>0</v>
      </c>
      <c r="IB184" s="96">
        <v>0</v>
      </c>
      <c r="IC184" s="96">
        <v>0</v>
      </c>
      <c r="ID184" s="96">
        <v>0</v>
      </c>
      <c r="IE184" s="96">
        <v>0</v>
      </c>
      <c r="IF184" s="96">
        <v>0</v>
      </c>
      <c r="IG184" s="96">
        <v>0</v>
      </c>
      <c r="IH184" s="96">
        <v>0</v>
      </c>
      <c r="II184" s="96">
        <v>0</v>
      </c>
      <c r="IJ184" s="96">
        <v>0</v>
      </c>
      <c r="IK184" s="96">
        <v>0</v>
      </c>
      <c r="IL184" s="96">
        <v>0</v>
      </c>
      <c r="IM184" s="96">
        <v>0</v>
      </c>
      <c r="IN184" s="96">
        <v>0</v>
      </c>
      <c r="IO184" s="96">
        <v>0</v>
      </c>
      <c r="IP184" s="96">
        <v>0</v>
      </c>
      <c r="IQ184" s="96">
        <v>0</v>
      </c>
      <c r="IR184" s="96">
        <v>0</v>
      </c>
      <c r="IS184" s="96">
        <v>0</v>
      </c>
      <c r="IT184" s="96">
        <v>0</v>
      </c>
      <c r="IU184" s="96">
        <v>0</v>
      </c>
      <c r="IV184" s="96">
        <v>0</v>
      </c>
      <c r="IW184" s="96">
        <v>0</v>
      </c>
      <c r="IX184" s="96">
        <v>0</v>
      </c>
      <c r="IY184" s="96">
        <v>0</v>
      </c>
      <c r="IZ184" s="96">
        <v>0</v>
      </c>
      <c r="JA184" s="96">
        <v>0</v>
      </c>
    </row>
    <row r="185" spans="1:261" ht="17.25" customHeight="1" x14ac:dyDescent="0.35">
      <c r="A185" s="85">
        <v>175</v>
      </c>
      <c r="B185" s="92" t="s">
        <v>527</v>
      </c>
      <c r="C185" s="95" t="s">
        <v>702</v>
      </c>
      <c r="D185" s="295">
        <v>247690687</v>
      </c>
      <c r="E185" s="270">
        <f t="shared" si="51"/>
        <v>1964.38</v>
      </c>
      <c r="F185" s="270">
        <f t="shared" si="52"/>
        <v>0</v>
      </c>
      <c r="G185" s="270">
        <f t="shared" si="53"/>
        <v>1159.3800000000001</v>
      </c>
      <c r="H185" s="270">
        <f t="shared" si="54"/>
        <v>0</v>
      </c>
      <c r="I185" s="270">
        <f t="shared" si="55"/>
        <v>805</v>
      </c>
      <c r="J185" s="96">
        <v>1</v>
      </c>
      <c r="K185" s="96">
        <v>1</v>
      </c>
      <c r="L185" s="96">
        <v>0</v>
      </c>
      <c r="M185" s="96">
        <v>0</v>
      </c>
      <c r="N185" s="96">
        <v>0</v>
      </c>
      <c r="O185" s="96">
        <v>0</v>
      </c>
      <c r="P185" s="96">
        <v>0</v>
      </c>
      <c r="Q185" s="96">
        <v>0</v>
      </c>
      <c r="R185" s="96">
        <v>150</v>
      </c>
      <c r="S185" s="96">
        <v>0</v>
      </c>
      <c r="T185" s="96">
        <v>0</v>
      </c>
      <c r="U185" s="96">
        <v>0</v>
      </c>
      <c r="V185" s="96">
        <v>0</v>
      </c>
      <c r="W185" s="96">
        <v>0</v>
      </c>
      <c r="X185" s="96">
        <v>0</v>
      </c>
      <c r="Y185" s="96">
        <v>0</v>
      </c>
      <c r="Z185" s="96">
        <v>0</v>
      </c>
      <c r="AA185" s="96">
        <v>0</v>
      </c>
      <c r="AB185" s="96">
        <v>0</v>
      </c>
      <c r="AC185" s="96">
        <v>2</v>
      </c>
      <c r="AD185" s="96">
        <v>0</v>
      </c>
      <c r="AE185" s="96">
        <v>0</v>
      </c>
      <c r="AF185" s="96">
        <v>0</v>
      </c>
      <c r="AG185" s="96">
        <v>0</v>
      </c>
      <c r="AH185" s="96">
        <v>0</v>
      </c>
      <c r="AI185" s="96">
        <v>0</v>
      </c>
      <c r="AJ185" s="96">
        <v>0</v>
      </c>
      <c r="AK185" s="96">
        <v>0</v>
      </c>
      <c r="AL185" s="96">
        <v>0</v>
      </c>
      <c r="AM185" s="96">
        <v>0</v>
      </c>
      <c r="AN185" s="96">
        <v>0</v>
      </c>
      <c r="AO185" s="96">
        <v>0</v>
      </c>
      <c r="AP185" s="96">
        <v>0</v>
      </c>
      <c r="AQ185" s="96">
        <v>0</v>
      </c>
      <c r="AR185" s="96">
        <v>0</v>
      </c>
      <c r="AS185" s="96">
        <v>0</v>
      </c>
      <c r="AT185" s="96">
        <v>0</v>
      </c>
      <c r="AU185" s="96">
        <v>0</v>
      </c>
      <c r="AV185" s="96">
        <v>0</v>
      </c>
      <c r="AW185" s="96">
        <v>0</v>
      </c>
      <c r="AX185" s="96">
        <v>0</v>
      </c>
      <c r="AY185" s="96">
        <v>0</v>
      </c>
      <c r="AZ185" s="96">
        <v>0</v>
      </c>
      <c r="BA185" s="96">
        <v>0</v>
      </c>
      <c r="BB185" s="96">
        <v>0</v>
      </c>
      <c r="BC185" s="96">
        <v>0</v>
      </c>
      <c r="BD185" s="96">
        <v>783</v>
      </c>
      <c r="BE185" s="96">
        <v>0</v>
      </c>
      <c r="BF185" s="96">
        <v>0</v>
      </c>
      <c r="BG185" s="96">
        <v>0</v>
      </c>
      <c r="BH185" s="96">
        <v>22</v>
      </c>
      <c r="BI185" s="96">
        <v>0</v>
      </c>
      <c r="BJ185" s="96">
        <v>0</v>
      </c>
      <c r="BK185" s="96">
        <v>0</v>
      </c>
      <c r="BL185" s="96">
        <v>0</v>
      </c>
      <c r="BM185" s="96">
        <v>0</v>
      </c>
      <c r="BN185" s="96">
        <v>0</v>
      </c>
      <c r="BO185" s="96">
        <v>0</v>
      </c>
      <c r="BP185" s="96">
        <v>0</v>
      </c>
      <c r="BQ185" s="96">
        <v>0</v>
      </c>
      <c r="BR185" s="96">
        <v>0</v>
      </c>
      <c r="BS185" s="96">
        <v>0</v>
      </c>
      <c r="BT185" s="96">
        <v>0</v>
      </c>
      <c r="BU185" s="96">
        <v>0</v>
      </c>
      <c r="BV185" s="96">
        <v>0</v>
      </c>
      <c r="BW185" s="96">
        <v>0</v>
      </c>
      <c r="BX185" s="96">
        <v>0</v>
      </c>
      <c r="BY185" s="96">
        <v>0</v>
      </c>
      <c r="BZ185" s="96">
        <v>0</v>
      </c>
      <c r="CA185" s="96">
        <v>0</v>
      </c>
      <c r="CB185" s="96">
        <v>0</v>
      </c>
      <c r="CC185" s="96">
        <v>0</v>
      </c>
      <c r="CD185" s="96">
        <v>0</v>
      </c>
      <c r="CE185" s="96">
        <v>0</v>
      </c>
      <c r="CF185" s="96">
        <v>0</v>
      </c>
      <c r="CG185" s="96">
        <v>0</v>
      </c>
      <c r="CH185" s="96">
        <v>0</v>
      </c>
      <c r="CI185" s="96">
        <v>0</v>
      </c>
      <c r="CJ185" s="96">
        <v>0</v>
      </c>
      <c r="CK185" s="96">
        <v>30</v>
      </c>
      <c r="CL185" s="96">
        <v>0</v>
      </c>
      <c r="CM185" s="96">
        <v>0</v>
      </c>
      <c r="CN185" s="96">
        <v>0</v>
      </c>
      <c r="CO185" s="96">
        <v>0</v>
      </c>
      <c r="CP185" s="96">
        <v>0</v>
      </c>
      <c r="CQ185" s="96">
        <v>0</v>
      </c>
      <c r="CR185" s="96">
        <v>0</v>
      </c>
      <c r="CS185" s="96">
        <v>2</v>
      </c>
      <c r="CT185" s="96">
        <v>0</v>
      </c>
      <c r="CU185" s="96">
        <v>0</v>
      </c>
      <c r="CV185" s="96">
        <v>0</v>
      </c>
      <c r="CW185" s="96">
        <v>0</v>
      </c>
      <c r="CX185" s="96">
        <v>0</v>
      </c>
      <c r="CY185" s="96">
        <v>8</v>
      </c>
      <c r="CZ185" s="96">
        <v>40</v>
      </c>
      <c r="DA185" s="96">
        <v>0</v>
      </c>
      <c r="DB185" s="96">
        <v>39</v>
      </c>
      <c r="DC185" s="96">
        <v>0</v>
      </c>
      <c r="DD185" s="96">
        <v>600</v>
      </c>
      <c r="DE185" s="96">
        <v>0</v>
      </c>
      <c r="DF185" s="96">
        <v>0</v>
      </c>
      <c r="DG185" s="96">
        <v>0</v>
      </c>
      <c r="DH185" s="96">
        <v>0</v>
      </c>
      <c r="DI185" s="96">
        <v>0</v>
      </c>
      <c r="DJ185" s="96">
        <v>0</v>
      </c>
      <c r="DK185" s="96">
        <v>0</v>
      </c>
      <c r="DL185" s="96">
        <v>0</v>
      </c>
      <c r="DM185" s="96">
        <v>0</v>
      </c>
      <c r="DN185" s="96">
        <v>0</v>
      </c>
      <c r="DO185" s="96">
        <v>0</v>
      </c>
      <c r="DP185" s="96">
        <v>0</v>
      </c>
      <c r="DQ185" s="96">
        <v>0</v>
      </c>
      <c r="DR185" s="96">
        <v>0</v>
      </c>
      <c r="DS185" s="96">
        <v>0</v>
      </c>
      <c r="DT185" s="96">
        <v>409.38</v>
      </c>
      <c r="DU185" s="96">
        <v>0</v>
      </c>
      <c r="DV185" s="96">
        <v>0</v>
      </c>
      <c r="DW185" s="297">
        <v>0</v>
      </c>
      <c r="DX185" s="297">
        <v>0</v>
      </c>
      <c r="DY185" s="96">
        <v>0</v>
      </c>
      <c r="DZ185" s="96">
        <v>0</v>
      </c>
      <c r="EA185" s="96">
        <v>0</v>
      </c>
      <c r="EB185" s="96">
        <v>0</v>
      </c>
      <c r="EC185" s="96">
        <v>0</v>
      </c>
      <c r="ED185" s="96">
        <v>0</v>
      </c>
      <c r="EE185" s="96">
        <v>0</v>
      </c>
      <c r="EF185" s="96">
        <v>0</v>
      </c>
      <c r="EG185" s="96">
        <v>0</v>
      </c>
      <c r="EH185" s="96">
        <v>0</v>
      </c>
      <c r="EI185" s="96">
        <v>0</v>
      </c>
      <c r="EJ185" s="96">
        <v>0</v>
      </c>
      <c r="EK185" s="96">
        <v>0</v>
      </c>
      <c r="EL185" s="96">
        <v>0</v>
      </c>
      <c r="EM185" s="96">
        <v>0</v>
      </c>
      <c r="EN185" s="96">
        <v>0</v>
      </c>
      <c r="EO185" s="96">
        <v>0</v>
      </c>
      <c r="EP185" s="96">
        <v>0</v>
      </c>
      <c r="EQ185" s="96">
        <v>0</v>
      </c>
      <c r="ER185" s="96">
        <v>0</v>
      </c>
      <c r="ES185" s="96">
        <v>0</v>
      </c>
      <c r="ET185" s="96">
        <v>0</v>
      </c>
      <c r="EU185" s="96">
        <v>0</v>
      </c>
      <c r="EV185" s="96">
        <v>22</v>
      </c>
      <c r="EW185" s="96">
        <v>0</v>
      </c>
      <c r="EX185" s="96">
        <v>0</v>
      </c>
      <c r="EY185" s="96">
        <v>0</v>
      </c>
      <c r="EZ185" s="96">
        <v>0</v>
      </c>
      <c r="FA185" s="96">
        <v>0</v>
      </c>
      <c r="FB185" s="96">
        <v>0</v>
      </c>
      <c r="FC185" s="96">
        <v>0</v>
      </c>
      <c r="FD185" s="96">
        <v>0</v>
      </c>
      <c r="FE185" s="96">
        <v>0</v>
      </c>
      <c r="FF185" s="96">
        <v>0</v>
      </c>
      <c r="FG185" s="96">
        <v>0</v>
      </c>
      <c r="FH185" s="96">
        <v>0</v>
      </c>
      <c r="FI185" s="96">
        <v>0</v>
      </c>
      <c r="FJ185" s="96">
        <v>0</v>
      </c>
      <c r="FK185" s="96">
        <v>0</v>
      </c>
      <c r="FL185" s="96">
        <v>0</v>
      </c>
      <c r="FM185" s="96">
        <v>0</v>
      </c>
      <c r="FN185" s="96">
        <v>0</v>
      </c>
      <c r="FO185" s="96">
        <v>0</v>
      </c>
      <c r="FP185" s="96">
        <v>0</v>
      </c>
      <c r="FQ185" s="96">
        <v>0</v>
      </c>
      <c r="FR185" s="96">
        <v>0</v>
      </c>
      <c r="FS185" s="96">
        <v>0</v>
      </c>
      <c r="FT185" s="96">
        <v>0</v>
      </c>
      <c r="FU185" s="96">
        <v>0</v>
      </c>
      <c r="FV185" s="96">
        <v>0</v>
      </c>
      <c r="FW185" s="96">
        <v>0</v>
      </c>
      <c r="FX185" s="96">
        <v>0</v>
      </c>
      <c r="FY185" s="96">
        <v>0</v>
      </c>
      <c r="FZ185" s="96">
        <v>0</v>
      </c>
      <c r="GA185" s="96">
        <v>0</v>
      </c>
      <c r="GB185" s="96">
        <v>0</v>
      </c>
      <c r="GC185" s="96">
        <v>0</v>
      </c>
      <c r="GD185" s="96">
        <v>0</v>
      </c>
      <c r="GE185" s="96">
        <v>0</v>
      </c>
      <c r="GF185" s="96">
        <v>0</v>
      </c>
      <c r="GG185" s="96">
        <v>0</v>
      </c>
      <c r="GH185" s="96">
        <v>0</v>
      </c>
      <c r="GI185" s="96">
        <v>0</v>
      </c>
      <c r="GJ185" s="96">
        <v>0</v>
      </c>
      <c r="GK185" s="96">
        <v>0</v>
      </c>
      <c r="GL185" s="96">
        <v>0</v>
      </c>
      <c r="GM185" s="96">
        <v>0</v>
      </c>
      <c r="GN185" s="96">
        <v>0</v>
      </c>
      <c r="GO185" s="96">
        <v>0</v>
      </c>
      <c r="GP185" s="96">
        <v>0</v>
      </c>
      <c r="GQ185" s="96">
        <v>0</v>
      </c>
      <c r="GR185" s="96">
        <v>0</v>
      </c>
      <c r="GS185" s="96">
        <v>0</v>
      </c>
      <c r="GT185" s="96">
        <v>0</v>
      </c>
      <c r="GU185" s="96">
        <v>0</v>
      </c>
      <c r="GV185" s="96">
        <v>0</v>
      </c>
      <c r="GW185" s="96">
        <v>0</v>
      </c>
      <c r="GX185" s="96">
        <v>0</v>
      </c>
      <c r="GY185" s="96">
        <v>0</v>
      </c>
      <c r="GZ185" s="96">
        <v>0</v>
      </c>
      <c r="HA185" s="96">
        <v>0</v>
      </c>
      <c r="HB185" s="96">
        <v>0</v>
      </c>
      <c r="HC185" s="96">
        <v>0</v>
      </c>
      <c r="HD185" s="96">
        <v>0</v>
      </c>
      <c r="HE185" s="96">
        <v>0</v>
      </c>
      <c r="HF185" s="96">
        <v>0</v>
      </c>
      <c r="HG185" s="96">
        <v>0</v>
      </c>
      <c r="HH185" s="96">
        <v>0</v>
      </c>
      <c r="HI185" s="96">
        <v>0</v>
      </c>
      <c r="HJ185" s="96">
        <v>0</v>
      </c>
      <c r="HK185" s="96">
        <v>0</v>
      </c>
      <c r="HL185" s="96">
        <v>0</v>
      </c>
      <c r="HM185" s="96">
        <v>0</v>
      </c>
      <c r="HN185" s="96">
        <v>0</v>
      </c>
      <c r="HO185" s="96">
        <v>0</v>
      </c>
      <c r="HP185" s="96">
        <v>0</v>
      </c>
      <c r="HQ185" s="96">
        <v>0</v>
      </c>
      <c r="HR185" s="96">
        <v>0</v>
      </c>
      <c r="HS185" s="96">
        <v>0</v>
      </c>
      <c r="HT185" s="96">
        <v>0</v>
      </c>
      <c r="HU185" s="96">
        <v>0</v>
      </c>
      <c r="HV185" s="96">
        <v>0</v>
      </c>
      <c r="HW185" s="96">
        <v>0</v>
      </c>
      <c r="HX185" s="96">
        <v>0</v>
      </c>
      <c r="HY185" s="96">
        <v>0</v>
      </c>
      <c r="HZ185" s="96">
        <v>0</v>
      </c>
      <c r="IA185" s="96">
        <v>0</v>
      </c>
      <c r="IB185" s="96">
        <v>0</v>
      </c>
      <c r="IC185" s="96">
        <v>0</v>
      </c>
      <c r="ID185" s="96">
        <v>0</v>
      </c>
      <c r="IE185" s="96">
        <v>0</v>
      </c>
      <c r="IF185" s="96">
        <v>0</v>
      </c>
      <c r="IG185" s="96">
        <v>0</v>
      </c>
      <c r="IH185" s="96">
        <v>0</v>
      </c>
      <c r="II185" s="96">
        <v>0</v>
      </c>
      <c r="IJ185" s="96">
        <v>0</v>
      </c>
      <c r="IK185" s="96">
        <v>0</v>
      </c>
      <c r="IL185" s="96">
        <v>0</v>
      </c>
      <c r="IM185" s="96">
        <v>0</v>
      </c>
      <c r="IN185" s="96">
        <v>0</v>
      </c>
      <c r="IO185" s="96">
        <v>0</v>
      </c>
      <c r="IP185" s="96">
        <v>0</v>
      </c>
      <c r="IQ185" s="96">
        <v>0</v>
      </c>
      <c r="IR185" s="96">
        <v>0</v>
      </c>
      <c r="IS185" s="96">
        <v>0</v>
      </c>
      <c r="IT185" s="96">
        <v>0</v>
      </c>
      <c r="IU185" s="96">
        <v>0</v>
      </c>
      <c r="IV185" s="96">
        <v>0</v>
      </c>
      <c r="IW185" s="96">
        <v>0</v>
      </c>
      <c r="IX185" s="96">
        <v>0</v>
      </c>
      <c r="IY185" s="96">
        <v>0</v>
      </c>
      <c r="IZ185" s="96">
        <v>0</v>
      </c>
      <c r="JA185" s="96">
        <v>0</v>
      </c>
    </row>
    <row r="186" spans="1:261" ht="17.25" customHeight="1" x14ac:dyDescent="0.35">
      <c r="A186" s="85">
        <v>176</v>
      </c>
      <c r="B186" s="92" t="s">
        <v>527</v>
      </c>
      <c r="C186" s="95" t="s">
        <v>703</v>
      </c>
      <c r="D186" s="295">
        <v>247690672</v>
      </c>
      <c r="E186" s="270">
        <f t="shared" si="51"/>
        <v>17189</v>
      </c>
      <c r="F186" s="270">
        <f t="shared" si="52"/>
        <v>0</v>
      </c>
      <c r="G186" s="270">
        <f t="shared" si="53"/>
        <v>3171.59</v>
      </c>
      <c r="H186" s="270">
        <f t="shared" si="54"/>
        <v>774.42000000000007</v>
      </c>
      <c r="I186" s="270">
        <f t="shared" si="55"/>
        <v>13242.99</v>
      </c>
      <c r="J186" s="96">
        <v>3</v>
      </c>
      <c r="K186" s="96">
        <v>3</v>
      </c>
      <c r="L186" s="96">
        <v>0</v>
      </c>
      <c r="M186" s="96">
        <v>0</v>
      </c>
      <c r="N186" s="96">
        <v>0</v>
      </c>
      <c r="O186" s="96">
        <v>0</v>
      </c>
      <c r="P186" s="96">
        <v>0</v>
      </c>
      <c r="Q186" s="96">
        <v>0</v>
      </c>
      <c r="R186" s="96">
        <v>0</v>
      </c>
      <c r="S186" s="96">
        <v>0</v>
      </c>
      <c r="T186" s="96">
        <v>0</v>
      </c>
      <c r="U186" s="96">
        <v>308.81</v>
      </c>
      <c r="V186" s="96">
        <v>0</v>
      </c>
      <c r="W186" s="96">
        <v>0</v>
      </c>
      <c r="X186" s="96">
        <v>0</v>
      </c>
      <c r="Y186" s="96">
        <v>113.42</v>
      </c>
      <c r="Z186" s="96">
        <v>0</v>
      </c>
      <c r="AA186" s="96">
        <v>0</v>
      </c>
      <c r="AB186" s="96">
        <v>0</v>
      </c>
      <c r="AC186" s="96">
        <v>0</v>
      </c>
      <c r="AD186" s="96">
        <v>0</v>
      </c>
      <c r="AE186" s="96">
        <v>1</v>
      </c>
      <c r="AF186" s="96">
        <v>0</v>
      </c>
      <c r="AG186" s="96">
        <v>0</v>
      </c>
      <c r="AH186" s="96">
        <v>0</v>
      </c>
      <c r="AI186" s="96">
        <v>0</v>
      </c>
      <c r="AJ186" s="96">
        <v>0</v>
      </c>
      <c r="AK186" s="96">
        <v>0</v>
      </c>
      <c r="AL186" s="96">
        <v>0</v>
      </c>
      <c r="AM186" s="96">
        <v>0</v>
      </c>
      <c r="AN186" s="96">
        <v>0</v>
      </c>
      <c r="AO186" s="96">
        <v>0</v>
      </c>
      <c r="AP186" s="96">
        <v>0</v>
      </c>
      <c r="AQ186" s="96">
        <v>352.19</v>
      </c>
      <c r="AR186" s="96">
        <v>0</v>
      </c>
      <c r="AS186" s="96">
        <v>0</v>
      </c>
      <c r="AT186" s="96">
        <v>0</v>
      </c>
      <c r="AU186" s="96">
        <v>0</v>
      </c>
      <c r="AV186" s="96">
        <v>0</v>
      </c>
      <c r="AW186" s="96">
        <v>0</v>
      </c>
      <c r="AX186" s="96">
        <v>0</v>
      </c>
      <c r="AY186" s="96">
        <v>0</v>
      </c>
      <c r="AZ186" s="96">
        <v>0</v>
      </c>
      <c r="BA186" s="96">
        <v>1</v>
      </c>
      <c r="BB186" s="96">
        <v>0</v>
      </c>
      <c r="BC186" s="96">
        <v>0</v>
      </c>
      <c r="BD186" s="96">
        <v>12762</v>
      </c>
      <c r="BE186" s="96">
        <v>0</v>
      </c>
      <c r="BF186" s="96">
        <v>0</v>
      </c>
      <c r="BG186" s="96">
        <v>0</v>
      </c>
      <c r="BH186" s="96">
        <v>266</v>
      </c>
      <c r="BI186" s="96">
        <v>0</v>
      </c>
      <c r="BJ186" s="96">
        <v>0</v>
      </c>
      <c r="BK186" s="96">
        <v>0</v>
      </c>
      <c r="BL186" s="96">
        <v>0</v>
      </c>
      <c r="BM186" s="96">
        <v>0</v>
      </c>
      <c r="BN186" s="96">
        <v>0</v>
      </c>
      <c r="BO186" s="96">
        <v>0</v>
      </c>
      <c r="BP186" s="96">
        <v>0</v>
      </c>
      <c r="BQ186" s="96">
        <v>0</v>
      </c>
      <c r="BR186" s="96">
        <v>0</v>
      </c>
      <c r="BS186" s="96">
        <v>1</v>
      </c>
      <c r="BT186" s="96">
        <v>0</v>
      </c>
      <c r="BU186" s="96">
        <v>1</v>
      </c>
      <c r="BV186" s="96">
        <v>0</v>
      </c>
      <c r="BW186" s="96">
        <v>0</v>
      </c>
      <c r="BX186" s="96">
        <v>0</v>
      </c>
      <c r="BY186" s="96">
        <v>10</v>
      </c>
      <c r="BZ186" s="96">
        <v>0</v>
      </c>
      <c r="CA186" s="96">
        <v>0</v>
      </c>
      <c r="CB186" s="96">
        <v>0</v>
      </c>
      <c r="CC186" s="96">
        <v>0</v>
      </c>
      <c r="CD186" s="96">
        <v>0</v>
      </c>
      <c r="CE186" s="96">
        <v>0</v>
      </c>
      <c r="CF186" s="96">
        <v>0</v>
      </c>
      <c r="CG186" s="96">
        <v>0</v>
      </c>
      <c r="CH186" s="96">
        <v>0</v>
      </c>
      <c r="CI186" s="96">
        <v>0</v>
      </c>
      <c r="CJ186" s="96">
        <v>0</v>
      </c>
      <c r="CK186" s="96">
        <v>30</v>
      </c>
      <c r="CL186" s="96">
        <v>0</v>
      </c>
      <c r="CM186" s="96">
        <v>0</v>
      </c>
      <c r="CN186" s="96">
        <v>0</v>
      </c>
      <c r="CO186" s="96">
        <v>0</v>
      </c>
      <c r="CP186" s="96">
        <v>0</v>
      </c>
      <c r="CQ186" s="96">
        <v>0</v>
      </c>
      <c r="CR186" s="96">
        <v>0</v>
      </c>
      <c r="CS186" s="96">
        <v>13</v>
      </c>
      <c r="CT186" s="96">
        <v>0</v>
      </c>
      <c r="CU186" s="96">
        <v>0</v>
      </c>
      <c r="CV186" s="96">
        <v>0</v>
      </c>
      <c r="CW186" s="96">
        <v>0</v>
      </c>
      <c r="CX186" s="96">
        <v>0</v>
      </c>
      <c r="CY186" s="96">
        <v>12</v>
      </c>
      <c r="CZ186" s="96">
        <v>8</v>
      </c>
      <c r="DA186" s="96">
        <v>0</v>
      </c>
      <c r="DB186" s="96">
        <v>7</v>
      </c>
      <c r="DC186" s="96">
        <v>0</v>
      </c>
      <c r="DD186" s="96">
        <v>120</v>
      </c>
      <c r="DE186" s="96">
        <v>0</v>
      </c>
      <c r="DF186" s="96">
        <v>0</v>
      </c>
      <c r="DG186" s="96">
        <v>0</v>
      </c>
      <c r="DH186" s="96">
        <v>0</v>
      </c>
      <c r="DI186" s="96">
        <v>0</v>
      </c>
      <c r="DJ186" s="96">
        <v>0</v>
      </c>
      <c r="DK186" s="96">
        <v>0</v>
      </c>
      <c r="DL186" s="96">
        <v>0</v>
      </c>
      <c r="DM186" s="96">
        <v>0</v>
      </c>
      <c r="DN186" s="96">
        <v>0</v>
      </c>
      <c r="DO186" s="96">
        <v>0</v>
      </c>
      <c r="DP186" s="96">
        <v>0</v>
      </c>
      <c r="DQ186" s="96">
        <v>0</v>
      </c>
      <c r="DR186" s="96">
        <v>0</v>
      </c>
      <c r="DS186" s="96">
        <v>0</v>
      </c>
      <c r="DT186" s="96">
        <v>3051.59</v>
      </c>
      <c r="DU186" s="96">
        <v>0</v>
      </c>
      <c r="DV186" s="96">
        <v>0</v>
      </c>
      <c r="DW186" s="297">
        <v>0</v>
      </c>
      <c r="DX186" s="297">
        <v>0</v>
      </c>
      <c r="DY186" s="96">
        <v>0</v>
      </c>
      <c r="DZ186" s="96">
        <v>0</v>
      </c>
      <c r="EA186" s="96">
        <v>0</v>
      </c>
      <c r="EB186" s="96">
        <v>0</v>
      </c>
      <c r="EC186" s="96">
        <v>0</v>
      </c>
      <c r="ED186" s="96">
        <v>0</v>
      </c>
      <c r="EE186" s="96">
        <v>0</v>
      </c>
      <c r="EF186" s="96">
        <v>0</v>
      </c>
      <c r="EG186" s="96">
        <v>0</v>
      </c>
      <c r="EH186" s="96">
        <v>0</v>
      </c>
      <c r="EI186" s="96">
        <v>0</v>
      </c>
      <c r="EJ186" s="96">
        <v>0</v>
      </c>
      <c r="EK186" s="96">
        <v>0</v>
      </c>
      <c r="EL186" s="96">
        <v>0</v>
      </c>
      <c r="EM186" s="96">
        <v>0</v>
      </c>
      <c r="EN186" s="96">
        <v>0</v>
      </c>
      <c r="EO186" s="96">
        <v>0</v>
      </c>
      <c r="EP186" s="96">
        <v>0</v>
      </c>
      <c r="EQ186" s="96">
        <v>0</v>
      </c>
      <c r="ER186" s="96">
        <v>0</v>
      </c>
      <c r="ES186" s="96">
        <v>0</v>
      </c>
      <c r="ET186" s="96">
        <v>0</v>
      </c>
      <c r="EU186" s="96">
        <v>0</v>
      </c>
      <c r="EV186" s="96">
        <v>470.99</v>
      </c>
      <c r="EW186" s="96">
        <v>0</v>
      </c>
      <c r="EX186" s="96">
        <v>0</v>
      </c>
      <c r="EY186" s="96">
        <v>0</v>
      </c>
      <c r="EZ186" s="96">
        <v>0</v>
      </c>
      <c r="FA186" s="96">
        <v>0</v>
      </c>
      <c r="FB186" s="96">
        <v>0</v>
      </c>
      <c r="FC186" s="96">
        <v>0</v>
      </c>
      <c r="FD186" s="96">
        <v>0</v>
      </c>
      <c r="FE186" s="96">
        <v>0</v>
      </c>
      <c r="FF186" s="96">
        <v>0</v>
      </c>
      <c r="FG186" s="96">
        <v>0</v>
      </c>
      <c r="FH186" s="96">
        <v>0</v>
      </c>
      <c r="FI186" s="96">
        <v>0</v>
      </c>
      <c r="FJ186" s="96">
        <v>0</v>
      </c>
      <c r="FK186" s="96">
        <v>0</v>
      </c>
      <c r="FL186" s="96">
        <v>0</v>
      </c>
      <c r="FM186" s="96">
        <v>0</v>
      </c>
      <c r="FN186" s="96">
        <v>0</v>
      </c>
      <c r="FO186" s="96">
        <v>0</v>
      </c>
      <c r="FP186" s="96">
        <v>0</v>
      </c>
      <c r="FQ186" s="96">
        <v>0</v>
      </c>
      <c r="FR186" s="96">
        <v>0</v>
      </c>
      <c r="FS186" s="96">
        <v>0</v>
      </c>
      <c r="FT186" s="96">
        <v>0</v>
      </c>
      <c r="FU186" s="96">
        <v>0</v>
      </c>
      <c r="FV186" s="96">
        <v>0</v>
      </c>
      <c r="FW186" s="96">
        <v>0</v>
      </c>
      <c r="FX186" s="96">
        <v>0</v>
      </c>
      <c r="FY186" s="96">
        <v>0</v>
      </c>
      <c r="FZ186" s="96">
        <v>0</v>
      </c>
      <c r="GA186" s="96">
        <v>0</v>
      </c>
      <c r="GB186" s="96">
        <v>0</v>
      </c>
      <c r="GC186" s="96">
        <v>0</v>
      </c>
      <c r="GD186" s="96">
        <v>0</v>
      </c>
      <c r="GE186" s="96">
        <v>0</v>
      </c>
      <c r="GF186" s="96">
        <v>0</v>
      </c>
      <c r="GG186" s="96">
        <v>0</v>
      </c>
      <c r="GH186" s="96">
        <v>0</v>
      </c>
      <c r="GI186" s="96">
        <v>0</v>
      </c>
      <c r="GJ186" s="96">
        <v>0</v>
      </c>
      <c r="GK186" s="96">
        <v>0</v>
      </c>
      <c r="GL186" s="96">
        <v>0</v>
      </c>
      <c r="GM186" s="96">
        <v>0</v>
      </c>
      <c r="GN186" s="96">
        <v>0</v>
      </c>
      <c r="GO186" s="96">
        <v>0</v>
      </c>
      <c r="GP186" s="96">
        <v>0</v>
      </c>
      <c r="GQ186" s="96">
        <v>0</v>
      </c>
      <c r="GR186" s="96">
        <v>0</v>
      </c>
      <c r="GS186" s="96">
        <v>0</v>
      </c>
      <c r="GT186" s="96">
        <v>0</v>
      </c>
      <c r="GU186" s="96">
        <v>0</v>
      </c>
      <c r="GV186" s="96">
        <v>0</v>
      </c>
      <c r="GW186" s="96">
        <v>0</v>
      </c>
      <c r="GX186" s="96">
        <v>0</v>
      </c>
      <c r="GY186" s="96">
        <v>0</v>
      </c>
      <c r="GZ186" s="96">
        <v>0</v>
      </c>
      <c r="HA186" s="96">
        <v>0</v>
      </c>
      <c r="HB186" s="96">
        <v>0</v>
      </c>
      <c r="HC186" s="96">
        <v>0</v>
      </c>
      <c r="HD186" s="96">
        <v>0</v>
      </c>
      <c r="HE186" s="96">
        <v>0</v>
      </c>
      <c r="HF186" s="96">
        <v>0</v>
      </c>
      <c r="HG186" s="96">
        <v>0</v>
      </c>
      <c r="HH186" s="96">
        <v>0</v>
      </c>
      <c r="HI186" s="96">
        <v>0</v>
      </c>
      <c r="HJ186" s="96">
        <v>0</v>
      </c>
      <c r="HK186" s="96">
        <v>0</v>
      </c>
      <c r="HL186" s="96">
        <v>0</v>
      </c>
      <c r="HM186" s="96">
        <v>0</v>
      </c>
      <c r="HN186" s="96">
        <v>0</v>
      </c>
      <c r="HO186" s="96">
        <v>0</v>
      </c>
      <c r="HP186" s="96">
        <v>0</v>
      </c>
      <c r="HQ186" s="96">
        <v>0</v>
      </c>
      <c r="HR186" s="96">
        <v>0</v>
      </c>
      <c r="HS186" s="96">
        <v>0</v>
      </c>
      <c r="HT186" s="96">
        <v>0</v>
      </c>
      <c r="HU186" s="96">
        <v>0</v>
      </c>
      <c r="HV186" s="96">
        <v>0</v>
      </c>
      <c r="HW186" s="96">
        <v>0</v>
      </c>
      <c r="HX186" s="96">
        <v>0</v>
      </c>
      <c r="HY186" s="96">
        <v>0</v>
      </c>
      <c r="HZ186" s="96">
        <v>0</v>
      </c>
      <c r="IA186" s="96">
        <v>0</v>
      </c>
      <c r="IB186" s="96">
        <v>0</v>
      </c>
      <c r="IC186" s="96">
        <v>0</v>
      </c>
      <c r="ID186" s="96">
        <v>0</v>
      </c>
      <c r="IE186" s="96">
        <v>0</v>
      </c>
      <c r="IF186" s="96">
        <v>0</v>
      </c>
      <c r="IG186" s="96">
        <v>0</v>
      </c>
      <c r="IH186" s="96">
        <v>0</v>
      </c>
      <c r="II186" s="96">
        <v>0</v>
      </c>
      <c r="IJ186" s="96">
        <v>0</v>
      </c>
      <c r="IK186" s="96">
        <v>0</v>
      </c>
      <c r="IL186" s="96">
        <v>0</v>
      </c>
      <c r="IM186" s="96">
        <v>0</v>
      </c>
      <c r="IN186" s="96">
        <v>0</v>
      </c>
      <c r="IO186" s="96">
        <v>0</v>
      </c>
      <c r="IP186" s="96">
        <v>0</v>
      </c>
      <c r="IQ186" s="96">
        <v>0</v>
      </c>
      <c r="IR186" s="96">
        <v>0</v>
      </c>
      <c r="IS186" s="96">
        <v>0</v>
      </c>
      <c r="IT186" s="96">
        <v>0</v>
      </c>
      <c r="IU186" s="96">
        <v>0</v>
      </c>
      <c r="IV186" s="96">
        <v>0</v>
      </c>
      <c r="IW186" s="96">
        <v>0</v>
      </c>
      <c r="IX186" s="96">
        <v>0</v>
      </c>
      <c r="IY186" s="96">
        <v>0</v>
      </c>
      <c r="IZ186" s="96">
        <v>0</v>
      </c>
      <c r="JA186" s="96">
        <v>0</v>
      </c>
    </row>
    <row r="187" spans="1:261" ht="17.25" customHeight="1" x14ac:dyDescent="0.35">
      <c r="A187" s="85">
        <v>177</v>
      </c>
      <c r="B187" s="92" t="s">
        <v>527</v>
      </c>
      <c r="C187" s="95" t="s">
        <v>704</v>
      </c>
      <c r="D187" s="295">
        <v>247690662</v>
      </c>
      <c r="E187" s="270">
        <f t="shared" si="51"/>
        <v>13875.65</v>
      </c>
      <c r="F187" s="270">
        <f t="shared" si="52"/>
        <v>0</v>
      </c>
      <c r="G187" s="270">
        <f t="shared" si="53"/>
        <v>2536.6099999999997</v>
      </c>
      <c r="H187" s="270">
        <f t="shared" si="54"/>
        <v>495.27</v>
      </c>
      <c r="I187" s="270">
        <f t="shared" si="55"/>
        <v>10843.77</v>
      </c>
      <c r="J187" s="96">
        <v>1</v>
      </c>
      <c r="K187" s="96">
        <v>1</v>
      </c>
      <c r="L187" s="96">
        <v>0</v>
      </c>
      <c r="M187" s="96">
        <v>0</v>
      </c>
      <c r="N187" s="96">
        <v>0</v>
      </c>
      <c r="O187" s="96">
        <v>0</v>
      </c>
      <c r="P187" s="96">
        <v>0</v>
      </c>
      <c r="Q187" s="96">
        <v>0</v>
      </c>
      <c r="R187" s="96">
        <v>0</v>
      </c>
      <c r="S187" s="96">
        <v>0</v>
      </c>
      <c r="T187" s="96">
        <v>0</v>
      </c>
      <c r="U187" s="96">
        <v>0</v>
      </c>
      <c r="V187" s="96">
        <v>0</v>
      </c>
      <c r="W187" s="96">
        <v>0</v>
      </c>
      <c r="X187" s="96">
        <v>0</v>
      </c>
      <c r="Y187" s="96">
        <v>495.27</v>
      </c>
      <c r="Z187" s="96">
        <v>0</v>
      </c>
      <c r="AA187" s="96">
        <v>0</v>
      </c>
      <c r="AB187" s="96">
        <v>0</v>
      </c>
      <c r="AC187" s="96">
        <v>12</v>
      </c>
      <c r="AD187" s="96">
        <v>0</v>
      </c>
      <c r="AE187" s="96">
        <v>0</v>
      </c>
      <c r="AF187" s="96">
        <v>0</v>
      </c>
      <c r="AG187" s="96">
        <v>0</v>
      </c>
      <c r="AH187" s="96">
        <v>0</v>
      </c>
      <c r="AI187" s="96">
        <v>0</v>
      </c>
      <c r="AJ187" s="96">
        <v>0</v>
      </c>
      <c r="AK187" s="96">
        <v>0</v>
      </c>
      <c r="AL187" s="96">
        <v>0</v>
      </c>
      <c r="AM187" s="96">
        <v>0</v>
      </c>
      <c r="AN187" s="96">
        <v>0</v>
      </c>
      <c r="AO187" s="96">
        <v>0</v>
      </c>
      <c r="AP187" s="96">
        <v>0</v>
      </c>
      <c r="AQ187" s="96">
        <v>0</v>
      </c>
      <c r="AR187" s="96">
        <v>0</v>
      </c>
      <c r="AS187" s="96">
        <v>0</v>
      </c>
      <c r="AT187" s="96">
        <v>0</v>
      </c>
      <c r="AU187" s="96">
        <v>0</v>
      </c>
      <c r="AV187" s="96">
        <v>0</v>
      </c>
      <c r="AW187" s="96">
        <v>0</v>
      </c>
      <c r="AX187" s="96">
        <v>0</v>
      </c>
      <c r="AY187" s="96">
        <v>0</v>
      </c>
      <c r="AZ187" s="96">
        <v>0</v>
      </c>
      <c r="BA187" s="96">
        <v>0</v>
      </c>
      <c r="BB187" s="96">
        <v>0</v>
      </c>
      <c r="BC187" s="96">
        <v>0</v>
      </c>
      <c r="BD187" s="96">
        <v>10337</v>
      </c>
      <c r="BE187" s="96">
        <v>0</v>
      </c>
      <c r="BF187" s="96">
        <v>0</v>
      </c>
      <c r="BG187" s="96">
        <v>0</v>
      </c>
      <c r="BH187" s="96">
        <v>374</v>
      </c>
      <c r="BI187" s="96">
        <v>0</v>
      </c>
      <c r="BJ187" s="96">
        <v>0</v>
      </c>
      <c r="BK187" s="96">
        <v>0</v>
      </c>
      <c r="BL187" s="96">
        <v>0</v>
      </c>
      <c r="BM187" s="96">
        <v>0</v>
      </c>
      <c r="BN187" s="96">
        <v>0</v>
      </c>
      <c r="BO187" s="96">
        <v>0</v>
      </c>
      <c r="BP187" s="96">
        <v>0</v>
      </c>
      <c r="BQ187" s="96">
        <v>0</v>
      </c>
      <c r="BR187" s="96">
        <v>0</v>
      </c>
      <c r="BS187" s="96">
        <v>1</v>
      </c>
      <c r="BT187" s="96">
        <v>0</v>
      </c>
      <c r="BU187" s="96">
        <v>1</v>
      </c>
      <c r="BV187" s="96">
        <v>0</v>
      </c>
      <c r="BW187" s="96">
        <v>0</v>
      </c>
      <c r="BX187" s="96">
        <v>0</v>
      </c>
      <c r="BY187" s="96">
        <v>9</v>
      </c>
      <c r="BZ187" s="96">
        <v>0</v>
      </c>
      <c r="CA187" s="96">
        <v>0</v>
      </c>
      <c r="CB187" s="96">
        <v>0</v>
      </c>
      <c r="CC187" s="96">
        <v>0</v>
      </c>
      <c r="CD187" s="96">
        <v>0</v>
      </c>
      <c r="CE187" s="96">
        <v>0</v>
      </c>
      <c r="CF187" s="96">
        <v>0</v>
      </c>
      <c r="CG187" s="96">
        <v>0</v>
      </c>
      <c r="CH187" s="96">
        <v>0</v>
      </c>
      <c r="CI187" s="96">
        <v>0</v>
      </c>
      <c r="CJ187" s="96">
        <v>0</v>
      </c>
      <c r="CK187" s="96">
        <v>30</v>
      </c>
      <c r="CL187" s="96">
        <v>0</v>
      </c>
      <c r="CM187" s="96">
        <v>0</v>
      </c>
      <c r="CN187" s="96">
        <v>0</v>
      </c>
      <c r="CO187" s="96">
        <v>0</v>
      </c>
      <c r="CP187" s="96">
        <v>0</v>
      </c>
      <c r="CQ187" s="96">
        <v>0</v>
      </c>
      <c r="CR187" s="96">
        <v>0</v>
      </c>
      <c r="CS187" s="96">
        <v>29</v>
      </c>
      <c r="CT187" s="96">
        <v>0</v>
      </c>
      <c r="CU187" s="96">
        <v>0</v>
      </c>
      <c r="CV187" s="96">
        <v>0</v>
      </c>
      <c r="CW187" s="96">
        <v>0</v>
      </c>
      <c r="CX187" s="96">
        <v>0</v>
      </c>
      <c r="CY187" s="96">
        <v>18</v>
      </c>
      <c r="CZ187" s="96">
        <v>60</v>
      </c>
      <c r="DA187" s="96">
        <v>0</v>
      </c>
      <c r="DB187" s="96">
        <v>59</v>
      </c>
      <c r="DC187" s="96">
        <v>0</v>
      </c>
      <c r="DD187" s="96">
        <v>865</v>
      </c>
      <c r="DE187" s="96">
        <v>0</v>
      </c>
      <c r="DF187" s="96">
        <v>0</v>
      </c>
      <c r="DG187" s="96">
        <v>0</v>
      </c>
      <c r="DH187" s="96">
        <v>0</v>
      </c>
      <c r="DI187" s="96">
        <v>0</v>
      </c>
      <c r="DJ187" s="96">
        <v>0</v>
      </c>
      <c r="DK187" s="96">
        <v>0</v>
      </c>
      <c r="DL187" s="96">
        <v>0</v>
      </c>
      <c r="DM187" s="96">
        <v>0</v>
      </c>
      <c r="DN187" s="96">
        <v>0</v>
      </c>
      <c r="DO187" s="96">
        <v>0</v>
      </c>
      <c r="DP187" s="96">
        <v>0</v>
      </c>
      <c r="DQ187" s="96">
        <v>0</v>
      </c>
      <c r="DR187" s="96">
        <v>0</v>
      </c>
      <c r="DS187" s="96">
        <v>0</v>
      </c>
      <c r="DT187" s="96">
        <v>1671.61</v>
      </c>
      <c r="DU187" s="96">
        <v>0</v>
      </c>
      <c r="DV187" s="96">
        <v>0</v>
      </c>
      <c r="DW187" s="297">
        <v>0</v>
      </c>
      <c r="DX187" s="297">
        <v>0</v>
      </c>
      <c r="DY187" s="96">
        <v>0</v>
      </c>
      <c r="DZ187" s="96">
        <v>0</v>
      </c>
      <c r="EA187" s="96">
        <v>0</v>
      </c>
      <c r="EB187" s="96">
        <v>0</v>
      </c>
      <c r="EC187" s="96">
        <v>0</v>
      </c>
      <c r="ED187" s="96">
        <v>0</v>
      </c>
      <c r="EE187" s="96">
        <v>0</v>
      </c>
      <c r="EF187" s="96">
        <v>0</v>
      </c>
      <c r="EG187" s="96">
        <v>0</v>
      </c>
      <c r="EH187" s="96">
        <v>0</v>
      </c>
      <c r="EI187" s="96">
        <v>0</v>
      </c>
      <c r="EJ187" s="96">
        <v>0</v>
      </c>
      <c r="EK187" s="96">
        <v>0</v>
      </c>
      <c r="EL187" s="96">
        <v>0</v>
      </c>
      <c r="EM187" s="96">
        <v>0</v>
      </c>
      <c r="EN187" s="96">
        <v>0</v>
      </c>
      <c r="EO187" s="96">
        <v>0</v>
      </c>
      <c r="EP187" s="96">
        <v>0</v>
      </c>
      <c r="EQ187" s="96">
        <v>0</v>
      </c>
      <c r="ER187" s="96">
        <v>0</v>
      </c>
      <c r="ES187" s="96">
        <v>0</v>
      </c>
      <c r="ET187" s="96">
        <v>0</v>
      </c>
      <c r="EU187" s="96">
        <v>0</v>
      </c>
      <c r="EV187" s="96">
        <v>497.77</v>
      </c>
      <c r="EW187" s="96">
        <v>0</v>
      </c>
      <c r="EX187" s="96">
        <v>0</v>
      </c>
      <c r="EY187" s="96">
        <v>0</v>
      </c>
      <c r="EZ187" s="96">
        <v>0</v>
      </c>
      <c r="FA187" s="96">
        <v>0</v>
      </c>
      <c r="FB187" s="96">
        <v>0</v>
      </c>
      <c r="FC187" s="96">
        <v>0</v>
      </c>
      <c r="FD187" s="96">
        <v>0</v>
      </c>
      <c r="FE187" s="96">
        <v>0</v>
      </c>
      <c r="FF187" s="96">
        <v>0</v>
      </c>
      <c r="FG187" s="96">
        <v>0</v>
      </c>
      <c r="FH187" s="96">
        <v>0</v>
      </c>
      <c r="FI187" s="96">
        <v>0</v>
      </c>
      <c r="FJ187" s="96">
        <v>0</v>
      </c>
      <c r="FK187" s="96">
        <v>0</v>
      </c>
      <c r="FL187" s="96">
        <v>0</v>
      </c>
      <c r="FM187" s="96">
        <v>0</v>
      </c>
      <c r="FN187" s="96">
        <v>0</v>
      </c>
      <c r="FO187" s="96">
        <v>0</v>
      </c>
      <c r="FP187" s="96">
        <v>0</v>
      </c>
      <c r="FQ187" s="96">
        <v>0</v>
      </c>
      <c r="FR187" s="96">
        <v>0</v>
      </c>
      <c r="FS187" s="96">
        <v>0</v>
      </c>
      <c r="FT187" s="96">
        <v>0</v>
      </c>
      <c r="FU187" s="96">
        <v>0</v>
      </c>
      <c r="FV187" s="96">
        <v>0</v>
      </c>
      <c r="FW187" s="96">
        <v>0</v>
      </c>
      <c r="FX187" s="96">
        <v>0</v>
      </c>
      <c r="FY187" s="96">
        <v>0</v>
      </c>
      <c r="FZ187" s="96">
        <v>0</v>
      </c>
      <c r="GA187" s="96">
        <v>0</v>
      </c>
      <c r="GB187" s="96">
        <v>0</v>
      </c>
      <c r="GC187" s="96">
        <v>0</v>
      </c>
      <c r="GD187" s="96">
        <v>0</v>
      </c>
      <c r="GE187" s="96">
        <v>0</v>
      </c>
      <c r="GF187" s="96">
        <v>0</v>
      </c>
      <c r="GG187" s="96">
        <v>0</v>
      </c>
      <c r="GH187" s="96">
        <v>0</v>
      </c>
      <c r="GI187" s="96">
        <v>0</v>
      </c>
      <c r="GJ187" s="96">
        <v>0</v>
      </c>
      <c r="GK187" s="96">
        <v>0</v>
      </c>
      <c r="GL187" s="96">
        <v>0</v>
      </c>
      <c r="GM187" s="96">
        <v>0</v>
      </c>
      <c r="GN187" s="96">
        <v>0</v>
      </c>
      <c r="GO187" s="96">
        <v>0</v>
      </c>
      <c r="GP187" s="96">
        <v>0</v>
      </c>
      <c r="GQ187" s="96">
        <v>0</v>
      </c>
      <c r="GR187" s="96">
        <v>0</v>
      </c>
      <c r="GS187" s="96">
        <v>0</v>
      </c>
      <c r="GT187" s="96">
        <v>0</v>
      </c>
      <c r="GU187" s="96">
        <v>0</v>
      </c>
      <c r="GV187" s="96">
        <v>0</v>
      </c>
      <c r="GW187" s="96">
        <v>0</v>
      </c>
      <c r="GX187" s="96">
        <v>0</v>
      </c>
      <c r="GY187" s="96">
        <v>0</v>
      </c>
      <c r="GZ187" s="96">
        <v>0</v>
      </c>
      <c r="HA187" s="96">
        <v>0</v>
      </c>
      <c r="HB187" s="96">
        <v>0</v>
      </c>
      <c r="HC187" s="96">
        <v>0</v>
      </c>
      <c r="HD187" s="96">
        <v>0</v>
      </c>
      <c r="HE187" s="96">
        <v>0</v>
      </c>
      <c r="HF187" s="96">
        <v>0</v>
      </c>
      <c r="HG187" s="96">
        <v>0</v>
      </c>
      <c r="HH187" s="96">
        <v>0</v>
      </c>
      <c r="HI187" s="96">
        <v>0</v>
      </c>
      <c r="HJ187" s="96">
        <v>0</v>
      </c>
      <c r="HK187" s="96">
        <v>0</v>
      </c>
      <c r="HL187" s="96">
        <v>0</v>
      </c>
      <c r="HM187" s="96">
        <v>0</v>
      </c>
      <c r="HN187" s="96">
        <v>0</v>
      </c>
      <c r="HO187" s="96">
        <v>0</v>
      </c>
      <c r="HP187" s="96">
        <v>0</v>
      </c>
      <c r="HQ187" s="96">
        <v>0</v>
      </c>
      <c r="HR187" s="96">
        <v>0</v>
      </c>
      <c r="HS187" s="96">
        <v>0</v>
      </c>
      <c r="HT187" s="96">
        <v>0</v>
      </c>
      <c r="HU187" s="96">
        <v>0</v>
      </c>
      <c r="HV187" s="96">
        <v>0</v>
      </c>
      <c r="HW187" s="96">
        <v>0</v>
      </c>
      <c r="HX187" s="96">
        <v>0</v>
      </c>
      <c r="HY187" s="96">
        <v>0</v>
      </c>
      <c r="HZ187" s="96">
        <v>0</v>
      </c>
      <c r="IA187" s="96">
        <v>0</v>
      </c>
      <c r="IB187" s="96">
        <v>0</v>
      </c>
      <c r="IC187" s="96">
        <v>0</v>
      </c>
      <c r="ID187" s="96">
        <v>0</v>
      </c>
      <c r="IE187" s="96">
        <v>0</v>
      </c>
      <c r="IF187" s="96">
        <v>0</v>
      </c>
      <c r="IG187" s="96">
        <v>0</v>
      </c>
      <c r="IH187" s="96">
        <v>0</v>
      </c>
      <c r="II187" s="96">
        <v>0</v>
      </c>
      <c r="IJ187" s="96">
        <v>0</v>
      </c>
      <c r="IK187" s="96">
        <v>0</v>
      </c>
      <c r="IL187" s="96">
        <v>0</v>
      </c>
      <c r="IM187" s="96">
        <v>0</v>
      </c>
      <c r="IN187" s="96">
        <v>0</v>
      </c>
      <c r="IO187" s="96">
        <v>0</v>
      </c>
      <c r="IP187" s="96">
        <v>0</v>
      </c>
      <c r="IQ187" s="96">
        <v>0</v>
      </c>
      <c r="IR187" s="96">
        <v>0</v>
      </c>
      <c r="IS187" s="96">
        <v>0</v>
      </c>
      <c r="IT187" s="96">
        <v>0</v>
      </c>
      <c r="IU187" s="96">
        <v>0</v>
      </c>
      <c r="IV187" s="96">
        <v>0</v>
      </c>
      <c r="IW187" s="96">
        <v>0</v>
      </c>
      <c r="IX187" s="96">
        <v>0</v>
      </c>
      <c r="IY187" s="96">
        <v>0</v>
      </c>
      <c r="IZ187" s="96">
        <v>0</v>
      </c>
      <c r="JA187" s="96">
        <v>0</v>
      </c>
    </row>
    <row r="188" spans="1:261" ht="17.25" customHeight="1" x14ac:dyDescent="0.35">
      <c r="A188" s="85">
        <v>178</v>
      </c>
      <c r="B188" s="92" t="s">
        <v>527</v>
      </c>
      <c r="C188" s="95" t="s">
        <v>705</v>
      </c>
      <c r="D188" s="295">
        <v>247690654</v>
      </c>
      <c r="E188" s="270">
        <f t="shared" si="51"/>
        <v>7232.46</v>
      </c>
      <c r="F188" s="270">
        <f t="shared" si="52"/>
        <v>0</v>
      </c>
      <c r="G188" s="270">
        <f t="shared" si="53"/>
        <v>1284.22</v>
      </c>
      <c r="H188" s="270">
        <f t="shared" si="54"/>
        <v>132.24</v>
      </c>
      <c r="I188" s="270">
        <f t="shared" si="55"/>
        <v>5816</v>
      </c>
      <c r="J188" s="96">
        <v>1</v>
      </c>
      <c r="K188" s="96">
        <v>1</v>
      </c>
      <c r="L188" s="96">
        <v>0</v>
      </c>
      <c r="M188" s="96">
        <v>0</v>
      </c>
      <c r="N188" s="96">
        <v>0</v>
      </c>
      <c r="O188" s="96">
        <v>0</v>
      </c>
      <c r="P188" s="96">
        <v>0</v>
      </c>
      <c r="Q188" s="96">
        <v>0</v>
      </c>
      <c r="R188" s="96">
        <v>0</v>
      </c>
      <c r="S188" s="96">
        <v>0</v>
      </c>
      <c r="T188" s="96">
        <v>0</v>
      </c>
      <c r="U188" s="96">
        <v>132.24</v>
      </c>
      <c r="V188" s="96">
        <v>0</v>
      </c>
      <c r="W188" s="96">
        <v>0</v>
      </c>
      <c r="X188" s="96">
        <v>0</v>
      </c>
      <c r="Y188" s="96">
        <v>0</v>
      </c>
      <c r="Z188" s="96">
        <v>0</v>
      </c>
      <c r="AA188" s="96">
        <v>0</v>
      </c>
      <c r="AB188" s="96">
        <v>0</v>
      </c>
      <c r="AC188" s="96">
        <v>7</v>
      </c>
      <c r="AD188" s="96">
        <v>0</v>
      </c>
      <c r="AE188" s="96">
        <v>0</v>
      </c>
      <c r="AF188" s="96">
        <v>0</v>
      </c>
      <c r="AG188" s="96">
        <v>0</v>
      </c>
      <c r="AH188" s="96">
        <v>0</v>
      </c>
      <c r="AI188" s="96">
        <v>0</v>
      </c>
      <c r="AJ188" s="96">
        <v>0</v>
      </c>
      <c r="AK188" s="96">
        <v>0</v>
      </c>
      <c r="AL188" s="96">
        <v>0</v>
      </c>
      <c r="AM188" s="96">
        <v>0</v>
      </c>
      <c r="AN188" s="96">
        <v>0</v>
      </c>
      <c r="AO188" s="96">
        <v>0</v>
      </c>
      <c r="AP188" s="96">
        <v>0</v>
      </c>
      <c r="AQ188" s="96">
        <v>0</v>
      </c>
      <c r="AR188" s="96">
        <v>0</v>
      </c>
      <c r="AS188" s="96">
        <v>0</v>
      </c>
      <c r="AT188" s="96">
        <v>0</v>
      </c>
      <c r="AU188" s="96">
        <v>0</v>
      </c>
      <c r="AV188" s="96">
        <v>0</v>
      </c>
      <c r="AW188" s="96">
        <v>0</v>
      </c>
      <c r="AX188" s="96">
        <v>0</v>
      </c>
      <c r="AY188" s="96">
        <v>0</v>
      </c>
      <c r="AZ188" s="96">
        <v>0</v>
      </c>
      <c r="BA188" s="96">
        <v>1</v>
      </c>
      <c r="BB188" s="96">
        <v>0</v>
      </c>
      <c r="BC188" s="96">
        <v>0</v>
      </c>
      <c r="BD188" s="96">
        <v>5596</v>
      </c>
      <c r="BE188" s="96">
        <v>0</v>
      </c>
      <c r="BF188" s="96">
        <v>0</v>
      </c>
      <c r="BG188" s="96">
        <v>0</v>
      </c>
      <c r="BH188" s="96">
        <v>60</v>
      </c>
      <c r="BI188" s="96">
        <v>0</v>
      </c>
      <c r="BJ188" s="96">
        <v>0</v>
      </c>
      <c r="BK188" s="96">
        <v>0</v>
      </c>
      <c r="BL188" s="96">
        <v>0</v>
      </c>
      <c r="BM188" s="96">
        <v>0</v>
      </c>
      <c r="BN188" s="96">
        <v>0</v>
      </c>
      <c r="BO188" s="96">
        <v>0</v>
      </c>
      <c r="BP188" s="96">
        <v>0</v>
      </c>
      <c r="BQ188" s="96">
        <v>0</v>
      </c>
      <c r="BR188" s="96">
        <v>0</v>
      </c>
      <c r="BS188" s="96">
        <v>1</v>
      </c>
      <c r="BT188" s="96">
        <v>0</v>
      </c>
      <c r="BU188" s="96">
        <v>1</v>
      </c>
      <c r="BV188" s="96">
        <v>0</v>
      </c>
      <c r="BW188" s="96">
        <v>0</v>
      </c>
      <c r="BX188" s="96">
        <v>0</v>
      </c>
      <c r="BY188" s="96">
        <v>3</v>
      </c>
      <c r="BZ188" s="96">
        <v>0</v>
      </c>
      <c r="CA188" s="96">
        <v>0</v>
      </c>
      <c r="CB188" s="96">
        <v>0</v>
      </c>
      <c r="CC188" s="96">
        <v>0</v>
      </c>
      <c r="CD188" s="96">
        <v>0</v>
      </c>
      <c r="CE188" s="96">
        <v>0</v>
      </c>
      <c r="CF188" s="96">
        <v>0</v>
      </c>
      <c r="CG188" s="96">
        <v>0</v>
      </c>
      <c r="CH188" s="96">
        <v>0</v>
      </c>
      <c r="CI188" s="96">
        <v>0</v>
      </c>
      <c r="CJ188" s="96">
        <v>0</v>
      </c>
      <c r="CK188" s="96">
        <v>30</v>
      </c>
      <c r="CL188" s="96">
        <v>0</v>
      </c>
      <c r="CM188" s="96">
        <v>0</v>
      </c>
      <c r="CN188" s="96">
        <v>0</v>
      </c>
      <c r="CO188" s="96">
        <v>0</v>
      </c>
      <c r="CP188" s="96">
        <v>0</v>
      </c>
      <c r="CQ188" s="96">
        <v>0</v>
      </c>
      <c r="CR188" s="96">
        <v>0</v>
      </c>
      <c r="CS188" s="96">
        <v>10</v>
      </c>
      <c r="CT188" s="96">
        <v>0</v>
      </c>
      <c r="CU188" s="96">
        <v>0</v>
      </c>
      <c r="CV188" s="96">
        <v>0</v>
      </c>
      <c r="CW188" s="96">
        <v>0</v>
      </c>
      <c r="CX188" s="96">
        <v>0</v>
      </c>
      <c r="CY188" s="96">
        <v>12</v>
      </c>
      <c r="CZ188" s="96">
        <v>4</v>
      </c>
      <c r="DA188" s="96">
        <v>0</v>
      </c>
      <c r="DB188" s="96">
        <v>3</v>
      </c>
      <c r="DC188" s="96">
        <v>0</v>
      </c>
      <c r="DD188" s="96">
        <v>60</v>
      </c>
      <c r="DE188" s="96">
        <v>0</v>
      </c>
      <c r="DF188" s="96">
        <v>0</v>
      </c>
      <c r="DG188" s="96">
        <v>0</v>
      </c>
      <c r="DH188" s="96">
        <v>0</v>
      </c>
      <c r="DI188" s="96">
        <v>0</v>
      </c>
      <c r="DJ188" s="96">
        <v>0</v>
      </c>
      <c r="DK188" s="96">
        <v>0</v>
      </c>
      <c r="DL188" s="96">
        <v>0</v>
      </c>
      <c r="DM188" s="96">
        <v>0</v>
      </c>
      <c r="DN188" s="96">
        <v>0</v>
      </c>
      <c r="DO188" s="96">
        <v>0</v>
      </c>
      <c r="DP188" s="96">
        <v>0</v>
      </c>
      <c r="DQ188" s="96">
        <v>0</v>
      </c>
      <c r="DR188" s="96">
        <v>0</v>
      </c>
      <c r="DS188" s="96">
        <v>0</v>
      </c>
      <c r="DT188" s="96">
        <v>1224.22</v>
      </c>
      <c r="DU188" s="96">
        <v>0</v>
      </c>
      <c r="DV188" s="96">
        <v>0</v>
      </c>
      <c r="DW188" s="297">
        <v>0</v>
      </c>
      <c r="DX188" s="297">
        <v>0</v>
      </c>
      <c r="DY188" s="96">
        <v>0</v>
      </c>
      <c r="DZ188" s="96">
        <v>0</v>
      </c>
      <c r="EA188" s="96">
        <v>0</v>
      </c>
      <c r="EB188" s="96">
        <v>0</v>
      </c>
      <c r="EC188" s="96">
        <v>0</v>
      </c>
      <c r="ED188" s="96">
        <v>0</v>
      </c>
      <c r="EE188" s="96">
        <v>0</v>
      </c>
      <c r="EF188" s="96">
        <v>0</v>
      </c>
      <c r="EG188" s="96">
        <v>0</v>
      </c>
      <c r="EH188" s="96">
        <v>0</v>
      </c>
      <c r="EI188" s="96">
        <v>0</v>
      </c>
      <c r="EJ188" s="96">
        <v>0</v>
      </c>
      <c r="EK188" s="96">
        <v>0</v>
      </c>
      <c r="EL188" s="96">
        <v>0</v>
      </c>
      <c r="EM188" s="96">
        <v>0</v>
      </c>
      <c r="EN188" s="96">
        <v>0</v>
      </c>
      <c r="EO188" s="96">
        <v>0</v>
      </c>
      <c r="EP188" s="96">
        <v>0</v>
      </c>
      <c r="EQ188" s="96">
        <v>0</v>
      </c>
      <c r="ER188" s="96">
        <v>0</v>
      </c>
      <c r="ES188" s="96">
        <v>0</v>
      </c>
      <c r="ET188" s="96">
        <v>0</v>
      </c>
      <c r="EU188" s="96">
        <v>0</v>
      </c>
      <c r="EV188" s="96">
        <v>217</v>
      </c>
      <c r="EW188" s="96">
        <v>0</v>
      </c>
      <c r="EX188" s="96">
        <v>0</v>
      </c>
      <c r="EY188" s="96">
        <v>0</v>
      </c>
      <c r="EZ188" s="96">
        <v>0</v>
      </c>
      <c r="FA188" s="96">
        <v>0</v>
      </c>
      <c r="FB188" s="96">
        <v>0</v>
      </c>
      <c r="FC188" s="96">
        <v>0</v>
      </c>
      <c r="FD188" s="96">
        <v>0</v>
      </c>
      <c r="FE188" s="96">
        <v>0</v>
      </c>
      <c r="FF188" s="96">
        <v>0</v>
      </c>
      <c r="FG188" s="96">
        <v>0</v>
      </c>
      <c r="FH188" s="96">
        <v>0</v>
      </c>
      <c r="FI188" s="96">
        <v>0</v>
      </c>
      <c r="FJ188" s="96">
        <v>0</v>
      </c>
      <c r="FK188" s="96">
        <v>0</v>
      </c>
      <c r="FL188" s="96">
        <v>0</v>
      </c>
      <c r="FM188" s="96">
        <v>0</v>
      </c>
      <c r="FN188" s="96">
        <v>0</v>
      </c>
      <c r="FO188" s="96">
        <v>0</v>
      </c>
      <c r="FP188" s="96">
        <v>0</v>
      </c>
      <c r="FQ188" s="96">
        <v>0</v>
      </c>
      <c r="FR188" s="96">
        <v>0</v>
      </c>
      <c r="FS188" s="96">
        <v>0</v>
      </c>
      <c r="FT188" s="96">
        <v>0</v>
      </c>
      <c r="FU188" s="96">
        <v>0</v>
      </c>
      <c r="FV188" s="96">
        <v>0</v>
      </c>
      <c r="FW188" s="96">
        <v>0</v>
      </c>
      <c r="FX188" s="96">
        <v>0</v>
      </c>
      <c r="FY188" s="96">
        <v>0</v>
      </c>
      <c r="FZ188" s="96">
        <v>0</v>
      </c>
      <c r="GA188" s="96">
        <v>0</v>
      </c>
      <c r="GB188" s="96">
        <v>0</v>
      </c>
      <c r="GC188" s="96">
        <v>0</v>
      </c>
      <c r="GD188" s="96">
        <v>0</v>
      </c>
      <c r="GE188" s="96">
        <v>0</v>
      </c>
      <c r="GF188" s="96">
        <v>0</v>
      </c>
      <c r="GG188" s="96">
        <v>0</v>
      </c>
      <c r="GH188" s="96">
        <v>0</v>
      </c>
      <c r="GI188" s="96">
        <v>0</v>
      </c>
      <c r="GJ188" s="96">
        <v>0</v>
      </c>
      <c r="GK188" s="96">
        <v>0</v>
      </c>
      <c r="GL188" s="96">
        <v>0</v>
      </c>
      <c r="GM188" s="96">
        <v>0</v>
      </c>
      <c r="GN188" s="96">
        <v>0</v>
      </c>
      <c r="GO188" s="96">
        <v>0</v>
      </c>
      <c r="GP188" s="96">
        <v>0</v>
      </c>
      <c r="GQ188" s="96">
        <v>0</v>
      </c>
      <c r="GR188" s="96">
        <v>0</v>
      </c>
      <c r="GS188" s="96">
        <v>0</v>
      </c>
      <c r="GT188" s="96">
        <v>0</v>
      </c>
      <c r="GU188" s="96">
        <v>0</v>
      </c>
      <c r="GV188" s="96">
        <v>0</v>
      </c>
      <c r="GW188" s="96">
        <v>0</v>
      </c>
      <c r="GX188" s="96">
        <v>0</v>
      </c>
      <c r="GY188" s="96">
        <v>0</v>
      </c>
      <c r="GZ188" s="96">
        <v>0</v>
      </c>
      <c r="HA188" s="96">
        <v>0</v>
      </c>
      <c r="HB188" s="96">
        <v>0</v>
      </c>
      <c r="HC188" s="96">
        <v>0</v>
      </c>
      <c r="HD188" s="96">
        <v>0</v>
      </c>
      <c r="HE188" s="96">
        <v>0</v>
      </c>
      <c r="HF188" s="96">
        <v>0</v>
      </c>
      <c r="HG188" s="96">
        <v>0</v>
      </c>
      <c r="HH188" s="96">
        <v>0</v>
      </c>
      <c r="HI188" s="96">
        <v>0</v>
      </c>
      <c r="HJ188" s="96">
        <v>0</v>
      </c>
      <c r="HK188" s="96">
        <v>0</v>
      </c>
      <c r="HL188" s="96">
        <v>0</v>
      </c>
      <c r="HM188" s="96">
        <v>0</v>
      </c>
      <c r="HN188" s="96">
        <v>0</v>
      </c>
      <c r="HO188" s="96">
        <v>0</v>
      </c>
      <c r="HP188" s="96">
        <v>0</v>
      </c>
      <c r="HQ188" s="96">
        <v>0</v>
      </c>
      <c r="HR188" s="96">
        <v>0</v>
      </c>
      <c r="HS188" s="96">
        <v>0</v>
      </c>
      <c r="HT188" s="96">
        <v>0</v>
      </c>
      <c r="HU188" s="96">
        <v>0</v>
      </c>
      <c r="HV188" s="96">
        <v>0</v>
      </c>
      <c r="HW188" s="96">
        <v>0</v>
      </c>
      <c r="HX188" s="96">
        <v>0</v>
      </c>
      <c r="HY188" s="96">
        <v>0</v>
      </c>
      <c r="HZ188" s="96">
        <v>0</v>
      </c>
      <c r="IA188" s="96">
        <v>0</v>
      </c>
      <c r="IB188" s="96">
        <v>0</v>
      </c>
      <c r="IC188" s="96">
        <v>0</v>
      </c>
      <c r="ID188" s="96">
        <v>0</v>
      </c>
      <c r="IE188" s="96">
        <v>0</v>
      </c>
      <c r="IF188" s="96">
        <v>0</v>
      </c>
      <c r="IG188" s="96">
        <v>0</v>
      </c>
      <c r="IH188" s="96">
        <v>0</v>
      </c>
      <c r="II188" s="96">
        <v>0</v>
      </c>
      <c r="IJ188" s="96">
        <v>0</v>
      </c>
      <c r="IK188" s="96">
        <v>0</v>
      </c>
      <c r="IL188" s="96">
        <v>0</v>
      </c>
      <c r="IM188" s="96">
        <v>0</v>
      </c>
      <c r="IN188" s="96">
        <v>0</v>
      </c>
      <c r="IO188" s="96">
        <v>0</v>
      </c>
      <c r="IP188" s="96">
        <v>0</v>
      </c>
      <c r="IQ188" s="96">
        <v>0</v>
      </c>
      <c r="IR188" s="96">
        <v>0</v>
      </c>
      <c r="IS188" s="96">
        <v>0</v>
      </c>
      <c r="IT188" s="96">
        <v>0</v>
      </c>
      <c r="IU188" s="96">
        <v>0</v>
      </c>
      <c r="IV188" s="96">
        <v>0</v>
      </c>
      <c r="IW188" s="96">
        <v>0</v>
      </c>
      <c r="IX188" s="96">
        <v>0</v>
      </c>
      <c r="IY188" s="96">
        <v>0</v>
      </c>
      <c r="IZ188" s="96">
        <v>0</v>
      </c>
      <c r="JA188" s="96">
        <v>0</v>
      </c>
    </row>
    <row r="189" spans="1:261" ht="17.25" customHeight="1" x14ac:dyDescent="0.35">
      <c r="A189" s="85">
        <v>179</v>
      </c>
      <c r="B189" s="92" t="s">
        <v>527</v>
      </c>
      <c r="C189" s="95" t="s">
        <v>706</v>
      </c>
      <c r="D189" s="295">
        <v>247690820</v>
      </c>
      <c r="E189" s="270">
        <f t="shared" si="51"/>
        <v>4754.43</v>
      </c>
      <c r="F189" s="270">
        <f t="shared" si="52"/>
        <v>0</v>
      </c>
      <c r="G189" s="270">
        <f t="shared" si="53"/>
        <v>964.83</v>
      </c>
      <c r="H189" s="270">
        <f t="shared" si="54"/>
        <v>140.6</v>
      </c>
      <c r="I189" s="270">
        <f t="shared" si="55"/>
        <v>3649</v>
      </c>
      <c r="J189" s="96">
        <v>1</v>
      </c>
      <c r="K189" s="96">
        <v>1</v>
      </c>
      <c r="L189" s="96">
        <v>0</v>
      </c>
      <c r="M189" s="96">
        <v>0</v>
      </c>
      <c r="N189" s="96">
        <v>0</v>
      </c>
      <c r="O189" s="96">
        <v>0</v>
      </c>
      <c r="P189" s="96">
        <v>0</v>
      </c>
      <c r="Q189" s="96">
        <v>0</v>
      </c>
      <c r="R189" s="96">
        <v>0</v>
      </c>
      <c r="S189" s="96">
        <v>0</v>
      </c>
      <c r="T189" s="96">
        <v>0</v>
      </c>
      <c r="U189" s="96">
        <v>140.6</v>
      </c>
      <c r="V189" s="96">
        <v>0</v>
      </c>
      <c r="W189" s="96">
        <v>0</v>
      </c>
      <c r="X189" s="96">
        <v>0</v>
      </c>
      <c r="Y189" s="96">
        <v>0</v>
      </c>
      <c r="Z189" s="96">
        <v>0</v>
      </c>
      <c r="AA189" s="96">
        <v>0</v>
      </c>
      <c r="AB189" s="96">
        <v>0</v>
      </c>
      <c r="AC189" s="96">
        <v>5</v>
      </c>
      <c r="AD189" s="96">
        <v>0</v>
      </c>
      <c r="AE189" s="96">
        <v>0</v>
      </c>
      <c r="AF189" s="96">
        <v>0</v>
      </c>
      <c r="AG189" s="96">
        <v>0</v>
      </c>
      <c r="AH189" s="96">
        <v>0</v>
      </c>
      <c r="AI189" s="96">
        <v>0</v>
      </c>
      <c r="AJ189" s="96">
        <v>0</v>
      </c>
      <c r="AK189" s="96">
        <v>0</v>
      </c>
      <c r="AL189" s="96">
        <v>0</v>
      </c>
      <c r="AM189" s="96">
        <v>0</v>
      </c>
      <c r="AN189" s="96">
        <v>0</v>
      </c>
      <c r="AO189" s="96">
        <v>0</v>
      </c>
      <c r="AP189" s="96">
        <v>0</v>
      </c>
      <c r="AQ189" s="96">
        <v>0</v>
      </c>
      <c r="AR189" s="96">
        <v>0</v>
      </c>
      <c r="AS189" s="96">
        <v>0</v>
      </c>
      <c r="AT189" s="96">
        <v>0</v>
      </c>
      <c r="AU189" s="96">
        <v>0</v>
      </c>
      <c r="AV189" s="96">
        <v>0</v>
      </c>
      <c r="AW189" s="96">
        <v>0</v>
      </c>
      <c r="AX189" s="96">
        <v>0</v>
      </c>
      <c r="AY189" s="96">
        <v>0</v>
      </c>
      <c r="AZ189" s="96">
        <v>0</v>
      </c>
      <c r="BA189" s="96">
        <v>0</v>
      </c>
      <c r="BB189" s="96">
        <v>0</v>
      </c>
      <c r="BC189" s="96">
        <v>0</v>
      </c>
      <c r="BD189" s="96">
        <v>3523</v>
      </c>
      <c r="BE189" s="96">
        <v>0</v>
      </c>
      <c r="BF189" s="96">
        <v>0</v>
      </c>
      <c r="BG189" s="96">
        <v>0</v>
      </c>
      <c r="BH189" s="96">
        <v>48</v>
      </c>
      <c r="BI189" s="96">
        <v>0</v>
      </c>
      <c r="BJ189" s="96">
        <v>0</v>
      </c>
      <c r="BK189" s="96">
        <v>0</v>
      </c>
      <c r="BL189" s="96">
        <v>0</v>
      </c>
      <c r="BM189" s="96">
        <v>0</v>
      </c>
      <c r="BN189" s="96">
        <v>0</v>
      </c>
      <c r="BO189" s="96">
        <v>0</v>
      </c>
      <c r="BP189" s="96">
        <v>0</v>
      </c>
      <c r="BQ189" s="96">
        <v>0</v>
      </c>
      <c r="BR189" s="96">
        <v>0</v>
      </c>
      <c r="BS189" s="96">
        <v>1</v>
      </c>
      <c r="BT189" s="96">
        <v>0</v>
      </c>
      <c r="BU189" s="96">
        <v>1</v>
      </c>
      <c r="BV189" s="96">
        <v>0</v>
      </c>
      <c r="BW189" s="96">
        <v>0</v>
      </c>
      <c r="BX189" s="96">
        <v>0</v>
      </c>
      <c r="BY189" s="96">
        <v>12</v>
      </c>
      <c r="BZ189" s="96">
        <v>0</v>
      </c>
      <c r="CA189" s="96">
        <v>0</v>
      </c>
      <c r="CB189" s="96">
        <v>0</v>
      </c>
      <c r="CC189" s="96">
        <v>0</v>
      </c>
      <c r="CD189" s="96">
        <v>0</v>
      </c>
      <c r="CE189" s="96">
        <v>0</v>
      </c>
      <c r="CF189" s="96">
        <v>0</v>
      </c>
      <c r="CG189" s="96">
        <v>0</v>
      </c>
      <c r="CH189" s="96">
        <v>0</v>
      </c>
      <c r="CI189" s="96">
        <v>0</v>
      </c>
      <c r="CJ189" s="96">
        <v>0</v>
      </c>
      <c r="CK189" s="96">
        <v>30</v>
      </c>
      <c r="CL189" s="96">
        <v>0</v>
      </c>
      <c r="CM189" s="96">
        <v>0</v>
      </c>
      <c r="CN189" s="96">
        <v>0</v>
      </c>
      <c r="CO189" s="96">
        <v>1</v>
      </c>
      <c r="CP189" s="96">
        <v>0</v>
      </c>
      <c r="CQ189" s="96">
        <v>0</v>
      </c>
      <c r="CR189" s="96">
        <v>0</v>
      </c>
      <c r="CS189" s="96">
        <v>6</v>
      </c>
      <c r="CT189" s="96">
        <v>0</v>
      </c>
      <c r="CU189" s="96">
        <v>0</v>
      </c>
      <c r="CV189" s="96">
        <v>0</v>
      </c>
      <c r="CW189" s="96">
        <v>0</v>
      </c>
      <c r="CX189" s="96">
        <v>0</v>
      </c>
      <c r="CY189" s="96">
        <v>17</v>
      </c>
      <c r="CZ189" s="96">
        <v>20</v>
      </c>
      <c r="DA189" s="96">
        <v>0</v>
      </c>
      <c r="DB189" s="96">
        <v>19</v>
      </c>
      <c r="DC189" s="96">
        <v>0</v>
      </c>
      <c r="DD189" s="96">
        <v>300</v>
      </c>
      <c r="DE189" s="96">
        <v>0</v>
      </c>
      <c r="DF189" s="96">
        <v>0</v>
      </c>
      <c r="DG189" s="96">
        <v>0</v>
      </c>
      <c r="DH189" s="96">
        <v>0</v>
      </c>
      <c r="DI189" s="96">
        <v>0</v>
      </c>
      <c r="DJ189" s="96">
        <v>0</v>
      </c>
      <c r="DK189" s="96">
        <v>0</v>
      </c>
      <c r="DL189" s="96">
        <v>0</v>
      </c>
      <c r="DM189" s="96">
        <v>0</v>
      </c>
      <c r="DN189" s="96">
        <v>0</v>
      </c>
      <c r="DO189" s="96">
        <v>0</v>
      </c>
      <c r="DP189" s="96">
        <v>0</v>
      </c>
      <c r="DQ189" s="96">
        <v>0</v>
      </c>
      <c r="DR189" s="96">
        <v>0</v>
      </c>
      <c r="DS189" s="96">
        <v>0</v>
      </c>
      <c r="DT189" s="96">
        <v>664.83</v>
      </c>
      <c r="DU189" s="96">
        <v>0</v>
      </c>
      <c r="DV189" s="96">
        <v>0</v>
      </c>
      <c r="DW189" s="297">
        <v>0</v>
      </c>
      <c r="DX189" s="297">
        <v>0</v>
      </c>
      <c r="DY189" s="96">
        <v>0</v>
      </c>
      <c r="DZ189" s="96">
        <v>0</v>
      </c>
      <c r="EA189" s="96">
        <v>0</v>
      </c>
      <c r="EB189" s="96">
        <v>0</v>
      </c>
      <c r="EC189" s="96">
        <v>0</v>
      </c>
      <c r="ED189" s="96">
        <v>0</v>
      </c>
      <c r="EE189" s="96">
        <v>0</v>
      </c>
      <c r="EF189" s="96">
        <v>0</v>
      </c>
      <c r="EG189" s="96">
        <v>0</v>
      </c>
      <c r="EH189" s="96">
        <v>0</v>
      </c>
      <c r="EI189" s="96">
        <v>0</v>
      </c>
      <c r="EJ189" s="96">
        <v>0</v>
      </c>
      <c r="EK189" s="96">
        <v>0</v>
      </c>
      <c r="EL189" s="96">
        <v>0</v>
      </c>
      <c r="EM189" s="96">
        <v>0</v>
      </c>
      <c r="EN189" s="96">
        <v>0</v>
      </c>
      <c r="EO189" s="96">
        <v>0</v>
      </c>
      <c r="EP189" s="96">
        <v>0</v>
      </c>
      <c r="EQ189" s="96">
        <v>0</v>
      </c>
      <c r="ER189" s="96">
        <v>0</v>
      </c>
      <c r="ES189" s="96">
        <v>0</v>
      </c>
      <c r="ET189" s="96">
        <v>0</v>
      </c>
      <c r="EU189" s="96">
        <v>0</v>
      </c>
      <c r="EV189" s="96">
        <v>114</v>
      </c>
      <c r="EW189" s="96">
        <v>0</v>
      </c>
      <c r="EX189" s="96">
        <v>0</v>
      </c>
      <c r="EY189" s="96">
        <v>0</v>
      </c>
      <c r="EZ189" s="96">
        <v>0</v>
      </c>
      <c r="FA189" s="96">
        <v>0</v>
      </c>
      <c r="FB189" s="96">
        <v>0</v>
      </c>
      <c r="FC189" s="96">
        <v>0</v>
      </c>
      <c r="FD189" s="96">
        <v>0</v>
      </c>
      <c r="FE189" s="96">
        <v>0</v>
      </c>
      <c r="FF189" s="96">
        <v>0</v>
      </c>
      <c r="FG189" s="96">
        <v>0</v>
      </c>
      <c r="FH189" s="96">
        <v>0</v>
      </c>
      <c r="FI189" s="96">
        <v>0</v>
      </c>
      <c r="FJ189" s="96">
        <v>0</v>
      </c>
      <c r="FK189" s="96">
        <v>0</v>
      </c>
      <c r="FL189" s="96">
        <v>0</v>
      </c>
      <c r="FM189" s="96">
        <v>0</v>
      </c>
      <c r="FN189" s="96">
        <v>0</v>
      </c>
      <c r="FO189" s="96">
        <v>0</v>
      </c>
      <c r="FP189" s="96">
        <v>0</v>
      </c>
      <c r="FQ189" s="96">
        <v>0</v>
      </c>
      <c r="FR189" s="96">
        <v>0</v>
      </c>
      <c r="FS189" s="96">
        <v>0</v>
      </c>
      <c r="FT189" s="96">
        <v>0</v>
      </c>
      <c r="FU189" s="96">
        <v>0</v>
      </c>
      <c r="FV189" s="96">
        <v>0</v>
      </c>
      <c r="FW189" s="96">
        <v>0</v>
      </c>
      <c r="FX189" s="96">
        <v>0</v>
      </c>
      <c r="FY189" s="96">
        <v>0</v>
      </c>
      <c r="FZ189" s="96">
        <v>0</v>
      </c>
      <c r="GA189" s="96">
        <v>0</v>
      </c>
      <c r="GB189" s="96">
        <v>0</v>
      </c>
      <c r="GC189" s="96">
        <v>0</v>
      </c>
      <c r="GD189" s="96">
        <v>0</v>
      </c>
      <c r="GE189" s="96">
        <v>0</v>
      </c>
      <c r="GF189" s="96">
        <v>0</v>
      </c>
      <c r="GG189" s="96">
        <v>0</v>
      </c>
      <c r="GH189" s="96">
        <v>0</v>
      </c>
      <c r="GI189" s="96">
        <v>0</v>
      </c>
      <c r="GJ189" s="96">
        <v>0</v>
      </c>
      <c r="GK189" s="96">
        <v>0</v>
      </c>
      <c r="GL189" s="96">
        <v>0</v>
      </c>
      <c r="GM189" s="96">
        <v>0</v>
      </c>
      <c r="GN189" s="96">
        <v>0</v>
      </c>
      <c r="GO189" s="96">
        <v>0</v>
      </c>
      <c r="GP189" s="96">
        <v>0</v>
      </c>
      <c r="GQ189" s="96">
        <v>0</v>
      </c>
      <c r="GR189" s="96">
        <v>0</v>
      </c>
      <c r="GS189" s="96">
        <v>0</v>
      </c>
      <c r="GT189" s="96">
        <v>0</v>
      </c>
      <c r="GU189" s="96">
        <v>0</v>
      </c>
      <c r="GV189" s="96">
        <v>0</v>
      </c>
      <c r="GW189" s="96">
        <v>0</v>
      </c>
      <c r="GX189" s="96">
        <v>0</v>
      </c>
      <c r="GY189" s="96">
        <v>0</v>
      </c>
      <c r="GZ189" s="96">
        <v>0</v>
      </c>
      <c r="HA189" s="96">
        <v>0</v>
      </c>
      <c r="HB189" s="96">
        <v>0</v>
      </c>
      <c r="HC189" s="96">
        <v>0</v>
      </c>
      <c r="HD189" s="96">
        <v>0</v>
      </c>
      <c r="HE189" s="96">
        <v>0</v>
      </c>
      <c r="HF189" s="96">
        <v>0</v>
      </c>
      <c r="HG189" s="96">
        <v>0</v>
      </c>
      <c r="HH189" s="96">
        <v>0</v>
      </c>
      <c r="HI189" s="96">
        <v>0</v>
      </c>
      <c r="HJ189" s="96">
        <v>0</v>
      </c>
      <c r="HK189" s="96">
        <v>0</v>
      </c>
      <c r="HL189" s="96">
        <v>0</v>
      </c>
      <c r="HM189" s="96">
        <v>0</v>
      </c>
      <c r="HN189" s="96">
        <v>0</v>
      </c>
      <c r="HO189" s="96">
        <v>0</v>
      </c>
      <c r="HP189" s="96">
        <v>0</v>
      </c>
      <c r="HQ189" s="96">
        <v>0</v>
      </c>
      <c r="HR189" s="96">
        <v>0</v>
      </c>
      <c r="HS189" s="96">
        <v>0</v>
      </c>
      <c r="HT189" s="96">
        <v>0</v>
      </c>
      <c r="HU189" s="96">
        <v>0</v>
      </c>
      <c r="HV189" s="96">
        <v>0</v>
      </c>
      <c r="HW189" s="96">
        <v>0</v>
      </c>
      <c r="HX189" s="96">
        <v>0</v>
      </c>
      <c r="HY189" s="96">
        <v>0</v>
      </c>
      <c r="HZ189" s="96">
        <v>0</v>
      </c>
      <c r="IA189" s="96">
        <v>0</v>
      </c>
      <c r="IB189" s="96">
        <v>0</v>
      </c>
      <c r="IC189" s="96">
        <v>0</v>
      </c>
      <c r="ID189" s="96">
        <v>0</v>
      </c>
      <c r="IE189" s="96">
        <v>0</v>
      </c>
      <c r="IF189" s="96">
        <v>0</v>
      </c>
      <c r="IG189" s="96">
        <v>0</v>
      </c>
      <c r="IH189" s="96">
        <v>0</v>
      </c>
      <c r="II189" s="96">
        <v>0</v>
      </c>
      <c r="IJ189" s="96">
        <v>0</v>
      </c>
      <c r="IK189" s="96">
        <v>0</v>
      </c>
      <c r="IL189" s="96">
        <v>0</v>
      </c>
      <c r="IM189" s="96">
        <v>0</v>
      </c>
      <c r="IN189" s="96">
        <v>0</v>
      </c>
      <c r="IO189" s="96">
        <v>0</v>
      </c>
      <c r="IP189" s="96">
        <v>0</v>
      </c>
      <c r="IQ189" s="96">
        <v>0</v>
      </c>
      <c r="IR189" s="96">
        <v>0</v>
      </c>
      <c r="IS189" s="96">
        <v>0</v>
      </c>
      <c r="IT189" s="96">
        <v>0</v>
      </c>
      <c r="IU189" s="96">
        <v>0</v>
      </c>
      <c r="IV189" s="96">
        <v>0</v>
      </c>
      <c r="IW189" s="96">
        <v>0</v>
      </c>
      <c r="IX189" s="96">
        <v>0</v>
      </c>
      <c r="IY189" s="96">
        <v>0</v>
      </c>
      <c r="IZ189" s="96">
        <v>0</v>
      </c>
      <c r="JA189" s="96">
        <v>0</v>
      </c>
    </row>
    <row r="190" spans="1:261" ht="17.25" customHeight="1" x14ac:dyDescent="0.35">
      <c r="A190" s="85">
        <v>180</v>
      </c>
      <c r="B190" s="92" t="s">
        <v>527</v>
      </c>
      <c r="C190" s="95" t="s">
        <v>707</v>
      </c>
      <c r="D190" s="295">
        <v>247690647</v>
      </c>
      <c r="E190" s="270">
        <f t="shared" si="51"/>
        <v>6968.71</v>
      </c>
      <c r="F190" s="270">
        <f t="shared" si="52"/>
        <v>0</v>
      </c>
      <c r="G190" s="270">
        <f t="shared" si="53"/>
        <v>1476.49</v>
      </c>
      <c r="H190" s="270">
        <f t="shared" si="54"/>
        <v>86.88</v>
      </c>
      <c r="I190" s="270">
        <f t="shared" si="55"/>
        <v>5405.34</v>
      </c>
      <c r="J190" s="96">
        <v>1</v>
      </c>
      <c r="K190" s="96">
        <v>1</v>
      </c>
      <c r="L190" s="96">
        <v>0</v>
      </c>
      <c r="M190" s="96">
        <v>0</v>
      </c>
      <c r="N190" s="96">
        <v>0</v>
      </c>
      <c r="O190" s="96">
        <v>0</v>
      </c>
      <c r="P190" s="96">
        <v>0</v>
      </c>
      <c r="Q190" s="96">
        <v>0</v>
      </c>
      <c r="R190" s="96">
        <v>0</v>
      </c>
      <c r="S190" s="96">
        <v>0</v>
      </c>
      <c r="T190" s="96">
        <v>0</v>
      </c>
      <c r="U190" s="96">
        <v>0</v>
      </c>
      <c r="V190" s="96">
        <v>0</v>
      </c>
      <c r="W190" s="96">
        <v>0</v>
      </c>
      <c r="X190" s="96">
        <v>0</v>
      </c>
      <c r="Y190" s="96">
        <v>86.88</v>
      </c>
      <c r="Z190" s="96">
        <v>0</v>
      </c>
      <c r="AA190" s="96">
        <v>0</v>
      </c>
      <c r="AB190" s="96">
        <v>0</v>
      </c>
      <c r="AC190" s="96">
        <v>4</v>
      </c>
      <c r="AD190" s="96">
        <v>0</v>
      </c>
      <c r="AE190" s="96">
        <v>0</v>
      </c>
      <c r="AF190" s="96">
        <v>0</v>
      </c>
      <c r="AG190" s="96">
        <v>0</v>
      </c>
      <c r="AH190" s="96">
        <v>0</v>
      </c>
      <c r="AI190" s="96">
        <v>0</v>
      </c>
      <c r="AJ190" s="96">
        <v>0</v>
      </c>
      <c r="AK190" s="96">
        <v>0</v>
      </c>
      <c r="AL190" s="96">
        <v>0</v>
      </c>
      <c r="AM190" s="96">
        <v>0</v>
      </c>
      <c r="AN190" s="96">
        <v>0</v>
      </c>
      <c r="AO190" s="96">
        <v>0</v>
      </c>
      <c r="AP190" s="96">
        <v>0</v>
      </c>
      <c r="AQ190" s="96">
        <v>0</v>
      </c>
      <c r="AR190" s="96">
        <v>0</v>
      </c>
      <c r="AS190" s="96">
        <v>0</v>
      </c>
      <c r="AT190" s="96">
        <v>0</v>
      </c>
      <c r="AU190" s="96">
        <v>0</v>
      </c>
      <c r="AV190" s="96">
        <v>0</v>
      </c>
      <c r="AW190" s="96">
        <v>0</v>
      </c>
      <c r="AX190" s="96">
        <v>0</v>
      </c>
      <c r="AY190" s="96">
        <v>0</v>
      </c>
      <c r="AZ190" s="96">
        <v>0</v>
      </c>
      <c r="BA190" s="96">
        <v>0</v>
      </c>
      <c r="BB190" s="96">
        <v>0</v>
      </c>
      <c r="BC190" s="96">
        <v>0</v>
      </c>
      <c r="BD190" s="96">
        <v>4977</v>
      </c>
      <c r="BE190" s="96">
        <v>0</v>
      </c>
      <c r="BF190" s="96">
        <v>0</v>
      </c>
      <c r="BG190" s="96">
        <v>0</v>
      </c>
      <c r="BH190" s="96">
        <v>111</v>
      </c>
      <c r="BI190" s="96">
        <v>0</v>
      </c>
      <c r="BJ190" s="96">
        <v>0</v>
      </c>
      <c r="BK190" s="96">
        <v>0</v>
      </c>
      <c r="BL190" s="96">
        <v>0</v>
      </c>
      <c r="BM190" s="96">
        <v>0</v>
      </c>
      <c r="BN190" s="96">
        <v>0</v>
      </c>
      <c r="BO190" s="96">
        <v>0</v>
      </c>
      <c r="BP190" s="96">
        <v>0</v>
      </c>
      <c r="BQ190" s="96">
        <v>0</v>
      </c>
      <c r="BR190" s="96">
        <v>0</v>
      </c>
      <c r="BS190" s="96">
        <v>0</v>
      </c>
      <c r="BT190" s="96">
        <v>0</v>
      </c>
      <c r="BU190" s="96">
        <v>0</v>
      </c>
      <c r="BV190" s="96">
        <v>0</v>
      </c>
      <c r="BW190" s="96">
        <v>0</v>
      </c>
      <c r="BX190" s="96">
        <v>0</v>
      </c>
      <c r="BY190" s="96">
        <v>0</v>
      </c>
      <c r="BZ190" s="96">
        <v>0</v>
      </c>
      <c r="CA190" s="96">
        <v>0</v>
      </c>
      <c r="CB190" s="96">
        <v>0</v>
      </c>
      <c r="CC190" s="96">
        <v>0</v>
      </c>
      <c r="CD190" s="96">
        <v>0</v>
      </c>
      <c r="CE190" s="96">
        <v>0</v>
      </c>
      <c r="CF190" s="96">
        <v>0</v>
      </c>
      <c r="CG190" s="96">
        <v>0</v>
      </c>
      <c r="CH190" s="96">
        <v>0</v>
      </c>
      <c r="CI190" s="96">
        <v>0</v>
      </c>
      <c r="CJ190" s="96">
        <v>0</v>
      </c>
      <c r="CK190" s="96">
        <v>30</v>
      </c>
      <c r="CL190" s="96">
        <v>0</v>
      </c>
      <c r="CM190" s="96">
        <v>0</v>
      </c>
      <c r="CN190" s="96">
        <v>0</v>
      </c>
      <c r="CO190" s="96">
        <v>0</v>
      </c>
      <c r="CP190" s="96">
        <v>0</v>
      </c>
      <c r="CQ190" s="96">
        <v>0</v>
      </c>
      <c r="CR190" s="96">
        <v>0</v>
      </c>
      <c r="CS190" s="96">
        <v>11</v>
      </c>
      <c r="CT190" s="96">
        <v>0</v>
      </c>
      <c r="CU190" s="96">
        <v>0</v>
      </c>
      <c r="CV190" s="96">
        <v>0</v>
      </c>
      <c r="CW190" s="96">
        <v>0</v>
      </c>
      <c r="CX190" s="96">
        <v>0</v>
      </c>
      <c r="CY190" s="96">
        <v>7</v>
      </c>
      <c r="CZ190" s="96">
        <v>20</v>
      </c>
      <c r="DA190" s="96">
        <v>0</v>
      </c>
      <c r="DB190" s="96">
        <v>18</v>
      </c>
      <c r="DC190" s="96">
        <v>0</v>
      </c>
      <c r="DD190" s="96">
        <v>300</v>
      </c>
      <c r="DE190" s="96">
        <v>0</v>
      </c>
      <c r="DF190" s="96">
        <v>0</v>
      </c>
      <c r="DG190" s="96">
        <v>0</v>
      </c>
      <c r="DH190" s="96">
        <v>0</v>
      </c>
      <c r="DI190" s="96">
        <v>0</v>
      </c>
      <c r="DJ190" s="96">
        <v>0</v>
      </c>
      <c r="DK190" s="96">
        <v>0</v>
      </c>
      <c r="DL190" s="96">
        <v>0</v>
      </c>
      <c r="DM190" s="96">
        <v>0</v>
      </c>
      <c r="DN190" s="96">
        <v>0</v>
      </c>
      <c r="DO190" s="96">
        <v>0</v>
      </c>
      <c r="DP190" s="96">
        <v>0</v>
      </c>
      <c r="DQ190" s="96">
        <v>0</v>
      </c>
      <c r="DR190" s="96">
        <v>0</v>
      </c>
      <c r="DS190" s="96">
        <v>0</v>
      </c>
      <c r="DT190" s="96">
        <v>1176.49</v>
      </c>
      <c r="DU190" s="96">
        <v>0</v>
      </c>
      <c r="DV190" s="96">
        <v>0</v>
      </c>
      <c r="DW190" s="297">
        <v>0</v>
      </c>
      <c r="DX190" s="297">
        <v>0</v>
      </c>
      <c r="DY190" s="96">
        <v>0</v>
      </c>
      <c r="DZ190" s="96">
        <v>0</v>
      </c>
      <c r="EA190" s="96">
        <v>0</v>
      </c>
      <c r="EB190" s="96">
        <v>0</v>
      </c>
      <c r="EC190" s="96">
        <v>0</v>
      </c>
      <c r="ED190" s="96">
        <v>0</v>
      </c>
      <c r="EE190" s="96">
        <v>0</v>
      </c>
      <c r="EF190" s="96">
        <v>0</v>
      </c>
      <c r="EG190" s="96">
        <v>0</v>
      </c>
      <c r="EH190" s="96">
        <v>0</v>
      </c>
      <c r="EI190" s="96">
        <v>0</v>
      </c>
      <c r="EJ190" s="96">
        <v>0</v>
      </c>
      <c r="EK190" s="96">
        <v>0</v>
      </c>
      <c r="EL190" s="96">
        <v>0</v>
      </c>
      <c r="EM190" s="96">
        <v>0</v>
      </c>
      <c r="EN190" s="96">
        <v>0</v>
      </c>
      <c r="EO190" s="96">
        <v>0</v>
      </c>
      <c r="EP190" s="96">
        <v>0</v>
      </c>
      <c r="EQ190" s="96">
        <v>0</v>
      </c>
      <c r="ER190" s="96">
        <v>0</v>
      </c>
      <c r="ES190" s="96">
        <v>0</v>
      </c>
      <c r="ET190" s="96">
        <v>0</v>
      </c>
      <c r="EU190" s="96">
        <v>0</v>
      </c>
      <c r="EV190" s="96">
        <v>428.34</v>
      </c>
      <c r="EW190" s="96">
        <v>0</v>
      </c>
      <c r="EX190" s="96">
        <v>0</v>
      </c>
      <c r="EY190" s="96">
        <v>0</v>
      </c>
      <c r="EZ190" s="96">
        <v>0</v>
      </c>
      <c r="FA190" s="96">
        <v>0</v>
      </c>
      <c r="FB190" s="96">
        <v>0</v>
      </c>
      <c r="FC190" s="96">
        <v>0</v>
      </c>
      <c r="FD190" s="96">
        <v>0</v>
      </c>
      <c r="FE190" s="96">
        <v>0</v>
      </c>
      <c r="FF190" s="96">
        <v>0</v>
      </c>
      <c r="FG190" s="96">
        <v>0</v>
      </c>
      <c r="FH190" s="96">
        <v>0</v>
      </c>
      <c r="FI190" s="96">
        <v>0</v>
      </c>
      <c r="FJ190" s="96">
        <v>0</v>
      </c>
      <c r="FK190" s="96">
        <v>0</v>
      </c>
      <c r="FL190" s="96">
        <v>0</v>
      </c>
      <c r="FM190" s="96">
        <v>0</v>
      </c>
      <c r="FN190" s="96">
        <v>0</v>
      </c>
      <c r="FO190" s="96">
        <v>0</v>
      </c>
      <c r="FP190" s="96">
        <v>0</v>
      </c>
      <c r="FQ190" s="96">
        <v>0</v>
      </c>
      <c r="FR190" s="96">
        <v>0</v>
      </c>
      <c r="FS190" s="96">
        <v>0</v>
      </c>
      <c r="FT190" s="96">
        <v>0</v>
      </c>
      <c r="FU190" s="96">
        <v>0</v>
      </c>
      <c r="FV190" s="96">
        <v>0</v>
      </c>
      <c r="FW190" s="96">
        <v>0</v>
      </c>
      <c r="FX190" s="96">
        <v>0</v>
      </c>
      <c r="FY190" s="96">
        <v>0</v>
      </c>
      <c r="FZ190" s="96">
        <v>0</v>
      </c>
      <c r="GA190" s="96">
        <v>0</v>
      </c>
      <c r="GB190" s="96">
        <v>0</v>
      </c>
      <c r="GC190" s="96">
        <v>0</v>
      </c>
      <c r="GD190" s="96">
        <v>0</v>
      </c>
      <c r="GE190" s="96">
        <v>0</v>
      </c>
      <c r="GF190" s="96">
        <v>0</v>
      </c>
      <c r="GG190" s="96">
        <v>0</v>
      </c>
      <c r="GH190" s="96">
        <v>0</v>
      </c>
      <c r="GI190" s="96">
        <v>0</v>
      </c>
      <c r="GJ190" s="96">
        <v>0</v>
      </c>
      <c r="GK190" s="96">
        <v>0</v>
      </c>
      <c r="GL190" s="96">
        <v>0</v>
      </c>
      <c r="GM190" s="96">
        <v>0</v>
      </c>
      <c r="GN190" s="96">
        <v>0</v>
      </c>
      <c r="GO190" s="96">
        <v>0</v>
      </c>
      <c r="GP190" s="96">
        <v>0</v>
      </c>
      <c r="GQ190" s="96">
        <v>0</v>
      </c>
      <c r="GR190" s="96">
        <v>0</v>
      </c>
      <c r="GS190" s="96">
        <v>0</v>
      </c>
      <c r="GT190" s="96">
        <v>0</v>
      </c>
      <c r="GU190" s="96">
        <v>0</v>
      </c>
      <c r="GV190" s="96">
        <v>0</v>
      </c>
      <c r="GW190" s="96">
        <v>0</v>
      </c>
      <c r="GX190" s="96">
        <v>0</v>
      </c>
      <c r="GY190" s="96">
        <v>0</v>
      </c>
      <c r="GZ190" s="96">
        <v>0</v>
      </c>
      <c r="HA190" s="96">
        <v>0</v>
      </c>
      <c r="HB190" s="96">
        <v>0</v>
      </c>
      <c r="HC190" s="96">
        <v>0</v>
      </c>
      <c r="HD190" s="96">
        <v>0</v>
      </c>
      <c r="HE190" s="96">
        <v>0</v>
      </c>
      <c r="HF190" s="96">
        <v>0</v>
      </c>
      <c r="HG190" s="96">
        <v>0</v>
      </c>
      <c r="HH190" s="96">
        <v>0</v>
      </c>
      <c r="HI190" s="96">
        <v>0</v>
      </c>
      <c r="HJ190" s="96">
        <v>0</v>
      </c>
      <c r="HK190" s="96">
        <v>0</v>
      </c>
      <c r="HL190" s="96">
        <v>0</v>
      </c>
      <c r="HM190" s="96">
        <v>0</v>
      </c>
      <c r="HN190" s="96">
        <v>0</v>
      </c>
      <c r="HO190" s="96">
        <v>0</v>
      </c>
      <c r="HP190" s="96">
        <v>0</v>
      </c>
      <c r="HQ190" s="96">
        <v>0</v>
      </c>
      <c r="HR190" s="96">
        <v>0</v>
      </c>
      <c r="HS190" s="96">
        <v>0</v>
      </c>
      <c r="HT190" s="96">
        <v>0</v>
      </c>
      <c r="HU190" s="96">
        <v>0</v>
      </c>
      <c r="HV190" s="96">
        <v>0</v>
      </c>
      <c r="HW190" s="96">
        <v>0</v>
      </c>
      <c r="HX190" s="96">
        <v>0</v>
      </c>
      <c r="HY190" s="96">
        <v>0</v>
      </c>
      <c r="HZ190" s="96">
        <v>0</v>
      </c>
      <c r="IA190" s="96">
        <v>0</v>
      </c>
      <c r="IB190" s="96">
        <v>0</v>
      </c>
      <c r="IC190" s="96">
        <v>0</v>
      </c>
      <c r="ID190" s="96">
        <v>0</v>
      </c>
      <c r="IE190" s="96">
        <v>0</v>
      </c>
      <c r="IF190" s="96">
        <v>0</v>
      </c>
      <c r="IG190" s="96">
        <v>0</v>
      </c>
      <c r="IH190" s="96">
        <v>0</v>
      </c>
      <c r="II190" s="96">
        <v>0</v>
      </c>
      <c r="IJ190" s="96">
        <v>0</v>
      </c>
      <c r="IK190" s="96">
        <v>0</v>
      </c>
      <c r="IL190" s="96">
        <v>0</v>
      </c>
      <c r="IM190" s="96">
        <v>0</v>
      </c>
      <c r="IN190" s="96">
        <v>0</v>
      </c>
      <c r="IO190" s="96">
        <v>0</v>
      </c>
      <c r="IP190" s="96">
        <v>0</v>
      </c>
      <c r="IQ190" s="96">
        <v>0</v>
      </c>
      <c r="IR190" s="96">
        <v>0</v>
      </c>
      <c r="IS190" s="96">
        <v>0</v>
      </c>
      <c r="IT190" s="96">
        <v>0</v>
      </c>
      <c r="IU190" s="96">
        <v>0</v>
      </c>
      <c r="IV190" s="96">
        <v>0</v>
      </c>
      <c r="IW190" s="96">
        <v>0</v>
      </c>
      <c r="IX190" s="96">
        <v>0</v>
      </c>
      <c r="IY190" s="96">
        <v>0</v>
      </c>
      <c r="IZ190" s="96">
        <v>0</v>
      </c>
      <c r="JA190" s="96">
        <v>0</v>
      </c>
    </row>
    <row r="191" spans="1:261" ht="17.25" customHeight="1" x14ac:dyDescent="0.35">
      <c r="A191" s="85">
        <v>181</v>
      </c>
      <c r="B191" s="92" t="s">
        <v>527</v>
      </c>
      <c r="C191" s="95" t="s">
        <v>708</v>
      </c>
      <c r="D191" s="295">
        <v>247690663</v>
      </c>
      <c r="E191" s="270">
        <f t="shared" si="51"/>
        <v>3145.27</v>
      </c>
      <c r="F191" s="270">
        <f t="shared" si="52"/>
        <v>0</v>
      </c>
      <c r="G191" s="270">
        <f t="shared" si="53"/>
        <v>763.34</v>
      </c>
      <c r="H191" s="270">
        <f t="shared" si="54"/>
        <v>234.43</v>
      </c>
      <c r="I191" s="270">
        <f t="shared" si="55"/>
        <v>2147.5</v>
      </c>
      <c r="J191" s="96">
        <v>1</v>
      </c>
      <c r="K191" s="96">
        <v>1</v>
      </c>
      <c r="L191" s="96">
        <v>0</v>
      </c>
      <c r="M191" s="96">
        <v>0</v>
      </c>
      <c r="N191" s="96">
        <v>0</v>
      </c>
      <c r="O191" s="96">
        <v>0</v>
      </c>
      <c r="P191" s="96">
        <v>0</v>
      </c>
      <c r="Q191" s="96">
        <v>0</v>
      </c>
      <c r="R191" s="96">
        <v>0</v>
      </c>
      <c r="S191" s="96">
        <v>0</v>
      </c>
      <c r="T191" s="96">
        <v>0</v>
      </c>
      <c r="U191" s="96">
        <v>0</v>
      </c>
      <c r="V191" s="96">
        <v>0</v>
      </c>
      <c r="W191" s="96">
        <v>234.43</v>
      </c>
      <c r="X191" s="96">
        <v>0</v>
      </c>
      <c r="Y191" s="96">
        <v>0</v>
      </c>
      <c r="Z191" s="96">
        <v>0</v>
      </c>
      <c r="AA191" s="96">
        <v>0</v>
      </c>
      <c r="AB191" s="96">
        <v>0</v>
      </c>
      <c r="AC191" s="96">
        <v>4</v>
      </c>
      <c r="AD191" s="96">
        <v>0</v>
      </c>
      <c r="AE191" s="96">
        <v>0</v>
      </c>
      <c r="AF191" s="96">
        <v>0</v>
      </c>
      <c r="AG191" s="96">
        <v>0</v>
      </c>
      <c r="AH191" s="96">
        <v>0</v>
      </c>
      <c r="AI191" s="96">
        <v>0</v>
      </c>
      <c r="AJ191" s="96">
        <v>0</v>
      </c>
      <c r="AK191" s="96">
        <v>0</v>
      </c>
      <c r="AL191" s="96">
        <v>0</v>
      </c>
      <c r="AM191" s="96">
        <v>0</v>
      </c>
      <c r="AN191" s="96">
        <v>0</v>
      </c>
      <c r="AO191" s="96">
        <v>0</v>
      </c>
      <c r="AP191" s="96">
        <v>0</v>
      </c>
      <c r="AQ191" s="96">
        <v>0</v>
      </c>
      <c r="AR191" s="96">
        <v>0</v>
      </c>
      <c r="AS191" s="96">
        <v>0</v>
      </c>
      <c r="AT191" s="96">
        <v>0</v>
      </c>
      <c r="AU191" s="96">
        <v>0</v>
      </c>
      <c r="AV191" s="96">
        <v>0</v>
      </c>
      <c r="AW191" s="96">
        <v>0</v>
      </c>
      <c r="AX191" s="96">
        <v>0</v>
      </c>
      <c r="AY191" s="96">
        <v>0</v>
      </c>
      <c r="AZ191" s="96">
        <v>0</v>
      </c>
      <c r="BA191" s="96">
        <v>0</v>
      </c>
      <c r="BB191" s="96">
        <v>0</v>
      </c>
      <c r="BC191" s="96">
        <v>0</v>
      </c>
      <c r="BD191" s="96">
        <v>1313.3</v>
      </c>
      <c r="BE191" s="96">
        <v>0</v>
      </c>
      <c r="BF191" s="96">
        <v>0</v>
      </c>
      <c r="BG191" s="96">
        <v>0</v>
      </c>
      <c r="BH191" s="96">
        <v>104</v>
      </c>
      <c r="BI191" s="96">
        <v>0</v>
      </c>
      <c r="BJ191" s="96">
        <v>0</v>
      </c>
      <c r="BK191" s="96">
        <v>0</v>
      </c>
      <c r="BL191" s="96">
        <v>0</v>
      </c>
      <c r="BM191" s="96">
        <v>0</v>
      </c>
      <c r="BN191" s="96">
        <v>0</v>
      </c>
      <c r="BO191" s="96">
        <v>0</v>
      </c>
      <c r="BP191" s="96">
        <v>0</v>
      </c>
      <c r="BQ191" s="96">
        <v>0</v>
      </c>
      <c r="BR191" s="96">
        <v>0</v>
      </c>
      <c r="BS191" s="96">
        <v>1</v>
      </c>
      <c r="BT191" s="96">
        <v>0</v>
      </c>
      <c r="BU191" s="96">
        <v>1</v>
      </c>
      <c r="BV191" s="96">
        <v>0</v>
      </c>
      <c r="BW191" s="96">
        <v>0</v>
      </c>
      <c r="BX191" s="96">
        <v>0</v>
      </c>
      <c r="BY191" s="96">
        <v>30</v>
      </c>
      <c r="BZ191" s="96">
        <v>0</v>
      </c>
      <c r="CA191" s="96">
        <v>0</v>
      </c>
      <c r="CB191" s="96">
        <v>0</v>
      </c>
      <c r="CC191" s="96">
        <v>0</v>
      </c>
      <c r="CD191" s="96">
        <v>0</v>
      </c>
      <c r="CE191" s="96">
        <v>0</v>
      </c>
      <c r="CF191" s="96">
        <v>0</v>
      </c>
      <c r="CG191" s="96">
        <v>0</v>
      </c>
      <c r="CH191" s="96">
        <v>0</v>
      </c>
      <c r="CI191" s="96">
        <v>0</v>
      </c>
      <c r="CJ191" s="96">
        <v>0</v>
      </c>
      <c r="CK191" s="96">
        <v>30</v>
      </c>
      <c r="CL191" s="96">
        <v>0</v>
      </c>
      <c r="CM191" s="96">
        <v>0</v>
      </c>
      <c r="CN191" s="96">
        <v>0</v>
      </c>
      <c r="CO191" s="96">
        <v>0</v>
      </c>
      <c r="CP191" s="96">
        <v>0</v>
      </c>
      <c r="CQ191" s="96">
        <v>0</v>
      </c>
      <c r="CR191" s="96">
        <v>0</v>
      </c>
      <c r="CS191" s="96">
        <v>8</v>
      </c>
      <c r="CT191" s="96">
        <v>0</v>
      </c>
      <c r="CU191" s="96">
        <v>0</v>
      </c>
      <c r="CV191" s="96">
        <v>0</v>
      </c>
      <c r="CW191" s="96">
        <v>0</v>
      </c>
      <c r="CX191" s="96">
        <v>0</v>
      </c>
      <c r="CY191" s="96">
        <v>8</v>
      </c>
      <c r="CZ191" s="96">
        <v>0</v>
      </c>
      <c r="DA191" s="96">
        <v>0</v>
      </c>
      <c r="DB191" s="96">
        <v>0</v>
      </c>
      <c r="DC191" s="96">
        <v>0</v>
      </c>
      <c r="DD191" s="96">
        <v>0</v>
      </c>
      <c r="DE191" s="96">
        <v>0</v>
      </c>
      <c r="DF191" s="96">
        <v>0</v>
      </c>
      <c r="DG191" s="96">
        <v>0</v>
      </c>
      <c r="DH191" s="96">
        <v>0</v>
      </c>
      <c r="DI191" s="96">
        <v>0</v>
      </c>
      <c r="DJ191" s="96">
        <v>0</v>
      </c>
      <c r="DK191" s="96">
        <v>0</v>
      </c>
      <c r="DL191" s="96">
        <v>0</v>
      </c>
      <c r="DM191" s="96">
        <v>0</v>
      </c>
      <c r="DN191" s="96">
        <v>0</v>
      </c>
      <c r="DO191" s="96">
        <v>0</v>
      </c>
      <c r="DP191" s="96">
        <v>0</v>
      </c>
      <c r="DQ191" s="96">
        <v>0</v>
      </c>
      <c r="DR191" s="96">
        <v>0</v>
      </c>
      <c r="DS191" s="96">
        <v>0</v>
      </c>
      <c r="DT191" s="96">
        <v>763.34</v>
      </c>
      <c r="DU191" s="96">
        <v>0</v>
      </c>
      <c r="DV191" s="96">
        <v>0</v>
      </c>
      <c r="DW191" s="297">
        <v>0</v>
      </c>
      <c r="DX191" s="297">
        <v>0</v>
      </c>
      <c r="DY191" s="96">
        <v>0</v>
      </c>
      <c r="DZ191" s="96">
        <v>0</v>
      </c>
      <c r="EA191" s="96">
        <v>0</v>
      </c>
      <c r="EB191" s="96">
        <v>0</v>
      </c>
      <c r="EC191" s="96">
        <v>0</v>
      </c>
      <c r="ED191" s="96">
        <v>0</v>
      </c>
      <c r="EE191" s="96">
        <v>0</v>
      </c>
      <c r="EF191" s="96">
        <v>0</v>
      </c>
      <c r="EG191" s="96">
        <v>0</v>
      </c>
      <c r="EH191" s="96">
        <v>0</v>
      </c>
      <c r="EI191" s="96">
        <v>0</v>
      </c>
      <c r="EJ191" s="96">
        <v>0</v>
      </c>
      <c r="EK191" s="96">
        <v>0</v>
      </c>
      <c r="EL191" s="96">
        <v>0</v>
      </c>
      <c r="EM191" s="96">
        <v>0</v>
      </c>
      <c r="EN191" s="96">
        <v>0</v>
      </c>
      <c r="EO191" s="96">
        <v>0</v>
      </c>
      <c r="EP191" s="96">
        <v>0</v>
      </c>
      <c r="EQ191" s="96">
        <v>0</v>
      </c>
      <c r="ER191" s="96">
        <v>0</v>
      </c>
      <c r="ES191" s="96">
        <v>0</v>
      </c>
      <c r="ET191" s="96">
        <v>0</v>
      </c>
      <c r="EU191" s="96">
        <v>0</v>
      </c>
      <c r="EV191" s="96">
        <v>804.2</v>
      </c>
      <c r="EW191" s="96">
        <v>0</v>
      </c>
      <c r="EX191" s="96">
        <v>0</v>
      </c>
      <c r="EY191" s="96">
        <v>0</v>
      </c>
      <c r="EZ191" s="96">
        <v>0</v>
      </c>
      <c r="FA191" s="96">
        <v>0</v>
      </c>
      <c r="FB191" s="96">
        <v>0</v>
      </c>
      <c r="FC191" s="96">
        <v>0</v>
      </c>
      <c r="FD191" s="96">
        <v>0</v>
      </c>
      <c r="FE191" s="96">
        <v>0</v>
      </c>
      <c r="FF191" s="96">
        <v>0</v>
      </c>
      <c r="FG191" s="96">
        <v>0</v>
      </c>
      <c r="FH191" s="96">
        <v>0</v>
      </c>
      <c r="FI191" s="96">
        <v>0</v>
      </c>
      <c r="FJ191" s="96">
        <v>0</v>
      </c>
      <c r="FK191" s="96">
        <v>0</v>
      </c>
      <c r="FL191" s="96">
        <v>0</v>
      </c>
      <c r="FM191" s="96">
        <v>0</v>
      </c>
      <c r="FN191" s="96">
        <v>0</v>
      </c>
      <c r="FO191" s="96">
        <v>0</v>
      </c>
      <c r="FP191" s="96">
        <v>0</v>
      </c>
      <c r="FQ191" s="96">
        <v>0</v>
      </c>
      <c r="FR191" s="96">
        <v>0</v>
      </c>
      <c r="FS191" s="96">
        <v>0</v>
      </c>
      <c r="FT191" s="96">
        <v>0</v>
      </c>
      <c r="FU191" s="96">
        <v>0</v>
      </c>
      <c r="FV191" s="96">
        <v>0</v>
      </c>
      <c r="FW191" s="96">
        <v>0</v>
      </c>
      <c r="FX191" s="96">
        <v>0</v>
      </c>
      <c r="FY191" s="96">
        <v>0</v>
      </c>
      <c r="FZ191" s="96">
        <v>0</v>
      </c>
      <c r="GA191" s="96">
        <v>0</v>
      </c>
      <c r="GB191" s="96">
        <v>0</v>
      </c>
      <c r="GC191" s="96">
        <v>0</v>
      </c>
      <c r="GD191" s="96">
        <v>0</v>
      </c>
      <c r="GE191" s="96">
        <v>0</v>
      </c>
      <c r="GF191" s="96">
        <v>0</v>
      </c>
      <c r="GG191" s="96">
        <v>0</v>
      </c>
      <c r="GH191" s="96">
        <v>0</v>
      </c>
      <c r="GI191" s="96">
        <v>0</v>
      </c>
      <c r="GJ191" s="96">
        <v>0</v>
      </c>
      <c r="GK191" s="96">
        <v>0</v>
      </c>
      <c r="GL191" s="96">
        <v>0</v>
      </c>
      <c r="GM191" s="96">
        <v>0</v>
      </c>
      <c r="GN191" s="96">
        <v>0</v>
      </c>
      <c r="GO191" s="96">
        <v>0</v>
      </c>
      <c r="GP191" s="96">
        <v>0</v>
      </c>
      <c r="GQ191" s="96">
        <v>0</v>
      </c>
      <c r="GR191" s="96">
        <v>0</v>
      </c>
      <c r="GS191" s="96">
        <v>0</v>
      </c>
      <c r="GT191" s="96">
        <v>0</v>
      </c>
      <c r="GU191" s="96">
        <v>0</v>
      </c>
      <c r="GV191" s="96">
        <v>0</v>
      </c>
      <c r="GW191" s="96">
        <v>0</v>
      </c>
      <c r="GX191" s="96">
        <v>0</v>
      </c>
      <c r="GY191" s="96">
        <v>0</v>
      </c>
      <c r="GZ191" s="96">
        <v>0</v>
      </c>
      <c r="HA191" s="96">
        <v>0</v>
      </c>
      <c r="HB191" s="96">
        <v>0</v>
      </c>
      <c r="HC191" s="96">
        <v>0</v>
      </c>
      <c r="HD191" s="96">
        <v>0</v>
      </c>
      <c r="HE191" s="96">
        <v>0</v>
      </c>
      <c r="HF191" s="96">
        <v>0</v>
      </c>
      <c r="HG191" s="96">
        <v>0</v>
      </c>
      <c r="HH191" s="96">
        <v>0</v>
      </c>
      <c r="HI191" s="96">
        <v>0</v>
      </c>
      <c r="HJ191" s="96">
        <v>0</v>
      </c>
      <c r="HK191" s="96">
        <v>0</v>
      </c>
      <c r="HL191" s="96">
        <v>0</v>
      </c>
      <c r="HM191" s="96">
        <v>0</v>
      </c>
      <c r="HN191" s="96">
        <v>0</v>
      </c>
      <c r="HO191" s="96">
        <v>0</v>
      </c>
      <c r="HP191" s="96">
        <v>0</v>
      </c>
      <c r="HQ191" s="96">
        <v>0</v>
      </c>
      <c r="HR191" s="96">
        <v>0</v>
      </c>
      <c r="HS191" s="96">
        <v>0</v>
      </c>
      <c r="HT191" s="96">
        <v>0</v>
      </c>
      <c r="HU191" s="96">
        <v>0</v>
      </c>
      <c r="HV191" s="96">
        <v>0</v>
      </c>
      <c r="HW191" s="96">
        <v>0</v>
      </c>
      <c r="HX191" s="96">
        <v>0</v>
      </c>
      <c r="HY191" s="96">
        <v>0</v>
      </c>
      <c r="HZ191" s="96">
        <v>0</v>
      </c>
      <c r="IA191" s="96">
        <v>0</v>
      </c>
      <c r="IB191" s="96">
        <v>0</v>
      </c>
      <c r="IC191" s="96">
        <v>0</v>
      </c>
      <c r="ID191" s="96">
        <v>0</v>
      </c>
      <c r="IE191" s="96">
        <v>0</v>
      </c>
      <c r="IF191" s="96">
        <v>0</v>
      </c>
      <c r="IG191" s="96">
        <v>0</v>
      </c>
      <c r="IH191" s="96">
        <v>0</v>
      </c>
      <c r="II191" s="96">
        <v>0</v>
      </c>
      <c r="IJ191" s="96">
        <v>0</v>
      </c>
      <c r="IK191" s="96">
        <v>0</v>
      </c>
      <c r="IL191" s="96">
        <v>0</v>
      </c>
      <c r="IM191" s="96">
        <v>0</v>
      </c>
      <c r="IN191" s="96">
        <v>0</v>
      </c>
      <c r="IO191" s="96">
        <v>0</v>
      </c>
      <c r="IP191" s="96">
        <v>0</v>
      </c>
      <c r="IQ191" s="96">
        <v>0</v>
      </c>
      <c r="IR191" s="96">
        <v>0</v>
      </c>
      <c r="IS191" s="96">
        <v>0</v>
      </c>
      <c r="IT191" s="96">
        <v>0</v>
      </c>
      <c r="IU191" s="96">
        <v>0</v>
      </c>
      <c r="IV191" s="96">
        <v>0</v>
      </c>
      <c r="IW191" s="96">
        <v>0</v>
      </c>
      <c r="IX191" s="96">
        <v>0</v>
      </c>
      <c r="IY191" s="96">
        <v>0</v>
      </c>
      <c r="IZ191" s="96">
        <v>0</v>
      </c>
      <c r="JA191" s="96">
        <v>0</v>
      </c>
    </row>
    <row r="192" spans="1:261" ht="17.25" customHeight="1" x14ac:dyDescent="0.35">
      <c r="A192" s="85">
        <v>182</v>
      </c>
      <c r="B192" s="92" t="s">
        <v>527</v>
      </c>
      <c r="C192" s="95" t="s">
        <v>709</v>
      </c>
      <c r="D192" s="295">
        <v>247690758</v>
      </c>
      <c r="E192" s="270">
        <f t="shared" si="51"/>
        <v>2427.27</v>
      </c>
      <c r="F192" s="270">
        <f t="shared" si="52"/>
        <v>0</v>
      </c>
      <c r="G192" s="270">
        <f t="shared" si="53"/>
        <v>709.77</v>
      </c>
      <c r="H192" s="270">
        <f t="shared" si="54"/>
        <v>101.79</v>
      </c>
      <c r="I192" s="270">
        <f t="shared" si="55"/>
        <v>1615.71</v>
      </c>
      <c r="J192" s="96">
        <v>1</v>
      </c>
      <c r="K192" s="96">
        <v>1</v>
      </c>
      <c r="L192" s="96">
        <v>0</v>
      </c>
      <c r="M192" s="96">
        <v>0</v>
      </c>
      <c r="N192" s="96">
        <v>0</v>
      </c>
      <c r="O192" s="96">
        <v>0</v>
      </c>
      <c r="P192" s="96">
        <v>0</v>
      </c>
      <c r="Q192" s="96">
        <v>0</v>
      </c>
      <c r="R192" s="96">
        <v>0</v>
      </c>
      <c r="S192" s="96">
        <v>0</v>
      </c>
      <c r="T192" s="96">
        <v>0</v>
      </c>
      <c r="U192" s="96">
        <v>0</v>
      </c>
      <c r="V192" s="96">
        <v>0</v>
      </c>
      <c r="W192" s="96">
        <v>0</v>
      </c>
      <c r="X192" s="96">
        <v>0</v>
      </c>
      <c r="Y192" s="96">
        <v>101.79</v>
      </c>
      <c r="Z192" s="96">
        <v>0</v>
      </c>
      <c r="AA192" s="96">
        <v>0</v>
      </c>
      <c r="AB192" s="96">
        <v>0</v>
      </c>
      <c r="AC192" s="96">
        <v>6</v>
      </c>
      <c r="AD192" s="96">
        <v>0</v>
      </c>
      <c r="AE192" s="96">
        <v>0</v>
      </c>
      <c r="AF192" s="96">
        <v>0</v>
      </c>
      <c r="AG192" s="96">
        <v>0</v>
      </c>
      <c r="AH192" s="96">
        <v>0</v>
      </c>
      <c r="AI192" s="96">
        <v>0</v>
      </c>
      <c r="AJ192" s="96">
        <v>0</v>
      </c>
      <c r="AK192" s="96">
        <v>0</v>
      </c>
      <c r="AL192" s="96">
        <v>0</v>
      </c>
      <c r="AM192" s="96">
        <v>0</v>
      </c>
      <c r="AN192" s="96">
        <v>0</v>
      </c>
      <c r="AO192" s="96">
        <v>0</v>
      </c>
      <c r="AP192" s="96">
        <v>0</v>
      </c>
      <c r="AQ192" s="96">
        <v>0</v>
      </c>
      <c r="AR192" s="96">
        <v>0</v>
      </c>
      <c r="AS192" s="96">
        <v>0</v>
      </c>
      <c r="AT192" s="96">
        <v>0</v>
      </c>
      <c r="AU192" s="96">
        <v>0</v>
      </c>
      <c r="AV192" s="96">
        <v>0</v>
      </c>
      <c r="AW192" s="96">
        <v>0</v>
      </c>
      <c r="AX192" s="96">
        <v>0</v>
      </c>
      <c r="AY192" s="96">
        <v>0</v>
      </c>
      <c r="AZ192" s="96">
        <v>0</v>
      </c>
      <c r="BA192" s="96">
        <v>0</v>
      </c>
      <c r="BB192" s="96">
        <v>0</v>
      </c>
      <c r="BC192" s="96">
        <v>0</v>
      </c>
      <c r="BD192" s="96">
        <v>1296</v>
      </c>
      <c r="BE192" s="96">
        <v>0</v>
      </c>
      <c r="BF192" s="96">
        <v>0</v>
      </c>
      <c r="BG192" s="96">
        <v>0</v>
      </c>
      <c r="BH192" s="96">
        <v>60</v>
      </c>
      <c r="BI192" s="96">
        <v>0</v>
      </c>
      <c r="BJ192" s="96">
        <v>0</v>
      </c>
      <c r="BK192" s="96">
        <v>0</v>
      </c>
      <c r="BL192" s="96">
        <v>0</v>
      </c>
      <c r="BM192" s="96">
        <v>0</v>
      </c>
      <c r="BN192" s="96">
        <v>0</v>
      </c>
      <c r="BO192" s="96">
        <v>0</v>
      </c>
      <c r="BP192" s="96">
        <v>0</v>
      </c>
      <c r="BQ192" s="96">
        <v>0</v>
      </c>
      <c r="BR192" s="96">
        <v>0</v>
      </c>
      <c r="BS192" s="96">
        <v>0</v>
      </c>
      <c r="BT192" s="96">
        <v>0</v>
      </c>
      <c r="BU192" s="96">
        <v>0</v>
      </c>
      <c r="BV192" s="96">
        <v>0</v>
      </c>
      <c r="BW192" s="96">
        <v>0</v>
      </c>
      <c r="BX192" s="96">
        <v>0</v>
      </c>
      <c r="BY192" s="96">
        <v>0</v>
      </c>
      <c r="BZ192" s="96">
        <v>0</v>
      </c>
      <c r="CA192" s="96">
        <v>0</v>
      </c>
      <c r="CB192" s="96">
        <v>0</v>
      </c>
      <c r="CC192" s="96">
        <v>0</v>
      </c>
      <c r="CD192" s="96">
        <v>0</v>
      </c>
      <c r="CE192" s="96">
        <v>0</v>
      </c>
      <c r="CF192" s="96">
        <v>0</v>
      </c>
      <c r="CG192" s="96">
        <v>0</v>
      </c>
      <c r="CH192" s="96">
        <v>0</v>
      </c>
      <c r="CI192" s="96">
        <v>0</v>
      </c>
      <c r="CJ192" s="96">
        <v>0</v>
      </c>
      <c r="CK192" s="96">
        <v>30</v>
      </c>
      <c r="CL192" s="96">
        <v>0</v>
      </c>
      <c r="CM192" s="96">
        <v>0</v>
      </c>
      <c r="CN192" s="96">
        <v>0</v>
      </c>
      <c r="CO192" s="96">
        <v>0</v>
      </c>
      <c r="CP192" s="96">
        <v>0</v>
      </c>
      <c r="CQ192" s="96">
        <v>0</v>
      </c>
      <c r="CR192" s="96">
        <v>0</v>
      </c>
      <c r="CS192" s="96">
        <v>5</v>
      </c>
      <c r="CT192" s="96">
        <v>0</v>
      </c>
      <c r="CU192" s="96">
        <v>0</v>
      </c>
      <c r="CV192" s="96">
        <v>0</v>
      </c>
      <c r="CW192" s="96">
        <v>0</v>
      </c>
      <c r="CX192" s="96">
        <v>0</v>
      </c>
      <c r="CY192" s="96">
        <v>8</v>
      </c>
      <c r="CZ192" s="96">
        <v>5</v>
      </c>
      <c r="DA192" s="96">
        <v>0</v>
      </c>
      <c r="DB192" s="96">
        <v>4</v>
      </c>
      <c r="DC192" s="96">
        <v>0</v>
      </c>
      <c r="DD192" s="96">
        <v>75</v>
      </c>
      <c r="DE192" s="96">
        <v>0</v>
      </c>
      <c r="DF192" s="96">
        <v>0</v>
      </c>
      <c r="DG192" s="96">
        <v>0</v>
      </c>
      <c r="DH192" s="96">
        <v>0</v>
      </c>
      <c r="DI192" s="96">
        <v>0</v>
      </c>
      <c r="DJ192" s="96">
        <v>0</v>
      </c>
      <c r="DK192" s="96">
        <v>0</v>
      </c>
      <c r="DL192" s="96">
        <v>0</v>
      </c>
      <c r="DM192" s="96">
        <v>0</v>
      </c>
      <c r="DN192" s="96">
        <v>0</v>
      </c>
      <c r="DO192" s="96">
        <v>0</v>
      </c>
      <c r="DP192" s="96">
        <v>0</v>
      </c>
      <c r="DQ192" s="96">
        <v>0</v>
      </c>
      <c r="DR192" s="96">
        <v>0</v>
      </c>
      <c r="DS192" s="96">
        <v>0</v>
      </c>
      <c r="DT192" s="96">
        <v>634.77</v>
      </c>
      <c r="DU192" s="96">
        <v>0</v>
      </c>
      <c r="DV192" s="96">
        <v>0</v>
      </c>
      <c r="DW192" s="297">
        <v>0</v>
      </c>
      <c r="DX192" s="297">
        <v>0</v>
      </c>
      <c r="DY192" s="96">
        <v>0</v>
      </c>
      <c r="DZ192" s="96">
        <v>0</v>
      </c>
      <c r="EA192" s="96">
        <v>0</v>
      </c>
      <c r="EB192" s="96">
        <v>0</v>
      </c>
      <c r="EC192" s="96">
        <v>0</v>
      </c>
      <c r="ED192" s="96">
        <v>0</v>
      </c>
      <c r="EE192" s="96">
        <v>0</v>
      </c>
      <c r="EF192" s="96">
        <v>0</v>
      </c>
      <c r="EG192" s="96">
        <v>0</v>
      </c>
      <c r="EH192" s="96">
        <v>0</v>
      </c>
      <c r="EI192" s="96">
        <v>0</v>
      </c>
      <c r="EJ192" s="96">
        <v>0</v>
      </c>
      <c r="EK192" s="96">
        <v>0</v>
      </c>
      <c r="EL192" s="96">
        <v>0</v>
      </c>
      <c r="EM192" s="96">
        <v>0</v>
      </c>
      <c r="EN192" s="96">
        <v>0</v>
      </c>
      <c r="EO192" s="96">
        <v>0</v>
      </c>
      <c r="EP192" s="96">
        <v>0</v>
      </c>
      <c r="EQ192" s="96">
        <v>0</v>
      </c>
      <c r="ER192" s="96">
        <v>0</v>
      </c>
      <c r="ES192" s="96">
        <v>0</v>
      </c>
      <c r="ET192" s="96">
        <v>0</v>
      </c>
      <c r="EU192" s="96">
        <v>0</v>
      </c>
      <c r="EV192" s="96">
        <v>319.70999999999998</v>
      </c>
      <c r="EW192" s="96">
        <v>0</v>
      </c>
      <c r="EX192" s="96">
        <v>0</v>
      </c>
      <c r="EY192" s="96">
        <v>0</v>
      </c>
      <c r="EZ192" s="96">
        <v>0</v>
      </c>
      <c r="FA192" s="96">
        <v>0</v>
      </c>
      <c r="FB192" s="96">
        <v>0</v>
      </c>
      <c r="FC192" s="96">
        <v>0</v>
      </c>
      <c r="FD192" s="96">
        <v>0</v>
      </c>
      <c r="FE192" s="96">
        <v>0</v>
      </c>
      <c r="FF192" s="96">
        <v>0</v>
      </c>
      <c r="FG192" s="96">
        <v>0</v>
      </c>
      <c r="FH192" s="96">
        <v>0</v>
      </c>
      <c r="FI192" s="96">
        <v>0</v>
      </c>
      <c r="FJ192" s="96">
        <v>0</v>
      </c>
      <c r="FK192" s="96">
        <v>0</v>
      </c>
      <c r="FL192" s="96">
        <v>0</v>
      </c>
      <c r="FM192" s="96">
        <v>0</v>
      </c>
      <c r="FN192" s="96">
        <v>0</v>
      </c>
      <c r="FO192" s="96">
        <v>0</v>
      </c>
      <c r="FP192" s="96">
        <v>0</v>
      </c>
      <c r="FQ192" s="96">
        <v>0</v>
      </c>
      <c r="FR192" s="96">
        <v>0</v>
      </c>
      <c r="FS192" s="96">
        <v>0</v>
      </c>
      <c r="FT192" s="96">
        <v>0</v>
      </c>
      <c r="FU192" s="96">
        <v>0</v>
      </c>
      <c r="FV192" s="96">
        <v>0</v>
      </c>
      <c r="FW192" s="96">
        <v>0</v>
      </c>
      <c r="FX192" s="96">
        <v>0</v>
      </c>
      <c r="FY192" s="96">
        <v>0</v>
      </c>
      <c r="FZ192" s="96">
        <v>0</v>
      </c>
      <c r="GA192" s="96">
        <v>0</v>
      </c>
      <c r="GB192" s="96">
        <v>0</v>
      </c>
      <c r="GC192" s="96">
        <v>0</v>
      </c>
      <c r="GD192" s="96">
        <v>0</v>
      </c>
      <c r="GE192" s="96">
        <v>0</v>
      </c>
      <c r="GF192" s="96">
        <v>0</v>
      </c>
      <c r="GG192" s="96">
        <v>0</v>
      </c>
      <c r="GH192" s="96">
        <v>0</v>
      </c>
      <c r="GI192" s="96">
        <v>0</v>
      </c>
      <c r="GJ192" s="96">
        <v>0</v>
      </c>
      <c r="GK192" s="96">
        <v>0</v>
      </c>
      <c r="GL192" s="96">
        <v>0</v>
      </c>
      <c r="GM192" s="96">
        <v>0</v>
      </c>
      <c r="GN192" s="96">
        <v>0</v>
      </c>
      <c r="GO192" s="96">
        <v>0</v>
      </c>
      <c r="GP192" s="96">
        <v>0</v>
      </c>
      <c r="GQ192" s="96">
        <v>0</v>
      </c>
      <c r="GR192" s="96">
        <v>0</v>
      </c>
      <c r="GS192" s="96">
        <v>0</v>
      </c>
      <c r="GT192" s="96">
        <v>0</v>
      </c>
      <c r="GU192" s="96">
        <v>0</v>
      </c>
      <c r="GV192" s="96">
        <v>0</v>
      </c>
      <c r="GW192" s="96">
        <v>0</v>
      </c>
      <c r="GX192" s="96">
        <v>0</v>
      </c>
      <c r="GY192" s="96">
        <v>0</v>
      </c>
      <c r="GZ192" s="96">
        <v>0</v>
      </c>
      <c r="HA192" s="96">
        <v>0</v>
      </c>
      <c r="HB192" s="96">
        <v>0</v>
      </c>
      <c r="HC192" s="96">
        <v>0</v>
      </c>
      <c r="HD192" s="96">
        <v>0</v>
      </c>
      <c r="HE192" s="96">
        <v>0</v>
      </c>
      <c r="HF192" s="96">
        <v>0</v>
      </c>
      <c r="HG192" s="96">
        <v>0</v>
      </c>
      <c r="HH192" s="96">
        <v>0</v>
      </c>
      <c r="HI192" s="96">
        <v>0</v>
      </c>
      <c r="HJ192" s="96">
        <v>0</v>
      </c>
      <c r="HK192" s="96">
        <v>0</v>
      </c>
      <c r="HL192" s="96">
        <v>0</v>
      </c>
      <c r="HM192" s="96">
        <v>0</v>
      </c>
      <c r="HN192" s="96">
        <v>0</v>
      </c>
      <c r="HO192" s="96">
        <v>0</v>
      </c>
      <c r="HP192" s="96">
        <v>0</v>
      </c>
      <c r="HQ192" s="96">
        <v>0</v>
      </c>
      <c r="HR192" s="96">
        <v>0</v>
      </c>
      <c r="HS192" s="96">
        <v>0</v>
      </c>
      <c r="HT192" s="96">
        <v>0</v>
      </c>
      <c r="HU192" s="96">
        <v>0</v>
      </c>
      <c r="HV192" s="96">
        <v>0</v>
      </c>
      <c r="HW192" s="96">
        <v>0</v>
      </c>
      <c r="HX192" s="96">
        <v>0</v>
      </c>
      <c r="HY192" s="96">
        <v>0</v>
      </c>
      <c r="HZ192" s="96">
        <v>0</v>
      </c>
      <c r="IA192" s="96">
        <v>0</v>
      </c>
      <c r="IB192" s="96">
        <v>0</v>
      </c>
      <c r="IC192" s="96">
        <v>0</v>
      </c>
      <c r="ID192" s="96">
        <v>0</v>
      </c>
      <c r="IE192" s="96">
        <v>0</v>
      </c>
      <c r="IF192" s="96">
        <v>0</v>
      </c>
      <c r="IG192" s="96">
        <v>0</v>
      </c>
      <c r="IH192" s="96">
        <v>0</v>
      </c>
      <c r="II192" s="96">
        <v>0</v>
      </c>
      <c r="IJ192" s="96">
        <v>0</v>
      </c>
      <c r="IK192" s="96">
        <v>0</v>
      </c>
      <c r="IL192" s="96">
        <v>0</v>
      </c>
      <c r="IM192" s="96">
        <v>0</v>
      </c>
      <c r="IN192" s="96">
        <v>0</v>
      </c>
      <c r="IO192" s="96">
        <v>0</v>
      </c>
      <c r="IP192" s="96">
        <v>0</v>
      </c>
      <c r="IQ192" s="96">
        <v>0</v>
      </c>
      <c r="IR192" s="96">
        <v>0</v>
      </c>
      <c r="IS192" s="96">
        <v>0</v>
      </c>
      <c r="IT192" s="96">
        <v>0</v>
      </c>
      <c r="IU192" s="96">
        <v>0</v>
      </c>
      <c r="IV192" s="96">
        <v>0</v>
      </c>
      <c r="IW192" s="96">
        <v>0</v>
      </c>
      <c r="IX192" s="96">
        <v>0</v>
      </c>
      <c r="IY192" s="96">
        <v>0</v>
      </c>
      <c r="IZ192" s="96">
        <v>0</v>
      </c>
      <c r="JA192" s="96">
        <v>0</v>
      </c>
    </row>
    <row r="193" spans="1:261" ht="17.25" customHeight="1" x14ac:dyDescent="0.35">
      <c r="A193" s="85">
        <v>183</v>
      </c>
      <c r="B193" s="92" t="s">
        <v>527</v>
      </c>
      <c r="C193" s="95" t="s">
        <v>710</v>
      </c>
      <c r="D193" s="295">
        <v>247690691</v>
      </c>
      <c r="E193" s="270">
        <f t="shared" si="51"/>
        <v>3145.3500000000004</v>
      </c>
      <c r="F193" s="270">
        <f t="shared" si="52"/>
        <v>0</v>
      </c>
      <c r="G193" s="270">
        <f t="shared" si="53"/>
        <v>520</v>
      </c>
      <c r="H193" s="270">
        <f t="shared" si="54"/>
        <v>370.95</v>
      </c>
      <c r="I193" s="270">
        <f t="shared" si="55"/>
        <v>2254.4</v>
      </c>
      <c r="J193" s="96">
        <v>1</v>
      </c>
      <c r="K193" s="96">
        <v>1</v>
      </c>
      <c r="L193" s="96">
        <v>0</v>
      </c>
      <c r="M193" s="96">
        <v>0</v>
      </c>
      <c r="N193" s="96">
        <v>0</v>
      </c>
      <c r="O193" s="96">
        <v>0</v>
      </c>
      <c r="P193" s="96">
        <v>0</v>
      </c>
      <c r="Q193" s="96">
        <v>0</v>
      </c>
      <c r="R193" s="96">
        <v>0</v>
      </c>
      <c r="S193" s="96">
        <v>0</v>
      </c>
      <c r="T193" s="96">
        <v>0</v>
      </c>
      <c r="U193" s="96">
        <v>0</v>
      </c>
      <c r="V193" s="96">
        <v>0</v>
      </c>
      <c r="W193" s="96">
        <v>0</v>
      </c>
      <c r="X193" s="96">
        <v>0</v>
      </c>
      <c r="Y193" s="96">
        <v>370.95</v>
      </c>
      <c r="Z193" s="96">
        <v>0</v>
      </c>
      <c r="AA193" s="96">
        <v>0</v>
      </c>
      <c r="AB193" s="96">
        <v>0</v>
      </c>
      <c r="AC193" s="96">
        <v>5</v>
      </c>
      <c r="AD193" s="96">
        <v>0</v>
      </c>
      <c r="AE193" s="96">
        <v>0</v>
      </c>
      <c r="AF193" s="96">
        <v>0</v>
      </c>
      <c r="AG193" s="96">
        <v>0</v>
      </c>
      <c r="AH193" s="96">
        <v>0</v>
      </c>
      <c r="AI193" s="96">
        <v>0</v>
      </c>
      <c r="AJ193" s="96">
        <v>0</v>
      </c>
      <c r="AK193" s="96">
        <v>0</v>
      </c>
      <c r="AL193" s="96">
        <v>0</v>
      </c>
      <c r="AM193" s="96">
        <v>0</v>
      </c>
      <c r="AN193" s="96">
        <v>0</v>
      </c>
      <c r="AO193" s="96">
        <v>0</v>
      </c>
      <c r="AP193" s="96">
        <v>0</v>
      </c>
      <c r="AQ193" s="96">
        <v>0</v>
      </c>
      <c r="AR193" s="96">
        <v>0</v>
      </c>
      <c r="AS193" s="96">
        <v>0</v>
      </c>
      <c r="AT193" s="96">
        <v>0</v>
      </c>
      <c r="AU193" s="96">
        <v>0</v>
      </c>
      <c r="AV193" s="96">
        <v>0</v>
      </c>
      <c r="AW193" s="96">
        <v>0</v>
      </c>
      <c r="AX193" s="96">
        <v>0</v>
      </c>
      <c r="AY193" s="96">
        <v>0</v>
      </c>
      <c r="AZ193" s="96">
        <v>0</v>
      </c>
      <c r="BA193" s="96">
        <v>0</v>
      </c>
      <c r="BB193" s="96">
        <v>0</v>
      </c>
      <c r="BC193" s="96">
        <v>0</v>
      </c>
      <c r="BD193" s="96">
        <v>2075</v>
      </c>
      <c r="BE193" s="96">
        <v>0</v>
      </c>
      <c r="BF193" s="96">
        <v>0</v>
      </c>
      <c r="BG193" s="96">
        <v>0</v>
      </c>
      <c r="BH193" s="96">
        <v>60</v>
      </c>
      <c r="BI193" s="96">
        <v>0</v>
      </c>
      <c r="BJ193" s="96">
        <v>0</v>
      </c>
      <c r="BK193" s="96">
        <v>0</v>
      </c>
      <c r="BL193" s="96">
        <v>0</v>
      </c>
      <c r="BM193" s="96">
        <v>0</v>
      </c>
      <c r="BN193" s="96">
        <v>0</v>
      </c>
      <c r="BO193" s="96">
        <v>0</v>
      </c>
      <c r="BP193" s="96">
        <v>0</v>
      </c>
      <c r="BQ193" s="96">
        <v>0</v>
      </c>
      <c r="BR193" s="96">
        <v>0</v>
      </c>
      <c r="BS193" s="96">
        <v>1</v>
      </c>
      <c r="BT193" s="96">
        <v>0</v>
      </c>
      <c r="BU193" s="96">
        <v>1</v>
      </c>
      <c r="BV193" s="96">
        <v>0</v>
      </c>
      <c r="BW193" s="96">
        <v>0</v>
      </c>
      <c r="BX193" s="96">
        <v>0</v>
      </c>
      <c r="BY193" s="96">
        <v>5</v>
      </c>
      <c r="BZ193" s="96">
        <v>0</v>
      </c>
      <c r="CA193" s="96">
        <v>0</v>
      </c>
      <c r="CB193" s="96">
        <v>0</v>
      </c>
      <c r="CC193" s="96">
        <v>0</v>
      </c>
      <c r="CD193" s="96">
        <v>0</v>
      </c>
      <c r="CE193" s="96">
        <v>0</v>
      </c>
      <c r="CF193" s="96">
        <v>0</v>
      </c>
      <c r="CG193" s="96">
        <v>0</v>
      </c>
      <c r="CH193" s="96">
        <v>0</v>
      </c>
      <c r="CI193" s="96">
        <v>0</v>
      </c>
      <c r="CJ193" s="96">
        <v>0</v>
      </c>
      <c r="CK193" s="96">
        <v>30</v>
      </c>
      <c r="CL193" s="96">
        <v>0</v>
      </c>
      <c r="CM193" s="96">
        <v>0</v>
      </c>
      <c r="CN193" s="96">
        <v>0</v>
      </c>
      <c r="CO193" s="96">
        <v>1</v>
      </c>
      <c r="CP193" s="96">
        <v>0</v>
      </c>
      <c r="CQ193" s="96">
        <v>0</v>
      </c>
      <c r="CR193" s="96">
        <v>0</v>
      </c>
      <c r="CS193" s="96">
        <v>13</v>
      </c>
      <c r="CT193" s="96">
        <v>0</v>
      </c>
      <c r="CU193" s="96">
        <v>0</v>
      </c>
      <c r="CV193" s="96">
        <v>0</v>
      </c>
      <c r="CW193" s="96">
        <v>0</v>
      </c>
      <c r="CX193" s="96">
        <v>0</v>
      </c>
      <c r="CY193" s="96">
        <v>9</v>
      </c>
      <c r="CZ193" s="96">
        <v>10</v>
      </c>
      <c r="DA193" s="96">
        <v>0</v>
      </c>
      <c r="DB193" s="96">
        <v>9</v>
      </c>
      <c r="DC193" s="96">
        <v>0</v>
      </c>
      <c r="DD193" s="96">
        <v>155</v>
      </c>
      <c r="DE193" s="96">
        <v>0</v>
      </c>
      <c r="DF193" s="96">
        <v>0</v>
      </c>
      <c r="DG193" s="96">
        <v>0</v>
      </c>
      <c r="DH193" s="96">
        <v>0</v>
      </c>
      <c r="DI193" s="96">
        <v>0</v>
      </c>
      <c r="DJ193" s="96">
        <v>0</v>
      </c>
      <c r="DK193" s="96">
        <v>0</v>
      </c>
      <c r="DL193" s="96">
        <v>0</v>
      </c>
      <c r="DM193" s="96">
        <v>0</v>
      </c>
      <c r="DN193" s="96">
        <v>0</v>
      </c>
      <c r="DO193" s="96">
        <v>0</v>
      </c>
      <c r="DP193" s="96">
        <v>0</v>
      </c>
      <c r="DQ193" s="96">
        <v>0</v>
      </c>
      <c r="DR193" s="96">
        <v>0</v>
      </c>
      <c r="DS193" s="96">
        <v>0</v>
      </c>
      <c r="DT193" s="96">
        <v>365</v>
      </c>
      <c r="DU193" s="96">
        <v>0</v>
      </c>
      <c r="DV193" s="96">
        <v>0</v>
      </c>
      <c r="DW193" s="297">
        <v>0</v>
      </c>
      <c r="DX193" s="297">
        <v>0</v>
      </c>
      <c r="DY193" s="96">
        <v>0</v>
      </c>
      <c r="DZ193" s="96">
        <v>0</v>
      </c>
      <c r="EA193" s="96">
        <v>0</v>
      </c>
      <c r="EB193" s="96">
        <v>0</v>
      </c>
      <c r="EC193" s="96">
        <v>0</v>
      </c>
      <c r="ED193" s="96">
        <v>0</v>
      </c>
      <c r="EE193" s="96">
        <v>0</v>
      </c>
      <c r="EF193" s="96">
        <v>0</v>
      </c>
      <c r="EG193" s="96">
        <v>0</v>
      </c>
      <c r="EH193" s="96">
        <v>0</v>
      </c>
      <c r="EI193" s="96">
        <v>0</v>
      </c>
      <c r="EJ193" s="96">
        <v>0</v>
      </c>
      <c r="EK193" s="96">
        <v>0</v>
      </c>
      <c r="EL193" s="96">
        <v>0</v>
      </c>
      <c r="EM193" s="96">
        <v>0</v>
      </c>
      <c r="EN193" s="96">
        <v>0</v>
      </c>
      <c r="EO193" s="96">
        <v>0</v>
      </c>
      <c r="EP193" s="96">
        <v>0</v>
      </c>
      <c r="EQ193" s="96">
        <v>0</v>
      </c>
      <c r="ER193" s="96">
        <v>0</v>
      </c>
      <c r="ES193" s="96">
        <v>0</v>
      </c>
      <c r="ET193" s="96">
        <v>0</v>
      </c>
      <c r="EU193" s="96">
        <v>0</v>
      </c>
      <c r="EV193" s="96">
        <v>174.4</v>
      </c>
      <c r="EW193" s="96">
        <v>0</v>
      </c>
      <c r="EX193" s="96">
        <v>0</v>
      </c>
      <c r="EY193" s="96">
        <v>0</v>
      </c>
      <c r="EZ193" s="96">
        <v>0</v>
      </c>
      <c r="FA193" s="96">
        <v>0</v>
      </c>
      <c r="FB193" s="96">
        <v>0</v>
      </c>
      <c r="FC193" s="96">
        <v>0</v>
      </c>
      <c r="FD193" s="96">
        <v>0</v>
      </c>
      <c r="FE193" s="96">
        <v>0</v>
      </c>
      <c r="FF193" s="96">
        <v>0</v>
      </c>
      <c r="FG193" s="96">
        <v>0</v>
      </c>
      <c r="FH193" s="96">
        <v>0</v>
      </c>
      <c r="FI193" s="96">
        <v>0</v>
      </c>
      <c r="FJ193" s="96">
        <v>0</v>
      </c>
      <c r="FK193" s="96">
        <v>0</v>
      </c>
      <c r="FL193" s="96">
        <v>0</v>
      </c>
      <c r="FM193" s="96">
        <v>0</v>
      </c>
      <c r="FN193" s="96">
        <v>0</v>
      </c>
      <c r="FO193" s="96">
        <v>0</v>
      </c>
      <c r="FP193" s="96">
        <v>0</v>
      </c>
      <c r="FQ193" s="96">
        <v>0</v>
      </c>
      <c r="FR193" s="96">
        <v>0</v>
      </c>
      <c r="FS193" s="96">
        <v>0</v>
      </c>
      <c r="FT193" s="96">
        <v>0</v>
      </c>
      <c r="FU193" s="96">
        <v>0</v>
      </c>
      <c r="FV193" s="96">
        <v>0</v>
      </c>
      <c r="FW193" s="96">
        <v>0</v>
      </c>
      <c r="FX193" s="96">
        <v>0</v>
      </c>
      <c r="FY193" s="96">
        <v>0</v>
      </c>
      <c r="FZ193" s="96">
        <v>0</v>
      </c>
      <c r="GA193" s="96">
        <v>0</v>
      </c>
      <c r="GB193" s="96">
        <v>0</v>
      </c>
      <c r="GC193" s="96">
        <v>0</v>
      </c>
      <c r="GD193" s="96">
        <v>0</v>
      </c>
      <c r="GE193" s="96">
        <v>0</v>
      </c>
      <c r="GF193" s="96">
        <v>0</v>
      </c>
      <c r="GG193" s="96">
        <v>0</v>
      </c>
      <c r="GH193" s="96">
        <v>0</v>
      </c>
      <c r="GI193" s="96">
        <v>0</v>
      </c>
      <c r="GJ193" s="96">
        <v>0</v>
      </c>
      <c r="GK193" s="96">
        <v>0</v>
      </c>
      <c r="GL193" s="96">
        <v>0</v>
      </c>
      <c r="GM193" s="96">
        <v>0</v>
      </c>
      <c r="GN193" s="96">
        <v>0</v>
      </c>
      <c r="GO193" s="96">
        <v>0</v>
      </c>
      <c r="GP193" s="96">
        <v>0</v>
      </c>
      <c r="GQ193" s="96">
        <v>0</v>
      </c>
      <c r="GR193" s="96">
        <v>0</v>
      </c>
      <c r="GS193" s="96">
        <v>0</v>
      </c>
      <c r="GT193" s="96">
        <v>0</v>
      </c>
      <c r="GU193" s="96">
        <v>0</v>
      </c>
      <c r="GV193" s="96">
        <v>0</v>
      </c>
      <c r="GW193" s="96">
        <v>0</v>
      </c>
      <c r="GX193" s="96">
        <v>0</v>
      </c>
      <c r="GY193" s="96">
        <v>0</v>
      </c>
      <c r="GZ193" s="96">
        <v>0</v>
      </c>
      <c r="HA193" s="96">
        <v>0</v>
      </c>
      <c r="HB193" s="96">
        <v>0</v>
      </c>
      <c r="HC193" s="96">
        <v>0</v>
      </c>
      <c r="HD193" s="96">
        <v>0</v>
      </c>
      <c r="HE193" s="96">
        <v>0</v>
      </c>
      <c r="HF193" s="96">
        <v>0</v>
      </c>
      <c r="HG193" s="96">
        <v>0</v>
      </c>
      <c r="HH193" s="96">
        <v>0</v>
      </c>
      <c r="HI193" s="96">
        <v>0</v>
      </c>
      <c r="HJ193" s="96">
        <v>0</v>
      </c>
      <c r="HK193" s="96">
        <v>0</v>
      </c>
      <c r="HL193" s="96">
        <v>0</v>
      </c>
      <c r="HM193" s="96">
        <v>0</v>
      </c>
      <c r="HN193" s="96">
        <v>0</v>
      </c>
      <c r="HO193" s="96">
        <v>0</v>
      </c>
      <c r="HP193" s="96">
        <v>0</v>
      </c>
      <c r="HQ193" s="96">
        <v>0</v>
      </c>
      <c r="HR193" s="96">
        <v>0</v>
      </c>
      <c r="HS193" s="96">
        <v>0</v>
      </c>
      <c r="HT193" s="96">
        <v>0</v>
      </c>
      <c r="HU193" s="96">
        <v>0</v>
      </c>
      <c r="HV193" s="96">
        <v>0</v>
      </c>
      <c r="HW193" s="96">
        <v>0</v>
      </c>
      <c r="HX193" s="96">
        <v>0</v>
      </c>
      <c r="HY193" s="96">
        <v>0</v>
      </c>
      <c r="HZ193" s="96">
        <v>0</v>
      </c>
      <c r="IA193" s="96">
        <v>0</v>
      </c>
      <c r="IB193" s="96">
        <v>0</v>
      </c>
      <c r="IC193" s="96">
        <v>0</v>
      </c>
      <c r="ID193" s="96">
        <v>0</v>
      </c>
      <c r="IE193" s="96">
        <v>0</v>
      </c>
      <c r="IF193" s="96">
        <v>0</v>
      </c>
      <c r="IG193" s="96">
        <v>0</v>
      </c>
      <c r="IH193" s="96">
        <v>0</v>
      </c>
      <c r="II193" s="96">
        <v>0</v>
      </c>
      <c r="IJ193" s="96">
        <v>0</v>
      </c>
      <c r="IK193" s="96">
        <v>0</v>
      </c>
      <c r="IL193" s="96">
        <v>0</v>
      </c>
      <c r="IM193" s="96">
        <v>0</v>
      </c>
      <c r="IN193" s="96">
        <v>0</v>
      </c>
      <c r="IO193" s="96">
        <v>0</v>
      </c>
      <c r="IP193" s="96">
        <v>0</v>
      </c>
      <c r="IQ193" s="96">
        <v>0</v>
      </c>
      <c r="IR193" s="96">
        <v>0</v>
      </c>
      <c r="IS193" s="96">
        <v>0</v>
      </c>
      <c r="IT193" s="96">
        <v>0</v>
      </c>
      <c r="IU193" s="96">
        <v>0</v>
      </c>
      <c r="IV193" s="96">
        <v>0</v>
      </c>
      <c r="IW193" s="96">
        <v>0</v>
      </c>
      <c r="IX193" s="96">
        <v>0</v>
      </c>
      <c r="IY193" s="96">
        <v>0</v>
      </c>
      <c r="IZ193" s="96">
        <v>0</v>
      </c>
      <c r="JA193" s="96">
        <v>0</v>
      </c>
    </row>
    <row r="194" spans="1:261" ht="17.25" customHeight="1" x14ac:dyDescent="0.35">
      <c r="A194" s="85">
        <v>184</v>
      </c>
      <c r="B194" s="92" t="s">
        <v>527</v>
      </c>
      <c r="C194" s="95" t="s">
        <v>711</v>
      </c>
      <c r="D194" s="295">
        <v>1055182435</v>
      </c>
      <c r="E194" s="270">
        <f t="shared" si="51"/>
        <v>2184.7200000000003</v>
      </c>
      <c r="F194" s="270">
        <f t="shared" si="52"/>
        <v>0</v>
      </c>
      <c r="G194" s="270">
        <f t="shared" si="53"/>
        <v>426.47</v>
      </c>
      <c r="H194" s="270">
        <f t="shared" si="54"/>
        <v>0</v>
      </c>
      <c r="I194" s="270">
        <f t="shared" si="55"/>
        <v>1758.25</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96">
        <v>0</v>
      </c>
      <c r="AC194" s="96">
        <v>0</v>
      </c>
      <c r="AD194" s="96">
        <v>0</v>
      </c>
      <c r="AE194" s="96">
        <v>0</v>
      </c>
      <c r="AF194" s="96">
        <v>0</v>
      </c>
      <c r="AG194" s="96">
        <v>0</v>
      </c>
      <c r="AH194" s="96">
        <v>0</v>
      </c>
      <c r="AI194" s="96">
        <v>0</v>
      </c>
      <c r="AJ194" s="96">
        <v>0</v>
      </c>
      <c r="AK194" s="96">
        <v>0</v>
      </c>
      <c r="AL194" s="96">
        <v>0</v>
      </c>
      <c r="AM194" s="96">
        <v>0</v>
      </c>
      <c r="AN194" s="96">
        <v>0</v>
      </c>
      <c r="AO194" s="96">
        <v>0</v>
      </c>
      <c r="AP194" s="96">
        <v>0</v>
      </c>
      <c r="AQ194" s="96">
        <v>0</v>
      </c>
      <c r="AR194" s="96">
        <v>0</v>
      </c>
      <c r="AS194" s="96">
        <v>0</v>
      </c>
      <c r="AT194" s="96">
        <v>0</v>
      </c>
      <c r="AU194" s="96">
        <v>0</v>
      </c>
      <c r="AV194" s="96">
        <v>0</v>
      </c>
      <c r="AW194" s="96">
        <v>0</v>
      </c>
      <c r="AX194" s="96">
        <v>0</v>
      </c>
      <c r="AY194" s="96">
        <v>0</v>
      </c>
      <c r="AZ194" s="96">
        <v>0</v>
      </c>
      <c r="BA194" s="96">
        <v>0</v>
      </c>
      <c r="BB194" s="96">
        <v>0</v>
      </c>
      <c r="BC194" s="96">
        <v>0</v>
      </c>
      <c r="BD194" s="96">
        <v>1700</v>
      </c>
      <c r="BE194" s="96">
        <v>0</v>
      </c>
      <c r="BF194" s="96">
        <v>0</v>
      </c>
      <c r="BG194" s="96">
        <v>0</v>
      </c>
      <c r="BH194" s="96">
        <v>0</v>
      </c>
      <c r="BI194" s="96">
        <v>0</v>
      </c>
      <c r="BJ194" s="96">
        <v>0</v>
      </c>
      <c r="BK194" s="96">
        <v>0</v>
      </c>
      <c r="BL194" s="96">
        <v>0</v>
      </c>
      <c r="BM194" s="96">
        <v>0</v>
      </c>
      <c r="BN194" s="96">
        <v>0</v>
      </c>
      <c r="BO194" s="96">
        <v>0</v>
      </c>
      <c r="BP194" s="96">
        <v>0</v>
      </c>
      <c r="BQ194" s="96">
        <v>0</v>
      </c>
      <c r="BR194" s="96">
        <v>0</v>
      </c>
      <c r="BS194" s="96">
        <v>0</v>
      </c>
      <c r="BT194" s="96">
        <v>0</v>
      </c>
      <c r="BU194" s="96">
        <v>0</v>
      </c>
      <c r="BV194" s="96">
        <v>0</v>
      </c>
      <c r="BW194" s="96">
        <v>0</v>
      </c>
      <c r="BX194" s="96">
        <v>0</v>
      </c>
      <c r="BY194" s="96">
        <v>0</v>
      </c>
      <c r="BZ194" s="96">
        <v>0</v>
      </c>
      <c r="CA194" s="96">
        <v>0</v>
      </c>
      <c r="CB194" s="96">
        <v>0</v>
      </c>
      <c r="CC194" s="96">
        <v>0</v>
      </c>
      <c r="CD194" s="96">
        <v>0</v>
      </c>
      <c r="CE194" s="96">
        <v>0</v>
      </c>
      <c r="CF194" s="96">
        <v>0</v>
      </c>
      <c r="CG194" s="96">
        <v>0</v>
      </c>
      <c r="CH194" s="96">
        <v>0</v>
      </c>
      <c r="CI194" s="96">
        <v>0</v>
      </c>
      <c r="CJ194" s="96">
        <v>0</v>
      </c>
      <c r="CK194" s="96">
        <v>30</v>
      </c>
      <c r="CL194" s="96">
        <v>0</v>
      </c>
      <c r="CM194" s="96">
        <v>0</v>
      </c>
      <c r="CN194" s="96">
        <v>0</v>
      </c>
      <c r="CO194" s="96">
        <v>0</v>
      </c>
      <c r="CP194" s="96">
        <v>0</v>
      </c>
      <c r="CQ194" s="96">
        <v>0</v>
      </c>
      <c r="CR194" s="96">
        <v>0</v>
      </c>
      <c r="CS194" s="96">
        <v>1</v>
      </c>
      <c r="CT194" s="96">
        <v>0</v>
      </c>
      <c r="CU194" s="96">
        <v>0</v>
      </c>
      <c r="CV194" s="96">
        <v>0</v>
      </c>
      <c r="CW194" s="96">
        <v>0</v>
      </c>
      <c r="CX194" s="96">
        <v>0</v>
      </c>
      <c r="CY194" s="96">
        <v>1</v>
      </c>
      <c r="CZ194" s="96">
        <v>0</v>
      </c>
      <c r="DA194" s="96">
        <v>0</v>
      </c>
      <c r="DB194" s="96">
        <v>0</v>
      </c>
      <c r="DC194" s="96">
        <v>0</v>
      </c>
      <c r="DD194" s="96">
        <v>0</v>
      </c>
      <c r="DE194" s="96">
        <v>0</v>
      </c>
      <c r="DF194" s="96">
        <v>0</v>
      </c>
      <c r="DG194" s="96">
        <v>0</v>
      </c>
      <c r="DH194" s="96">
        <v>0</v>
      </c>
      <c r="DI194" s="96">
        <v>0</v>
      </c>
      <c r="DJ194" s="96">
        <v>0</v>
      </c>
      <c r="DK194" s="96">
        <v>0</v>
      </c>
      <c r="DL194" s="96">
        <v>0</v>
      </c>
      <c r="DM194" s="96">
        <v>0</v>
      </c>
      <c r="DN194" s="96">
        <v>0</v>
      </c>
      <c r="DO194" s="96">
        <v>0</v>
      </c>
      <c r="DP194" s="96">
        <v>0</v>
      </c>
      <c r="DQ194" s="96">
        <v>0</v>
      </c>
      <c r="DR194" s="96">
        <v>0</v>
      </c>
      <c r="DS194" s="96">
        <v>0</v>
      </c>
      <c r="DT194" s="96">
        <v>426.47</v>
      </c>
      <c r="DU194" s="96">
        <v>0</v>
      </c>
      <c r="DV194" s="96">
        <v>0</v>
      </c>
      <c r="DW194" s="297">
        <v>0</v>
      </c>
      <c r="DX194" s="297">
        <v>0</v>
      </c>
      <c r="DY194" s="96">
        <v>0</v>
      </c>
      <c r="DZ194" s="96">
        <v>0</v>
      </c>
      <c r="EA194" s="96">
        <v>0</v>
      </c>
      <c r="EB194" s="96">
        <v>0</v>
      </c>
      <c r="EC194" s="96">
        <v>0</v>
      </c>
      <c r="ED194" s="96">
        <v>0</v>
      </c>
      <c r="EE194" s="96">
        <v>0</v>
      </c>
      <c r="EF194" s="96">
        <v>0</v>
      </c>
      <c r="EG194" s="96">
        <v>0</v>
      </c>
      <c r="EH194" s="96">
        <v>0</v>
      </c>
      <c r="EI194" s="96">
        <v>0</v>
      </c>
      <c r="EJ194" s="96">
        <v>0</v>
      </c>
      <c r="EK194" s="96">
        <v>0</v>
      </c>
      <c r="EL194" s="96">
        <v>0</v>
      </c>
      <c r="EM194" s="96">
        <v>0</v>
      </c>
      <c r="EN194" s="96">
        <v>0</v>
      </c>
      <c r="EO194" s="96">
        <v>0</v>
      </c>
      <c r="EP194" s="96">
        <v>0</v>
      </c>
      <c r="EQ194" s="96">
        <v>0</v>
      </c>
      <c r="ER194" s="96">
        <v>0</v>
      </c>
      <c r="ES194" s="96">
        <v>0</v>
      </c>
      <c r="ET194" s="96">
        <v>0</v>
      </c>
      <c r="EU194" s="96">
        <v>0</v>
      </c>
      <c r="EV194" s="96">
        <v>58.25</v>
      </c>
      <c r="EW194" s="96">
        <v>0</v>
      </c>
      <c r="EX194" s="96">
        <v>0</v>
      </c>
      <c r="EY194" s="96">
        <v>0</v>
      </c>
      <c r="EZ194" s="96">
        <v>0</v>
      </c>
      <c r="FA194" s="96">
        <v>0</v>
      </c>
      <c r="FB194" s="96">
        <v>0</v>
      </c>
      <c r="FC194" s="96">
        <v>0</v>
      </c>
      <c r="FD194" s="96">
        <v>0</v>
      </c>
      <c r="FE194" s="96">
        <v>0</v>
      </c>
      <c r="FF194" s="96">
        <v>0</v>
      </c>
      <c r="FG194" s="96">
        <v>0</v>
      </c>
      <c r="FH194" s="96">
        <v>0</v>
      </c>
      <c r="FI194" s="96">
        <v>0</v>
      </c>
      <c r="FJ194" s="96">
        <v>0</v>
      </c>
      <c r="FK194" s="96">
        <v>0</v>
      </c>
      <c r="FL194" s="96">
        <v>0</v>
      </c>
      <c r="FM194" s="96">
        <v>0</v>
      </c>
      <c r="FN194" s="96">
        <v>0</v>
      </c>
      <c r="FO194" s="96">
        <v>0</v>
      </c>
      <c r="FP194" s="96">
        <v>0</v>
      </c>
      <c r="FQ194" s="96">
        <v>0</v>
      </c>
      <c r="FR194" s="96">
        <v>0</v>
      </c>
      <c r="FS194" s="96">
        <v>0</v>
      </c>
      <c r="FT194" s="96">
        <v>0</v>
      </c>
      <c r="FU194" s="96">
        <v>0</v>
      </c>
      <c r="FV194" s="96">
        <v>0</v>
      </c>
      <c r="FW194" s="96">
        <v>0</v>
      </c>
      <c r="FX194" s="96">
        <v>0</v>
      </c>
      <c r="FY194" s="96">
        <v>0</v>
      </c>
      <c r="FZ194" s="96">
        <v>0</v>
      </c>
      <c r="GA194" s="96">
        <v>0</v>
      </c>
      <c r="GB194" s="96">
        <v>0</v>
      </c>
      <c r="GC194" s="96">
        <v>0</v>
      </c>
      <c r="GD194" s="96">
        <v>0</v>
      </c>
      <c r="GE194" s="96">
        <v>0</v>
      </c>
      <c r="GF194" s="96">
        <v>0</v>
      </c>
      <c r="GG194" s="96">
        <v>0</v>
      </c>
      <c r="GH194" s="96">
        <v>0</v>
      </c>
      <c r="GI194" s="96">
        <v>0</v>
      </c>
      <c r="GJ194" s="96">
        <v>0</v>
      </c>
      <c r="GK194" s="96">
        <v>0</v>
      </c>
      <c r="GL194" s="96">
        <v>0</v>
      </c>
      <c r="GM194" s="96">
        <v>0</v>
      </c>
      <c r="GN194" s="96">
        <v>0</v>
      </c>
      <c r="GO194" s="96">
        <v>0</v>
      </c>
      <c r="GP194" s="96">
        <v>0</v>
      </c>
      <c r="GQ194" s="96">
        <v>0</v>
      </c>
      <c r="GR194" s="96">
        <v>0</v>
      </c>
      <c r="GS194" s="96">
        <v>0</v>
      </c>
      <c r="GT194" s="96">
        <v>0</v>
      </c>
      <c r="GU194" s="96">
        <v>0</v>
      </c>
      <c r="GV194" s="96">
        <v>0</v>
      </c>
      <c r="GW194" s="96">
        <v>0</v>
      </c>
      <c r="GX194" s="96">
        <v>0</v>
      </c>
      <c r="GY194" s="96">
        <v>0</v>
      </c>
      <c r="GZ194" s="96">
        <v>0</v>
      </c>
      <c r="HA194" s="96">
        <v>0</v>
      </c>
      <c r="HB194" s="96">
        <v>0</v>
      </c>
      <c r="HC194" s="96">
        <v>0</v>
      </c>
      <c r="HD194" s="96">
        <v>0</v>
      </c>
      <c r="HE194" s="96">
        <v>0</v>
      </c>
      <c r="HF194" s="96">
        <v>0</v>
      </c>
      <c r="HG194" s="96">
        <v>0</v>
      </c>
      <c r="HH194" s="96">
        <v>0</v>
      </c>
      <c r="HI194" s="96">
        <v>0</v>
      </c>
      <c r="HJ194" s="96">
        <v>0</v>
      </c>
      <c r="HK194" s="96">
        <v>0</v>
      </c>
      <c r="HL194" s="96">
        <v>0</v>
      </c>
      <c r="HM194" s="96">
        <v>0</v>
      </c>
      <c r="HN194" s="96">
        <v>0</v>
      </c>
      <c r="HO194" s="96">
        <v>0</v>
      </c>
      <c r="HP194" s="96">
        <v>0</v>
      </c>
      <c r="HQ194" s="96">
        <v>0</v>
      </c>
      <c r="HR194" s="96">
        <v>0</v>
      </c>
      <c r="HS194" s="96">
        <v>0</v>
      </c>
      <c r="HT194" s="96">
        <v>0</v>
      </c>
      <c r="HU194" s="96">
        <v>0</v>
      </c>
      <c r="HV194" s="96">
        <v>0</v>
      </c>
      <c r="HW194" s="96">
        <v>0</v>
      </c>
      <c r="HX194" s="96">
        <v>0</v>
      </c>
      <c r="HY194" s="96">
        <v>0</v>
      </c>
      <c r="HZ194" s="96">
        <v>0</v>
      </c>
      <c r="IA194" s="96">
        <v>0</v>
      </c>
      <c r="IB194" s="96">
        <v>0</v>
      </c>
      <c r="IC194" s="96">
        <v>0</v>
      </c>
      <c r="ID194" s="96">
        <v>0</v>
      </c>
      <c r="IE194" s="96">
        <v>0</v>
      </c>
      <c r="IF194" s="96">
        <v>0</v>
      </c>
      <c r="IG194" s="96">
        <v>0</v>
      </c>
      <c r="IH194" s="96">
        <v>0</v>
      </c>
      <c r="II194" s="96">
        <v>0</v>
      </c>
      <c r="IJ194" s="96">
        <v>0</v>
      </c>
      <c r="IK194" s="96">
        <v>0</v>
      </c>
      <c r="IL194" s="96">
        <v>0</v>
      </c>
      <c r="IM194" s="96">
        <v>0</v>
      </c>
      <c r="IN194" s="96">
        <v>0</v>
      </c>
      <c r="IO194" s="96">
        <v>0</v>
      </c>
      <c r="IP194" s="96">
        <v>0</v>
      </c>
      <c r="IQ194" s="96">
        <v>0</v>
      </c>
      <c r="IR194" s="96">
        <v>0</v>
      </c>
      <c r="IS194" s="96">
        <v>0</v>
      </c>
      <c r="IT194" s="96">
        <v>0</v>
      </c>
      <c r="IU194" s="96">
        <v>0</v>
      </c>
      <c r="IV194" s="96">
        <v>0</v>
      </c>
      <c r="IW194" s="96">
        <v>0</v>
      </c>
      <c r="IX194" s="96">
        <v>0</v>
      </c>
      <c r="IY194" s="96">
        <v>0</v>
      </c>
      <c r="IZ194" s="96">
        <v>0</v>
      </c>
      <c r="JA194" s="96">
        <v>0</v>
      </c>
    </row>
    <row r="195" spans="1:261" ht="17.25" customHeight="1" x14ac:dyDescent="0.35">
      <c r="A195" s="85">
        <v>185</v>
      </c>
      <c r="B195" s="92" t="s">
        <v>527</v>
      </c>
      <c r="C195" s="95" t="s">
        <v>712</v>
      </c>
      <c r="D195" s="295">
        <v>247690748</v>
      </c>
      <c r="E195" s="270">
        <f t="shared" si="51"/>
        <v>4461.3500000000004</v>
      </c>
      <c r="F195" s="270">
        <f t="shared" si="52"/>
        <v>0</v>
      </c>
      <c r="G195" s="270">
        <f t="shared" si="53"/>
        <v>354.66</v>
      </c>
      <c r="H195" s="270">
        <f t="shared" si="54"/>
        <v>267</v>
      </c>
      <c r="I195" s="270">
        <f t="shared" si="55"/>
        <v>3839.69</v>
      </c>
      <c r="J195" s="96">
        <v>1</v>
      </c>
      <c r="K195" s="96">
        <v>1</v>
      </c>
      <c r="L195" s="96">
        <v>0</v>
      </c>
      <c r="M195" s="96">
        <v>0</v>
      </c>
      <c r="N195" s="96">
        <v>0</v>
      </c>
      <c r="O195" s="96">
        <v>0</v>
      </c>
      <c r="P195" s="96">
        <v>0</v>
      </c>
      <c r="Q195" s="96">
        <v>0</v>
      </c>
      <c r="R195" s="96">
        <v>0</v>
      </c>
      <c r="S195" s="96">
        <v>0</v>
      </c>
      <c r="T195" s="96">
        <v>0</v>
      </c>
      <c r="U195" s="96">
        <v>267</v>
      </c>
      <c r="V195" s="96">
        <v>0</v>
      </c>
      <c r="W195" s="96">
        <v>0</v>
      </c>
      <c r="X195" s="96">
        <v>0</v>
      </c>
      <c r="Y195" s="96">
        <v>0</v>
      </c>
      <c r="Z195" s="96">
        <v>0</v>
      </c>
      <c r="AA195" s="96">
        <v>0</v>
      </c>
      <c r="AB195" s="96">
        <v>0</v>
      </c>
      <c r="AC195" s="96">
        <v>7</v>
      </c>
      <c r="AD195" s="96">
        <v>0</v>
      </c>
      <c r="AE195" s="96">
        <v>0</v>
      </c>
      <c r="AF195" s="96">
        <v>0</v>
      </c>
      <c r="AG195" s="96">
        <v>0</v>
      </c>
      <c r="AH195" s="96">
        <v>0</v>
      </c>
      <c r="AI195" s="96">
        <v>0</v>
      </c>
      <c r="AJ195" s="96">
        <v>0</v>
      </c>
      <c r="AK195" s="96">
        <v>0</v>
      </c>
      <c r="AL195" s="96">
        <v>0</v>
      </c>
      <c r="AM195" s="96">
        <v>0</v>
      </c>
      <c r="AN195" s="96">
        <v>0</v>
      </c>
      <c r="AO195" s="96">
        <v>0</v>
      </c>
      <c r="AP195" s="96">
        <v>0</v>
      </c>
      <c r="AQ195" s="96">
        <v>0</v>
      </c>
      <c r="AR195" s="96">
        <v>0</v>
      </c>
      <c r="AS195" s="96">
        <v>0</v>
      </c>
      <c r="AT195" s="96">
        <v>0</v>
      </c>
      <c r="AU195" s="96">
        <v>0</v>
      </c>
      <c r="AV195" s="96">
        <v>0</v>
      </c>
      <c r="AW195" s="96">
        <v>0</v>
      </c>
      <c r="AX195" s="96">
        <v>0</v>
      </c>
      <c r="AY195" s="96">
        <v>0</v>
      </c>
      <c r="AZ195" s="96">
        <v>0</v>
      </c>
      <c r="BA195" s="96">
        <v>0</v>
      </c>
      <c r="BB195" s="96">
        <v>0</v>
      </c>
      <c r="BC195" s="96">
        <v>0</v>
      </c>
      <c r="BD195" s="96">
        <v>3460.1</v>
      </c>
      <c r="BE195" s="96">
        <v>0</v>
      </c>
      <c r="BF195" s="96">
        <v>0</v>
      </c>
      <c r="BG195" s="96">
        <v>0</v>
      </c>
      <c r="BH195" s="96">
        <v>111</v>
      </c>
      <c r="BI195" s="96">
        <v>0</v>
      </c>
      <c r="BJ195" s="96">
        <v>0</v>
      </c>
      <c r="BK195" s="96">
        <v>0</v>
      </c>
      <c r="BL195" s="96">
        <v>0</v>
      </c>
      <c r="BM195" s="96">
        <v>0</v>
      </c>
      <c r="BN195" s="96">
        <v>0</v>
      </c>
      <c r="BO195" s="96">
        <v>0</v>
      </c>
      <c r="BP195" s="96">
        <v>0</v>
      </c>
      <c r="BQ195" s="96">
        <v>0</v>
      </c>
      <c r="BR195" s="96">
        <v>0</v>
      </c>
      <c r="BS195" s="96">
        <v>0</v>
      </c>
      <c r="BT195" s="96">
        <v>0</v>
      </c>
      <c r="BU195" s="96">
        <v>0</v>
      </c>
      <c r="BV195" s="96">
        <v>0</v>
      </c>
      <c r="BW195" s="96">
        <v>0</v>
      </c>
      <c r="BX195" s="96">
        <v>0</v>
      </c>
      <c r="BY195" s="96">
        <v>0</v>
      </c>
      <c r="BZ195" s="96">
        <v>0</v>
      </c>
      <c r="CA195" s="96">
        <v>0</v>
      </c>
      <c r="CB195" s="96">
        <v>0</v>
      </c>
      <c r="CC195" s="96">
        <v>0</v>
      </c>
      <c r="CD195" s="96">
        <v>0</v>
      </c>
      <c r="CE195" s="96">
        <v>0</v>
      </c>
      <c r="CF195" s="96">
        <v>0</v>
      </c>
      <c r="CG195" s="96">
        <v>0</v>
      </c>
      <c r="CH195" s="96">
        <v>0</v>
      </c>
      <c r="CI195" s="96">
        <v>0</v>
      </c>
      <c r="CJ195" s="96">
        <v>0</v>
      </c>
      <c r="CK195" s="96">
        <v>30</v>
      </c>
      <c r="CL195" s="96">
        <v>0</v>
      </c>
      <c r="CM195" s="96">
        <v>0</v>
      </c>
      <c r="CN195" s="96">
        <v>0</v>
      </c>
      <c r="CO195" s="96">
        <v>0</v>
      </c>
      <c r="CP195" s="96">
        <v>0</v>
      </c>
      <c r="CQ195" s="96">
        <v>0</v>
      </c>
      <c r="CR195" s="96">
        <v>0</v>
      </c>
      <c r="CS195" s="96">
        <v>11</v>
      </c>
      <c r="CT195" s="96">
        <v>0</v>
      </c>
      <c r="CU195" s="96">
        <v>0</v>
      </c>
      <c r="CV195" s="96">
        <v>0</v>
      </c>
      <c r="CW195" s="96">
        <v>0</v>
      </c>
      <c r="CX195" s="96">
        <v>0</v>
      </c>
      <c r="CY195" s="96">
        <v>15</v>
      </c>
      <c r="CZ195" s="96">
        <v>0</v>
      </c>
      <c r="DA195" s="96">
        <v>0</v>
      </c>
      <c r="DB195" s="96">
        <v>0</v>
      </c>
      <c r="DC195" s="96">
        <v>0</v>
      </c>
      <c r="DD195" s="96">
        <v>0</v>
      </c>
      <c r="DE195" s="96">
        <v>0</v>
      </c>
      <c r="DF195" s="96">
        <v>0</v>
      </c>
      <c r="DG195" s="96">
        <v>0</v>
      </c>
      <c r="DH195" s="96">
        <v>0</v>
      </c>
      <c r="DI195" s="96">
        <v>0</v>
      </c>
      <c r="DJ195" s="96">
        <v>0</v>
      </c>
      <c r="DK195" s="96">
        <v>0</v>
      </c>
      <c r="DL195" s="96">
        <v>0</v>
      </c>
      <c r="DM195" s="96">
        <v>0</v>
      </c>
      <c r="DN195" s="96">
        <v>0</v>
      </c>
      <c r="DO195" s="96">
        <v>0</v>
      </c>
      <c r="DP195" s="96">
        <v>0</v>
      </c>
      <c r="DQ195" s="96">
        <v>0</v>
      </c>
      <c r="DR195" s="96">
        <v>0</v>
      </c>
      <c r="DS195" s="96">
        <v>0</v>
      </c>
      <c r="DT195" s="96">
        <v>354.66</v>
      </c>
      <c r="DU195" s="96">
        <v>0</v>
      </c>
      <c r="DV195" s="96">
        <v>0</v>
      </c>
      <c r="DW195" s="297">
        <v>0</v>
      </c>
      <c r="DX195" s="297">
        <v>0</v>
      </c>
      <c r="DY195" s="96">
        <v>0</v>
      </c>
      <c r="DZ195" s="96">
        <v>0</v>
      </c>
      <c r="EA195" s="96">
        <v>0</v>
      </c>
      <c r="EB195" s="96">
        <v>0</v>
      </c>
      <c r="EC195" s="96">
        <v>0</v>
      </c>
      <c r="ED195" s="96">
        <v>0</v>
      </c>
      <c r="EE195" s="96">
        <v>0</v>
      </c>
      <c r="EF195" s="96">
        <v>0</v>
      </c>
      <c r="EG195" s="96">
        <v>0</v>
      </c>
      <c r="EH195" s="96">
        <v>0</v>
      </c>
      <c r="EI195" s="96">
        <v>0</v>
      </c>
      <c r="EJ195" s="96">
        <v>0</v>
      </c>
      <c r="EK195" s="96">
        <v>0</v>
      </c>
      <c r="EL195" s="96">
        <v>0</v>
      </c>
      <c r="EM195" s="96">
        <v>0</v>
      </c>
      <c r="EN195" s="96">
        <v>0</v>
      </c>
      <c r="EO195" s="96">
        <v>0</v>
      </c>
      <c r="EP195" s="96">
        <v>0</v>
      </c>
      <c r="EQ195" s="96">
        <v>0</v>
      </c>
      <c r="ER195" s="96">
        <v>0</v>
      </c>
      <c r="ES195" s="96">
        <v>0</v>
      </c>
      <c r="ET195" s="96">
        <v>0</v>
      </c>
      <c r="EU195" s="96">
        <v>0</v>
      </c>
      <c r="EV195" s="96">
        <v>379.59</v>
      </c>
      <c r="EW195" s="96">
        <v>0</v>
      </c>
      <c r="EX195" s="96">
        <v>0</v>
      </c>
      <c r="EY195" s="96">
        <v>0</v>
      </c>
      <c r="EZ195" s="96">
        <v>0</v>
      </c>
      <c r="FA195" s="96">
        <v>0</v>
      </c>
      <c r="FB195" s="96">
        <v>0</v>
      </c>
      <c r="FC195" s="96">
        <v>0</v>
      </c>
      <c r="FD195" s="96">
        <v>0</v>
      </c>
      <c r="FE195" s="96">
        <v>0</v>
      </c>
      <c r="FF195" s="96">
        <v>0</v>
      </c>
      <c r="FG195" s="96">
        <v>0</v>
      </c>
      <c r="FH195" s="96">
        <v>0</v>
      </c>
      <c r="FI195" s="96">
        <v>0</v>
      </c>
      <c r="FJ195" s="96">
        <v>0</v>
      </c>
      <c r="FK195" s="96">
        <v>0</v>
      </c>
      <c r="FL195" s="96">
        <v>0</v>
      </c>
      <c r="FM195" s="96">
        <v>0</v>
      </c>
      <c r="FN195" s="96">
        <v>0</v>
      </c>
      <c r="FO195" s="96">
        <v>0</v>
      </c>
      <c r="FP195" s="96">
        <v>0</v>
      </c>
      <c r="FQ195" s="96">
        <v>0</v>
      </c>
      <c r="FR195" s="96">
        <v>0</v>
      </c>
      <c r="FS195" s="96">
        <v>0</v>
      </c>
      <c r="FT195" s="96">
        <v>0</v>
      </c>
      <c r="FU195" s="96">
        <v>0</v>
      </c>
      <c r="FV195" s="96">
        <v>0</v>
      </c>
      <c r="FW195" s="96">
        <v>0</v>
      </c>
      <c r="FX195" s="96">
        <v>0</v>
      </c>
      <c r="FY195" s="96">
        <v>0</v>
      </c>
      <c r="FZ195" s="96">
        <v>0</v>
      </c>
      <c r="GA195" s="96">
        <v>0</v>
      </c>
      <c r="GB195" s="96">
        <v>0</v>
      </c>
      <c r="GC195" s="96">
        <v>0</v>
      </c>
      <c r="GD195" s="96">
        <v>0</v>
      </c>
      <c r="GE195" s="96">
        <v>0</v>
      </c>
      <c r="GF195" s="96">
        <v>0</v>
      </c>
      <c r="GG195" s="96">
        <v>0</v>
      </c>
      <c r="GH195" s="96">
        <v>0</v>
      </c>
      <c r="GI195" s="96">
        <v>0</v>
      </c>
      <c r="GJ195" s="96">
        <v>0</v>
      </c>
      <c r="GK195" s="96">
        <v>0</v>
      </c>
      <c r="GL195" s="96">
        <v>0</v>
      </c>
      <c r="GM195" s="96">
        <v>0</v>
      </c>
      <c r="GN195" s="96">
        <v>0</v>
      </c>
      <c r="GO195" s="96">
        <v>0</v>
      </c>
      <c r="GP195" s="96">
        <v>0</v>
      </c>
      <c r="GQ195" s="96">
        <v>0</v>
      </c>
      <c r="GR195" s="96">
        <v>0</v>
      </c>
      <c r="GS195" s="96">
        <v>0</v>
      </c>
      <c r="GT195" s="96">
        <v>0</v>
      </c>
      <c r="GU195" s="96">
        <v>0</v>
      </c>
      <c r="GV195" s="96">
        <v>0</v>
      </c>
      <c r="GW195" s="96">
        <v>0</v>
      </c>
      <c r="GX195" s="96">
        <v>0</v>
      </c>
      <c r="GY195" s="96">
        <v>0</v>
      </c>
      <c r="GZ195" s="96">
        <v>0</v>
      </c>
      <c r="HA195" s="96">
        <v>0</v>
      </c>
      <c r="HB195" s="96">
        <v>0</v>
      </c>
      <c r="HC195" s="96">
        <v>0</v>
      </c>
      <c r="HD195" s="96">
        <v>0</v>
      </c>
      <c r="HE195" s="96">
        <v>0</v>
      </c>
      <c r="HF195" s="96">
        <v>0</v>
      </c>
      <c r="HG195" s="96">
        <v>0</v>
      </c>
      <c r="HH195" s="96">
        <v>0</v>
      </c>
      <c r="HI195" s="96">
        <v>0</v>
      </c>
      <c r="HJ195" s="96">
        <v>0</v>
      </c>
      <c r="HK195" s="96">
        <v>0</v>
      </c>
      <c r="HL195" s="96">
        <v>0</v>
      </c>
      <c r="HM195" s="96">
        <v>0</v>
      </c>
      <c r="HN195" s="96">
        <v>0</v>
      </c>
      <c r="HO195" s="96">
        <v>0</v>
      </c>
      <c r="HP195" s="96">
        <v>0</v>
      </c>
      <c r="HQ195" s="96">
        <v>0</v>
      </c>
      <c r="HR195" s="96">
        <v>0</v>
      </c>
      <c r="HS195" s="96">
        <v>0</v>
      </c>
      <c r="HT195" s="96">
        <v>0</v>
      </c>
      <c r="HU195" s="96">
        <v>0</v>
      </c>
      <c r="HV195" s="96">
        <v>0</v>
      </c>
      <c r="HW195" s="96">
        <v>0</v>
      </c>
      <c r="HX195" s="96">
        <v>0</v>
      </c>
      <c r="HY195" s="96">
        <v>0</v>
      </c>
      <c r="HZ195" s="96">
        <v>0</v>
      </c>
      <c r="IA195" s="96">
        <v>0</v>
      </c>
      <c r="IB195" s="96">
        <v>0</v>
      </c>
      <c r="IC195" s="96">
        <v>0</v>
      </c>
      <c r="ID195" s="96">
        <v>0</v>
      </c>
      <c r="IE195" s="96">
        <v>0</v>
      </c>
      <c r="IF195" s="96">
        <v>0</v>
      </c>
      <c r="IG195" s="96">
        <v>0</v>
      </c>
      <c r="IH195" s="96">
        <v>0</v>
      </c>
      <c r="II195" s="96">
        <v>0</v>
      </c>
      <c r="IJ195" s="96">
        <v>0</v>
      </c>
      <c r="IK195" s="96">
        <v>0</v>
      </c>
      <c r="IL195" s="96">
        <v>0</v>
      </c>
      <c r="IM195" s="96">
        <v>0</v>
      </c>
      <c r="IN195" s="96">
        <v>0</v>
      </c>
      <c r="IO195" s="96">
        <v>0</v>
      </c>
      <c r="IP195" s="96">
        <v>0</v>
      </c>
      <c r="IQ195" s="96">
        <v>0</v>
      </c>
      <c r="IR195" s="96">
        <v>0</v>
      </c>
      <c r="IS195" s="96">
        <v>0</v>
      </c>
      <c r="IT195" s="96">
        <v>0</v>
      </c>
      <c r="IU195" s="96">
        <v>0</v>
      </c>
      <c r="IV195" s="96">
        <v>0</v>
      </c>
      <c r="IW195" s="96">
        <v>0</v>
      </c>
      <c r="IX195" s="96">
        <v>0</v>
      </c>
      <c r="IY195" s="96">
        <v>0</v>
      </c>
      <c r="IZ195" s="96">
        <v>0</v>
      </c>
      <c r="JA195" s="96">
        <v>0</v>
      </c>
    </row>
    <row r="196" spans="1:261" ht="17.25" customHeight="1" x14ac:dyDescent="0.35">
      <c r="A196" s="85">
        <v>186</v>
      </c>
      <c r="B196" s="92" t="s">
        <v>527</v>
      </c>
      <c r="C196" s="95" t="s">
        <v>713</v>
      </c>
      <c r="D196" s="295">
        <v>247690753</v>
      </c>
      <c r="E196" s="270">
        <f t="shared" si="51"/>
        <v>14479.5</v>
      </c>
      <c r="F196" s="270">
        <f t="shared" si="52"/>
        <v>0</v>
      </c>
      <c r="G196" s="270">
        <f t="shared" si="53"/>
        <v>2303.7600000000002</v>
      </c>
      <c r="H196" s="270">
        <f t="shared" si="54"/>
        <v>395</v>
      </c>
      <c r="I196" s="270">
        <f t="shared" si="55"/>
        <v>11780.74</v>
      </c>
      <c r="J196" s="96">
        <v>1</v>
      </c>
      <c r="K196" s="96">
        <v>1</v>
      </c>
      <c r="L196" s="96">
        <v>0</v>
      </c>
      <c r="M196" s="96">
        <v>0</v>
      </c>
      <c r="N196" s="96">
        <v>0</v>
      </c>
      <c r="O196" s="96">
        <v>0</v>
      </c>
      <c r="P196" s="96">
        <v>0</v>
      </c>
      <c r="Q196" s="96">
        <v>0</v>
      </c>
      <c r="R196" s="96">
        <v>0</v>
      </c>
      <c r="S196" s="96">
        <v>0</v>
      </c>
      <c r="T196" s="96">
        <v>0</v>
      </c>
      <c r="U196" s="96">
        <v>0</v>
      </c>
      <c r="V196" s="96">
        <v>0</v>
      </c>
      <c r="W196" s="96">
        <v>0</v>
      </c>
      <c r="X196" s="96">
        <v>0</v>
      </c>
      <c r="Y196" s="96">
        <v>395</v>
      </c>
      <c r="Z196" s="96">
        <v>0</v>
      </c>
      <c r="AA196" s="96">
        <v>0</v>
      </c>
      <c r="AB196" s="96">
        <v>0</v>
      </c>
      <c r="AC196" s="96">
        <v>7</v>
      </c>
      <c r="AD196" s="96">
        <v>0</v>
      </c>
      <c r="AE196" s="96">
        <v>0</v>
      </c>
      <c r="AF196" s="96">
        <v>0</v>
      </c>
      <c r="AG196" s="96">
        <v>0</v>
      </c>
      <c r="AH196" s="96">
        <v>0</v>
      </c>
      <c r="AI196" s="96">
        <v>0</v>
      </c>
      <c r="AJ196" s="96">
        <v>0</v>
      </c>
      <c r="AK196" s="96">
        <v>0</v>
      </c>
      <c r="AL196" s="96">
        <v>0</v>
      </c>
      <c r="AM196" s="96">
        <v>0</v>
      </c>
      <c r="AN196" s="96">
        <v>0</v>
      </c>
      <c r="AO196" s="96">
        <v>0</v>
      </c>
      <c r="AP196" s="96">
        <v>0</v>
      </c>
      <c r="AQ196" s="96">
        <v>0</v>
      </c>
      <c r="AR196" s="96">
        <v>0</v>
      </c>
      <c r="AS196" s="96">
        <v>0</v>
      </c>
      <c r="AT196" s="96">
        <v>0</v>
      </c>
      <c r="AU196" s="96">
        <v>0</v>
      </c>
      <c r="AV196" s="96">
        <v>0</v>
      </c>
      <c r="AW196" s="96">
        <v>0</v>
      </c>
      <c r="AX196" s="96">
        <v>0</v>
      </c>
      <c r="AY196" s="96">
        <v>0</v>
      </c>
      <c r="AZ196" s="96">
        <v>0</v>
      </c>
      <c r="BA196" s="96">
        <v>0</v>
      </c>
      <c r="BB196" s="96">
        <v>0</v>
      </c>
      <c r="BC196" s="96">
        <v>0</v>
      </c>
      <c r="BD196" s="96">
        <v>10743</v>
      </c>
      <c r="BE196" s="96">
        <v>0</v>
      </c>
      <c r="BF196" s="96">
        <v>0</v>
      </c>
      <c r="BG196" s="96">
        <v>0</v>
      </c>
      <c r="BH196" s="96">
        <v>349</v>
      </c>
      <c r="BI196" s="96">
        <v>0</v>
      </c>
      <c r="BJ196" s="96">
        <v>0</v>
      </c>
      <c r="BK196" s="96">
        <v>0</v>
      </c>
      <c r="BL196" s="96">
        <v>0</v>
      </c>
      <c r="BM196" s="96">
        <v>0</v>
      </c>
      <c r="BN196" s="96">
        <v>0</v>
      </c>
      <c r="BO196" s="96">
        <v>0</v>
      </c>
      <c r="BP196" s="96">
        <v>0</v>
      </c>
      <c r="BQ196" s="96">
        <v>0</v>
      </c>
      <c r="BR196" s="96">
        <v>0</v>
      </c>
      <c r="BS196" s="96">
        <v>2</v>
      </c>
      <c r="BT196" s="96">
        <v>0</v>
      </c>
      <c r="BU196" s="96">
        <v>2</v>
      </c>
      <c r="BV196" s="96">
        <v>0</v>
      </c>
      <c r="BW196" s="96">
        <v>0</v>
      </c>
      <c r="BX196" s="96">
        <v>0</v>
      </c>
      <c r="BY196" s="96">
        <v>27</v>
      </c>
      <c r="BZ196" s="96">
        <v>0</v>
      </c>
      <c r="CA196" s="96">
        <v>0</v>
      </c>
      <c r="CB196" s="96">
        <v>0</v>
      </c>
      <c r="CC196" s="96">
        <v>0</v>
      </c>
      <c r="CD196" s="96">
        <v>0</v>
      </c>
      <c r="CE196" s="96">
        <v>0</v>
      </c>
      <c r="CF196" s="96">
        <v>0</v>
      </c>
      <c r="CG196" s="96">
        <v>0</v>
      </c>
      <c r="CH196" s="96">
        <v>0</v>
      </c>
      <c r="CI196" s="96">
        <v>0</v>
      </c>
      <c r="CJ196" s="96">
        <v>0</v>
      </c>
      <c r="CK196" s="96">
        <v>30</v>
      </c>
      <c r="CL196" s="96">
        <v>0</v>
      </c>
      <c r="CM196" s="96">
        <v>0</v>
      </c>
      <c r="CN196" s="96">
        <v>0</v>
      </c>
      <c r="CO196" s="96">
        <v>0</v>
      </c>
      <c r="CP196" s="96">
        <v>0</v>
      </c>
      <c r="CQ196" s="96">
        <v>0</v>
      </c>
      <c r="CR196" s="96">
        <v>0</v>
      </c>
      <c r="CS196" s="96">
        <v>18</v>
      </c>
      <c r="CT196" s="96">
        <v>0</v>
      </c>
      <c r="CU196" s="96">
        <v>0</v>
      </c>
      <c r="CV196" s="96">
        <v>0</v>
      </c>
      <c r="CW196" s="96">
        <v>0</v>
      </c>
      <c r="CX196" s="96">
        <v>0</v>
      </c>
      <c r="CY196" s="96">
        <v>14</v>
      </c>
      <c r="CZ196" s="96">
        <v>0</v>
      </c>
      <c r="DA196" s="96">
        <v>0</v>
      </c>
      <c r="DB196" s="96">
        <v>0</v>
      </c>
      <c r="DC196" s="96">
        <v>0</v>
      </c>
      <c r="DD196" s="96">
        <v>0</v>
      </c>
      <c r="DE196" s="96">
        <v>0</v>
      </c>
      <c r="DF196" s="96">
        <v>0</v>
      </c>
      <c r="DG196" s="96">
        <v>0</v>
      </c>
      <c r="DH196" s="96">
        <v>0</v>
      </c>
      <c r="DI196" s="96">
        <v>0</v>
      </c>
      <c r="DJ196" s="96">
        <v>0</v>
      </c>
      <c r="DK196" s="96">
        <v>0</v>
      </c>
      <c r="DL196" s="96">
        <v>0</v>
      </c>
      <c r="DM196" s="96">
        <v>0</v>
      </c>
      <c r="DN196" s="96">
        <v>0</v>
      </c>
      <c r="DO196" s="96">
        <v>0</v>
      </c>
      <c r="DP196" s="96">
        <v>0</v>
      </c>
      <c r="DQ196" s="96">
        <v>0</v>
      </c>
      <c r="DR196" s="96">
        <v>0</v>
      </c>
      <c r="DS196" s="96">
        <v>0</v>
      </c>
      <c r="DT196" s="96">
        <v>2303.7600000000002</v>
      </c>
      <c r="DU196" s="96">
        <v>0</v>
      </c>
      <c r="DV196" s="96">
        <v>0</v>
      </c>
      <c r="DW196" s="297">
        <v>0</v>
      </c>
      <c r="DX196" s="297">
        <v>0</v>
      </c>
      <c r="DY196" s="96">
        <v>0</v>
      </c>
      <c r="DZ196" s="96">
        <v>0</v>
      </c>
      <c r="EA196" s="96">
        <v>0</v>
      </c>
      <c r="EB196" s="96">
        <v>0</v>
      </c>
      <c r="EC196" s="96">
        <v>0</v>
      </c>
      <c r="ED196" s="96">
        <v>0</v>
      </c>
      <c r="EE196" s="96">
        <v>0</v>
      </c>
      <c r="EF196" s="96">
        <v>0</v>
      </c>
      <c r="EG196" s="96">
        <v>0</v>
      </c>
      <c r="EH196" s="96">
        <v>0</v>
      </c>
      <c r="EI196" s="96">
        <v>0</v>
      </c>
      <c r="EJ196" s="96">
        <v>0</v>
      </c>
      <c r="EK196" s="96">
        <v>0</v>
      </c>
      <c r="EL196" s="96">
        <v>0</v>
      </c>
      <c r="EM196" s="96">
        <v>0</v>
      </c>
      <c r="EN196" s="96">
        <v>0</v>
      </c>
      <c r="EO196" s="96">
        <v>0</v>
      </c>
      <c r="EP196" s="96">
        <v>0</v>
      </c>
      <c r="EQ196" s="96">
        <v>0</v>
      </c>
      <c r="ER196" s="96">
        <v>0</v>
      </c>
      <c r="ES196" s="96">
        <v>0</v>
      </c>
      <c r="ET196" s="96">
        <v>0</v>
      </c>
      <c r="EU196" s="96">
        <v>0</v>
      </c>
      <c r="EV196" s="96">
        <v>1010.74</v>
      </c>
      <c r="EW196" s="96">
        <v>0</v>
      </c>
      <c r="EX196" s="96">
        <v>0</v>
      </c>
      <c r="EY196" s="96">
        <v>0</v>
      </c>
      <c r="EZ196" s="96">
        <v>0</v>
      </c>
      <c r="FA196" s="96">
        <v>0</v>
      </c>
      <c r="FB196" s="96">
        <v>0</v>
      </c>
      <c r="FC196" s="96">
        <v>0</v>
      </c>
      <c r="FD196" s="96">
        <v>0</v>
      </c>
      <c r="FE196" s="96">
        <v>0</v>
      </c>
      <c r="FF196" s="96">
        <v>0</v>
      </c>
      <c r="FG196" s="96">
        <v>0</v>
      </c>
      <c r="FH196" s="96">
        <v>0</v>
      </c>
      <c r="FI196" s="96">
        <v>0</v>
      </c>
      <c r="FJ196" s="96">
        <v>0</v>
      </c>
      <c r="FK196" s="96">
        <v>0</v>
      </c>
      <c r="FL196" s="96">
        <v>0</v>
      </c>
      <c r="FM196" s="96">
        <v>0</v>
      </c>
      <c r="FN196" s="96">
        <v>0</v>
      </c>
      <c r="FO196" s="96">
        <v>0</v>
      </c>
      <c r="FP196" s="96">
        <v>0</v>
      </c>
      <c r="FQ196" s="96">
        <v>0</v>
      </c>
      <c r="FR196" s="96">
        <v>0</v>
      </c>
      <c r="FS196" s="96">
        <v>0</v>
      </c>
      <c r="FT196" s="96">
        <v>0</v>
      </c>
      <c r="FU196" s="96">
        <v>0</v>
      </c>
      <c r="FV196" s="96">
        <v>0</v>
      </c>
      <c r="FW196" s="96">
        <v>0</v>
      </c>
      <c r="FX196" s="96">
        <v>0</v>
      </c>
      <c r="FY196" s="96">
        <v>0</v>
      </c>
      <c r="FZ196" s="96">
        <v>0</v>
      </c>
      <c r="GA196" s="96">
        <v>0</v>
      </c>
      <c r="GB196" s="96">
        <v>0</v>
      </c>
      <c r="GC196" s="96">
        <v>0</v>
      </c>
      <c r="GD196" s="96">
        <v>0</v>
      </c>
      <c r="GE196" s="96">
        <v>0</v>
      </c>
      <c r="GF196" s="96">
        <v>0</v>
      </c>
      <c r="GG196" s="96">
        <v>0</v>
      </c>
      <c r="GH196" s="96">
        <v>0</v>
      </c>
      <c r="GI196" s="96">
        <v>0</v>
      </c>
      <c r="GJ196" s="96">
        <v>0</v>
      </c>
      <c r="GK196" s="96">
        <v>0</v>
      </c>
      <c r="GL196" s="96">
        <v>0</v>
      </c>
      <c r="GM196" s="96">
        <v>0</v>
      </c>
      <c r="GN196" s="96">
        <v>0</v>
      </c>
      <c r="GO196" s="96">
        <v>0</v>
      </c>
      <c r="GP196" s="96">
        <v>0</v>
      </c>
      <c r="GQ196" s="96">
        <v>0</v>
      </c>
      <c r="GR196" s="96">
        <v>0</v>
      </c>
      <c r="GS196" s="96">
        <v>0</v>
      </c>
      <c r="GT196" s="96">
        <v>0</v>
      </c>
      <c r="GU196" s="96">
        <v>0</v>
      </c>
      <c r="GV196" s="96">
        <v>0</v>
      </c>
      <c r="GW196" s="96">
        <v>0</v>
      </c>
      <c r="GX196" s="96">
        <v>0</v>
      </c>
      <c r="GY196" s="96">
        <v>0</v>
      </c>
      <c r="GZ196" s="96">
        <v>0</v>
      </c>
      <c r="HA196" s="96">
        <v>0</v>
      </c>
      <c r="HB196" s="96">
        <v>0</v>
      </c>
      <c r="HC196" s="96">
        <v>0</v>
      </c>
      <c r="HD196" s="96">
        <v>0</v>
      </c>
      <c r="HE196" s="96">
        <v>0</v>
      </c>
      <c r="HF196" s="96">
        <v>0</v>
      </c>
      <c r="HG196" s="96">
        <v>0</v>
      </c>
      <c r="HH196" s="96">
        <v>0</v>
      </c>
      <c r="HI196" s="96">
        <v>0</v>
      </c>
      <c r="HJ196" s="96">
        <v>0</v>
      </c>
      <c r="HK196" s="96">
        <v>0</v>
      </c>
      <c r="HL196" s="96">
        <v>0</v>
      </c>
      <c r="HM196" s="96">
        <v>0</v>
      </c>
      <c r="HN196" s="96">
        <v>0</v>
      </c>
      <c r="HO196" s="96">
        <v>0</v>
      </c>
      <c r="HP196" s="96">
        <v>0</v>
      </c>
      <c r="HQ196" s="96">
        <v>0</v>
      </c>
      <c r="HR196" s="96">
        <v>0</v>
      </c>
      <c r="HS196" s="96">
        <v>0</v>
      </c>
      <c r="HT196" s="96">
        <v>0</v>
      </c>
      <c r="HU196" s="96">
        <v>0</v>
      </c>
      <c r="HV196" s="96">
        <v>0</v>
      </c>
      <c r="HW196" s="96">
        <v>0</v>
      </c>
      <c r="HX196" s="96">
        <v>0</v>
      </c>
      <c r="HY196" s="96">
        <v>0</v>
      </c>
      <c r="HZ196" s="96">
        <v>0</v>
      </c>
      <c r="IA196" s="96">
        <v>0</v>
      </c>
      <c r="IB196" s="96">
        <v>0</v>
      </c>
      <c r="IC196" s="96">
        <v>0</v>
      </c>
      <c r="ID196" s="96">
        <v>0</v>
      </c>
      <c r="IE196" s="96">
        <v>0</v>
      </c>
      <c r="IF196" s="96">
        <v>0</v>
      </c>
      <c r="IG196" s="96">
        <v>0</v>
      </c>
      <c r="IH196" s="96">
        <v>0</v>
      </c>
      <c r="II196" s="96">
        <v>0</v>
      </c>
      <c r="IJ196" s="96">
        <v>0</v>
      </c>
      <c r="IK196" s="96">
        <v>0</v>
      </c>
      <c r="IL196" s="96">
        <v>0</v>
      </c>
      <c r="IM196" s="96">
        <v>0</v>
      </c>
      <c r="IN196" s="96">
        <v>0</v>
      </c>
      <c r="IO196" s="96">
        <v>0</v>
      </c>
      <c r="IP196" s="96">
        <v>0</v>
      </c>
      <c r="IQ196" s="96">
        <v>0</v>
      </c>
      <c r="IR196" s="96">
        <v>0</v>
      </c>
      <c r="IS196" s="96">
        <v>0</v>
      </c>
      <c r="IT196" s="96">
        <v>0</v>
      </c>
      <c r="IU196" s="96">
        <v>0</v>
      </c>
      <c r="IV196" s="96">
        <v>0</v>
      </c>
      <c r="IW196" s="96">
        <v>0</v>
      </c>
      <c r="IX196" s="96">
        <v>0</v>
      </c>
      <c r="IY196" s="96">
        <v>0</v>
      </c>
      <c r="IZ196" s="96">
        <v>0</v>
      </c>
      <c r="JA196" s="96">
        <v>0</v>
      </c>
    </row>
    <row r="197" spans="1:261" ht="17.25" customHeight="1" x14ac:dyDescent="0.35">
      <c r="A197" s="85">
        <v>187</v>
      </c>
      <c r="B197" s="92" t="s">
        <v>527</v>
      </c>
      <c r="C197" s="95" t="s">
        <v>714</v>
      </c>
      <c r="D197" s="295">
        <v>247690775</v>
      </c>
      <c r="E197" s="270">
        <f t="shared" si="51"/>
        <v>5593</v>
      </c>
      <c r="F197" s="270">
        <f t="shared" si="52"/>
        <v>0</v>
      </c>
      <c r="G197" s="270">
        <f t="shared" si="53"/>
        <v>1820</v>
      </c>
      <c r="H197" s="270">
        <f t="shared" si="54"/>
        <v>0</v>
      </c>
      <c r="I197" s="270">
        <f t="shared" si="55"/>
        <v>3773</v>
      </c>
      <c r="J197" s="96">
        <v>2</v>
      </c>
      <c r="K197" s="96">
        <v>0</v>
      </c>
      <c r="L197" s="96">
        <v>2</v>
      </c>
      <c r="M197" s="96">
        <v>0</v>
      </c>
      <c r="N197" s="96">
        <v>0</v>
      </c>
      <c r="O197" s="96">
        <v>0</v>
      </c>
      <c r="P197" s="96">
        <v>0</v>
      </c>
      <c r="Q197" s="96">
        <v>0</v>
      </c>
      <c r="R197" s="96">
        <v>0</v>
      </c>
      <c r="S197" s="96">
        <v>0</v>
      </c>
      <c r="T197" s="96">
        <v>0</v>
      </c>
      <c r="U197" s="96">
        <v>0</v>
      </c>
      <c r="V197" s="96">
        <v>419</v>
      </c>
      <c r="W197" s="96">
        <v>0</v>
      </c>
      <c r="X197" s="96">
        <v>0</v>
      </c>
      <c r="Y197" s="96">
        <v>0</v>
      </c>
      <c r="Z197" s="96">
        <v>0</v>
      </c>
      <c r="AA197" s="96">
        <v>0</v>
      </c>
      <c r="AB197" s="96">
        <v>0</v>
      </c>
      <c r="AC197" s="96">
        <v>0</v>
      </c>
      <c r="AD197" s="96">
        <v>7</v>
      </c>
      <c r="AE197" s="96">
        <v>0</v>
      </c>
      <c r="AF197" s="96">
        <v>1</v>
      </c>
      <c r="AG197" s="96">
        <v>0</v>
      </c>
      <c r="AH197" s="96">
        <v>0</v>
      </c>
      <c r="AI197" s="96">
        <v>0</v>
      </c>
      <c r="AJ197" s="96">
        <v>0</v>
      </c>
      <c r="AK197" s="96">
        <v>0</v>
      </c>
      <c r="AL197" s="96">
        <v>0</v>
      </c>
      <c r="AM197" s="96">
        <v>0</v>
      </c>
      <c r="AN197" s="96">
        <v>0</v>
      </c>
      <c r="AO197" s="96">
        <v>0</v>
      </c>
      <c r="AP197" s="96">
        <v>0</v>
      </c>
      <c r="AQ197" s="96">
        <v>0</v>
      </c>
      <c r="AR197" s="96">
        <v>162</v>
      </c>
      <c r="AS197" s="96">
        <v>0</v>
      </c>
      <c r="AT197" s="96">
        <v>0</v>
      </c>
      <c r="AU197" s="96">
        <v>0</v>
      </c>
      <c r="AV197" s="96">
        <v>0</v>
      </c>
      <c r="AW197" s="96">
        <v>0</v>
      </c>
      <c r="AX197" s="96">
        <v>0</v>
      </c>
      <c r="AY197" s="96">
        <v>0</v>
      </c>
      <c r="AZ197" s="96">
        <v>0</v>
      </c>
      <c r="BA197" s="96">
        <v>0</v>
      </c>
      <c r="BB197" s="96">
        <v>0</v>
      </c>
      <c r="BC197" s="96">
        <v>0</v>
      </c>
      <c r="BD197" s="96">
        <v>2500</v>
      </c>
      <c r="BE197" s="96">
        <v>0</v>
      </c>
      <c r="BF197" s="96">
        <v>0</v>
      </c>
      <c r="BG197" s="96">
        <v>0</v>
      </c>
      <c r="BH197" s="96">
        <v>10</v>
      </c>
      <c r="BI197" s="96">
        <v>0</v>
      </c>
      <c r="BJ197" s="96">
        <v>0</v>
      </c>
      <c r="BK197" s="96">
        <v>0</v>
      </c>
      <c r="BL197" s="96">
        <v>0</v>
      </c>
      <c r="BM197" s="96">
        <v>0</v>
      </c>
      <c r="BN197" s="96">
        <v>0</v>
      </c>
      <c r="BO197" s="96">
        <v>0</v>
      </c>
      <c r="BP197" s="96">
        <v>0</v>
      </c>
      <c r="BQ197" s="96">
        <v>0</v>
      </c>
      <c r="BR197" s="96">
        <v>0</v>
      </c>
      <c r="BS197" s="96">
        <v>1</v>
      </c>
      <c r="BT197" s="96">
        <v>0</v>
      </c>
      <c r="BU197" s="96">
        <v>1</v>
      </c>
      <c r="BV197" s="96">
        <v>0</v>
      </c>
      <c r="BW197" s="96">
        <v>0</v>
      </c>
      <c r="BX197" s="96">
        <v>0</v>
      </c>
      <c r="BY197" s="96">
        <v>70</v>
      </c>
      <c r="BZ197" s="96">
        <v>0</v>
      </c>
      <c r="CA197" s="96">
        <v>0</v>
      </c>
      <c r="CB197" s="96">
        <v>0</v>
      </c>
      <c r="CC197" s="96">
        <v>0</v>
      </c>
      <c r="CD197" s="96">
        <v>0</v>
      </c>
      <c r="CE197" s="96">
        <v>0</v>
      </c>
      <c r="CF197" s="96">
        <v>0</v>
      </c>
      <c r="CG197" s="96">
        <v>0</v>
      </c>
      <c r="CH197" s="96">
        <v>0</v>
      </c>
      <c r="CI197" s="96">
        <v>0</v>
      </c>
      <c r="CJ197" s="96">
        <v>0</v>
      </c>
      <c r="CK197" s="96">
        <v>30</v>
      </c>
      <c r="CL197" s="96">
        <v>0</v>
      </c>
      <c r="CM197" s="96">
        <v>0</v>
      </c>
      <c r="CN197" s="96">
        <v>0</v>
      </c>
      <c r="CO197" s="96">
        <v>0</v>
      </c>
      <c r="CP197" s="96">
        <v>0</v>
      </c>
      <c r="CQ197" s="96">
        <v>0</v>
      </c>
      <c r="CR197" s="96">
        <v>0</v>
      </c>
      <c r="CS197" s="96">
        <v>6</v>
      </c>
      <c r="CT197" s="96">
        <v>0</v>
      </c>
      <c r="CU197" s="96">
        <v>0</v>
      </c>
      <c r="CV197" s="96">
        <v>0</v>
      </c>
      <c r="CW197" s="96">
        <v>0</v>
      </c>
      <c r="CX197" s="96">
        <v>0</v>
      </c>
      <c r="CY197" s="96">
        <v>7</v>
      </c>
      <c r="CZ197" s="96">
        <v>81</v>
      </c>
      <c r="DA197" s="96">
        <v>0</v>
      </c>
      <c r="DB197" s="96">
        <v>80</v>
      </c>
      <c r="DC197" s="96">
        <v>0</v>
      </c>
      <c r="DD197" s="96">
        <v>620</v>
      </c>
      <c r="DE197" s="96">
        <v>0</v>
      </c>
      <c r="DF197" s="96">
        <v>0</v>
      </c>
      <c r="DG197" s="96">
        <v>0</v>
      </c>
      <c r="DH197" s="96">
        <v>0</v>
      </c>
      <c r="DI197" s="96">
        <v>0</v>
      </c>
      <c r="DJ197" s="96">
        <v>0</v>
      </c>
      <c r="DK197" s="96">
        <v>0</v>
      </c>
      <c r="DL197" s="96">
        <v>0</v>
      </c>
      <c r="DM197" s="96">
        <v>0</v>
      </c>
      <c r="DN197" s="96">
        <v>0</v>
      </c>
      <c r="DO197" s="96">
        <v>0</v>
      </c>
      <c r="DP197" s="96">
        <v>0</v>
      </c>
      <c r="DQ197" s="96">
        <v>0</v>
      </c>
      <c r="DR197" s="96">
        <v>0</v>
      </c>
      <c r="DS197" s="96">
        <v>0</v>
      </c>
      <c r="DT197" s="96">
        <v>1200</v>
      </c>
      <c r="DU197" s="96">
        <v>0</v>
      </c>
      <c r="DV197" s="96">
        <v>0</v>
      </c>
      <c r="DW197" s="297">
        <v>0</v>
      </c>
      <c r="DX197" s="297">
        <v>0</v>
      </c>
      <c r="DY197" s="96">
        <v>0</v>
      </c>
      <c r="DZ197" s="96">
        <v>0</v>
      </c>
      <c r="EA197" s="96">
        <v>0</v>
      </c>
      <c r="EB197" s="96">
        <v>0</v>
      </c>
      <c r="EC197" s="96">
        <v>0</v>
      </c>
      <c r="ED197" s="96">
        <v>0</v>
      </c>
      <c r="EE197" s="96">
        <v>0</v>
      </c>
      <c r="EF197" s="96">
        <v>0</v>
      </c>
      <c r="EG197" s="96">
        <v>0</v>
      </c>
      <c r="EH197" s="96">
        <v>0</v>
      </c>
      <c r="EI197" s="96">
        <v>300</v>
      </c>
      <c r="EJ197" s="96">
        <v>0</v>
      </c>
      <c r="EK197" s="96">
        <v>4</v>
      </c>
      <c r="EL197" s="96">
        <v>0</v>
      </c>
      <c r="EM197" s="96">
        <v>0</v>
      </c>
      <c r="EN197" s="96">
        <v>0</v>
      </c>
      <c r="EO197" s="96">
        <v>0</v>
      </c>
      <c r="EP197" s="96">
        <v>0</v>
      </c>
      <c r="EQ197" s="96">
        <v>0</v>
      </c>
      <c r="ER197" s="96">
        <v>0</v>
      </c>
      <c r="ES197" s="96">
        <v>0</v>
      </c>
      <c r="ET197" s="96">
        <v>0</v>
      </c>
      <c r="EU197" s="96">
        <v>0</v>
      </c>
      <c r="EV197" s="96">
        <v>622</v>
      </c>
      <c r="EW197" s="96">
        <v>0</v>
      </c>
      <c r="EX197" s="96">
        <v>0</v>
      </c>
      <c r="EY197" s="96">
        <v>0</v>
      </c>
      <c r="EZ197" s="96">
        <v>0</v>
      </c>
      <c r="FA197" s="96">
        <v>0</v>
      </c>
      <c r="FB197" s="96">
        <v>0</v>
      </c>
      <c r="FC197" s="96">
        <v>0</v>
      </c>
      <c r="FD197" s="96">
        <v>0</v>
      </c>
      <c r="FE197" s="96">
        <v>0</v>
      </c>
      <c r="FF197" s="96">
        <v>0</v>
      </c>
      <c r="FG197" s="96">
        <v>0</v>
      </c>
      <c r="FH197" s="96">
        <v>0</v>
      </c>
      <c r="FI197" s="96">
        <v>0</v>
      </c>
      <c r="FJ197" s="96">
        <v>0</v>
      </c>
      <c r="FK197" s="96">
        <v>0</v>
      </c>
      <c r="FL197" s="96">
        <v>0</v>
      </c>
      <c r="FM197" s="96">
        <v>0</v>
      </c>
      <c r="FN197" s="96">
        <v>0</v>
      </c>
      <c r="FO197" s="96">
        <v>0</v>
      </c>
      <c r="FP197" s="96">
        <v>0</v>
      </c>
      <c r="FQ197" s="96">
        <v>0</v>
      </c>
      <c r="FR197" s="96">
        <v>0</v>
      </c>
      <c r="FS197" s="96">
        <v>0</v>
      </c>
      <c r="FT197" s="96">
        <v>0</v>
      </c>
      <c r="FU197" s="96">
        <v>0</v>
      </c>
      <c r="FV197" s="96">
        <v>0</v>
      </c>
      <c r="FW197" s="96">
        <v>0</v>
      </c>
      <c r="FX197" s="96">
        <v>0</v>
      </c>
      <c r="FY197" s="96">
        <v>0</v>
      </c>
      <c r="FZ197" s="96">
        <v>0</v>
      </c>
      <c r="GA197" s="96">
        <v>0</v>
      </c>
      <c r="GB197" s="96">
        <v>0</v>
      </c>
      <c r="GC197" s="96">
        <v>0</v>
      </c>
      <c r="GD197" s="96">
        <v>0</v>
      </c>
      <c r="GE197" s="96">
        <v>0</v>
      </c>
      <c r="GF197" s="96">
        <v>0</v>
      </c>
      <c r="GG197" s="96">
        <v>0</v>
      </c>
      <c r="GH197" s="96">
        <v>0</v>
      </c>
      <c r="GI197" s="96">
        <v>0</v>
      </c>
      <c r="GJ197" s="96">
        <v>0</v>
      </c>
      <c r="GK197" s="96">
        <v>0</v>
      </c>
      <c r="GL197" s="96">
        <v>0</v>
      </c>
      <c r="GM197" s="96">
        <v>0</v>
      </c>
      <c r="GN197" s="96">
        <v>0</v>
      </c>
      <c r="GO197" s="96">
        <v>0</v>
      </c>
      <c r="GP197" s="96">
        <v>0</v>
      </c>
      <c r="GQ197" s="96">
        <v>0</v>
      </c>
      <c r="GR197" s="96">
        <v>0</v>
      </c>
      <c r="GS197" s="96">
        <v>0</v>
      </c>
      <c r="GT197" s="96">
        <v>0</v>
      </c>
      <c r="GU197" s="96">
        <v>0</v>
      </c>
      <c r="GV197" s="96">
        <v>0</v>
      </c>
      <c r="GW197" s="96">
        <v>0</v>
      </c>
      <c r="GX197" s="96">
        <v>0</v>
      </c>
      <c r="GY197" s="96">
        <v>0</v>
      </c>
      <c r="GZ197" s="96">
        <v>0</v>
      </c>
      <c r="HA197" s="96">
        <v>0</v>
      </c>
      <c r="HB197" s="96">
        <v>0</v>
      </c>
      <c r="HC197" s="96">
        <v>0</v>
      </c>
      <c r="HD197" s="96">
        <v>0</v>
      </c>
      <c r="HE197" s="96">
        <v>0</v>
      </c>
      <c r="HF197" s="96">
        <v>0</v>
      </c>
      <c r="HG197" s="96">
        <v>0</v>
      </c>
      <c r="HH197" s="96">
        <v>0</v>
      </c>
      <c r="HI197" s="96">
        <v>0</v>
      </c>
      <c r="HJ197" s="96">
        <v>0</v>
      </c>
      <c r="HK197" s="96">
        <v>0</v>
      </c>
      <c r="HL197" s="96">
        <v>0</v>
      </c>
      <c r="HM197" s="96">
        <v>0</v>
      </c>
      <c r="HN197" s="96">
        <v>0</v>
      </c>
      <c r="HO197" s="96">
        <v>0</v>
      </c>
      <c r="HP197" s="96">
        <v>0</v>
      </c>
      <c r="HQ197" s="96">
        <v>0</v>
      </c>
      <c r="HR197" s="96">
        <v>0</v>
      </c>
      <c r="HS197" s="96">
        <v>0</v>
      </c>
      <c r="HT197" s="96">
        <v>0</v>
      </c>
      <c r="HU197" s="96">
        <v>0</v>
      </c>
      <c r="HV197" s="96">
        <v>0</v>
      </c>
      <c r="HW197" s="96">
        <v>0</v>
      </c>
      <c r="HX197" s="96">
        <v>0</v>
      </c>
      <c r="HY197" s="96">
        <v>0</v>
      </c>
      <c r="HZ197" s="96">
        <v>0</v>
      </c>
      <c r="IA197" s="96">
        <v>0</v>
      </c>
      <c r="IB197" s="96">
        <v>0</v>
      </c>
      <c r="IC197" s="96">
        <v>0</v>
      </c>
      <c r="ID197" s="96">
        <v>0</v>
      </c>
      <c r="IE197" s="96">
        <v>0</v>
      </c>
      <c r="IF197" s="96">
        <v>0</v>
      </c>
      <c r="IG197" s="96">
        <v>0</v>
      </c>
      <c r="IH197" s="96">
        <v>0</v>
      </c>
      <c r="II197" s="96">
        <v>0</v>
      </c>
      <c r="IJ197" s="96">
        <v>0</v>
      </c>
      <c r="IK197" s="96">
        <v>0</v>
      </c>
      <c r="IL197" s="96">
        <v>0</v>
      </c>
      <c r="IM197" s="96">
        <v>0</v>
      </c>
      <c r="IN197" s="96">
        <v>0</v>
      </c>
      <c r="IO197" s="96">
        <v>0</v>
      </c>
      <c r="IP197" s="96">
        <v>0</v>
      </c>
      <c r="IQ197" s="96">
        <v>0</v>
      </c>
      <c r="IR197" s="96">
        <v>0</v>
      </c>
      <c r="IS197" s="96">
        <v>0</v>
      </c>
      <c r="IT197" s="96">
        <v>0</v>
      </c>
      <c r="IU197" s="96">
        <v>0</v>
      </c>
      <c r="IV197" s="96">
        <v>0</v>
      </c>
      <c r="IW197" s="96">
        <v>0</v>
      </c>
      <c r="IX197" s="96">
        <v>0</v>
      </c>
      <c r="IY197" s="96">
        <v>0</v>
      </c>
      <c r="IZ197" s="96">
        <v>0</v>
      </c>
      <c r="JA197" s="96">
        <v>0</v>
      </c>
    </row>
    <row r="198" spans="1:261" ht="17.25" customHeight="1" x14ac:dyDescent="0.35">
      <c r="A198" s="85">
        <v>188</v>
      </c>
      <c r="B198" s="92" t="s">
        <v>527</v>
      </c>
      <c r="C198" s="95" t="s">
        <v>715</v>
      </c>
      <c r="D198" s="295">
        <v>247690777</v>
      </c>
      <c r="E198" s="270">
        <f t="shared" si="51"/>
        <v>2241.41</v>
      </c>
      <c r="F198" s="270">
        <f t="shared" si="52"/>
        <v>0</v>
      </c>
      <c r="G198" s="270">
        <f t="shared" si="53"/>
        <v>1010.14</v>
      </c>
      <c r="H198" s="270">
        <f t="shared" si="54"/>
        <v>0</v>
      </c>
      <c r="I198" s="270">
        <f t="shared" si="55"/>
        <v>1231.27</v>
      </c>
      <c r="J198" s="96">
        <v>3</v>
      </c>
      <c r="K198" s="96">
        <v>0</v>
      </c>
      <c r="L198" s="96">
        <v>3</v>
      </c>
      <c r="M198" s="96">
        <v>0</v>
      </c>
      <c r="N198" s="96">
        <v>0</v>
      </c>
      <c r="O198" s="96">
        <v>0</v>
      </c>
      <c r="P198" s="96">
        <v>0</v>
      </c>
      <c r="Q198" s="96">
        <v>0</v>
      </c>
      <c r="R198" s="96">
        <v>0</v>
      </c>
      <c r="S198" s="96">
        <v>0</v>
      </c>
      <c r="T198" s="96">
        <v>0</v>
      </c>
      <c r="U198" s="96">
        <v>0</v>
      </c>
      <c r="V198" s="96">
        <v>221</v>
      </c>
      <c r="W198" s="96">
        <v>0</v>
      </c>
      <c r="X198" s="96">
        <v>0</v>
      </c>
      <c r="Y198" s="96">
        <v>0</v>
      </c>
      <c r="Z198" s="96">
        <v>0</v>
      </c>
      <c r="AA198" s="96">
        <v>0</v>
      </c>
      <c r="AB198" s="96">
        <v>0</v>
      </c>
      <c r="AC198" s="96">
        <v>0</v>
      </c>
      <c r="AD198" s="96">
        <v>6</v>
      </c>
      <c r="AE198" s="96">
        <v>0</v>
      </c>
      <c r="AF198" s="96">
        <v>0</v>
      </c>
      <c r="AG198" s="96">
        <v>0</v>
      </c>
      <c r="AH198" s="96">
        <v>0</v>
      </c>
      <c r="AI198" s="96">
        <v>0</v>
      </c>
      <c r="AJ198" s="96">
        <v>0</v>
      </c>
      <c r="AK198" s="96">
        <v>0</v>
      </c>
      <c r="AL198" s="96">
        <v>0</v>
      </c>
      <c r="AM198" s="96">
        <v>0</v>
      </c>
      <c r="AN198" s="96">
        <v>0</v>
      </c>
      <c r="AO198" s="96">
        <v>0</v>
      </c>
      <c r="AP198" s="96">
        <v>0</v>
      </c>
      <c r="AQ198" s="96">
        <v>0</v>
      </c>
      <c r="AR198" s="96">
        <v>0</v>
      </c>
      <c r="AS198" s="96">
        <v>0</v>
      </c>
      <c r="AT198" s="96">
        <v>0</v>
      </c>
      <c r="AU198" s="96">
        <v>0</v>
      </c>
      <c r="AV198" s="96">
        <v>0</v>
      </c>
      <c r="AW198" s="96">
        <v>0</v>
      </c>
      <c r="AX198" s="96">
        <v>0</v>
      </c>
      <c r="AY198" s="96">
        <v>0</v>
      </c>
      <c r="AZ198" s="96">
        <v>0</v>
      </c>
      <c r="BA198" s="96">
        <v>0</v>
      </c>
      <c r="BB198" s="96">
        <v>0</v>
      </c>
      <c r="BC198" s="96">
        <v>0</v>
      </c>
      <c r="BD198" s="96">
        <v>500</v>
      </c>
      <c r="BE198" s="96">
        <v>0</v>
      </c>
      <c r="BF198" s="96">
        <v>0</v>
      </c>
      <c r="BG198" s="96">
        <v>0</v>
      </c>
      <c r="BH198" s="96">
        <v>10</v>
      </c>
      <c r="BI198" s="96">
        <v>0</v>
      </c>
      <c r="BJ198" s="96">
        <v>0</v>
      </c>
      <c r="BK198" s="96">
        <v>0</v>
      </c>
      <c r="BL198" s="96">
        <v>0</v>
      </c>
      <c r="BM198" s="96">
        <v>0</v>
      </c>
      <c r="BN198" s="96">
        <v>0</v>
      </c>
      <c r="BO198" s="96">
        <v>0</v>
      </c>
      <c r="BP198" s="96">
        <v>0</v>
      </c>
      <c r="BQ198" s="96">
        <v>0</v>
      </c>
      <c r="BR198" s="96">
        <v>0</v>
      </c>
      <c r="BS198" s="96">
        <v>1</v>
      </c>
      <c r="BT198" s="96">
        <v>0</v>
      </c>
      <c r="BU198" s="96">
        <v>1</v>
      </c>
      <c r="BV198" s="96">
        <v>0</v>
      </c>
      <c r="BW198" s="96">
        <v>0</v>
      </c>
      <c r="BX198" s="96">
        <v>0</v>
      </c>
      <c r="BY198" s="96">
        <v>40</v>
      </c>
      <c r="BZ198" s="96">
        <v>0</v>
      </c>
      <c r="CA198" s="96">
        <v>0</v>
      </c>
      <c r="CB198" s="96">
        <v>0</v>
      </c>
      <c r="CC198" s="96">
        <v>0</v>
      </c>
      <c r="CD198" s="96">
        <v>0</v>
      </c>
      <c r="CE198" s="96">
        <v>0</v>
      </c>
      <c r="CF198" s="96">
        <v>0</v>
      </c>
      <c r="CG198" s="96">
        <v>0</v>
      </c>
      <c r="CH198" s="96">
        <v>0</v>
      </c>
      <c r="CI198" s="96">
        <v>0</v>
      </c>
      <c r="CJ198" s="96">
        <v>0</v>
      </c>
      <c r="CK198" s="96">
        <v>30</v>
      </c>
      <c r="CL198" s="96">
        <v>0</v>
      </c>
      <c r="CM198" s="96">
        <v>0</v>
      </c>
      <c r="CN198" s="96">
        <v>0</v>
      </c>
      <c r="CO198" s="96">
        <v>0</v>
      </c>
      <c r="CP198" s="96">
        <v>0</v>
      </c>
      <c r="CQ198" s="96">
        <v>0</v>
      </c>
      <c r="CR198" s="96">
        <v>0</v>
      </c>
      <c r="CS198" s="96">
        <v>10</v>
      </c>
      <c r="CT198" s="96">
        <v>0</v>
      </c>
      <c r="CU198" s="96">
        <v>0</v>
      </c>
      <c r="CV198" s="96">
        <v>0</v>
      </c>
      <c r="CW198" s="96">
        <v>0</v>
      </c>
      <c r="CX198" s="96">
        <v>0</v>
      </c>
      <c r="CY198" s="96">
        <v>7</v>
      </c>
      <c r="CZ198" s="96">
        <v>12</v>
      </c>
      <c r="DA198" s="96">
        <v>0</v>
      </c>
      <c r="DB198" s="96">
        <v>11</v>
      </c>
      <c r="DC198" s="96">
        <v>0</v>
      </c>
      <c r="DD198" s="96">
        <v>260</v>
      </c>
      <c r="DE198" s="96">
        <v>0</v>
      </c>
      <c r="DF198" s="96">
        <v>0</v>
      </c>
      <c r="DG198" s="96">
        <v>0</v>
      </c>
      <c r="DH198" s="96">
        <v>0</v>
      </c>
      <c r="DI198" s="96">
        <v>0</v>
      </c>
      <c r="DJ198" s="96">
        <v>0</v>
      </c>
      <c r="DK198" s="96">
        <v>0</v>
      </c>
      <c r="DL198" s="96">
        <v>0</v>
      </c>
      <c r="DM198" s="96">
        <v>0</v>
      </c>
      <c r="DN198" s="96">
        <v>0</v>
      </c>
      <c r="DO198" s="96">
        <v>0</v>
      </c>
      <c r="DP198" s="96">
        <v>0</v>
      </c>
      <c r="DQ198" s="96">
        <v>0</v>
      </c>
      <c r="DR198" s="96">
        <v>0</v>
      </c>
      <c r="DS198" s="96">
        <v>0</v>
      </c>
      <c r="DT198" s="96">
        <v>750.14</v>
      </c>
      <c r="DU198" s="96">
        <v>0</v>
      </c>
      <c r="DV198" s="96">
        <v>0</v>
      </c>
      <c r="DW198" s="297">
        <v>0</v>
      </c>
      <c r="DX198" s="297">
        <v>0</v>
      </c>
      <c r="DY198" s="96">
        <v>0</v>
      </c>
      <c r="DZ198" s="96">
        <v>0</v>
      </c>
      <c r="EA198" s="96">
        <v>0</v>
      </c>
      <c r="EB198" s="96">
        <v>0</v>
      </c>
      <c r="EC198" s="96">
        <v>0</v>
      </c>
      <c r="ED198" s="96">
        <v>0</v>
      </c>
      <c r="EE198" s="96">
        <v>0</v>
      </c>
      <c r="EF198" s="96">
        <v>0</v>
      </c>
      <c r="EG198" s="96">
        <v>0</v>
      </c>
      <c r="EH198" s="96">
        <v>0</v>
      </c>
      <c r="EI198" s="96">
        <v>0</v>
      </c>
      <c r="EJ198" s="96">
        <v>0</v>
      </c>
      <c r="EK198" s="96">
        <v>0</v>
      </c>
      <c r="EL198" s="96">
        <v>0</v>
      </c>
      <c r="EM198" s="96">
        <v>0</v>
      </c>
      <c r="EN198" s="96">
        <v>0</v>
      </c>
      <c r="EO198" s="96">
        <v>0</v>
      </c>
      <c r="EP198" s="96">
        <v>0</v>
      </c>
      <c r="EQ198" s="96">
        <v>0</v>
      </c>
      <c r="ER198" s="96">
        <v>0</v>
      </c>
      <c r="ES198" s="96">
        <v>0</v>
      </c>
      <c r="ET198" s="96">
        <v>0</v>
      </c>
      <c r="EU198" s="96">
        <v>0</v>
      </c>
      <c r="EV198" s="96">
        <v>470.27</v>
      </c>
      <c r="EW198" s="96">
        <v>0</v>
      </c>
      <c r="EX198" s="96">
        <v>0</v>
      </c>
      <c r="EY198" s="96">
        <v>0</v>
      </c>
      <c r="EZ198" s="96">
        <v>0</v>
      </c>
      <c r="FA198" s="96">
        <v>0</v>
      </c>
      <c r="FB198" s="96">
        <v>0</v>
      </c>
      <c r="FC198" s="96">
        <v>0</v>
      </c>
      <c r="FD198" s="96">
        <v>0</v>
      </c>
      <c r="FE198" s="96">
        <v>0</v>
      </c>
      <c r="FF198" s="96">
        <v>0</v>
      </c>
      <c r="FG198" s="96">
        <v>0</v>
      </c>
      <c r="FH198" s="96">
        <v>0</v>
      </c>
      <c r="FI198" s="96">
        <v>0</v>
      </c>
      <c r="FJ198" s="96">
        <v>0</v>
      </c>
      <c r="FK198" s="96">
        <v>0</v>
      </c>
      <c r="FL198" s="96">
        <v>0</v>
      </c>
      <c r="FM198" s="96">
        <v>0</v>
      </c>
      <c r="FN198" s="96">
        <v>0</v>
      </c>
      <c r="FO198" s="96">
        <v>0</v>
      </c>
      <c r="FP198" s="96">
        <v>0</v>
      </c>
      <c r="FQ198" s="96">
        <v>0</v>
      </c>
      <c r="FR198" s="96">
        <v>0</v>
      </c>
      <c r="FS198" s="96">
        <v>0</v>
      </c>
      <c r="FT198" s="96">
        <v>0</v>
      </c>
      <c r="FU198" s="96">
        <v>0</v>
      </c>
      <c r="FV198" s="96">
        <v>0</v>
      </c>
      <c r="FW198" s="96">
        <v>0</v>
      </c>
      <c r="FX198" s="96">
        <v>0</v>
      </c>
      <c r="FY198" s="96">
        <v>0</v>
      </c>
      <c r="FZ198" s="96">
        <v>0</v>
      </c>
      <c r="GA198" s="96">
        <v>0</v>
      </c>
      <c r="GB198" s="96">
        <v>0</v>
      </c>
      <c r="GC198" s="96">
        <v>0</v>
      </c>
      <c r="GD198" s="96">
        <v>0</v>
      </c>
      <c r="GE198" s="96">
        <v>0</v>
      </c>
      <c r="GF198" s="96">
        <v>0</v>
      </c>
      <c r="GG198" s="96">
        <v>0</v>
      </c>
      <c r="GH198" s="96">
        <v>0</v>
      </c>
      <c r="GI198" s="96">
        <v>250</v>
      </c>
      <c r="GJ198" s="96">
        <v>0</v>
      </c>
      <c r="GK198" s="96">
        <v>1</v>
      </c>
      <c r="GL198" s="96">
        <v>0</v>
      </c>
      <c r="GM198" s="96">
        <v>0</v>
      </c>
      <c r="GN198" s="96">
        <v>0</v>
      </c>
      <c r="GO198" s="96">
        <v>0</v>
      </c>
      <c r="GP198" s="96">
        <v>0</v>
      </c>
      <c r="GQ198" s="96">
        <v>0</v>
      </c>
      <c r="GR198" s="96">
        <v>0</v>
      </c>
      <c r="GS198" s="96">
        <v>0</v>
      </c>
      <c r="GT198" s="96">
        <v>0</v>
      </c>
      <c r="GU198" s="96">
        <v>0</v>
      </c>
      <c r="GV198" s="96">
        <v>0</v>
      </c>
      <c r="GW198" s="96">
        <v>0</v>
      </c>
      <c r="GX198" s="96">
        <v>0</v>
      </c>
      <c r="GY198" s="96">
        <v>0</v>
      </c>
      <c r="GZ198" s="96">
        <v>0</v>
      </c>
      <c r="HA198" s="96">
        <v>0</v>
      </c>
      <c r="HB198" s="96">
        <v>0</v>
      </c>
      <c r="HC198" s="96">
        <v>0</v>
      </c>
      <c r="HD198" s="96">
        <v>0</v>
      </c>
      <c r="HE198" s="96">
        <v>0</v>
      </c>
      <c r="HF198" s="96">
        <v>0</v>
      </c>
      <c r="HG198" s="96">
        <v>0</v>
      </c>
      <c r="HH198" s="96">
        <v>0</v>
      </c>
      <c r="HI198" s="96">
        <v>0</v>
      </c>
      <c r="HJ198" s="96">
        <v>0</v>
      </c>
      <c r="HK198" s="96">
        <v>0</v>
      </c>
      <c r="HL198" s="96">
        <v>0</v>
      </c>
      <c r="HM198" s="96">
        <v>0</v>
      </c>
      <c r="HN198" s="96">
        <v>0</v>
      </c>
      <c r="HO198" s="96">
        <v>0</v>
      </c>
      <c r="HP198" s="96">
        <v>0</v>
      </c>
      <c r="HQ198" s="96">
        <v>0</v>
      </c>
      <c r="HR198" s="96">
        <v>0</v>
      </c>
      <c r="HS198" s="96">
        <v>0</v>
      </c>
      <c r="HT198" s="96">
        <v>0</v>
      </c>
      <c r="HU198" s="96">
        <v>0</v>
      </c>
      <c r="HV198" s="96">
        <v>0</v>
      </c>
      <c r="HW198" s="96">
        <v>0</v>
      </c>
      <c r="HX198" s="96">
        <v>0</v>
      </c>
      <c r="HY198" s="96">
        <v>0</v>
      </c>
      <c r="HZ198" s="96">
        <v>0</v>
      </c>
      <c r="IA198" s="96">
        <v>0</v>
      </c>
      <c r="IB198" s="96">
        <v>0</v>
      </c>
      <c r="IC198" s="96">
        <v>0</v>
      </c>
      <c r="ID198" s="96">
        <v>0</v>
      </c>
      <c r="IE198" s="96">
        <v>0</v>
      </c>
      <c r="IF198" s="96">
        <v>0</v>
      </c>
      <c r="IG198" s="96">
        <v>0</v>
      </c>
      <c r="IH198" s="96">
        <v>0</v>
      </c>
      <c r="II198" s="96">
        <v>0</v>
      </c>
      <c r="IJ198" s="96">
        <v>0</v>
      </c>
      <c r="IK198" s="96">
        <v>0</v>
      </c>
      <c r="IL198" s="96">
        <v>0</v>
      </c>
      <c r="IM198" s="96">
        <v>0</v>
      </c>
      <c r="IN198" s="96">
        <v>0</v>
      </c>
      <c r="IO198" s="96">
        <v>0</v>
      </c>
      <c r="IP198" s="96">
        <v>0</v>
      </c>
      <c r="IQ198" s="96">
        <v>0</v>
      </c>
      <c r="IR198" s="96">
        <v>0</v>
      </c>
      <c r="IS198" s="96">
        <v>0</v>
      </c>
      <c r="IT198" s="96">
        <v>0</v>
      </c>
      <c r="IU198" s="96">
        <v>0</v>
      </c>
      <c r="IV198" s="96">
        <v>0</v>
      </c>
      <c r="IW198" s="96">
        <v>0</v>
      </c>
      <c r="IX198" s="96">
        <v>0</v>
      </c>
      <c r="IY198" s="96">
        <v>0</v>
      </c>
      <c r="IZ198" s="96">
        <v>0</v>
      </c>
      <c r="JA198" s="96">
        <v>0</v>
      </c>
    </row>
    <row r="199" spans="1:261" ht="17.25" customHeight="1" x14ac:dyDescent="0.35">
      <c r="A199" s="85">
        <v>189</v>
      </c>
      <c r="B199" s="92" t="s">
        <v>527</v>
      </c>
      <c r="C199" s="95" t="s">
        <v>716</v>
      </c>
      <c r="D199" s="295">
        <v>263484559</v>
      </c>
      <c r="E199" s="270">
        <f t="shared" si="51"/>
        <v>9248.869999999999</v>
      </c>
      <c r="F199" s="270">
        <f t="shared" si="52"/>
        <v>0</v>
      </c>
      <c r="G199" s="270">
        <f t="shared" si="53"/>
        <v>3258.55</v>
      </c>
      <c r="H199" s="270">
        <f t="shared" si="54"/>
        <v>0</v>
      </c>
      <c r="I199" s="270">
        <f t="shared" si="55"/>
        <v>5990.32</v>
      </c>
      <c r="J199" s="96">
        <v>1</v>
      </c>
      <c r="K199" s="96">
        <v>0</v>
      </c>
      <c r="L199" s="96">
        <v>1</v>
      </c>
      <c r="M199" s="96">
        <v>0</v>
      </c>
      <c r="N199" s="96">
        <v>0</v>
      </c>
      <c r="O199" s="96">
        <v>0</v>
      </c>
      <c r="P199" s="96">
        <v>0</v>
      </c>
      <c r="Q199" s="96">
        <v>0</v>
      </c>
      <c r="R199" s="96">
        <v>0</v>
      </c>
      <c r="S199" s="96">
        <v>0</v>
      </c>
      <c r="T199" s="96">
        <v>0</v>
      </c>
      <c r="U199" s="96">
        <v>0</v>
      </c>
      <c r="V199" s="96">
        <v>166</v>
      </c>
      <c r="W199" s="96">
        <v>0</v>
      </c>
      <c r="X199" s="96">
        <v>0</v>
      </c>
      <c r="Y199" s="96">
        <v>0</v>
      </c>
      <c r="Z199" s="96">
        <v>0</v>
      </c>
      <c r="AA199" s="96">
        <v>0</v>
      </c>
      <c r="AB199" s="96">
        <v>0</v>
      </c>
      <c r="AC199" s="96">
        <v>0</v>
      </c>
      <c r="AD199" s="96">
        <v>0</v>
      </c>
      <c r="AE199" s="96">
        <v>0</v>
      </c>
      <c r="AF199" s="96">
        <v>2</v>
      </c>
      <c r="AG199" s="96">
        <v>0</v>
      </c>
      <c r="AH199" s="96">
        <v>0</v>
      </c>
      <c r="AI199" s="96">
        <v>0</v>
      </c>
      <c r="AJ199" s="96">
        <v>0</v>
      </c>
      <c r="AK199" s="96">
        <v>0</v>
      </c>
      <c r="AL199" s="96">
        <v>0</v>
      </c>
      <c r="AM199" s="96">
        <v>0</v>
      </c>
      <c r="AN199" s="96">
        <v>0</v>
      </c>
      <c r="AO199" s="96">
        <v>0</v>
      </c>
      <c r="AP199" s="96">
        <v>0</v>
      </c>
      <c r="AQ199" s="96">
        <v>0</v>
      </c>
      <c r="AR199" s="96">
        <v>182</v>
      </c>
      <c r="AS199" s="96">
        <v>0</v>
      </c>
      <c r="AT199" s="96">
        <v>0</v>
      </c>
      <c r="AU199" s="96">
        <v>0</v>
      </c>
      <c r="AV199" s="96">
        <v>0</v>
      </c>
      <c r="AW199" s="96">
        <v>0</v>
      </c>
      <c r="AX199" s="96">
        <v>0</v>
      </c>
      <c r="AY199" s="96">
        <v>0</v>
      </c>
      <c r="AZ199" s="96">
        <v>0</v>
      </c>
      <c r="BA199" s="96">
        <v>0</v>
      </c>
      <c r="BB199" s="96">
        <v>0</v>
      </c>
      <c r="BC199" s="96">
        <v>0</v>
      </c>
      <c r="BD199" s="96">
        <v>4462</v>
      </c>
      <c r="BE199" s="96">
        <v>0</v>
      </c>
      <c r="BF199" s="96">
        <v>0</v>
      </c>
      <c r="BG199" s="96">
        <v>0</v>
      </c>
      <c r="BH199" s="96">
        <v>13</v>
      </c>
      <c r="BI199" s="96">
        <v>0</v>
      </c>
      <c r="BJ199" s="96">
        <v>0</v>
      </c>
      <c r="BK199" s="96">
        <v>0</v>
      </c>
      <c r="BL199" s="96">
        <v>0</v>
      </c>
      <c r="BM199" s="96">
        <v>0</v>
      </c>
      <c r="BN199" s="96">
        <v>0</v>
      </c>
      <c r="BO199" s="96">
        <v>0</v>
      </c>
      <c r="BP199" s="96">
        <v>0</v>
      </c>
      <c r="BQ199" s="96">
        <v>0</v>
      </c>
      <c r="BR199" s="96">
        <v>0</v>
      </c>
      <c r="BS199" s="96">
        <v>1</v>
      </c>
      <c r="BT199" s="96">
        <v>0</v>
      </c>
      <c r="BU199" s="96">
        <v>1</v>
      </c>
      <c r="BV199" s="96">
        <v>0</v>
      </c>
      <c r="BW199" s="96">
        <v>0</v>
      </c>
      <c r="BX199" s="96">
        <v>0</v>
      </c>
      <c r="BY199" s="96">
        <v>70</v>
      </c>
      <c r="BZ199" s="96">
        <v>0</v>
      </c>
      <c r="CA199" s="96">
        <v>0</v>
      </c>
      <c r="CB199" s="96">
        <v>0</v>
      </c>
      <c r="CC199" s="96">
        <v>0</v>
      </c>
      <c r="CD199" s="96">
        <v>0</v>
      </c>
      <c r="CE199" s="96">
        <v>0</v>
      </c>
      <c r="CF199" s="96">
        <v>0</v>
      </c>
      <c r="CG199" s="96">
        <v>0</v>
      </c>
      <c r="CH199" s="96">
        <v>0</v>
      </c>
      <c r="CI199" s="96">
        <v>0</v>
      </c>
      <c r="CJ199" s="96">
        <v>0</v>
      </c>
      <c r="CK199" s="96">
        <v>30</v>
      </c>
      <c r="CL199" s="96">
        <v>0</v>
      </c>
      <c r="CM199" s="96">
        <v>0</v>
      </c>
      <c r="CN199" s="96">
        <v>0</v>
      </c>
      <c r="CO199" s="96">
        <v>0</v>
      </c>
      <c r="CP199" s="96">
        <v>0</v>
      </c>
      <c r="CQ199" s="96">
        <v>0</v>
      </c>
      <c r="CR199" s="96">
        <v>0</v>
      </c>
      <c r="CS199" s="96">
        <v>11</v>
      </c>
      <c r="CT199" s="96">
        <v>0</v>
      </c>
      <c r="CU199" s="96">
        <v>0</v>
      </c>
      <c r="CV199" s="96">
        <v>0</v>
      </c>
      <c r="CW199" s="96">
        <v>0</v>
      </c>
      <c r="CX199" s="96">
        <v>0</v>
      </c>
      <c r="CY199" s="96">
        <v>13</v>
      </c>
      <c r="CZ199" s="96">
        <v>100</v>
      </c>
      <c r="DA199" s="96">
        <v>0</v>
      </c>
      <c r="DB199" s="96">
        <v>99</v>
      </c>
      <c r="DC199" s="96">
        <v>0</v>
      </c>
      <c r="DD199" s="96">
        <v>1500</v>
      </c>
      <c r="DE199" s="96">
        <v>0</v>
      </c>
      <c r="DF199" s="96">
        <v>0</v>
      </c>
      <c r="DG199" s="96">
        <v>0</v>
      </c>
      <c r="DH199" s="96">
        <v>0</v>
      </c>
      <c r="DI199" s="96">
        <v>0</v>
      </c>
      <c r="DJ199" s="96">
        <v>0</v>
      </c>
      <c r="DK199" s="96">
        <v>0</v>
      </c>
      <c r="DL199" s="96">
        <v>0</v>
      </c>
      <c r="DM199" s="96">
        <v>0</v>
      </c>
      <c r="DN199" s="96">
        <v>0</v>
      </c>
      <c r="DO199" s="96">
        <v>0</v>
      </c>
      <c r="DP199" s="96">
        <v>0</v>
      </c>
      <c r="DQ199" s="96">
        <v>0</v>
      </c>
      <c r="DR199" s="96">
        <v>0</v>
      </c>
      <c r="DS199" s="96">
        <v>0</v>
      </c>
      <c r="DT199" s="96">
        <v>1758.55</v>
      </c>
      <c r="DU199" s="96">
        <v>0</v>
      </c>
      <c r="DV199" s="96">
        <v>0</v>
      </c>
      <c r="DW199" s="297">
        <v>0</v>
      </c>
      <c r="DX199" s="297">
        <v>0</v>
      </c>
      <c r="DY199" s="96">
        <v>0</v>
      </c>
      <c r="DZ199" s="96">
        <v>0</v>
      </c>
      <c r="EA199" s="96">
        <v>0</v>
      </c>
      <c r="EB199" s="96">
        <v>0</v>
      </c>
      <c r="EC199" s="96">
        <v>0</v>
      </c>
      <c r="ED199" s="96">
        <v>0</v>
      </c>
      <c r="EE199" s="96">
        <v>0</v>
      </c>
      <c r="EF199" s="96">
        <v>0</v>
      </c>
      <c r="EG199" s="96">
        <v>0</v>
      </c>
      <c r="EH199" s="96">
        <v>0</v>
      </c>
      <c r="EI199" s="96">
        <v>0</v>
      </c>
      <c r="EJ199" s="96">
        <v>0</v>
      </c>
      <c r="EK199" s="96">
        <v>0</v>
      </c>
      <c r="EL199" s="96">
        <v>0</v>
      </c>
      <c r="EM199" s="96">
        <v>0</v>
      </c>
      <c r="EN199" s="96">
        <v>0</v>
      </c>
      <c r="EO199" s="96">
        <v>0</v>
      </c>
      <c r="EP199" s="96">
        <v>0</v>
      </c>
      <c r="EQ199" s="96">
        <v>0</v>
      </c>
      <c r="ER199" s="96">
        <v>0</v>
      </c>
      <c r="ES199" s="96">
        <v>0</v>
      </c>
      <c r="ET199" s="96">
        <v>0</v>
      </c>
      <c r="EU199" s="96">
        <v>0</v>
      </c>
      <c r="EV199" s="96">
        <v>1110.32</v>
      </c>
      <c r="EW199" s="96">
        <v>0</v>
      </c>
      <c r="EX199" s="96">
        <v>0</v>
      </c>
      <c r="EY199" s="96">
        <v>0</v>
      </c>
      <c r="EZ199" s="96">
        <v>0</v>
      </c>
      <c r="FA199" s="96">
        <v>0</v>
      </c>
      <c r="FB199" s="96">
        <v>0</v>
      </c>
      <c r="FC199" s="96">
        <v>0</v>
      </c>
      <c r="FD199" s="96">
        <v>0</v>
      </c>
      <c r="FE199" s="96">
        <v>0</v>
      </c>
      <c r="FF199" s="96">
        <v>0</v>
      </c>
      <c r="FG199" s="96">
        <v>0</v>
      </c>
      <c r="FH199" s="96">
        <v>0</v>
      </c>
      <c r="FI199" s="96">
        <v>0</v>
      </c>
      <c r="FJ199" s="96">
        <v>0</v>
      </c>
      <c r="FK199" s="96">
        <v>0</v>
      </c>
      <c r="FL199" s="96">
        <v>0</v>
      </c>
      <c r="FM199" s="96">
        <v>0</v>
      </c>
      <c r="FN199" s="96">
        <v>0</v>
      </c>
      <c r="FO199" s="96">
        <v>0</v>
      </c>
      <c r="FP199" s="96">
        <v>0</v>
      </c>
      <c r="FQ199" s="96">
        <v>0</v>
      </c>
      <c r="FR199" s="96">
        <v>0</v>
      </c>
      <c r="FS199" s="96">
        <v>0</v>
      </c>
      <c r="FT199" s="96">
        <v>0</v>
      </c>
      <c r="FU199" s="96">
        <v>0</v>
      </c>
      <c r="FV199" s="96">
        <v>0</v>
      </c>
      <c r="FW199" s="96">
        <v>0</v>
      </c>
      <c r="FX199" s="96">
        <v>0</v>
      </c>
      <c r="FY199" s="96">
        <v>0</v>
      </c>
      <c r="FZ199" s="96">
        <v>0</v>
      </c>
      <c r="GA199" s="96">
        <v>0</v>
      </c>
      <c r="GB199" s="96">
        <v>0</v>
      </c>
      <c r="GC199" s="96">
        <v>0</v>
      </c>
      <c r="GD199" s="96">
        <v>0</v>
      </c>
      <c r="GE199" s="96">
        <v>0</v>
      </c>
      <c r="GF199" s="96">
        <v>0</v>
      </c>
      <c r="GG199" s="96">
        <v>0</v>
      </c>
      <c r="GH199" s="96">
        <v>0</v>
      </c>
      <c r="GI199" s="96">
        <v>600</v>
      </c>
      <c r="GJ199" s="96">
        <v>0</v>
      </c>
      <c r="GK199" s="96">
        <v>1</v>
      </c>
      <c r="GL199" s="96">
        <v>0</v>
      </c>
      <c r="GM199" s="96">
        <v>0</v>
      </c>
      <c r="GN199" s="96">
        <v>0</v>
      </c>
      <c r="GO199" s="96">
        <v>0</v>
      </c>
      <c r="GP199" s="96">
        <v>0</v>
      </c>
      <c r="GQ199" s="96">
        <v>0</v>
      </c>
      <c r="GR199" s="96">
        <v>0</v>
      </c>
      <c r="GS199" s="96">
        <v>0</v>
      </c>
      <c r="GT199" s="96">
        <v>0</v>
      </c>
      <c r="GU199" s="96">
        <v>0</v>
      </c>
      <c r="GV199" s="96">
        <v>0</v>
      </c>
      <c r="GW199" s="96">
        <v>0</v>
      </c>
      <c r="GX199" s="96">
        <v>0</v>
      </c>
      <c r="GY199" s="96">
        <v>0</v>
      </c>
      <c r="GZ199" s="96">
        <v>0</v>
      </c>
      <c r="HA199" s="96">
        <v>0</v>
      </c>
      <c r="HB199" s="96">
        <v>0</v>
      </c>
      <c r="HC199" s="96">
        <v>0</v>
      </c>
      <c r="HD199" s="96">
        <v>0</v>
      </c>
      <c r="HE199" s="96">
        <v>0</v>
      </c>
      <c r="HF199" s="96">
        <v>0</v>
      </c>
      <c r="HG199" s="96">
        <v>0</v>
      </c>
      <c r="HH199" s="96">
        <v>0</v>
      </c>
      <c r="HI199" s="96">
        <v>0</v>
      </c>
      <c r="HJ199" s="96">
        <v>0</v>
      </c>
      <c r="HK199" s="96">
        <v>0</v>
      </c>
      <c r="HL199" s="96">
        <v>0</v>
      </c>
      <c r="HM199" s="96">
        <v>0</v>
      </c>
      <c r="HN199" s="96">
        <v>0</v>
      </c>
      <c r="HO199" s="96">
        <v>0</v>
      </c>
      <c r="HP199" s="96">
        <v>0</v>
      </c>
      <c r="HQ199" s="96">
        <v>0</v>
      </c>
      <c r="HR199" s="96">
        <v>0</v>
      </c>
      <c r="HS199" s="96">
        <v>0</v>
      </c>
      <c r="HT199" s="96">
        <v>0</v>
      </c>
      <c r="HU199" s="96">
        <v>0</v>
      </c>
      <c r="HV199" s="96">
        <v>0</v>
      </c>
      <c r="HW199" s="96">
        <v>0</v>
      </c>
      <c r="HX199" s="96">
        <v>0</v>
      </c>
      <c r="HY199" s="96">
        <v>0</v>
      </c>
      <c r="HZ199" s="96">
        <v>0</v>
      </c>
      <c r="IA199" s="96">
        <v>0</v>
      </c>
      <c r="IB199" s="96">
        <v>0</v>
      </c>
      <c r="IC199" s="96">
        <v>0</v>
      </c>
      <c r="ID199" s="96">
        <v>0</v>
      </c>
      <c r="IE199" s="96">
        <v>0</v>
      </c>
      <c r="IF199" s="96">
        <v>0</v>
      </c>
      <c r="IG199" s="96">
        <v>0</v>
      </c>
      <c r="IH199" s="96">
        <v>0</v>
      </c>
      <c r="II199" s="96">
        <v>0</v>
      </c>
      <c r="IJ199" s="96">
        <v>0</v>
      </c>
      <c r="IK199" s="96">
        <v>0</v>
      </c>
      <c r="IL199" s="96">
        <v>0</v>
      </c>
      <c r="IM199" s="96">
        <v>0</v>
      </c>
      <c r="IN199" s="96">
        <v>0</v>
      </c>
      <c r="IO199" s="96">
        <v>0</v>
      </c>
      <c r="IP199" s="96">
        <v>0</v>
      </c>
      <c r="IQ199" s="96">
        <v>0</v>
      </c>
      <c r="IR199" s="96">
        <v>0</v>
      </c>
      <c r="IS199" s="96">
        <v>0</v>
      </c>
      <c r="IT199" s="96">
        <v>0</v>
      </c>
      <c r="IU199" s="96">
        <v>0</v>
      </c>
      <c r="IV199" s="96">
        <v>0</v>
      </c>
      <c r="IW199" s="96">
        <v>0</v>
      </c>
      <c r="IX199" s="96">
        <v>0</v>
      </c>
      <c r="IY199" s="96">
        <v>0</v>
      </c>
      <c r="IZ199" s="96">
        <v>0</v>
      </c>
      <c r="JA199" s="96">
        <v>0</v>
      </c>
    </row>
    <row r="200" spans="1:261" ht="17.25" customHeight="1" x14ac:dyDescent="0.35">
      <c r="A200" s="85">
        <v>190</v>
      </c>
      <c r="B200" s="92" t="s">
        <v>527</v>
      </c>
      <c r="C200" s="95" t="s">
        <v>717</v>
      </c>
      <c r="D200" s="295">
        <v>247690658</v>
      </c>
      <c r="E200" s="270">
        <f t="shared" si="51"/>
        <v>8249.08</v>
      </c>
      <c r="F200" s="270">
        <f t="shared" si="52"/>
        <v>0</v>
      </c>
      <c r="G200" s="270">
        <f t="shared" si="53"/>
        <v>1749.53</v>
      </c>
      <c r="H200" s="270">
        <f t="shared" si="54"/>
        <v>329</v>
      </c>
      <c r="I200" s="270">
        <f t="shared" si="55"/>
        <v>6170.55</v>
      </c>
      <c r="J200" s="96">
        <v>2</v>
      </c>
      <c r="K200" s="96">
        <v>2</v>
      </c>
      <c r="L200" s="96">
        <v>0</v>
      </c>
      <c r="M200" s="96">
        <v>0</v>
      </c>
      <c r="N200" s="96">
        <v>0</v>
      </c>
      <c r="O200" s="96">
        <v>0</v>
      </c>
      <c r="P200" s="96">
        <v>0</v>
      </c>
      <c r="Q200" s="96">
        <v>0</v>
      </c>
      <c r="R200" s="96">
        <v>0</v>
      </c>
      <c r="S200" s="96">
        <v>0</v>
      </c>
      <c r="T200" s="96">
        <v>0</v>
      </c>
      <c r="U200" s="96">
        <v>0</v>
      </c>
      <c r="V200" s="96">
        <v>0</v>
      </c>
      <c r="W200" s="96">
        <v>329</v>
      </c>
      <c r="X200" s="96">
        <v>0</v>
      </c>
      <c r="Y200" s="96">
        <v>0</v>
      </c>
      <c r="Z200" s="96">
        <v>0</v>
      </c>
      <c r="AA200" s="96">
        <v>0</v>
      </c>
      <c r="AB200" s="96">
        <v>0</v>
      </c>
      <c r="AC200" s="96">
        <v>0</v>
      </c>
      <c r="AD200" s="96">
        <v>0</v>
      </c>
      <c r="AE200" s="96">
        <v>0</v>
      </c>
      <c r="AF200" s="96">
        <v>0</v>
      </c>
      <c r="AG200" s="96">
        <v>0</v>
      </c>
      <c r="AH200" s="96">
        <v>0</v>
      </c>
      <c r="AI200" s="96">
        <v>0</v>
      </c>
      <c r="AJ200" s="96">
        <v>0</v>
      </c>
      <c r="AK200" s="96">
        <v>0</v>
      </c>
      <c r="AL200" s="96">
        <v>0</v>
      </c>
      <c r="AM200" s="96">
        <v>0</v>
      </c>
      <c r="AN200" s="96">
        <v>0</v>
      </c>
      <c r="AO200" s="96">
        <v>0</v>
      </c>
      <c r="AP200" s="96">
        <v>0</v>
      </c>
      <c r="AQ200" s="96">
        <v>0</v>
      </c>
      <c r="AR200" s="96">
        <v>0</v>
      </c>
      <c r="AS200" s="96">
        <v>0</v>
      </c>
      <c r="AT200" s="96">
        <v>0</v>
      </c>
      <c r="AU200" s="96">
        <v>0</v>
      </c>
      <c r="AV200" s="96">
        <v>0</v>
      </c>
      <c r="AW200" s="96">
        <v>0</v>
      </c>
      <c r="AX200" s="96">
        <v>0</v>
      </c>
      <c r="AY200" s="96">
        <v>0</v>
      </c>
      <c r="AZ200" s="96">
        <v>0</v>
      </c>
      <c r="BA200" s="96">
        <v>0</v>
      </c>
      <c r="BB200" s="96">
        <v>0</v>
      </c>
      <c r="BC200" s="96">
        <v>0</v>
      </c>
      <c r="BD200" s="96">
        <v>4934</v>
      </c>
      <c r="BE200" s="96">
        <v>0</v>
      </c>
      <c r="BF200" s="96">
        <v>0</v>
      </c>
      <c r="BG200" s="96">
        <v>0</v>
      </c>
      <c r="BH200" s="96">
        <v>43</v>
      </c>
      <c r="BI200" s="96">
        <v>0</v>
      </c>
      <c r="BJ200" s="96">
        <v>0</v>
      </c>
      <c r="BK200" s="96">
        <v>0</v>
      </c>
      <c r="BL200" s="96">
        <v>0</v>
      </c>
      <c r="BM200" s="96">
        <v>0</v>
      </c>
      <c r="BN200" s="96">
        <v>0</v>
      </c>
      <c r="BO200" s="96">
        <v>0</v>
      </c>
      <c r="BP200" s="96">
        <v>0</v>
      </c>
      <c r="BQ200" s="96">
        <v>0</v>
      </c>
      <c r="BR200" s="96">
        <v>0</v>
      </c>
      <c r="BS200" s="96">
        <v>0</v>
      </c>
      <c r="BT200" s="96">
        <v>0</v>
      </c>
      <c r="BU200" s="96">
        <v>0</v>
      </c>
      <c r="BV200" s="96">
        <v>0</v>
      </c>
      <c r="BW200" s="96">
        <v>0</v>
      </c>
      <c r="BX200" s="96">
        <v>0</v>
      </c>
      <c r="BY200" s="96">
        <v>0</v>
      </c>
      <c r="BZ200" s="96">
        <v>0</v>
      </c>
      <c r="CA200" s="96">
        <v>0</v>
      </c>
      <c r="CB200" s="96">
        <v>0</v>
      </c>
      <c r="CC200" s="96">
        <v>0</v>
      </c>
      <c r="CD200" s="96">
        <v>0</v>
      </c>
      <c r="CE200" s="96">
        <v>0</v>
      </c>
      <c r="CF200" s="96">
        <v>0</v>
      </c>
      <c r="CG200" s="96">
        <v>0</v>
      </c>
      <c r="CH200" s="96">
        <v>0</v>
      </c>
      <c r="CI200" s="96">
        <v>0</v>
      </c>
      <c r="CJ200" s="96">
        <v>0</v>
      </c>
      <c r="CK200" s="96">
        <v>30</v>
      </c>
      <c r="CL200" s="96">
        <v>0</v>
      </c>
      <c r="CM200" s="96">
        <v>0</v>
      </c>
      <c r="CN200" s="96">
        <v>0</v>
      </c>
      <c r="CO200" s="96">
        <v>1</v>
      </c>
      <c r="CP200" s="96">
        <v>0</v>
      </c>
      <c r="CQ200" s="96">
        <v>0</v>
      </c>
      <c r="CR200" s="96">
        <v>0</v>
      </c>
      <c r="CS200" s="96">
        <v>0</v>
      </c>
      <c r="CT200" s="96">
        <v>0</v>
      </c>
      <c r="CU200" s="96">
        <v>0</v>
      </c>
      <c r="CV200" s="96">
        <v>0</v>
      </c>
      <c r="CW200" s="96">
        <v>0</v>
      </c>
      <c r="CX200" s="96">
        <v>0</v>
      </c>
      <c r="CY200" s="96">
        <v>6</v>
      </c>
      <c r="CZ200" s="96">
        <v>20</v>
      </c>
      <c r="DA200" s="96">
        <v>0</v>
      </c>
      <c r="DB200" s="96">
        <v>19</v>
      </c>
      <c r="DC200" s="96">
        <v>0</v>
      </c>
      <c r="DD200" s="96">
        <v>300</v>
      </c>
      <c r="DE200" s="96">
        <v>0</v>
      </c>
      <c r="DF200" s="96">
        <v>0</v>
      </c>
      <c r="DG200" s="96">
        <v>0</v>
      </c>
      <c r="DH200" s="96">
        <v>0</v>
      </c>
      <c r="DI200" s="96">
        <v>0</v>
      </c>
      <c r="DJ200" s="96">
        <v>0</v>
      </c>
      <c r="DK200" s="96">
        <v>0</v>
      </c>
      <c r="DL200" s="96">
        <v>0</v>
      </c>
      <c r="DM200" s="96">
        <v>0</v>
      </c>
      <c r="DN200" s="96">
        <v>0</v>
      </c>
      <c r="DO200" s="96">
        <v>0</v>
      </c>
      <c r="DP200" s="96">
        <v>0</v>
      </c>
      <c r="DQ200" s="96">
        <v>0</v>
      </c>
      <c r="DR200" s="96">
        <v>0</v>
      </c>
      <c r="DS200" s="96">
        <v>0</v>
      </c>
      <c r="DT200" s="96">
        <v>1449.53</v>
      </c>
      <c r="DU200" s="96">
        <v>0</v>
      </c>
      <c r="DV200" s="96">
        <v>0</v>
      </c>
      <c r="DW200" s="297">
        <v>0</v>
      </c>
      <c r="DX200" s="297">
        <v>0</v>
      </c>
      <c r="DY200" s="96">
        <v>0</v>
      </c>
      <c r="DZ200" s="96">
        <v>0</v>
      </c>
      <c r="EA200" s="96">
        <v>0</v>
      </c>
      <c r="EB200" s="96">
        <v>0</v>
      </c>
      <c r="EC200" s="96">
        <v>0</v>
      </c>
      <c r="ED200" s="96">
        <v>0</v>
      </c>
      <c r="EE200" s="96">
        <v>0</v>
      </c>
      <c r="EF200" s="96">
        <v>0</v>
      </c>
      <c r="EG200" s="96">
        <v>0</v>
      </c>
      <c r="EH200" s="96">
        <v>0</v>
      </c>
      <c r="EI200" s="96">
        <v>0</v>
      </c>
      <c r="EJ200" s="96">
        <v>0</v>
      </c>
      <c r="EK200" s="96">
        <v>0</v>
      </c>
      <c r="EL200" s="96">
        <v>0</v>
      </c>
      <c r="EM200" s="96">
        <v>0</v>
      </c>
      <c r="EN200" s="96">
        <v>0</v>
      </c>
      <c r="EO200" s="96">
        <v>0</v>
      </c>
      <c r="EP200" s="96">
        <v>0</v>
      </c>
      <c r="EQ200" s="96">
        <v>0</v>
      </c>
      <c r="ER200" s="96">
        <v>0</v>
      </c>
      <c r="ES200" s="96">
        <v>0</v>
      </c>
      <c r="ET200" s="96">
        <v>0</v>
      </c>
      <c r="EU200" s="96">
        <v>0</v>
      </c>
      <c r="EV200" s="96">
        <v>1236.55</v>
      </c>
      <c r="EW200" s="96">
        <v>0</v>
      </c>
      <c r="EX200" s="96">
        <v>0</v>
      </c>
      <c r="EY200" s="96">
        <v>0</v>
      </c>
      <c r="EZ200" s="96">
        <v>0</v>
      </c>
      <c r="FA200" s="96">
        <v>0</v>
      </c>
      <c r="FB200" s="96">
        <v>0</v>
      </c>
      <c r="FC200" s="96">
        <v>0</v>
      </c>
      <c r="FD200" s="96">
        <v>0</v>
      </c>
      <c r="FE200" s="96">
        <v>0</v>
      </c>
      <c r="FF200" s="96">
        <v>0</v>
      </c>
      <c r="FG200" s="96">
        <v>0</v>
      </c>
      <c r="FH200" s="96">
        <v>0</v>
      </c>
      <c r="FI200" s="96">
        <v>0</v>
      </c>
      <c r="FJ200" s="96">
        <v>0</v>
      </c>
      <c r="FK200" s="96">
        <v>0</v>
      </c>
      <c r="FL200" s="96">
        <v>0</v>
      </c>
      <c r="FM200" s="96">
        <v>0</v>
      </c>
      <c r="FN200" s="96">
        <v>0</v>
      </c>
      <c r="FO200" s="96">
        <v>0</v>
      </c>
      <c r="FP200" s="96">
        <v>0</v>
      </c>
      <c r="FQ200" s="96">
        <v>0</v>
      </c>
      <c r="FR200" s="96">
        <v>0</v>
      </c>
      <c r="FS200" s="96">
        <v>0</v>
      </c>
      <c r="FT200" s="96">
        <v>0</v>
      </c>
      <c r="FU200" s="96">
        <v>0</v>
      </c>
      <c r="FV200" s="96">
        <v>0</v>
      </c>
      <c r="FW200" s="96">
        <v>0</v>
      </c>
      <c r="FX200" s="96">
        <v>0</v>
      </c>
      <c r="FY200" s="96">
        <v>0</v>
      </c>
      <c r="FZ200" s="96">
        <v>0</v>
      </c>
      <c r="GA200" s="96">
        <v>0</v>
      </c>
      <c r="GB200" s="96">
        <v>0</v>
      </c>
      <c r="GC200" s="96">
        <v>0</v>
      </c>
      <c r="GD200" s="96">
        <v>0</v>
      </c>
      <c r="GE200" s="96">
        <v>0</v>
      </c>
      <c r="GF200" s="96">
        <v>0</v>
      </c>
      <c r="GG200" s="96">
        <v>0</v>
      </c>
      <c r="GH200" s="96">
        <v>0</v>
      </c>
      <c r="GI200" s="96">
        <v>250</v>
      </c>
      <c r="GJ200" s="96">
        <v>0</v>
      </c>
      <c r="GK200" s="96">
        <v>1</v>
      </c>
      <c r="GL200" s="96">
        <v>0</v>
      </c>
      <c r="GM200" s="96">
        <v>0</v>
      </c>
      <c r="GN200" s="96">
        <v>0</v>
      </c>
      <c r="GO200" s="96">
        <v>0</v>
      </c>
      <c r="GP200" s="96">
        <v>0</v>
      </c>
      <c r="GQ200" s="96">
        <v>0</v>
      </c>
      <c r="GR200" s="96">
        <v>0</v>
      </c>
      <c r="GS200" s="96">
        <v>0</v>
      </c>
      <c r="GT200" s="96">
        <v>0</v>
      </c>
      <c r="GU200" s="96">
        <v>0</v>
      </c>
      <c r="GV200" s="96">
        <v>0</v>
      </c>
      <c r="GW200" s="96">
        <v>0</v>
      </c>
      <c r="GX200" s="96">
        <v>0</v>
      </c>
      <c r="GY200" s="96">
        <v>0</v>
      </c>
      <c r="GZ200" s="96">
        <v>0</v>
      </c>
      <c r="HA200" s="96">
        <v>0</v>
      </c>
      <c r="HB200" s="96">
        <v>0</v>
      </c>
      <c r="HC200" s="96">
        <v>0</v>
      </c>
      <c r="HD200" s="96">
        <v>0</v>
      </c>
      <c r="HE200" s="96">
        <v>0</v>
      </c>
      <c r="HF200" s="96">
        <v>0</v>
      </c>
      <c r="HG200" s="96">
        <v>0</v>
      </c>
      <c r="HH200" s="96">
        <v>0</v>
      </c>
      <c r="HI200" s="96">
        <v>0</v>
      </c>
      <c r="HJ200" s="96">
        <v>0</v>
      </c>
      <c r="HK200" s="96">
        <v>0</v>
      </c>
      <c r="HL200" s="96">
        <v>0</v>
      </c>
      <c r="HM200" s="96">
        <v>0</v>
      </c>
      <c r="HN200" s="96">
        <v>0</v>
      </c>
      <c r="HO200" s="96">
        <v>0</v>
      </c>
      <c r="HP200" s="96">
        <v>0</v>
      </c>
      <c r="HQ200" s="96">
        <v>0</v>
      </c>
      <c r="HR200" s="96">
        <v>0</v>
      </c>
      <c r="HS200" s="96">
        <v>0</v>
      </c>
      <c r="HT200" s="96">
        <v>0</v>
      </c>
      <c r="HU200" s="96">
        <v>0</v>
      </c>
      <c r="HV200" s="96">
        <v>0</v>
      </c>
      <c r="HW200" s="96">
        <v>0</v>
      </c>
      <c r="HX200" s="96">
        <v>0</v>
      </c>
      <c r="HY200" s="96">
        <v>0</v>
      </c>
      <c r="HZ200" s="96">
        <v>0</v>
      </c>
      <c r="IA200" s="96">
        <v>0</v>
      </c>
      <c r="IB200" s="96">
        <v>0</v>
      </c>
      <c r="IC200" s="96">
        <v>0</v>
      </c>
      <c r="ID200" s="96">
        <v>0</v>
      </c>
      <c r="IE200" s="96">
        <v>0</v>
      </c>
      <c r="IF200" s="96">
        <v>0</v>
      </c>
      <c r="IG200" s="96">
        <v>0</v>
      </c>
      <c r="IH200" s="96">
        <v>0</v>
      </c>
      <c r="II200" s="96">
        <v>0</v>
      </c>
      <c r="IJ200" s="96">
        <v>0</v>
      </c>
      <c r="IK200" s="96">
        <v>0</v>
      </c>
      <c r="IL200" s="96">
        <v>0</v>
      </c>
      <c r="IM200" s="96">
        <v>0</v>
      </c>
      <c r="IN200" s="96">
        <v>0</v>
      </c>
      <c r="IO200" s="96">
        <v>0</v>
      </c>
      <c r="IP200" s="96">
        <v>0</v>
      </c>
      <c r="IQ200" s="96">
        <v>0</v>
      </c>
      <c r="IR200" s="96">
        <v>0</v>
      </c>
      <c r="IS200" s="96">
        <v>0</v>
      </c>
      <c r="IT200" s="96">
        <v>0</v>
      </c>
      <c r="IU200" s="96">
        <v>0</v>
      </c>
      <c r="IV200" s="96">
        <v>0</v>
      </c>
      <c r="IW200" s="96">
        <v>0</v>
      </c>
      <c r="IX200" s="96">
        <v>0</v>
      </c>
      <c r="IY200" s="96">
        <v>0</v>
      </c>
      <c r="IZ200" s="96">
        <v>0</v>
      </c>
      <c r="JA200" s="96">
        <v>0</v>
      </c>
    </row>
    <row r="201" spans="1:261" ht="17.25" customHeight="1" x14ac:dyDescent="0.35">
      <c r="A201" s="85">
        <v>191</v>
      </c>
      <c r="B201" s="92" t="s">
        <v>527</v>
      </c>
      <c r="C201" s="95" t="s">
        <v>718</v>
      </c>
      <c r="D201" s="295">
        <v>247690644</v>
      </c>
      <c r="E201" s="270">
        <f t="shared" si="51"/>
        <v>10365.039999999999</v>
      </c>
      <c r="F201" s="270">
        <f t="shared" si="52"/>
        <v>0</v>
      </c>
      <c r="G201" s="270">
        <f t="shared" si="53"/>
        <v>2261.31</v>
      </c>
      <c r="H201" s="270">
        <f t="shared" si="54"/>
        <v>316</v>
      </c>
      <c r="I201" s="270">
        <f t="shared" si="55"/>
        <v>7787.73</v>
      </c>
      <c r="J201" s="96">
        <v>1</v>
      </c>
      <c r="K201" s="96">
        <v>1</v>
      </c>
      <c r="L201" s="96">
        <v>0</v>
      </c>
      <c r="M201" s="96">
        <v>0</v>
      </c>
      <c r="N201" s="96">
        <v>0</v>
      </c>
      <c r="O201" s="96">
        <v>0</v>
      </c>
      <c r="P201" s="96">
        <v>0</v>
      </c>
      <c r="Q201" s="96">
        <v>0</v>
      </c>
      <c r="R201" s="96">
        <v>0</v>
      </c>
      <c r="S201" s="96">
        <v>0</v>
      </c>
      <c r="T201" s="96">
        <v>0</v>
      </c>
      <c r="U201" s="96">
        <v>316</v>
      </c>
      <c r="V201" s="96">
        <v>0</v>
      </c>
      <c r="W201" s="96">
        <v>0</v>
      </c>
      <c r="X201" s="96">
        <v>0</v>
      </c>
      <c r="Y201" s="96">
        <v>0</v>
      </c>
      <c r="Z201" s="96">
        <v>0</v>
      </c>
      <c r="AA201" s="96">
        <v>0</v>
      </c>
      <c r="AB201" s="96">
        <v>0</v>
      </c>
      <c r="AC201" s="96">
        <v>4</v>
      </c>
      <c r="AD201" s="96">
        <v>0</v>
      </c>
      <c r="AE201" s="96">
        <v>0</v>
      </c>
      <c r="AF201" s="96">
        <v>0</v>
      </c>
      <c r="AG201" s="96">
        <v>0</v>
      </c>
      <c r="AH201" s="96">
        <v>0</v>
      </c>
      <c r="AI201" s="96">
        <v>0</v>
      </c>
      <c r="AJ201" s="96">
        <v>0</v>
      </c>
      <c r="AK201" s="96">
        <v>0</v>
      </c>
      <c r="AL201" s="96">
        <v>0</v>
      </c>
      <c r="AM201" s="96">
        <v>0</v>
      </c>
      <c r="AN201" s="96">
        <v>0</v>
      </c>
      <c r="AO201" s="96">
        <v>0</v>
      </c>
      <c r="AP201" s="96">
        <v>0</v>
      </c>
      <c r="AQ201" s="96">
        <v>0</v>
      </c>
      <c r="AR201" s="96">
        <v>0</v>
      </c>
      <c r="AS201" s="96">
        <v>0</v>
      </c>
      <c r="AT201" s="96">
        <v>0</v>
      </c>
      <c r="AU201" s="96">
        <v>0</v>
      </c>
      <c r="AV201" s="96">
        <v>0</v>
      </c>
      <c r="AW201" s="96">
        <v>0</v>
      </c>
      <c r="AX201" s="96">
        <v>0</v>
      </c>
      <c r="AY201" s="96">
        <v>0</v>
      </c>
      <c r="AZ201" s="96">
        <v>0</v>
      </c>
      <c r="BA201" s="96">
        <v>0</v>
      </c>
      <c r="BB201" s="96">
        <v>0</v>
      </c>
      <c r="BC201" s="96">
        <v>0</v>
      </c>
      <c r="BD201" s="96">
        <v>7350</v>
      </c>
      <c r="BE201" s="96">
        <v>0</v>
      </c>
      <c r="BF201" s="96">
        <v>0</v>
      </c>
      <c r="BG201" s="96">
        <v>0</v>
      </c>
      <c r="BH201" s="96">
        <v>32</v>
      </c>
      <c r="BI201" s="96">
        <v>0</v>
      </c>
      <c r="BJ201" s="96">
        <v>0</v>
      </c>
      <c r="BK201" s="96">
        <v>0</v>
      </c>
      <c r="BL201" s="96">
        <v>0</v>
      </c>
      <c r="BM201" s="96">
        <v>0</v>
      </c>
      <c r="BN201" s="96">
        <v>0</v>
      </c>
      <c r="BO201" s="96">
        <v>0</v>
      </c>
      <c r="BP201" s="96">
        <v>0</v>
      </c>
      <c r="BQ201" s="96">
        <v>0</v>
      </c>
      <c r="BR201" s="96">
        <v>0</v>
      </c>
      <c r="BS201" s="96">
        <v>0</v>
      </c>
      <c r="BT201" s="96">
        <v>0</v>
      </c>
      <c r="BU201" s="96">
        <v>0</v>
      </c>
      <c r="BV201" s="96">
        <v>0</v>
      </c>
      <c r="BW201" s="96">
        <v>0</v>
      </c>
      <c r="BX201" s="96">
        <v>0</v>
      </c>
      <c r="BY201" s="96">
        <v>0</v>
      </c>
      <c r="BZ201" s="96">
        <v>0</v>
      </c>
      <c r="CA201" s="96">
        <v>0</v>
      </c>
      <c r="CB201" s="96">
        <v>0</v>
      </c>
      <c r="CC201" s="96">
        <v>0</v>
      </c>
      <c r="CD201" s="96">
        <v>0</v>
      </c>
      <c r="CE201" s="96">
        <v>0</v>
      </c>
      <c r="CF201" s="96">
        <v>0</v>
      </c>
      <c r="CG201" s="96">
        <v>0</v>
      </c>
      <c r="CH201" s="96">
        <v>0</v>
      </c>
      <c r="CI201" s="96">
        <v>0</v>
      </c>
      <c r="CJ201" s="96">
        <v>0</v>
      </c>
      <c r="CK201" s="96">
        <v>30</v>
      </c>
      <c r="CL201" s="96">
        <v>0</v>
      </c>
      <c r="CM201" s="96">
        <v>0</v>
      </c>
      <c r="CN201" s="96">
        <v>0</v>
      </c>
      <c r="CO201" s="96">
        <v>0</v>
      </c>
      <c r="CP201" s="96">
        <v>0</v>
      </c>
      <c r="CQ201" s="96">
        <v>0</v>
      </c>
      <c r="CR201" s="96">
        <v>0</v>
      </c>
      <c r="CS201" s="96">
        <v>6</v>
      </c>
      <c r="CT201" s="96">
        <v>0</v>
      </c>
      <c r="CU201" s="96">
        <v>0</v>
      </c>
      <c r="CV201" s="96">
        <v>0</v>
      </c>
      <c r="CW201" s="96">
        <v>0</v>
      </c>
      <c r="CX201" s="96">
        <v>0</v>
      </c>
      <c r="CY201" s="96">
        <v>12</v>
      </c>
      <c r="CZ201" s="96">
        <v>90</v>
      </c>
      <c r="DA201" s="96">
        <v>0</v>
      </c>
      <c r="DB201" s="96">
        <v>89</v>
      </c>
      <c r="DC201" s="96">
        <v>0</v>
      </c>
      <c r="DD201" s="96">
        <v>790</v>
      </c>
      <c r="DE201" s="96">
        <v>0</v>
      </c>
      <c r="DF201" s="96">
        <v>0</v>
      </c>
      <c r="DG201" s="96">
        <v>0</v>
      </c>
      <c r="DH201" s="96">
        <v>0</v>
      </c>
      <c r="DI201" s="96">
        <v>0</v>
      </c>
      <c r="DJ201" s="96">
        <v>0</v>
      </c>
      <c r="DK201" s="96">
        <v>0</v>
      </c>
      <c r="DL201" s="96">
        <v>0</v>
      </c>
      <c r="DM201" s="96">
        <v>0</v>
      </c>
      <c r="DN201" s="96">
        <v>0</v>
      </c>
      <c r="DO201" s="96">
        <v>0</v>
      </c>
      <c r="DP201" s="96">
        <v>0</v>
      </c>
      <c r="DQ201" s="96">
        <v>0</v>
      </c>
      <c r="DR201" s="96">
        <v>0</v>
      </c>
      <c r="DS201" s="96">
        <v>0</v>
      </c>
      <c r="DT201" s="96">
        <v>1471.31</v>
      </c>
      <c r="DU201" s="96">
        <v>0</v>
      </c>
      <c r="DV201" s="96">
        <v>0</v>
      </c>
      <c r="DW201" s="297">
        <v>0</v>
      </c>
      <c r="DX201" s="297">
        <v>0</v>
      </c>
      <c r="DY201" s="96">
        <v>0</v>
      </c>
      <c r="DZ201" s="96">
        <v>0</v>
      </c>
      <c r="EA201" s="96">
        <v>0</v>
      </c>
      <c r="EB201" s="96">
        <v>0</v>
      </c>
      <c r="EC201" s="96">
        <v>0</v>
      </c>
      <c r="ED201" s="96">
        <v>0</v>
      </c>
      <c r="EE201" s="96">
        <v>0</v>
      </c>
      <c r="EF201" s="96">
        <v>0</v>
      </c>
      <c r="EG201" s="96">
        <v>0</v>
      </c>
      <c r="EH201" s="96">
        <v>0</v>
      </c>
      <c r="EI201" s="96">
        <v>0</v>
      </c>
      <c r="EJ201" s="96">
        <v>0</v>
      </c>
      <c r="EK201" s="96">
        <v>0</v>
      </c>
      <c r="EL201" s="96">
        <v>0</v>
      </c>
      <c r="EM201" s="96">
        <v>0</v>
      </c>
      <c r="EN201" s="96">
        <v>0</v>
      </c>
      <c r="EO201" s="96">
        <v>0</v>
      </c>
      <c r="EP201" s="96">
        <v>0</v>
      </c>
      <c r="EQ201" s="96">
        <v>0</v>
      </c>
      <c r="ER201" s="96">
        <v>0</v>
      </c>
      <c r="ES201" s="96">
        <v>0</v>
      </c>
      <c r="ET201" s="96">
        <v>0</v>
      </c>
      <c r="EU201" s="96">
        <v>0</v>
      </c>
      <c r="EV201" s="96">
        <v>437.73</v>
      </c>
      <c r="EW201" s="96">
        <v>0</v>
      </c>
      <c r="EX201" s="96">
        <v>0</v>
      </c>
      <c r="EY201" s="96">
        <v>0</v>
      </c>
      <c r="EZ201" s="96">
        <v>0</v>
      </c>
      <c r="FA201" s="96">
        <v>0</v>
      </c>
      <c r="FB201" s="96">
        <v>0</v>
      </c>
      <c r="FC201" s="96">
        <v>0</v>
      </c>
      <c r="FD201" s="96">
        <v>0</v>
      </c>
      <c r="FE201" s="96">
        <v>0</v>
      </c>
      <c r="FF201" s="96">
        <v>0</v>
      </c>
      <c r="FG201" s="96">
        <v>0</v>
      </c>
      <c r="FH201" s="96">
        <v>0</v>
      </c>
      <c r="FI201" s="96">
        <v>0</v>
      </c>
      <c r="FJ201" s="96">
        <v>0</v>
      </c>
      <c r="FK201" s="96">
        <v>0</v>
      </c>
      <c r="FL201" s="96">
        <v>0</v>
      </c>
      <c r="FM201" s="96">
        <v>0</v>
      </c>
      <c r="FN201" s="96">
        <v>0</v>
      </c>
      <c r="FO201" s="96">
        <v>0</v>
      </c>
      <c r="FP201" s="96">
        <v>0</v>
      </c>
      <c r="FQ201" s="96">
        <v>0</v>
      </c>
      <c r="FR201" s="96">
        <v>0</v>
      </c>
      <c r="FS201" s="96">
        <v>0</v>
      </c>
      <c r="FT201" s="96">
        <v>0</v>
      </c>
      <c r="FU201" s="96">
        <v>0</v>
      </c>
      <c r="FV201" s="96">
        <v>0</v>
      </c>
      <c r="FW201" s="96">
        <v>0</v>
      </c>
      <c r="FX201" s="96">
        <v>0</v>
      </c>
      <c r="FY201" s="96">
        <v>0</v>
      </c>
      <c r="FZ201" s="96">
        <v>0</v>
      </c>
      <c r="GA201" s="96">
        <v>0</v>
      </c>
      <c r="GB201" s="96">
        <v>0</v>
      </c>
      <c r="GC201" s="96">
        <v>0</v>
      </c>
      <c r="GD201" s="96">
        <v>0</v>
      </c>
      <c r="GE201" s="96">
        <v>0</v>
      </c>
      <c r="GF201" s="96">
        <v>0</v>
      </c>
      <c r="GG201" s="96">
        <v>0</v>
      </c>
      <c r="GH201" s="96">
        <v>0</v>
      </c>
      <c r="GI201" s="96">
        <v>0</v>
      </c>
      <c r="GJ201" s="96">
        <v>0</v>
      </c>
      <c r="GK201" s="96">
        <v>0</v>
      </c>
      <c r="GL201" s="96">
        <v>0</v>
      </c>
      <c r="GM201" s="96">
        <v>0</v>
      </c>
      <c r="GN201" s="96">
        <v>0</v>
      </c>
      <c r="GO201" s="96">
        <v>0</v>
      </c>
      <c r="GP201" s="96">
        <v>0</v>
      </c>
      <c r="GQ201" s="96">
        <v>0</v>
      </c>
      <c r="GR201" s="96">
        <v>0</v>
      </c>
      <c r="GS201" s="96">
        <v>0</v>
      </c>
      <c r="GT201" s="96">
        <v>0</v>
      </c>
      <c r="GU201" s="96">
        <v>0</v>
      </c>
      <c r="GV201" s="96">
        <v>0</v>
      </c>
      <c r="GW201" s="96">
        <v>0</v>
      </c>
      <c r="GX201" s="96">
        <v>0</v>
      </c>
      <c r="GY201" s="96">
        <v>0</v>
      </c>
      <c r="GZ201" s="96">
        <v>0</v>
      </c>
      <c r="HA201" s="96">
        <v>0</v>
      </c>
      <c r="HB201" s="96">
        <v>0</v>
      </c>
      <c r="HC201" s="96">
        <v>0</v>
      </c>
      <c r="HD201" s="96">
        <v>0</v>
      </c>
      <c r="HE201" s="96">
        <v>0</v>
      </c>
      <c r="HF201" s="96">
        <v>0</v>
      </c>
      <c r="HG201" s="96">
        <v>0</v>
      </c>
      <c r="HH201" s="96">
        <v>0</v>
      </c>
      <c r="HI201" s="96">
        <v>0</v>
      </c>
      <c r="HJ201" s="96">
        <v>0</v>
      </c>
      <c r="HK201" s="96">
        <v>0</v>
      </c>
      <c r="HL201" s="96">
        <v>0</v>
      </c>
      <c r="HM201" s="96">
        <v>0</v>
      </c>
      <c r="HN201" s="96">
        <v>0</v>
      </c>
      <c r="HO201" s="96">
        <v>0</v>
      </c>
      <c r="HP201" s="96">
        <v>0</v>
      </c>
      <c r="HQ201" s="96">
        <v>0</v>
      </c>
      <c r="HR201" s="96">
        <v>0</v>
      </c>
      <c r="HS201" s="96">
        <v>0</v>
      </c>
      <c r="HT201" s="96">
        <v>0</v>
      </c>
      <c r="HU201" s="96">
        <v>0</v>
      </c>
      <c r="HV201" s="96">
        <v>0</v>
      </c>
      <c r="HW201" s="96">
        <v>0</v>
      </c>
      <c r="HX201" s="96">
        <v>0</v>
      </c>
      <c r="HY201" s="96">
        <v>0</v>
      </c>
      <c r="HZ201" s="96">
        <v>0</v>
      </c>
      <c r="IA201" s="96">
        <v>0</v>
      </c>
      <c r="IB201" s="96">
        <v>0</v>
      </c>
      <c r="IC201" s="96">
        <v>0</v>
      </c>
      <c r="ID201" s="96">
        <v>0</v>
      </c>
      <c r="IE201" s="96">
        <v>0</v>
      </c>
      <c r="IF201" s="96">
        <v>0</v>
      </c>
      <c r="IG201" s="96">
        <v>0</v>
      </c>
      <c r="IH201" s="96">
        <v>0</v>
      </c>
      <c r="II201" s="96">
        <v>0</v>
      </c>
      <c r="IJ201" s="96">
        <v>0</v>
      </c>
      <c r="IK201" s="96">
        <v>0</v>
      </c>
      <c r="IL201" s="96">
        <v>0</v>
      </c>
      <c r="IM201" s="96">
        <v>0</v>
      </c>
      <c r="IN201" s="96">
        <v>0</v>
      </c>
      <c r="IO201" s="96">
        <v>0</v>
      </c>
      <c r="IP201" s="96">
        <v>0</v>
      </c>
      <c r="IQ201" s="96">
        <v>0</v>
      </c>
      <c r="IR201" s="96">
        <v>0</v>
      </c>
      <c r="IS201" s="96">
        <v>0</v>
      </c>
      <c r="IT201" s="96">
        <v>0</v>
      </c>
      <c r="IU201" s="96">
        <v>0</v>
      </c>
      <c r="IV201" s="96">
        <v>0</v>
      </c>
      <c r="IW201" s="96">
        <v>0</v>
      </c>
      <c r="IX201" s="96">
        <v>0</v>
      </c>
      <c r="IY201" s="96">
        <v>0</v>
      </c>
      <c r="IZ201" s="96">
        <v>0</v>
      </c>
      <c r="JA201" s="96">
        <v>0</v>
      </c>
    </row>
    <row r="202" spans="1:261" ht="17.25" customHeight="1" x14ac:dyDescent="0.35">
      <c r="A202" s="85">
        <v>192</v>
      </c>
      <c r="B202" s="92" t="s">
        <v>527</v>
      </c>
      <c r="C202" s="95" t="s">
        <v>719</v>
      </c>
      <c r="D202" s="295">
        <v>247690805</v>
      </c>
      <c r="E202" s="270">
        <f t="shared" si="51"/>
        <v>5974.83</v>
      </c>
      <c r="F202" s="270">
        <f t="shared" si="52"/>
        <v>0</v>
      </c>
      <c r="G202" s="270">
        <f t="shared" si="53"/>
        <v>1624.59</v>
      </c>
      <c r="H202" s="270">
        <f t="shared" si="54"/>
        <v>324</v>
      </c>
      <c r="I202" s="270">
        <f t="shared" si="55"/>
        <v>4026.24</v>
      </c>
      <c r="J202" s="96">
        <v>2</v>
      </c>
      <c r="K202" s="96">
        <v>2</v>
      </c>
      <c r="L202" s="96">
        <v>2</v>
      </c>
      <c r="M202" s="96">
        <v>0</v>
      </c>
      <c r="N202" s="96">
        <v>0</v>
      </c>
      <c r="O202" s="96">
        <v>0</v>
      </c>
      <c r="P202" s="96">
        <v>0</v>
      </c>
      <c r="Q202" s="96">
        <v>0</v>
      </c>
      <c r="R202" s="96">
        <v>0</v>
      </c>
      <c r="S202" s="96">
        <v>0</v>
      </c>
      <c r="T202" s="96">
        <v>0</v>
      </c>
      <c r="U202" s="96">
        <v>324</v>
      </c>
      <c r="V202" s="96">
        <v>0</v>
      </c>
      <c r="W202" s="96">
        <v>0</v>
      </c>
      <c r="X202" s="96">
        <v>0</v>
      </c>
      <c r="Y202" s="96">
        <v>0</v>
      </c>
      <c r="Z202" s="96">
        <v>0</v>
      </c>
      <c r="AA202" s="96">
        <v>0</v>
      </c>
      <c r="AB202" s="96">
        <v>0</v>
      </c>
      <c r="AC202" s="96">
        <v>4</v>
      </c>
      <c r="AD202" s="96">
        <v>0</v>
      </c>
      <c r="AE202" s="96">
        <v>0</v>
      </c>
      <c r="AF202" s="96">
        <v>0</v>
      </c>
      <c r="AG202" s="96">
        <v>0</v>
      </c>
      <c r="AH202" s="96">
        <v>0</v>
      </c>
      <c r="AI202" s="96">
        <v>0</v>
      </c>
      <c r="AJ202" s="96">
        <v>0</v>
      </c>
      <c r="AK202" s="96">
        <v>0</v>
      </c>
      <c r="AL202" s="96">
        <v>0</v>
      </c>
      <c r="AM202" s="96">
        <v>0</v>
      </c>
      <c r="AN202" s="96">
        <v>0</v>
      </c>
      <c r="AO202" s="96">
        <v>0</v>
      </c>
      <c r="AP202" s="96">
        <v>0</v>
      </c>
      <c r="AQ202" s="96">
        <v>0</v>
      </c>
      <c r="AR202" s="96">
        <v>0</v>
      </c>
      <c r="AS202" s="96">
        <v>0</v>
      </c>
      <c r="AT202" s="96">
        <v>0</v>
      </c>
      <c r="AU202" s="96">
        <v>0</v>
      </c>
      <c r="AV202" s="96">
        <v>0</v>
      </c>
      <c r="AW202" s="96">
        <v>0</v>
      </c>
      <c r="AX202" s="96">
        <v>0</v>
      </c>
      <c r="AY202" s="96">
        <v>0</v>
      </c>
      <c r="AZ202" s="96">
        <v>0</v>
      </c>
      <c r="BA202" s="96">
        <v>0</v>
      </c>
      <c r="BB202" s="96">
        <v>5</v>
      </c>
      <c r="BC202" s="96">
        <v>0</v>
      </c>
      <c r="BD202" s="96">
        <v>3780</v>
      </c>
      <c r="BE202" s="96">
        <v>0</v>
      </c>
      <c r="BF202" s="96">
        <v>0</v>
      </c>
      <c r="BG202" s="96">
        <v>0</v>
      </c>
      <c r="BH202" s="96">
        <v>32</v>
      </c>
      <c r="BI202" s="96">
        <v>0</v>
      </c>
      <c r="BJ202" s="96">
        <v>0</v>
      </c>
      <c r="BK202" s="96">
        <v>0</v>
      </c>
      <c r="BL202" s="96">
        <v>0</v>
      </c>
      <c r="BM202" s="96">
        <v>0</v>
      </c>
      <c r="BN202" s="96">
        <v>0</v>
      </c>
      <c r="BO202" s="96">
        <v>0</v>
      </c>
      <c r="BP202" s="96">
        <v>0</v>
      </c>
      <c r="BQ202" s="96">
        <v>0</v>
      </c>
      <c r="BR202" s="96">
        <v>0</v>
      </c>
      <c r="BS202" s="96">
        <v>0</v>
      </c>
      <c r="BT202" s="96">
        <v>0</v>
      </c>
      <c r="BU202" s="96">
        <v>0</v>
      </c>
      <c r="BV202" s="96">
        <v>0</v>
      </c>
      <c r="BW202" s="96">
        <v>0</v>
      </c>
      <c r="BX202" s="96">
        <v>0</v>
      </c>
      <c r="BY202" s="96">
        <v>0</v>
      </c>
      <c r="BZ202" s="96">
        <v>0</v>
      </c>
      <c r="CA202" s="96">
        <v>0</v>
      </c>
      <c r="CB202" s="96">
        <v>0</v>
      </c>
      <c r="CC202" s="96">
        <v>0</v>
      </c>
      <c r="CD202" s="96">
        <v>0</v>
      </c>
      <c r="CE202" s="96">
        <v>0</v>
      </c>
      <c r="CF202" s="96">
        <v>0</v>
      </c>
      <c r="CG202" s="96">
        <v>0</v>
      </c>
      <c r="CH202" s="96">
        <v>0</v>
      </c>
      <c r="CI202" s="96">
        <v>0</v>
      </c>
      <c r="CJ202" s="96">
        <v>0</v>
      </c>
      <c r="CK202" s="96">
        <v>0</v>
      </c>
      <c r="CL202" s="96">
        <v>0</v>
      </c>
      <c r="CM202" s="96">
        <v>0</v>
      </c>
      <c r="CN202" s="96">
        <v>0</v>
      </c>
      <c r="CO202" s="96">
        <v>1</v>
      </c>
      <c r="CP202" s="96">
        <v>0</v>
      </c>
      <c r="CQ202" s="96">
        <v>0</v>
      </c>
      <c r="CR202" s="96">
        <v>0</v>
      </c>
      <c r="CS202" s="96">
        <v>7</v>
      </c>
      <c r="CT202" s="96">
        <v>0</v>
      </c>
      <c r="CU202" s="96">
        <v>0</v>
      </c>
      <c r="CV202" s="96">
        <v>0</v>
      </c>
      <c r="CW202" s="96">
        <v>0</v>
      </c>
      <c r="CX202" s="96">
        <v>0</v>
      </c>
      <c r="CY202" s="96">
        <v>9</v>
      </c>
      <c r="CZ202" s="96">
        <v>30</v>
      </c>
      <c r="DA202" s="96">
        <v>0</v>
      </c>
      <c r="DB202" s="96">
        <v>29</v>
      </c>
      <c r="DC202" s="96">
        <v>0</v>
      </c>
      <c r="DD202" s="96">
        <v>420</v>
      </c>
      <c r="DE202" s="96">
        <v>0</v>
      </c>
      <c r="DF202" s="96">
        <v>0</v>
      </c>
      <c r="DG202" s="96">
        <v>0</v>
      </c>
      <c r="DH202" s="96">
        <v>0</v>
      </c>
      <c r="DI202" s="96">
        <v>0</v>
      </c>
      <c r="DJ202" s="96">
        <v>0</v>
      </c>
      <c r="DK202" s="96">
        <v>0</v>
      </c>
      <c r="DL202" s="96">
        <v>0</v>
      </c>
      <c r="DM202" s="96">
        <v>0</v>
      </c>
      <c r="DN202" s="96">
        <v>0</v>
      </c>
      <c r="DO202" s="96">
        <v>0</v>
      </c>
      <c r="DP202" s="96">
        <v>0</v>
      </c>
      <c r="DQ202" s="96">
        <v>0</v>
      </c>
      <c r="DR202" s="96">
        <v>0</v>
      </c>
      <c r="DS202" s="96">
        <v>0</v>
      </c>
      <c r="DT202" s="96">
        <v>1204.5899999999999</v>
      </c>
      <c r="DU202" s="96">
        <v>0</v>
      </c>
      <c r="DV202" s="96">
        <v>0</v>
      </c>
      <c r="DW202" s="297">
        <v>0</v>
      </c>
      <c r="DX202" s="297">
        <v>0</v>
      </c>
      <c r="DY202" s="96">
        <v>0</v>
      </c>
      <c r="DZ202" s="96">
        <v>0</v>
      </c>
      <c r="EA202" s="96">
        <v>0</v>
      </c>
      <c r="EB202" s="96">
        <v>0</v>
      </c>
      <c r="EC202" s="96">
        <v>0</v>
      </c>
      <c r="ED202" s="96">
        <v>0</v>
      </c>
      <c r="EE202" s="96">
        <v>0</v>
      </c>
      <c r="EF202" s="96">
        <v>0</v>
      </c>
      <c r="EG202" s="96">
        <v>0</v>
      </c>
      <c r="EH202" s="96">
        <v>0</v>
      </c>
      <c r="EI202" s="96">
        <v>0</v>
      </c>
      <c r="EJ202" s="96">
        <v>0</v>
      </c>
      <c r="EK202" s="96">
        <v>0</v>
      </c>
      <c r="EL202" s="96">
        <v>0</v>
      </c>
      <c r="EM202" s="96">
        <v>0</v>
      </c>
      <c r="EN202" s="96">
        <v>0</v>
      </c>
      <c r="EO202" s="96">
        <v>0</v>
      </c>
      <c r="EP202" s="96">
        <v>0</v>
      </c>
      <c r="EQ202" s="96">
        <v>0</v>
      </c>
      <c r="ER202" s="96">
        <v>0</v>
      </c>
      <c r="ES202" s="96">
        <v>0</v>
      </c>
      <c r="ET202" s="96">
        <v>0</v>
      </c>
      <c r="EU202" s="96">
        <v>0</v>
      </c>
      <c r="EV202" s="96">
        <v>246.24</v>
      </c>
      <c r="EW202" s="96">
        <v>0</v>
      </c>
      <c r="EX202" s="96">
        <v>0</v>
      </c>
      <c r="EY202" s="96">
        <v>0</v>
      </c>
      <c r="EZ202" s="96">
        <v>0</v>
      </c>
      <c r="FA202" s="96">
        <v>0</v>
      </c>
      <c r="FB202" s="96">
        <v>0</v>
      </c>
      <c r="FC202" s="96">
        <v>0</v>
      </c>
      <c r="FD202" s="96">
        <v>0</v>
      </c>
      <c r="FE202" s="96">
        <v>0</v>
      </c>
      <c r="FF202" s="96">
        <v>0</v>
      </c>
      <c r="FG202" s="96">
        <v>0</v>
      </c>
      <c r="FH202" s="96">
        <v>0</v>
      </c>
      <c r="FI202" s="96">
        <v>0</v>
      </c>
      <c r="FJ202" s="96">
        <v>0</v>
      </c>
      <c r="FK202" s="96">
        <v>0</v>
      </c>
      <c r="FL202" s="96">
        <v>0</v>
      </c>
      <c r="FM202" s="96">
        <v>0</v>
      </c>
      <c r="FN202" s="96">
        <v>0</v>
      </c>
      <c r="FO202" s="96">
        <v>0</v>
      </c>
      <c r="FP202" s="96">
        <v>0</v>
      </c>
      <c r="FQ202" s="96">
        <v>0</v>
      </c>
      <c r="FR202" s="96">
        <v>0</v>
      </c>
      <c r="FS202" s="96">
        <v>0</v>
      </c>
      <c r="FT202" s="96">
        <v>0</v>
      </c>
      <c r="FU202" s="96">
        <v>0</v>
      </c>
      <c r="FV202" s="96">
        <v>0</v>
      </c>
      <c r="FW202" s="96">
        <v>0</v>
      </c>
      <c r="FX202" s="96">
        <v>0</v>
      </c>
      <c r="FY202" s="96">
        <v>0</v>
      </c>
      <c r="FZ202" s="96">
        <v>0</v>
      </c>
      <c r="GA202" s="96">
        <v>0</v>
      </c>
      <c r="GB202" s="96">
        <v>0</v>
      </c>
      <c r="GC202" s="96">
        <v>0</v>
      </c>
      <c r="GD202" s="96">
        <v>0</v>
      </c>
      <c r="GE202" s="96">
        <v>0</v>
      </c>
      <c r="GF202" s="96">
        <v>0</v>
      </c>
      <c r="GG202" s="96">
        <v>0</v>
      </c>
      <c r="GH202" s="96">
        <v>0</v>
      </c>
      <c r="GI202" s="96">
        <v>0</v>
      </c>
      <c r="GJ202" s="96">
        <v>0</v>
      </c>
      <c r="GK202" s="96">
        <v>0</v>
      </c>
      <c r="GL202" s="96">
        <v>0</v>
      </c>
      <c r="GM202" s="96">
        <v>0</v>
      </c>
      <c r="GN202" s="96">
        <v>0</v>
      </c>
      <c r="GO202" s="96">
        <v>0</v>
      </c>
      <c r="GP202" s="96">
        <v>0</v>
      </c>
      <c r="GQ202" s="96">
        <v>0</v>
      </c>
      <c r="GR202" s="96">
        <v>0</v>
      </c>
      <c r="GS202" s="96">
        <v>0</v>
      </c>
      <c r="GT202" s="96">
        <v>0</v>
      </c>
      <c r="GU202" s="96">
        <v>0</v>
      </c>
      <c r="GV202" s="96">
        <v>0</v>
      </c>
      <c r="GW202" s="96">
        <v>0</v>
      </c>
      <c r="GX202" s="96">
        <v>0</v>
      </c>
      <c r="GY202" s="96">
        <v>0</v>
      </c>
      <c r="GZ202" s="96">
        <v>0</v>
      </c>
      <c r="HA202" s="96">
        <v>0</v>
      </c>
      <c r="HB202" s="96">
        <v>0</v>
      </c>
      <c r="HC202" s="96">
        <v>0</v>
      </c>
      <c r="HD202" s="96">
        <v>0</v>
      </c>
      <c r="HE202" s="96">
        <v>0</v>
      </c>
      <c r="HF202" s="96">
        <v>0</v>
      </c>
      <c r="HG202" s="96">
        <v>0</v>
      </c>
      <c r="HH202" s="96">
        <v>0</v>
      </c>
      <c r="HI202" s="96">
        <v>0</v>
      </c>
      <c r="HJ202" s="96">
        <v>0</v>
      </c>
      <c r="HK202" s="96">
        <v>0</v>
      </c>
      <c r="HL202" s="96">
        <v>0</v>
      </c>
      <c r="HM202" s="96">
        <v>0</v>
      </c>
      <c r="HN202" s="96">
        <v>0</v>
      </c>
      <c r="HO202" s="96">
        <v>0</v>
      </c>
      <c r="HP202" s="96">
        <v>0</v>
      </c>
      <c r="HQ202" s="96">
        <v>0</v>
      </c>
      <c r="HR202" s="96">
        <v>0</v>
      </c>
      <c r="HS202" s="96">
        <v>0</v>
      </c>
      <c r="HT202" s="96">
        <v>0</v>
      </c>
      <c r="HU202" s="96">
        <v>0</v>
      </c>
      <c r="HV202" s="96">
        <v>0</v>
      </c>
      <c r="HW202" s="96">
        <v>0</v>
      </c>
      <c r="HX202" s="96">
        <v>0</v>
      </c>
      <c r="HY202" s="96">
        <v>0</v>
      </c>
      <c r="HZ202" s="96">
        <v>0</v>
      </c>
      <c r="IA202" s="96">
        <v>0</v>
      </c>
      <c r="IB202" s="96">
        <v>0</v>
      </c>
      <c r="IC202" s="96">
        <v>0</v>
      </c>
      <c r="ID202" s="96">
        <v>0</v>
      </c>
      <c r="IE202" s="96">
        <v>0</v>
      </c>
      <c r="IF202" s="96">
        <v>0</v>
      </c>
      <c r="IG202" s="96">
        <v>0</v>
      </c>
      <c r="IH202" s="96">
        <v>0</v>
      </c>
      <c r="II202" s="96">
        <v>0</v>
      </c>
      <c r="IJ202" s="96">
        <v>0</v>
      </c>
      <c r="IK202" s="96">
        <v>0</v>
      </c>
      <c r="IL202" s="96">
        <v>0</v>
      </c>
      <c r="IM202" s="96">
        <v>0</v>
      </c>
      <c r="IN202" s="96">
        <v>0</v>
      </c>
      <c r="IO202" s="96">
        <v>0</v>
      </c>
      <c r="IP202" s="96">
        <v>0</v>
      </c>
      <c r="IQ202" s="96">
        <v>0</v>
      </c>
      <c r="IR202" s="96">
        <v>0</v>
      </c>
      <c r="IS202" s="96">
        <v>0</v>
      </c>
      <c r="IT202" s="96">
        <v>0</v>
      </c>
      <c r="IU202" s="96">
        <v>0</v>
      </c>
      <c r="IV202" s="96">
        <v>0</v>
      </c>
      <c r="IW202" s="96">
        <v>0</v>
      </c>
      <c r="IX202" s="96">
        <v>0</v>
      </c>
      <c r="IY202" s="96">
        <v>0</v>
      </c>
      <c r="IZ202" s="96">
        <v>0</v>
      </c>
      <c r="JA202" s="96">
        <v>0</v>
      </c>
    </row>
    <row r="203" spans="1:261" ht="17.25" customHeight="1" x14ac:dyDescent="0.35">
      <c r="A203" s="85">
        <v>193</v>
      </c>
      <c r="B203" s="92" t="s">
        <v>527</v>
      </c>
      <c r="C203" s="95" t="s">
        <v>720</v>
      </c>
      <c r="D203" s="295">
        <v>247690675</v>
      </c>
      <c r="E203" s="270">
        <f t="shared" ref="E203:E266" si="56">SUM(F203,G203,H203,I203)</f>
        <v>4047.67</v>
      </c>
      <c r="F203" s="270">
        <f t="shared" ref="F203:F266" si="57">SUM(M203,Q203,AI203,AM203,BV203,BZ203,DC203,DG203,DS203,DW203,EM203,EN203,EO203,EY203,EZ203,FA203,GM203,GQ203,HL203,HP203,IH203,IL203,)</f>
        <v>0</v>
      </c>
      <c r="G203" s="270">
        <f t="shared" ref="G203:G266" si="58">SUM(N203,R203,AJ203,AN203,BW203,CA203,DD203,DH203,DT203,DX203,EP203,EQ203,ER203,FB203,FC203,FD203,GN203,GR203,HM203,HQ203,II203,IM203,)</f>
        <v>852.59</v>
      </c>
      <c r="H203" s="270">
        <f t="shared" ref="H203:H266" si="59">SUM(O203,S203,U203,W203,Y203,AA203,AK203,AO203,AQ203,AS203,AU203,AW203,BC203,BE203,AY203,FK203,FL203,FM203,FQ203,FR203,BX203,CB203,DE203,DI203,DU203,DY203,ES203,ET203,EU203,FE203,FF203,FG203,GO203,GS203,HN203,HR203,HT203,HV203,HX203,HZ203,IJ203,IN203,IP203,IR203,IT203,IV203,FS203,FW203,FX203,FY203,GC203,GD203,GE203,GU203,GW203,GY203,HA203,HC203,IB203,IX203,IZ203,DK203,DM203,DO203,DQ203,IF203,EA203,EC203,EE203,EG203,ID203)</f>
        <v>308</v>
      </c>
      <c r="I203" s="270">
        <f t="shared" ref="I203:I266" si="60">SUM(P203,T203,V203,X203,Z203,AB203,AL203,AP203,AR203,AT203,AV203,AX203,BD203,BF203,BY203,CC203,DF203,DJ203,DV203,DZ203,EV203,EW203,EX203,FH203,FI203,FJ203,GP203,GT203,HO203,HS203,HU203,HW203,HY203,IK203,IO203,IQ203,IS203,IU203,JA203,AZ203,DL203,DN203,DP203,DR203,FN203,FO203,FP203,FT203,FU203,FV203,FZ203,GA203,GB203,GF203,GG203,GH203,GV203,GX203,GZ203,HB203,HD203,IA203,IC203,IG203,IW203,IY203,EB203,ED203,EF203,EH203,IE203)</f>
        <v>2887.08</v>
      </c>
      <c r="J203" s="96">
        <v>1</v>
      </c>
      <c r="K203" s="96">
        <v>1</v>
      </c>
      <c r="L203" s="96">
        <v>3</v>
      </c>
      <c r="M203" s="96">
        <v>0</v>
      </c>
      <c r="N203" s="96">
        <v>0</v>
      </c>
      <c r="O203" s="96">
        <v>0</v>
      </c>
      <c r="P203" s="96">
        <v>0</v>
      </c>
      <c r="Q203" s="96">
        <v>0</v>
      </c>
      <c r="R203" s="96">
        <v>0</v>
      </c>
      <c r="S203" s="96">
        <v>0</v>
      </c>
      <c r="T203" s="96">
        <v>0</v>
      </c>
      <c r="U203" s="96">
        <v>0</v>
      </c>
      <c r="V203" s="96">
        <v>0</v>
      </c>
      <c r="W203" s="96">
        <v>308</v>
      </c>
      <c r="X203" s="96">
        <v>0</v>
      </c>
      <c r="Y203" s="96">
        <v>0</v>
      </c>
      <c r="Z203" s="96">
        <v>0</v>
      </c>
      <c r="AA203" s="96">
        <v>0</v>
      </c>
      <c r="AB203" s="96">
        <v>0</v>
      </c>
      <c r="AC203" s="96">
        <v>4</v>
      </c>
      <c r="AD203" s="96">
        <v>0</v>
      </c>
      <c r="AE203" s="96">
        <v>0</v>
      </c>
      <c r="AF203" s="96">
        <v>0</v>
      </c>
      <c r="AG203" s="96">
        <v>0</v>
      </c>
      <c r="AH203" s="96">
        <v>0</v>
      </c>
      <c r="AI203" s="96">
        <v>0</v>
      </c>
      <c r="AJ203" s="96">
        <v>0</v>
      </c>
      <c r="AK203" s="96">
        <v>0</v>
      </c>
      <c r="AL203" s="96">
        <v>0</v>
      </c>
      <c r="AM203" s="96">
        <v>0</v>
      </c>
      <c r="AN203" s="96">
        <v>0</v>
      </c>
      <c r="AO203" s="96">
        <v>0</v>
      </c>
      <c r="AP203" s="96">
        <v>0</v>
      </c>
      <c r="AQ203" s="96">
        <v>0</v>
      </c>
      <c r="AR203" s="96">
        <v>0</v>
      </c>
      <c r="AS203" s="96">
        <v>0</v>
      </c>
      <c r="AT203" s="96">
        <v>0</v>
      </c>
      <c r="AU203" s="96">
        <v>0</v>
      </c>
      <c r="AV203" s="96">
        <v>0</v>
      </c>
      <c r="AW203" s="96">
        <v>0</v>
      </c>
      <c r="AX203" s="96">
        <v>0</v>
      </c>
      <c r="AY203" s="96">
        <v>0</v>
      </c>
      <c r="AZ203" s="96">
        <v>0</v>
      </c>
      <c r="BA203" s="96">
        <v>0</v>
      </c>
      <c r="BB203" s="96">
        <v>0</v>
      </c>
      <c r="BC203" s="96">
        <v>0</v>
      </c>
      <c r="BD203" s="96">
        <v>2524</v>
      </c>
      <c r="BE203" s="96">
        <v>0</v>
      </c>
      <c r="BF203" s="96">
        <v>0</v>
      </c>
      <c r="BG203" s="96">
        <v>0</v>
      </c>
      <c r="BH203" s="96">
        <v>39</v>
      </c>
      <c r="BI203" s="96">
        <v>0</v>
      </c>
      <c r="BJ203" s="96">
        <v>0</v>
      </c>
      <c r="BK203" s="96">
        <v>0</v>
      </c>
      <c r="BL203" s="96">
        <v>0</v>
      </c>
      <c r="BM203" s="96">
        <v>0</v>
      </c>
      <c r="BN203" s="96">
        <v>0</v>
      </c>
      <c r="BO203" s="96">
        <v>0</v>
      </c>
      <c r="BP203" s="96">
        <v>0</v>
      </c>
      <c r="BQ203" s="96">
        <v>0</v>
      </c>
      <c r="BR203" s="96">
        <v>0</v>
      </c>
      <c r="BS203" s="96">
        <v>0</v>
      </c>
      <c r="BT203" s="96">
        <v>0</v>
      </c>
      <c r="BU203" s="96">
        <v>0</v>
      </c>
      <c r="BV203" s="96">
        <v>0</v>
      </c>
      <c r="BW203" s="96">
        <v>0</v>
      </c>
      <c r="BX203" s="96">
        <v>0</v>
      </c>
      <c r="BY203" s="96">
        <v>0</v>
      </c>
      <c r="BZ203" s="96">
        <v>0</v>
      </c>
      <c r="CA203" s="96">
        <v>0</v>
      </c>
      <c r="CB203" s="96">
        <v>0</v>
      </c>
      <c r="CC203" s="96">
        <v>0</v>
      </c>
      <c r="CD203" s="96">
        <v>0</v>
      </c>
      <c r="CE203" s="96">
        <v>0</v>
      </c>
      <c r="CF203" s="96">
        <v>0</v>
      </c>
      <c r="CG203" s="96">
        <v>0</v>
      </c>
      <c r="CH203" s="96">
        <v>0</v>
      </c>
      <c r="CI203" s="96">
        <v>0</v>
      </c>
      <c r="CJ203" s="96">
        <v>0</v>
      </c>
      <c r="CK203" s="96">
        <v>0</v>
      </c>
      <c r="CL203" s="96">
        <v>0</v>
      </c>
      <c r="CM203" s="96">
        <v>0</v>
      </c>
      <c r="CN203" s="96">
        <v>0</v>
      </c>
      <c r="CO203" s="96">
        <v>0</v>
      </c>
      <c r="CP203" s="96">
        <v>0</v>
      </c>
      <c r="CQ203" s="96">
        <v>0</v>
      </c>
      <c r="CR203" s="96">
        <v>0</v>
      </c>
      <c r="CS203" s="96">
        <v>3</v>
      </c>
      <c r="CT203" s="96">
        <v>0</v>
      </c>
      <c r="CU203" s="96">
        <v>0</v>
      </c>
      <c r="CV203" s="96">
        <v>0</v>
      </c>
      <c r="CW203" s="96">
        <v>0</v>
      </c>
      <c r="CX203" s="96">
        <v>0</v>
      </c>
      <c r="CY203" s="96">
        <v>10</v>
      </c>
      <c r="CZ203" s="96">
        <v>10</v>
      </c>
      <c r="DA203" s="96">
        <v>0</v>
      </c>
      <c r="DB203" s="96">
        <v>9</v>
      </c>
      <c r="DC203" s="96">
        <v>0</v>
      </c>
      <c r="DD203" s="96">
        <v>150</v>
      </c>
      <c r="DE203" s="96">
        <v>0</v>
      </c>
      <c r="DF203" s="96">
        <v>0</v>
      </c>
      <c r="DG203" s="96">
        <v>0</v>
      </c>
      <c r="DH203" s="96">
        <v>0</v>
      </c>
      <c r="DI203" s="96">
        <v>0</v>
      </c>
      <c r="DJ203" s="96">
        <v>0</v>
      </c>
      <c r="DK203" s="96">
        <v>0</v>
      </c>
      <c r="DL203" s="96">
        <v>0</v>
      </c>
      <c r="DM203" s="96">
        <v>0</v>
      </c>
      <c r="DN203" s="96">
        <v>0</v>
      </c>
      <c r="DO203" s="96">
        <v>0</v>
      </c>
      <c r="DP203" s="96">
        <v>0</v>
      </c>
      <c r="DQ203" s="96">
        <v>0</v>
      </c>
      <c r="DR203" s="96">
        <v>0</v>
      </c>
      <c r="DS203" s="96">
        <v>0</v>
      </c>
      <c r="DT203" s="96">
        <v>702.59</v>
      </c>
      <c r="DU203" s="96">
        <v>0</v>
      </c>
      <c r="DV203" s="96">
        <v>0</v>
      </c>
      <c r="DW203" s="297">
        <v>0</v>
      </c>
      <c r="DX203" s="297">
        <v>0</v>
      </c>
      <c r="DY203" s="96">
        <v>0</v>
      </c>
      <c r="DZ203" s="96">
        <v>0</v>
      </c>
      <c r="EA203" s="96">
        <v>0</v>
      </c>
      <c r="EB203" s="96">
        <v>0</v>
      </c>
      <c r="EC203" s="96">
        <v>0</v>
      </c>
      <c r="ED203" s="96">
        <v>0</v>
      </c>
      <c r="EE203" s="96">
        <v>0</v>
      </c>
      <c r="EF203" s="96">
        <v>0</v>
      </c>
      <c r="EG203" s="96">
        <v>0</v>
      </c>
      <c r="EH203" s="96">
        <v>0</v>
      </c>
      <c r="EI203" s="96">
        <v>0</v>
      </c>
      <c r="EJ203" s="96">
        <v>0</v>
      </c>
      <c r="EK203" s="96">
        <v>0</v>
      </c>
      <c r="EL203" s="96">
        <v>0</v>
      </c>
      <c r="EM203" s="96">
        <v>0</v>
      </c>
      <c r="EN203" s="96">
        <v>0</v>
      </c>
      <c r="EO203" s="96">
        <v>0</v>
      </c>
      <c r="EP203" s="96">
        <v>0</v>
      </c>
      <c r="EQ203" s="96">
        <v>0</v>
      </c>
      <c r="ER203" s="96">
        <v>0</v>
      </c>
      <c r="ES203" s="96">
        <v>0</v>
      </c>
      <c r="ET203" s="96">
        <v>0</v>
      </c>
      <c r="EU203" s="96">
        <v>0</v>
      </c>
      <c r="EV203" s="96">
        <v>363.08</v>
      </c>
      <c r="EW203" s="96">
        <v>0</v>
      </c>
      <c r="EX203" s="96">
        <v>0</v>
      </c>
      <c r="EY203" s="96">
        <v>0</v>
      </c>
      <c r="EZ203" s="96">
        <v>0</v>
      </c>
      <c r="FA203" s="96">
        <v>0</v>
      </c>
      <c r="FB203" s="96">
        <v>0</v>
      </c>
      <c r="FC203" s="96">
        <v>0</v>
      </c>
      <c r="FD203" s="96">
        <v>0</v>
      </c>
      <c r="FE203" s="96">
        <v>0</v>
      </c>
      <c r="FF203" s="96">
        <v>0</v>
      </c>
      <c r="FG203" s="96">
        <v>0</v>
      </c>
      <c r="FH203" s="96">
        <v>0</v>
      </c>
      <c r="FI203" s="96">
        <v>0</v>
      </c>
      <c r="FJ203" s="96">
        <v>0</v>
      </c>
      <c r="FK203" s="96">
        <v>0</v>
      </c>
      <c r="FL203" s="96">
        <v>0</v>
      </c>
      <c r="FM203" s="96">
        <v>0</v>
      </c>
      <c r="FN203" s="96">
        <v>0</v>
      </c>
      <c r="FO203" s="96">
        <v>0</v>
      </c>
      <c r="FP203" s="96">
        <v>0</v>
      </c>
      <c r="FQ203" s="96">
        <v>0</v>
      </c>
      <c r="FR203" s="96">
        <v>0</v>
      </c>
      <c r="FS203" s="96">
        <v>0</v>
      </c>
      <c r="FT203" s="96">
        <v>0</v>
      </c>
      <c r="FU203" s="96">
        <v>0</v>
      </c>
      <c r="FV203" s="96">
        <v>0</v>
      </c>
      <c r="FW203" s="96">
        <v>0</v>
      </c>
      <c r="FX203" s="96">
        <v>0</v>
      </c>
      <c r="FY203" s="96">
        <v>0</v>
      </c>
      <c r="FZ203" s="96">
        <v>0</v>
      </c>
      <c r="GA203" s="96">
        <v>0</v>
      </c>
      <c r="GB203" s="96">
        <v>0</v>
      </c>
      <c r="GC203" s="96">
        <v>0</v>
      </c>
      <c r="GD203" s="96">
        <v>0</v>
      </c>
      <c r="GE203" s="96">
        <v>0</v>
      </c>
      <c r="GF203" s="96">
        <v>0</v>
      </c>
      <c r="GG203" s="96">
        <v>0</v>
      </c>
      <c r="GH203" s="96">
        <v>0</v>
      </c>
      <c r="GI203" s="96">
        <v>0</v>
      </c>
      <c r="GJ203" s="96">
        <v>0</v>
      </c>
      <c r="GK203" s="96">
        <v>0</v>
      </c>
      <c r="GL203" s="96">
        <v>0</v>
      </c>
      <c r="GM203" s="96">
        <v>0</v>
      </c>
      <c r="GN203" s="96">
        <v>0</v>
      </c>
      <c r="GO203" s="96">
        <v>0</v>
      </c>
      <c r="GP203" s="96">
        <v>0</v>
      </c>
      <c r="GQ203" s="96">
        <v>0</v>
      </c>
      <c r="GR203" s="96">
        <v>0</v>
      </c>
      <c r="GS203" s="96">
        <v>0</v>
      </c>
      <c r="GT203" s="96">
        <v>0</v>
      </c>
      <c r="GU203" s="96">
        <v>0</v>
      </c>
      <c r="GV203" s="96">
        <v>0</v>
      </c>
      <c r="GW203" s="96">
        <v>0</v>
      </c>
      <c r="GX203" s="96">
        <v>0</v>
      </c>
      <c r="GY203" s="96">
        <v>0</v>
      </c>
      <c r="GZ203" s="96">
        <v>0</v>
      </c>
      <c r="HA203" s="96">
        <v>0</v>
      </c>
      <c r="HB203" s="96">
        <v>0</v>
      </c>
      <c r="HC203" s="96">
        <v>0</v>
      </c>
      <c r="HD203" s="96">
        <v>0</v>
      </c>
      <c r="HE203" s="96">
        <v>0</v>
      </c>
      <c r="HF203" s="96">
        <v>0</v>
      </c>
      <c r="HG203" s="96">
        <v>0</v>
      </c>
      <c r="HH203" s="96">
        <v>0</v>
      </c>
      <c r="HI203" s="96">
        <v>0</v>
      </c>
      <c r="HJ203" s="96">
        <v>0</v>
      </c>
      <c r="HK203" s="96">
        <v>0</v>
      </c>
      <c r="HL203" s="96">
        <v>0</v>
      </c>
      <c r="HM203" s="96">
        <v>0</v>
      </c>
      <c r="HN203" s="96">
        <v>0</v>
      </c>
      <c r="HO203" s="96">
        <v>0</v>
      </c>
      <c r="HP203" s="96">
        <v>0</v>
      </c>
      <c r="HQ203" s="96">
        <v>0</v>
      </c>
      <c r="HR203" s="96">
        <v>0</v>
      </c>
      <c r="HS203" s="96">
        <v>0</v>
      </c>
      <c r="HT203" s="96">
        <v>0</v>
      </c>
      <c r="HU203" s="96">
        <v>0</v>
      </c>
      <c r="HV203" s="96">
        <v>0</v>
      </c>
      <c r="HW203" s="96">
        <v>0</v>
      </c>
      <c r="HX203" s="96">
        <v>0</v>
      </c>
      <c r="HY203" s="96">
        <v>0</v>
      </c>
      <c r="HZ203" s="96">
        <v>0</v>
      </c>
      <c r="IA203" s="96">
        <v>0</v>
      </c>
      <c r="IB203" s="96">
        <v>0</v>
      </c>
      <c r="IC203" s="96">
        <v>0</v>
      </c>
      <c r="ID203" s="96">
        <v>0</v>
      </c>
      <c r="IE203" s="96">
        <v>0</v>
      </c>
      <c r="IF203" s="96">
        <v>0</v>
      </c>
      <c r="IG203" s="96">
        <v>0</v>
      </c>
      <c r="IH203" s="96">
        <v>0</v>
      </c>
      <c r="II203" s="96">
        <v>0</v>
      </c>
      <c r="IJ203" s="96">
        <v>0</v>
      </c>
      <c r="IK203" s="96">
        <v>0</v>
      </c>
      <c r="IL203" s="96">
        <v>0</v>
      </c>
      <c r="IM203" s="96">
        <v>0</v>
      </c>
      <c r="IN203" s="96">
        <v>0</v>
      </c>
      <c r="IO203" s="96">
        <v>0</v>
      </c>
      <c r="IP203" s="96">
        <v>0</v>
      </c>
      <c r="IQ203" s="96">
        <v>0</v>
      </c>
      <c r="IR203" s="96">
        <v>0</v>
      </c>
      <c r="IS203" s="96">
        <v>0</v>
      </c>
      <c r="IT203" s="96">
        <v>0</v>
      </c>
      <c r="IU203" s="96">
        <v>0</v>
      </c>
      <c r="IV203" s="96">
        <v>0</v>
      </c>
      <c r="IW203" s="96">
        <v>0</v>
      </c>
      <c r="IX203" s="96">
        <v>0</v>
      </c>
      <c r="IY203" s="96">
        <v>0</v>
      </c>
      <c r="IZ203" s="96">
        <v>0</v>
      </c>
      <c r="JA203" s="96">
        <v>0</v>
      </c>
    </row>
    <row r="204" spans="1:261" ht="17.25" customHeight="1" x14ac:dyDescent="0.35">
      <c r="A204" s="85">
        <v>194</v>
      </c>
      <c r="B204" s="92" t="s">
        <v>527</v>
      </c>
      <c r="C204" s="95" t="s">
        <v>721</v>
      </c>
      <c r="D204" s="295">
        <v>247690657</v>
      </c>
      <c r="E204" s="270">
        <f t="shared" si="56"/>
        <v>5983.71</v>
      </c>
      <c r="F204" s="270">
        <f t="shared" si="57"/>
        <v>0</v>
      </c>
      <c r="G204" s="270">
        <f t="shared" si="58"/>
        <v>1388.76</v>
      </c>
      <c r="H204" s="270">
        <f t="shared" si="59"/>
        <v>451</v>
      </c>
      <c r="I204" s="270">
        <f t="shared" si="60"/>
        <v>4143.95</v>
      </c>
      <c r="J204" s="96">
        <v>1</v>
      </c>
      <c r="K204" s="96">
        <v>1</v>
      </c>
      <c r="L204" s="96">
        <v>1</v>
      </c>
      <c r="M204" s="96">
        <v>0</v>
      </c>
      <c r="N204" s="96">
        <v>0</v>
      </c>
      <c r="O204" s="96">
        <v>0</v>
      </c>
      <c r="P204" s="96">
        <v>0</v>
      </c>
      <c r="Q204" s="96">
        <v>0</v>
      </c>
      <c r="R204" s="96">
        <v>0</v>
      </c>
      <c r="S204" s="96">
        <v>0</v>
      </c>
      <c r="T204" s="96">
        <v>0</v>
      </c>
      <c r="U204" s="96">
        <v>224</v>
      </c>
      <c r="V204" s="96">
        <v>0</v>
      </c>
      <c r="W204" s="96">
        <v>0</v>
      </c>
      <c r="X204" s="96">
        <v>0</v>
      </c>
      <c r="Y204" s="96">
        <v>0</v>
      </c>
      <c r="Z204" s="96">
        <v>0</v>
      </c>
      <c r="AA204" s="96">
        <v>0</v>
      </c>
      <c r="AB204" s="96">
        <v>0</v>
      </c>
      <c r="AC204" s="96">
        <v>4</v>
      </c>
      <c r="AD204" s="96">
        <v>0</v>
      </c>
      <c r="AE204" s="96">
        <v>1</v>
      </c>
      <c r="AF204" s="96">
        <v>0</v>
      </c>
      <c r="AG204" s="96">
        <v>0</v>
      </c>
      <c r="AH204" s="96">
        <v>0</v>
      </c>
      <c r="AI204" s="96">
        <v>0</v>
      </c>
      <c r="AJ204" s="96">
        <v>0</v>
      </c>
      <c r="AK204" s="96">
        <v>0</v>
      </c>
      <c r="AL204" s="96">
        <v>0</v>
      </c>
      <c r="AM204" s="96">
        <v>0</v>
      </c>
      <c r="AN204" s="96">
        <v>0</v>
      </c>
      <c r="AO204" s="96">
        <v>227</v>
      </c>
      <c r="AP204" s="96">
        <v>0</v>
      </c>
      <c r="AQ204" s="96">
        <v>0</v>
      </c>
      <c r="AR204" s="96">
        <v>0</v>
      </c>
      <c r="AS204" s="96">
        <v>0</v>
      </c>
      <c r="AT204" s="96">
        <v>0</v>
      </c>
      <c r="AU204" s="96">
        <v>0</v>
      </c>
      <c r="AV204" s="96">
        <v>0</v>
      </c>
      <c r="AW204" s="96">
        <v>0</v>
      </c>
      <c r="AX204" s="96">
        <v>0</v>
      </c>
      <c r="AY204" s="96">
        <v>0</v>
      </c>
      <c r="AZ204" s="96">
        <v>0</v>
      </c>
      <c r="BA204" s="96">
        <v>0</v>
      </c>
      <c r="BB204" s="96">
        <v>4</v>
      </c>
      <c r="BC204" s="96">
        <v>0</v>
      </c>
      <c r="BD204" s="96">
        <v>3592</v>
      </c>
      <c r="BE204" s="96">
        <v>0</v>
      </c>
      <c r="BF204" s="96">
        <v>0</v>
      </c>
      <c r="BG204" s="96">
        <v>0</v>
      </c>
      <c r="BH204" s="96">
        <v>12</v>
      </c>
      <c r="BI204" s="96">
        <v>0</v>
      </c>
      <c r="BJ204" s="96">
        <v>0</v>
      </c>
      <c r="BK204" s="96">
        <v>0</v>
      </c>
      <c r="BL204" s="96">
        <v>0</v>
      </c>
      <c r="BM204" s="96">
        <v>0</v>
      </c>
      <c r="BN204" s="96">
        <v>0</v>
      </c>
      <c r="BO204" s="96">
        <v>0</v>
      </c>
      <c r="BP204" s="96">
        <v>0</v>
      </c>
      <c r="BQ204" s="96">
        <v>0</v>
      </c>
      <c r="BR204" s="96">
        <v>6</v>
      </c>
      <c r="BS204" s="96">
        <v>0</v>
      </c>
      <c r="BT204" s="96">
        <v>0</v>
      </c>
      <c r="BU204" s="96">
        <v>0</v>
      </c>
      <c r="BV204" s="96">
        <v>0</v>
      </c>
      <c r="BW204" s="96">
        <v>0</v>
      </c>
      <c r="BX204" s="96">
        <v>0</v>
      </c>
      <c r="BY204" s="96">
        <v>0</v>
      </c>
      <c r="BZ204" s="96">
        <v>0</v>
      </c>
      <c r="CA204" s="96">
        <v>0</v>
      </c>
      <c r="CB204" s="96">
        <v>0</v>
      </c>
      <c r="CC204" s="96">
        <v>0</v>
      </c>
      <c r="CD204" s="96">
        <v>0</v>
      </c>
      <c r="CE204" s="96">
        <v>0</v>
      </c>
      <c r="CF204" s="96">
        <v>0</v>
      </c>
      <c r="CG204" s="96">
        <v>0</v>
      </c>
      <c r="CH204" s="96">
        <v>0</v>
      </c>
      <c r="CI204" s="96">
        <v>0</v>
      </c>
      <c r="CJ204" s="96">
        <v>0</v>
      </c>
      <c r="CK204" s="96">
        <v>0</v>
      </c>
      <c r="CL204" s="96">
        <v>0</v>
      </c>
      <c r="CM204" s="96">
        <v>0</v>
      </c>
      <c r="CN204" s="96">
        <v>0</v>
      </c>
      <c r="CO204" s="96">
        <v>0</v>
      </c>
      <c r="CP204" s="96">
        <v>0</v>
      </c>
      <c r="CQ204" s="96">
        <v>0</v>
      </c>
      <c r="CR204" s="96">
        <v>0</v>
      </c>
      <c r="CS204" s="96">
        <v>4</v>
      </c>
      <c r="CT204" s="96">
        <v>0</v>
      </c>
      <c r="CU204" s="96">
        <v>0</v>
      </c>
      <c r="CV204" s="96">
        <v>0</v>
      </c>
      <c r="CW204" s="96">
        <v>0</v>
      </c>
      <c r="CX204" s="96">
        <v>0</v>
      </c>
      <c r="CY204" s="96">
        <v>9</v>
      </c>
      <c r="CZ204" s="96">
        <v>60</v>
      </c>
      <c r="DA204" s="96">
        <v>0</v>
      </c>
      <c r="DB204" s="96">
        <v>58</v>
      </c>
      <c r="DC204" s="96">
        <v>0</v>
      </c>
      <c r="DD204" s="96">
        <v>900</v>
      </c>
      <c r="DE204" s="96">
        <v>0</v>
      </c>
      <c r="DF204" s="96">
        <v>0</v>
      </c>
      <c r="DG204" s="96">
        <v>0</v>
      </c>
      <c r="DH204" s="96">
        <v>0</v>
      </c>
      <c r="DI204" s="96">
        <v>0</v>
      </c>
      <c r="DJ204" s="96">
        <v>0</v>
      </c>
      <c r="DK204" s="96">
        <v>0</v>
      </c>
      <c r="DL204" s="96">
        <v>0</v>
      </c>
      <c r="DM204" s="96">
        <v>0</v>
      </c>
      <c r="DN204" s="96">
        <v>0</v>
      </c>
      <c r="DO204" s="96">
        <v>0</v>
      </c>
      <c r="DP204" s="96">
        <v>0</v>
      </c>
      <c r="DQ204" s="96">
        <v>0</v>
      </c>
      <c r="DR204" s="96">
        <v>0</v>
      </c>
      <c r="DS204" s="96">
        <v>0</v>
      </c>
      <c r="DT204" s="96">
        <v>488.76</v>
      </c>
      <c r="DU204" s="96">
        <v>0</v>
      </c>
      <c r="DV204" s="96">
        <v>0</v>
      </c>
      <c r="DW204" s="297">
        <v>0</v>
      </c>
      <c r="DX204" s="297">
        <v>0</v>
      </c>
      <c r="DY204" s="96">
        <v>0</v>
      </c>
      <c r="DZ204" s="96">
        <v>0</v>
      </c>
      <c r="EA204" s="96">
        <v>0</v>
      </c>
      <c r="EB204" s="96">
        <v>0</v>
      </c>
      <c r="EC204" s="96">
        <v>0</v>
      </c>
      <c r="ED204" s="96">
        <v>0</v>
      </c>
      <c r="EE204" s="96">
        <v>0</v>
      </c>
      <c r="EF204" s="96">
        <v>0</v>
      </c>
      <c r="EG204" s="96">
        <v>0</v>
      </c>
      <c r="EH204" s="96">
        <v>0</v>
      </c>
      <c r="EI204" s="96">
        <v>0</v>
      </c>
      <c r="EJ204" s="96">
        <v>0</v>
      </c>
      <c r="EK204" s="96">
        <v>0</v>
      </c>
      <c r="EL204" s="96">
        <v>0</v>
      </c>
      <c r="EM204" s="96">
        <v>0</v>
      </c>
      <c r="EN204" s="96">
        <v>0</v>
      </c>
      <c r="EO204" s="96">
        <v>0</v>
      </c>
      <c r="EP204" s="96">
        <v>0</v>
      </c>
      <c r="EQ204" s="96">
        <v>0</v>
      </c>
      <c r="ER204" s="96">
        <v>0</v>
      </c>
      <c r="ES204" s="96">
        <v>0</v>
      </c>
      <c r="ET204" s="96">
        <v>0</v>
      </c>
      <c r="EU204" s="96">
        <v>0</v>
      </c>
      <c r="EV204" s="96">
        <v>551.95000000000005</v>
      </c>
      <c r="EW204" s="96">
        <v>0</v>
      </c>
      <c r="EX204" s="96">
        <v>0</v>
      </c>
      <c r="EY204" s="96">
        <v>0</v>
      </c>
      <c r="EZ204" s="96">
        <v>0</v>
      </c>
      <c r="FA204" s="96">
        <v>0</v>
      </c>
      <c r="FB204" s="96">
        <v>0</v>
      </c>
      <c r="FC204" s="96">
        <v>0</v>
      </c>
      <c r="FD204" s="96">
        <v>0</v>
      </c>
      <c r="FE204" s="96">
        <v>0</v>
      </c>
      <c r="FF204" s="96">
        <v>0</v>
      </c>
      <c r="FG204" s="96">
        <v>0</v>
      </c>
      <c r="FH204" s="96">
        <v>0</v>
      </c>
      <c r="FI204" s="96">
        <v>0</v>
      </c>
      <c r="FJ204" s="96">
        <v>0</v>
      </c>
      <c r="FK204" s="96">
        <v>0</v>
      </c>
      <c r="FL204" s="96">
        <v>0</v>
      </c>
      <c r="FM204" s="96">
        <v>0</v>
      </c>
      <c r="FN204" s="96">
        <v>0</v>
      </c>
      <c r="FO204" s="96">
        <v>0</v>
      </c>
      <c r="FP204" s="96">
        <v>0</v>
      </c>
      <c r="FQ204" s="96">
        <v>0</v>
      </c>
      <c r="FR204" s="96">
        <v>0</v>
      </c>
      <c r="FS204" s="96">
        <v>0</v>
      </c>
      <c r="FT204" s="96">
        <v>0</v>
      </c>
      <c r="FU204" s="96">
        <v>0</v>
      </c>
      <c r="FV204" s="96">
        <v>0</v>
      </c>
      <c r="FW204" s="96">
        <v>0</v>
      </c>
      <c r="FX204" s="96">
        <v>0</v>
      </c>
      <c r="FY204" s="96">
        <v>0</v>
      </c>
      <c r="FZ204" s="96">
        <v>0</v>
      </c>
      <c r="GA204" s="96">
        <v>0</v>
      </c>
      <c r="GB204" s="96">
        <v>0</v>
      </c>
      <c r="GC204" s="96">
        <v>0</v>
      </c>
      <c r="GD204" s="96">
        <v>0</v>
      </c>
      <c r="GE204" s="96">
        <v>0</v>
      </c>
      <c r="GF204" s="96">
        <v>0</v>
      </c>
      <c r="GG204" s="96">
        <v>0</v>
      </c>
      <c r="GH204" s="96">
        <v>0</v>
      </c>
      <c r="GI204" s="96">
        <v>0</v>
      </c>
      <c r="GJ204" s="96">
        <v>0</v>
      </c>
      <c r="GK204" s="96">
        <v>0</v>
      </c>
      <c r="GL204" s="96">
        <v>0</v>
      </c>
      <c r="GM204" s="96">
        <v>0</v>
      </c>
      <c r="GN204" s="96">
        <v>0</v>
      </c>
      <c r="GO204" s="96">
        <v>0</v>
      </c>
      <c r="GP204" s="96">
        <v>0</v>
      </c>
      <c r="GQ204" s="96">
        <v>0</v>
      </c>
      <c r="GR204" s="96">
        <v>0</v>
      </c>
      <c r="GS204" s="96">
        <v>0</v>
      </c>
      <c r="GT204" s="96">
        <v>0</v>
      </c>
      <c r="GU204" s="96">
        <v>0</v>
      </c>
      <c r="GV204" s="96">
        <v>0</v>
      </c>
      <c r="GW204" s="96">
        <v>0</v>
      </c>
      <c r="GX204" s="96">
        <v>0</v>
      </c>
      <c r="GY204" s="96">
        <v>0</v>
      </c>
      <c r="GZ204" s="96">
        <v>0</v>
      </c>
      <c r="HA204" s="96">
        <v>0</v>
      </c>
      <c r="HB204" s="96">
        <v>0</v>
      </c>
      <c r="HC204" s="96">
        <v>0</v>
      </c>
      <c r="HD204" s="96">
        <v>0</v>
      </c>
      <c r="HE204" s="96">
        <v>0</v>
      </c>
      <c r="HF204" s="96">
        <v>0</v>
      </c>
      <c r="HG204" s="96">
        <v>0</v>
      </c>
      <c r="HH204" s="96">
        <v>0</v>
      </c>
      <c r="HI204" s="96">
        <v>0</v>
      </c>
      <c r="HJ204" s="96">
        <v>0</v>
      </c>
      <c r="HK204" s="96">
        <v>0</v>
      </c>
      <c r="HL204" s="96">
        <v>0</v>
      </c>
      <c r="HM204" s="96">
        <v>0</v>
      </c>
      <c r="HN204" s="96">
        <v>0</v>
      </c>
      <c r="HO204" s="96">
        <v>0</v>
      </c>
      <c r="HP204" s="96">
        <v>0</v>
      </c>
      <c r="HQ204" s="96">
        <v>0</v>
      </c>
      <c r="HR204" s="96">
        <v>0</v>
      </c>
      <c r="HS204" s="96">
        <v>0</v>
      </c>
      <c r="HT204" s="96">
        <v>0</v>
      </c>
      <c r="HU204" s="96">
        <v>0</v>
      </c>
      <c r="HV204" s="96">
        <v>0</v>
      </c>
      <c r="HW204" s="96">
        <v>0</v>
      </c>
      <c r="HX204" s="96">
        <v>0</v>
      </c>
      <c r="HY204" s="96">
        <v>0</v>
      </c>
      <c r="HZ204" s="96">
        <v>0</v>
      </c>
      <c r="IA204" s="96">
        <v>0</v>
      </c>
      <c r="IB204" s="96">
        <v>0</v>
      </c>
      <c r="IC204" s="96">
        <v>0</v>
      </c>
      <c r="ID204" s="96">
        <v>0</v>
      </c>
      <c r="IE204" s="96">
        <v>0</v>
      </c>
      <c r="IF204" s="96">
        <v>0</v>
      </c>
      <c r="IG204" s="96">
        <v>0</v>
      </c>
      <c r="IH204" s="96">
        <v>0</v>
      </c>
      <c r="II204" s="96">
        <v>0</v>
      </c>
      <c r="IJ204" s="96">
        <v>0</v>
      </c>
      <c r="IK204" s="96">
        <v>0</v>
      </c>
      <c r="IL204" s="96">
        <v>0</v>
      </c>
      <c r="IM204" s="96">
        <v>0</v>
      </c>
      <c r="IN204" s="96">
        <v>0</v>
      </c>
      <c r="IO204" s="96">
        <v>0</v>
      </c>
      <c r="IP204" s="96">
        <v>0</v>
      </c>
      <c r="IQ204" s="96">
        <v>0</v>
      </c>
      <c r="IR204" s="96">
        <v>0</v>
      </c>
      <c r="IS204" s="96">
        <v>0</v>
      </c>
      <c r="IT204" s="96">
        <v>0</v>
      </c>
      <c r="IU204" s="96">
        <v>0</v>
      </c>
      <c r="IV204" s="96">
        <v>0</v>
      </c>
      <c r="IW204" s="96">
        <v>0</v>
      </c>
      <c r="IX204" s="96">
        <v>0</v>
      </c>
      <c r="IY204" s="96">
        <v>0</v>
      </c>
      <c r="IZ204" s="96">
        <v>0</v>
      </c>
      <c r="JA204" s="96">
        <v>0</v>
      </c>
    </row>
    <row r="205" spans="1:261" ht="17.25" customHeight="1" x14ac:dyDescent="0.35">
      <c r="A205" s="85">
        <v>195</v>
      </c>
      <c r="B205" s="92" t="s">
        <v>527</v>
      </c>
      <c r="C205" s="95" t="s">
        <v>722</v>
      </c>
      <c r="D205" s="295">
        <v>247690784</v>
      </c>
      <c r="E205" s="270">
        <f t="shared" si="56"/>
        <v>2960.56</v>
      </c>
      <c r="F205" s="270">
        <f t="shared" si="57"/>
        <v>0</v>
      </c>
      <c r="G205" s="270">
        <f t="shared" si="58"/>
        <v>671.93</v>
      </c>
      <c r="H205" s="270">
        <f t="shared" si="59"/>
        <v>204</v>
      </c>
      <c r="I205" s="270">
        <f t="shared" si="60"/>
        <v>2084.63</v>
      </c>
      <c r="J205" s="96">
        <v>1</v>
      </c>
      <c r="K205" s="96">
        <v>1</v>
      </c>
      <c r="L205" s="96">
        <v>0</v>
      </c>
      <c r="M205" s="96">
        <v>0</v>
      </c>
      <c r="N205" s="96">
        <v>0</v>
      </c>
      <c r="O205" s="96">
        <v>0</v>
      </c>
      <c r="P205" s="96">
        <v>0</v>
      </c>
      <c r="Q205" s="96">
        <v>0</v>
      </c>
      <c r="R205" s="96">
        <v>0</v>
      </c>
      <c r="S205" s="96">
        <v>0</v>
      </c>
      <c r="T205" s="96">
        <v>0</v>
      </c>
      <c r="U205" s="96">
        <v>204</v>
      </c>
      <c r="V205" s="96">
        <v>0</v>
      </c>
      <c r="W205" s="96">
        <v>0</v>
      </c>
      <c r="X205" s="96">
        <v>0</v>
      </c>
      <c r="Y205" s="96">
        <v>0</v>
      </c>
      <c r="Z205" s="96">
        <v>0</v>
      </c>
      <c r="AA205" s="96">
        <v>0</v>
      </c>
      <c r="AB205" s="96">
        <v>0</v>
      </c>
      <c r="AC205" s="96">
        <v>3</v>
      </c>
      <c r="AD205" s="96">
        <v>0</v>
      </c>
      <c r="AE205" s="96">
        <v>0</v>
      </c>
      <c r="AF205" s="96">
        <v>0</v>
      </c>
      <c r="AG205" s="96">
        <v>0</v>
      </c>
      <c r="AH205" s="96">
        <v>0</v>
      </c>
      <c r="AI205" s="96">
        <v>0</v>
      </c>
      <c r="AJ205" s="96">
        <v>0</v>
      </c>
      <c r="AK205" s="96">
        <v>0</v>
      </c>
      <c r="AL205" s="96">
        <v>0</v>
      </c>
      <c r="AM205" s="96">
        <v>0</v>
      </c>
      <c r="AN205" s="96">
        <v>0</v>
      </c>
      <c r="AO205" s="96">
        <v>0</v>
      </c>
      <c r="AP205" s="96">
        <v>0</v>
      </c>
      <c r="AQ205" s="96">
        <v>0</v>
      </c>
      <c r="AR205" s="96">
        <v>0</v>
      </c>
      <c r="AS205" s="96">
        <v>0</v>
      </c>
      <c r="AT205" s="96">
        <v>0</v>
      </c>
      <c r="AU205" s="96">
        <v>0</v>
      </c>
      <c r="AV205" s="96">
        <v>0</v>
      </c>
      <c r="AW205" s="96">
        <v>0</v>
      </c>
      <c r="AX205" s="96">
        <v>0</v>
      </c>
      <c r="AY205" s="96">
        <v>0</v>
      </c>
      <c r="AZ205" s="96">
        <v>0</v>
      </c>
      <c r="BA205" s="96">
        <v>0</v>
      </c>
      <c r="BB205" s="96">
        <v>0</v>
      </c>
      <c r="BC205" s="96">
        <v>0</v>
      </c>
      <c r="BD205" s="96">
        <v>1980</v>
      </c>
      <c r="BE205" s="96">
        <v>0</v>
      </c>
      <c r="BF205" s="96">
        <v>0</v>
      </c>
      <c r="BG205" s="96">
        <v>0</v>
      </c>
      <c r="BH205" s="96">
        <v>25</v>
      </c>
      <c r="BI205" s="96">
        <v>0</v>
      </c>
      <c r="BJ205" s="96">
        <v>0</v>
      </c>
      <c r="BK205" s="96">
        <v>0</v>
      </c>
      <c r="BL205" s="96">
        <v>0</v>
      </c>
      <c r="BM205" s="96">
        <v>0</v>
      </c>
      <c r="BN205" s="96">
        <v>0</v>
      </c>
      <c r="BO205" s="96">
        <v>0</v>
      </c>
      <c r="BP205" s="96">
        <v>0</v>
      </c>
      <c r="BQ205" s="96">
        <v>0</v>
      </c>
      <c r="BR205" s="96">
        <v>0</v>
      </c>
      <c r="BS205" s="96">
        <v>1</v>
      </c>
      <c r="BT205" s="96">
        <v>0</v>
      </c>
      <c r="BU205" s="96">
        <v>1</v>
      </c>
      <c r="BV205" s="96">
        <v>0</v>
      </c>
      <c r="BW205" s="96">
        <v>0</v>
      </c>
      <c r="BX205" s="96">
        <v>0</v>
      </c>
      <c r="BY205" s="96">
        <v>4</v>
      </c>
      <c r="BZ205" s="96">
        <v>0</v>
      </c>
      <c r="CA205" s="96">
        <v>0</v>
      </c>
      <c r="CB205" s="96">
        <v>0</v>
      </c>
      <c r="CC205" s="96">
        <v>0</v>
      </c>
      <c r="CD205" s="96">
        <v>0</v>
      </c>
      <c r="CE205" s="96">
        <v>0</v>
      </c>
      <c r="CF205" s="96">
        <v>0</v>
      </c>
      <c r="CG205" s="96">
        <v>0</v>
      </c>
      <c r="CH205" s="96">
        <v>0</v>
      </c>
      <c r="CI205" s="96">
        <v>0</v>
      </c>
      <c r="CJ205" s="96">
        <v>0</v>
      </c>
      <c r="CK205" s="96">
        <v>30</v>
      </c>
      <c r="CL205" s="96">
        <v>0</v>
      </c>
      <c r="CM205" s="96">
        <v>0</v>
      </c>
      <c r="CN205" s="96">
        <v>0</v>
      </c>
      <c r="CO205" s="96">
        <v>1</v>
      </c>
      <c r="CP205" s="96">
        <v>0</v>
      </c>
      <c r="CQ205" s="96">
        <v>0</v>
      </c>
      <c r="CR205" s="96">
        <v>0</v>
      </c>
      <c r="CS205" s="96">
        <v>4</v>
      </c>
      <c r="CT205" s="96">
        <v>0</v>
      </c>
      <c r="CU205" s="96">
        <v>0</v>
      </c>
      <c r="CV205" s="96">
        <v>0</v>
      </c>
      <c r="CW205" s="96">
        <v>0</v>
      </c>
      <c r="CX205" s="96">
        <v>0</v>
      </c>
      <c r="CY205" s="96">
        <v>5</v>
      </c>
      <c r="CZ205" s="96">
        <v>6</v>
      </c>
      <c r="DA205" s="96">
        <v>0</v>
      </c>
      <c r="DB205" s="96">
        <v>5</v>
      </c>
      <c r="DC205" s="96">
        <v>0</v>
      </c>
      <c r="DD205" s="96">
        <v>100</v>
      </c>
      <c r="DE205" s="96">
        <v>0</v>
      </c>
      <c r="DF205" s="96">
        <v>0</v>
      </c>
      <c r="DG205" s="96">
        <v>0</v>
      </c>
      <c r="DH205" s="96">
        <v>0</v>
      </c>
      <c r="DI205" s="96">
        <v>0</v>
      </c>
      <c r="DJ205" s="96">
        <v>0</v>
      </c>
      <c r="DK205" s="96">
        <v>0</v>
      </c>
      <c r="DL205" s="96">
        <v>0</v>
      </c>
      <c r="DM205" s="96">
        <v>0</v>
      </c>
      <c r="DN205" s="96">
        <v>0</v>
      </c>
      <c r="DO205" s="96">
        <v>0</v>
      </c>
      <c r="DP205" s="96">
        <v>0</v>
      </c>
      <c r="DQ205" s="96">
        <v>0</v>
      </c>
      <c r="DR205" s="96">
        <v>0</v>
      </c>
      <c r="DS205" s="96">
        <v>0</v>
      </c>
      <c r="DT205" s="96">
        <v>571.92999999999995</v>
      </c>
      <c r="DU205" s="96">
        <v>0</v>
      </c>
      <c r="DV205" s="96">
        <v>0</v>
      </c>
      <c r="DW205" s="297">
        <v>0</v>
      </c>
      <c r="DX205" s="297">
        <v>0</v>
      </c>
      <c r="DY205" s="96">
        <v>0</v>
      </c>
      <c r="DZ205" s="96">
        <v>0</v>
      </c>
      <c r="EA205" s="96">
        <v>0</v>
      </c>
      <c r="EB205" s="96">
        <v>0</v>
      </c>
      <c r="EC205" s="96">
        <v>0</v>
      </c>
      <c r="ED205" s="96">
        <v>0</v>
      </c>
      <c r="EE205" s="96">
        <v>0</v>
      </c>
      <c r="EF205" s="96">
        <v>0</v>
      </c>
      <c r="EG205" s="96">
        <v>0</v>
      </c>
      <c r="EH205" s="96">
        <v>0</v>
      </c>
      <c r="EI205" s="96">
        <v>130</v>
      </c>
      <c r="EJ205" s="96">
        <v>0</v>
      </c>
      <c r="EK205" s="96">
        <v>4</v>
      </c>
      <c r="EL205" s="96">
        <v>0</v>
      </c>
      <c r="EM205" s="96">
        <v>0</v>
      </c>
      <c r="EN205" s="96">
        <v>0</v>
      </c>
      <c r="EO205" s="96">
        <v>0</v>
      </c>
      <c r="EP205" s="96">
        <v>0</v>
      </c>
      <c r="EQ205" s="96">
        <v>0</v>
      </c>
      <c r="ER205" s="96">
        <v>0</v>
      </c>
      <c r="ES205" s="96">
        <v>0</v>
      </c>
      <c r="ET205" s="96">
        <v>0</v>
      </c>
      <c r="EU205" s="96">
        <v>0</v>
      </c>
      <c r="EV205" s="96">
        <v>100.63</v>
      </c>
      <c r="EW205" s="96">
        <v>0</v>
      </c>
      <c r="EX205" s="96">
        <v>0</v>
      </c>
      <c r="EY205" s="96">
        <v>0</v>
      </c>
      <c r="EZ205" s="96">
        <v>0</v>
      </c>
      <c r="FA205" s="96">
        <v>0</v>
      </c>
      <c r="FB205" s="96">
        <v>0</v>
      </c>
      <c r="FC205" s="96">
        <v>0</v>
      </c>
      <c r="FD205" s="96">
        <v>0</v>
      </c>
      <c r="FE205" s="96">
        <v>0</v>
      </c>
      <c r="FF205" s="96">
        <v>0</v>
      </c>
      <c r="FG205" s="96">
        <v>0</v>
      </c>
      <c r="FH205" s="96">
        <v>0</v>
      </c>
      <c r="FI205" s="96">
        <v>0</v>
      </c>
      <c r="FJ205" s="96">
        <v>0</v>
      </c>
      <c r="FK205" s="96">
        <v>0</v>
      </c>
      <c r="FL205" s="96">
        <v>0</v>
      </c>
      <c r="FM205" s="96">
        <v>0</v>
      </c>
      <c r="FN205" s="96">
        <v>0</v>
      </c>
      <c r="FO205" s="96">
        <v>0</v>
      </c>
      <c r="FP205" s="96">
        <v>0</v>
      </c>
      <c r="FQ205" s="96">
        <v>0</v>
      </c>
      <c r="FR205" s="96">
        <v>0</v>
      </c>
      <c r="FS205" s="96">
        <v>0</v>
      </c>
      <c r="FT205" s="96">
        <v>0</v>
      </c>
      <c r="FU205" s="96">
        <v>0</v>
      </c>
      <c r="FV205" s="96">
        <v>0</v>
      </c>
      <c r="FW205" s="96">
        <v>0</v>
      </c>
      <c r="FX205" s="96">
        <v>0</v>
      </c>
      <c r="FY205" s="96">
        <v>0</v>
      </c>
      <c r="FZ205" s="96">
        <v>0</v>
      </c>
      <c r="GA205" s="96">
        <v>0</v>
      </c>
      <c r="GB205" s="96">
        <v>0</v>
      </c>
      <c r="GC205" s="96">
        <v>0</v>
      </c>
      <c r="GD205" s="96">
        <v>0</v>
      </c>
      <c r="GE205" s="96">
        <v>0</v>
      </c>
      <c r="GF205" s="96">
        <v>0</v>
      </c>
      <c r="GG205" s="96">
        <v>0</v>
      </c>
      <c r="GH205" s="96">
        <v>0</v>
      </c>
      <c r="GI205" s="96">
        <v>0</v>
      </c>
      <c r="GJ205" s="96">
        <v>0</v>
      </c>
      <c r="GK205" s="96">
        <v>0</v>
      </c>
      <c r="GL205" s="96">
        <v>0</v>
      </c>
      <c r="GM205" s="96">
        <v>0</v>
      </c>
      <c r="GN205" s="96">
        <v>0</v>
      </c>
      <c r="GO205" s="96">
        <v>0</v>
      </c>
      <c r="GP205" s="96">
        <v>0</v>
      </c>
      <c r="GQ205" s="96">
        <v>0</v>
      </c>
      <c r="GR205" s="96">
        <v>0</v>
      </c>
      <c r="GS205" s="96">
        <v>0</v>
      </c>
      <c r="GT205" s="96">
        <v>0</v>
      </c>
      <c r="GU205" s="96">
        <v>0</v>
      </c>
      <c r="GV205" s="96">
        <v>0</v>
      </c>
      <c r="GW205" s="96">
        <v>0</v>
      </c>
      <c r="GX205" s="96">
        <v>0</v>
      </c>
      <c r="GY205" s="96">
        <v>0</v>
      </c>
      <c r="GZ205" s="96">
        <v>0</v>
      </c>
      <c r="HA205" s="96">
        <v>0</v>
      </c>
      <c r="HB205" s="96">
        <v>0</v>
      </c>
      <c r="HC205" s="96">
        <v>0</v>
      </c>
      <c r="HD205" s="96">
        <v>0</v>
      </c>
      <c r="HE205" s="96">
        <v>0</v>
      </c>
      <c r="HF205" s="96">
        <v>0</v>
      </c>
      <c r="HG205" s="96">
        <v>0</v>
      </c>
      <c r="HH205" s="96">
        <v>0</v>
      </c>
      <c r="HI205" s="96">
        <v>0</v>
      </c>
      <c r="HJ205" s="96">
        <v>0</v>
      </c>
      <c r="HK205" s="96">
        <v>0</v>
      </c>
      <c r="HL205" s="96">
        <v>0</v>
      </c>
      <c r="HM205" s="96">
        <v>0</v>
      </c>
      <c r="HN205" s="96">
        <v>0</v>
      </c>
      <c r="HO205" s="96">
        <v>0</v>
      </c>
      <c r="HP205" s="96">
        <v>0</v>
      </c>
      <c r="HQ205" s="96">
        <v>0</v>
      </c>
      <c r="HR205" s="96">
        <v>0</v>
      </c>
      <c r="HS205" s="96">
        <v>0</v>
      </c>
      <c r="HT205" s="96">
        <v>0</v>
      </c>
      <c r="HU205" s="96">
        <v>0</v>
      </c>
      <c r="HV205" s="96">
        <v>0</v>
      </c>
      <c r="HW205" s="96">
        <v>0</v>
      </c>
      <c r="HX205" s="96">
        <v>0</v>
      </c>
      <c r="HY205" s="96">
        <v>0</v>
      </c>
      <c r="HZ205" s="96">
        <v>0</v>
      </c>
      <c r="IA205" s="96">
        <v>0</v>
      </c>
      <c r="IB205" s="96">
        <v>0</v>
      </c>
      <c r="IC205" s="96">
        <v>0</v>
      </c>
      <c r="ID205" s="96">
        <v>0</v>
      </c>
      <c r="IE205" s="96">
        <v>0</v>
      </c>
      <c r="IF205" s="96">
        <v>0</v>
      </c>
      <c r="IG205" s="96">
        <v>0</v>
      </c>
      <c r="IH205" s="96">
        <v>0</v>
      </c>
      <c r="II205" s="96">
        <v>0</v>
      </c>
      <c r="IJ205" s="96">
        <v>0</v>
      </c>
      <c r="IK205" s="96">
        <v>0</v>
      </c>
      <c r="IL205" s="96">
        <v>0</v>
      </c>
      <c r="IM205" s="96">
        <v>0</v>
      </c>
      <c r="IN205" s="96">
        <v>0</v>
      </c>
      <c r="IO205" s="96">
        <v>0</v>
      </c>
      <c r="IP205" s="96">
        <v>0</v>
      </c>
      <c r="IQ205" s="96">
        <v>0</v>
      </c>
      <c r="IR205" s="96">
        <v>0</v>
      </c>
      <c r="IS205" s="96">
        <v>0</v>
      </c>
      <c r="IT205" s="96">
        <v>0</v>
      </c>
      <c r="IU205" s="96">
        <v>0</v>
      </c>
      <c r="IV205" s="96">
        <v>0</v>
      </c>
      <c r="IW205" s="96">
        <v>0</v>
      </c>
      <c r="IX205" s="96">
        <v>0</v>
      </c>
      <c r="IY205" s="96">
        <v>0</v>
      </c>
      <c r="IZ205" s="96">
        <v>0</v>
      </c>
      <c r="JA205" s="96">
        <v>0</v>
      </c>
    </row>
    <row r="206" spans="1:261" ht="17.25" customHeight="1" x14ac:dyDescent="0.35">
      <c r="A206" s="85">
        <v>196</v>
      </c>
      <c r="B206" s="92" t="s">
        <v>527</v>
      </c>
      <c r="C206" s="95" t="s">
        <v>723</v>
      </c>
      <c r="D206" s="295">
        <v>247690782</v>
      </c>
      <c r="E206" s="270">
        <f t="shared" si="56"/>
        <v>9162.9700000000012</v>
      </c>
      <c r="F206" s="270">
        <f t="shared" si="57"/>
        <v>0</v>
      </c>
      <c r="G206" s="270">
        <f t="shared" si="58"/>
        <v>1986.09</v>
      </c>
      <c r="H206" s="270">
        <f t="shared" si="59"/>
        <v>593</v>
      </c>
      <c r="I206" s="270">
        <f t="shared" si="60"/>
        <v>6583.88</v>
      </c>
      <c r="J206" s="96">
        <v>1</v>
      </c>
      <c r="K206" s="96">
        <v>1</v>
      </c>
      <c r="L206" s="96">
        <v>0</v>
      </c>
      <c r="M206" s="96">
        <v>0</v>
      </c>
      <c r="N206" s="96">
        <v>0</v>
      </c>
      <c r="O206" s="96">
        <v>0</v>
      </c>
      <c r="P206" s="96">
        <v>0</v>
      </c>
      <c r="Q206" s="96">
        <v>0</v>
      </c>
      <c r="R206" s="96">
        <v>0</v>
      </c>
      <c r="S206" s="96">
        <v>0</v>
      </c>
      <c r="T206" s="96">
        <v>0</v>
      </c>
      <c r="U206" s="96">
        <v>235</v>
      </c>
      <c r="V206" s="96">
        <v>0</v>
      </c>
      <c r="W206" s="96">
        <v>0</v>
      </c>
      <c r="X206" s="96">
        <v>0</v>
      </c>
      <c r="Y206" s="96">
        <v>0</v>
      </c>
      <c r="Z206" s="96">
        <v>0</v>
      </c>
      <c r="AA206" s="96">
        <v>0</v>
      </c>
      <c r="AB206" s="96">
        <v>0</v>
      </c>
      <c r="AC206" s="96">
        <v>5</v>
      </c>
      <c r="AD206" s="96">
        <v>0</v>
      </c>
      <c r="AE206" s="96">
        <v>1</v>
      </c>
      <c r="AF206" s="96">
        <v>0</v>
      </c>
      <c r="AG206" s="96">
        <v>0</v>
      </c>
      <c r="AH206" s="96">
        <v>0</v>
      </c>
      <c r="AI206" s="96">
        <v>0</v>
      </c>
      <c r="AJ206" s="96">
        <v>0</v>
      </c>
      <c r="AK206" s="96">
        <v>0</v>
      </c>
      <c r="AL206" s="96">
        <v>0</v>
      </c>
      <c r="AM206" s="96">
        <v>0</v>
      </c>
      <c r="AN206" s="96">
        <v>0</v>
      </c>
      <c r="AO206" s="96">
        <v>0</v>
      </c>
      <c r="AP206" s="96">
        <v>0</v>
      </c>
      <c r="AQ206" s="96">
        <v>358</v>
      </c>
      <c r="AR206" s="96">
        <v>0</v>
      </c>
      <c r="AS206" s="96">
        <v>0</v>
      </c>
      <c r="AT206" s="96">
        <v>0</v>
      </c>
      <c r="AU206" s="96">
        <v>0</v>
      </c>
      <c r="AV206" s="96">
        <v>0</v>
      </c>
      <c r="AW206" s="96">
        <v>0</v>
      </c>
      <c r="AX206" s="96">
        <v>0</v>
      </c>
      <c r="AY206" s="96">
        <v>0</v>
      </c>
      <c r="AZ206" s="96">
        <v>0</v>
      </c>
      <c r="BA206" s="96">
        <v>0</v>
      </c>
      <c r="BB206" s="96">
        <v>0</v>
      </c>
      <c r="BC206" s="96">
        <v>0</v>
      </c>
      <c r="BD206" s="96">
        <v>5589</v>
      </c>
      <c r="BE206" s="96">
        <v>0</v>
      </c>
      <c r="BF206" s="96">
        <v>0</v>
      </c>
      <c r="BG206" s="96">
        <v>0</v>
      </c>
      <c r="BH206" s="96">
        <v>34</v>
      </c>
      <c r="BI206" s="96">
        <v>0</v>
      </c>
      <c r="BJ206" s="96">
        <v>0</v>
      </c>
      <c r="BK206" s="96">
        <v>0</v>
      </c>
      <c r="BL206" s="96">
        <v>0</v>
      </c>
      <c r="BM206" s="96">
        <v>0</v>
      </c>
      <c r="BN206" s="96">
        <v>0</v>
      </c>
      <c r="BO206" s="96">
        <v>0</v>
      </c>
      <c r="BP206" s="96">
        <v>0</v>
      </c>
      <c r="BQ206" s="96">
        <v>0</v>
      </c>
      <c r="BR206" s="96">
        <v>0</v>
      </c>
      <c r="BS206" s="96">
        <v>0</v>
      </c>
      <c r="BT206" s="96">
        <v>0</v>
      </c>
      <c r="BU206" s="96">
        <v>0</v>
      </c>
      <c r="BV206" s="96">
        <v>0</v>
      </c>
      <c r="BW206" s="96">
        <v>0</v>
      </c>
      <c r="BX206" s="96">
        <v>0</v>
      </c>
      <c r="BY206" s="96">
        <v>0</v>
      </c>
      <c r="BZ206" s="96">
        <v>0</v>
      </c>
      <c r="CA206" s="96">
        <v>0</v>
      </c>
      <c r="CB206" s="96">
        <v>0</v>
      </c>
      <c r="CC206" s="96">
        <v>0</v>
      </c>
      <c r="CD206" s="96">
        <v>0</v>
      </c>
      <c r="CE206" s="96">
        <v>0</v>
      </c>
      <c r="CF206" s="96">
        <v>0</v>
      </c>
      <c r="CG206" s="96">
        <v>0</v>
      </c>
      <c r="CH206" s="96">
        <v>0</v>
      </c>
      <c r="CI206" s="96">
        <v>0</v>
      </c>
      <c r="CJ206" s="96">
        <v>0</v>
      </c>
      <c r="CK206" s="96">
        <v>30</v>
      </c>
      <c r="CL206" s="96">
        <v>0</v>
      </c>
      <c r="CM206" s="96">
        <v>0</v>
      </c>
      <c r="CN206" s="96">
        <v>0</v>
      </c>
      <c r="CO206" s="96">
        <v>1</v>
      </c>
      <c r="CP206" s="96">
        <v>0</v>
      </c>
      <c r="CQ206" s="96">
        <v>0</v>
      </c>
      <c r="CR206" s="96">
        <v>0</v>
      </c>
      <c r="CS206" s="96">
        <v>8</v>
      </c>
      <c r="CT206" s="96">
        <v>0</v>
      </c>
      <c r="CU206" s="96">
        <v>0</v>
      </c>
      <c r="CV206" s="96">
        <v>0</v>
      </c>
      <c r="CW206" s="96">
        <v>0</v>
      </c>
      <c r="CX206" s="96">
        <v>0</v>
      </c>
      <c r="CY206" s="96">
        <v>8</v>
      </c>
      <c r="CZ206" s="96">
        <v>25</v>
      </c>
      <c r="DA206" s="96">
        <v>0</v>
      </c>
      <c r="DB206" s="96">
        <v>24</v>
      </c>
      <c r="DC206" s="96">
        <v>0</v>
      </c>
      <c r="DD206" s="96">
        <v>356</v>
      </c>
      <c r="DE206" s="96">
        <v>0</v>
      </c>
      <c r="DF206" s="96">
        <v>0</v>
      </c>
      <c r="DG206" s="96">
        <v>0</v>
      </c>
      <c r="DH206" s="96">
        <v>0</v>
      </c>
      <c r="DI206" s="96">
        <v>0</v>
      </c>
      <c r="DJ206" s="96">
        <v>0</v>
      </c>
      <c r="DK206" s="96">
        <v>0</v>
      </c>
      <c r="DL206" s="96">
        <v>0</v>
      </c>
      <c r="DM206" s="96">
        <v>0</v>
      </c>
      <c r="DN206" s="96">
        <v>0</v>
      </c>
      <c r="DO206" s="96">
        <v>0</v>
      </c>
      <c r="DP206" s="96">
        <v>0</v>
      </c>
      <c r="DQ206" s="96">
        <v>0</v>
      </c>
      <c r="DR206" s="96">
        <v>0</v>
      </c>
      <c r="DS206" s="96">
        <v>0</v>
      </c>
      <c r="DT206" s="96">
        <v>1630.09</v>
      </c>
      <c r="DU206" s="96">
        <v>0</v>
      </c>
      <c r="DV206" s="96">
        <v>0</v>
      </c>
      <c r="DW206" s="297">
        <v>0</v>
      </c>
      <c r="DX206" s="297">
        <v>0</v>
      </c>
      <c r="DY206" s="96">
        <v>0</v>
      </c>
      <c r="DZ206" s="96">
        <v>0</v>
      </c>
      <c r="EA206" s="96">
        <v>0</v>
      </c>
      <c r="EB206" s="96">
        <v>0</v>
      </c>
      <c r="EC206" s="96">
        <v>0</v>
      </c>
      <c r="ED206" s="96">
        <v>0</v>
      </c>
      <c r="EE206" s="96">
        <v>0</v>
      </c>
      <c r="EF206" s="96">
        <v>0</v>
      </c>
      <c r="EG206" s="96">
        <v>0</v>
      </c>
      <c r="EH206" s="96">
        <v>0</v>
      </c>
      <c r="EI206" s="96">
        <v>0</v>
      </c>
      <c r="EJ206" s="96">
        <v>0</v>
      </c>
      <c r="EK206" s="96">
        <v>0</v>
      </c>
      <c r="EL206" s="96">
        <v>0</v>
      </c>
      <c r="EM206" s="96">
        <v>0</v>
      </c>
      <c r="EN206" s="96">
        <v>0</v>
      </c>
      <c r="EO206" s="96">
        <v>0</v>
      </c>
      <c r="EP206" s="96">
        <v>0</v>
      </c>
      <c r="EQ206" s="96">
        <v>0</v>
      </c>
      <c r="ER206" s="96">
        <v>0</v>
      </c>
      <c r="ES206" s="96">
        <v>0</v>
      </c>
      <c r="ET206" s="96">
        <v>0</v>
      </c>
      <c r="EU206" s="96">
        <v>0</v>
      </c>
      <c r="EV206" s="96">
        <v>994.88</v>
      </c>
      <c r="EW206" s="96">
        <v>0</v>
      </c>
      <c r="EX206" s="96">
        <v>0</v>
      </c>
      <c r="EY206" s="96">
        <v>0</v>
      </c>
      <c r="EZ206" s="96">
        <v>0</v>
      </c>
      <c r="FA206" s="96">
        <v>0</v>
      </c>
      <c r="FB206" s="96">
        <v>0</v>
      </c>
      <c r="FC206" s="96">
        <v>0</v>
      </c>
      <c r="FD206" s="96">
        <v>0</v>
      </c>
      <c r="FE206" s="96">
        <v>0</v>
      </c>
      <c r="FF206" s="96">
        <v>0</v>
      </c>
      <c r="FG206" s="96">
        <v>0</v>
      </c>
      <c r="FH206" s="96">
        <v>0</v>
      </c>
      <c r="FI206" s="96">
        <v>0</v>
      </c>
      <c r="FJ206" s="96">
        <v>0</v>
      </c>
      <c r="FK206" s="96">
        <v>0</v>
      </c>
      <c r="FL206" s="96">
        <v>0</v>
      </c>
      <c r="FM206" s="96">
        <v>0</v>
      </c>
      <c r="FN206" s="96">
        <v>0</v>
      </c>
      <c r="FO206" s="96">
        <v>0</v>
      </c>
      <c r="FP206" s="96">
        <v>0</v>
      </c>
      <c r="FQ206" s="96">
        <v>0</v>
      </c>
      <c r="FR206" s="96">
        <v>0</v>
      </c>
      <c r="FS206" s="96">
        <v>0</v>
      </c>
      <c r="FT206" s="96">
        <v>0</v>
      </c>
      <c r="FU206" s="96">
        <v>0</v>
      </c>
      <c r="FV206" s="96">
        <v>0</v>
      </c>
      <c r="FW206" s="96">
        <v>0</v>
      </c>
      <c r="FX206" s="96">
        <v>0</v>
      </c>
      <c r="FY206" s="96">
        <v>0</v>
      </c>
      <c r="FZ206" s="96">
        <v>0</v>
      </c>
      <c r="GA206" s="96">
        <v>0</v>
      </c>
      <c r="GB206" s="96">
        <v>0</v>
      </c>
      <c r="GC206" s="96">
        <v>0</v>
      </c>
      <c r="GD206" s="96">
        <v>0</v>
      </c>
      <c r="GE206" s="96">
        <v>0</v>
      </c>
      <c r="GF206" s="96">
        <v>0</v>
      </c>
      <c r="GG206" s="96">
        <v>0</v>
      </c>
      <c r="GH206" s="96">
        <v>0</v>
      </c>
      <c r="GI206" s="96">
        <v>0</v>
      </c>
      <c r="GJ206" s="96">
        <v>0</v>
      </c>
      <c r="GK206" s="96">
        <v>0</v>
      </c>
      <c r="GL206" s="96">
        <v>0</v>
      </c>
      <c r="GM206" s="96">
        <v>0</v>
      </c>
      <c r="GN206" s="96">
        <v>0</v>
      </c>
      <c r="GO206" s="96">
        <v>0</v>
      </c>
      <c r="GP206" s="96">
        <v>0</v>
      </c>
      <c r="GQ206" s="96">
        <v>0</v>
      </c>
      <c r="GR206" s="96">
        <v>0</v>
      </c>
      <c r="GS206" s="96">
        <v>0</v>
      </c>
      <c r="GT206" s="96">
        <v>0</v>
      </c>
      <c r="GU206" s="96">
        <v>0</v>
      </c>
      <c r="GV206" s="96">
        <v>0</v>
      </c>
      <c r="GW206" s="96">
        <v>0</v>
      </c>
      <c r="GX206" s="96">
        <v>0</v>
      </c>
      <c r="GY206" s="96">
        <v>0</v>
      </c>
      <c r="GZ206" s="96">
        <v>0</v>
      </c>
      <c r="HA206" s="96">
        <v>0</v>
      </c>
      <c r="HB206" s="96">
        <v>0</v>
      </c>
      <c r="HC206" s="96">
        <v>0</v>
      </c>
      <c r="HD206" s="96">
        <v>0</v>
      </c>
      <c r="HE206" s="96">
        <v>0</v>
      </c>
      <c r="HF206" s="96">
        <v>0</v>
      </c>
      <c r="HG206" s="96">
        <v>0</v>
      </c>
      <c r="HH206" s="96">
        <v>0</v>
      </c>
      <c r="HI206" s="96">
        <v>0</v>
      </c>
      <c r="HJ206" s="96">
        <v>0</v>
      </c>
      <c r="HK206" s="96">
        <v>0</v>
      </c>
      <c r="HL206" s="96">
        <v>0</v>
      </c>
      <c r="HM206" s="96">
        <v>0</v>
      </c>
      <c r="HN206" s="96">
        <v>0</v>
      </c>
      <c r="HO206" s="96">
        <v>0</v>
      </c>
      <c r="HP206" s="96">
        <v>0</v>
      </c>
      <c r="HQ206" s="96">
        <v>0</v>
      </c>
      <c r="HR206" s="96">
        <v>0</v>
      </c>
      <c r="HS206" s="96">
        <v>0</v>
      </c>
      <c r="HT206" s="96">
        <v>0</v>
      </c>
      <c r="HU206" s="96">
        <v>0</v>
      </c>
      <c r="HV206" s="96">
        <v>0</v>
      </c>
      <c r="HW206" s="96">
        <v>0</v>
      </c>
      <c r="HX206" s="96">
        <v>0</v>
      </c>
      <c r="HY206" s="96">
        <v>0</v>
      </c>
      <c r="HZ206" s="96">
        <v>0</v>
      </c>
      <c r="IA206" s="96">
        <v>0</v>
      </c>
      <c r="IB206" s="96">
        <v>0</v>
      </c>
      <c r="IC206" s="96">
        <v>0</v>
      </c>
      <c r="ID206" s="96">
        <v>0</v>
      </c>
      <c r="IE206" s="96">
        <v>0</v>
      </c>
      <c r="IF206" s="96">
        <v>0</v>
      </c>
      <c r="IG206" s="96">
        <v>0</v>
      </c>
      <c r="IH206" s="96">
        <v>0</v>
      </c>
      <c r="II206" s="96">
        <v>0</v>
      </c>
      <c r="IJ206" s="96">
        <v>0</v>
      </c>
      <c r="IK206" s="96">
        <v>0</v>
      </c>
      <c r="IL206" s="96">
        <v>0</v>
      </c>
      <c r="IM206" s="96">
        <v>0</v>
      </c>
      <c r="IN206" s="96">
        <v>0</v>
      </c>
      <c r="IO206" s="96">
        <v>0</v>
      </c>
      <c r="IP206" s="96">
        <v>0</v>
      </c>
      <c r="IQ206" s="96">
        <v>0</v>
      </c>
      <c r="IR206" s="96">
        <v>0</v>
      </c>
      <c r="IS206" s="96">
        <v>0</v>
      </c>
      <c r="IT206" s="96">
        <v>0</v>
      </c>
      <c r="IU206" s="96">
        <v>0</v>
      </c>
      <c r="IV206" s="96">
        <v>0</v>
      </c>
      <c r="IW206" s="96">
        <v>0</v>
      </c>
      <c r="IX206" s="96">
        <v>0</v>
      </c>
      <c r="IY206" s="96">
        <v>0</v>
      </c>
      <c r="IZ206" s="96">
        <v>0</v>
      </c>
      <c r="JA206" s="96">
        <v>0</v>
      </c>
    </row>
    <row r="207" spans="1:261" ht="17.25" customHeight="1" x14ac:dyDescent="0.35">
      <c r="A207" s="85">
        <v>197</v>
      </c>
      <c r="B207" s="92" t="s">
        <v>527</v>
      </c>
      <c r="C207" s="95" t="s">
        <v>724</v>
      </c>
      <c r="D207" s="295">
        <v>247690685</v>
      </c>
      <c r="E207" s="270">
        <f t="shared" si="56"/>
        <v>6926.52</v>
      </c>
      <c r="F207" s="270">
        <f t="shared" si="57"/>
        <v>0</v>
      </c>
      <c r="G207" s="270">
        <f t="shared" si="58"/>
        <v>1435.5</v>
      </c>
      <c r="H207" s="270">
        <f t="shared" si="59"/>
        <v>140</v>
      </c>
      <c r="I207" s="270">
        <f t="shared" si="60"/>
        <v>5351.02</v>
      </c>
      <c r="J207" s="96">
        <v>1</v>
      </c>
      <c r="K207" s="96">
        <v>1</v>
      </c>
      <c r="L207" s="96">
        <v>0</v>
      </c>
      <c r="M207" s="96">
        <v>0</v>
      </c>
      <c r="N207" s="96">
        <v>0</v>
      </c>
      <c r="O207" s="96">
        <v>0</v>
      </c>
      <c r="P207" s="96">
        <v>0</v>
      </c>
      <c r="Q207" s="96">
        <v>0</v>
      </c>
      <c r="R207" s="96">
        <v>0</v>
      </c>
      <c r="S207" s="96">
        <v>0</v>
      </c>
      <c r="T207" s="96">
        <v>0</v>
      </c>
      <c r="U207" s="96">
        <v>140</v>
      </c>
      <c r="V207" s="96">
        <v>0</v>
      </c>
      <c r="W207" s="96">
        <v>0</v>
      </c>
      <c r="X207" s="96">
        <v>0</v>
      </c>
      <c r="Y207" s="96">
        <v>0</v>
      </c>
      <c r="Z207" s="96">
        <v>0</v>
      </c>
      <c r="AA207" s="96">
        <v>0</v>
      </c>
      <c r="AB207" s="96">
        <v>0</v>
      </c>
      <c r="AC207" s="96">
        <v>8</v>
      </c>
      <c r="AD207" s="96">
        <v>0</v>
      </c>
      <c r="AE207" s="96">
        <v>0</v>
      </c>
      <c r="AF207" s="96">
        <v>0</v>
      </c>
      <c r="AG207" s="96">
        <v>0</v>
      </c>
      <c r="AH207" s="96">
        <v>0</v>
      </c>
      <c r="AI207" s="96">
        <v>0</v>
      </c>
      <c r="AJ207" s="96">
        <v>0</v>
      </c>
      <c r="AK207" s="96">
        <v>0</v>
      </c>
      <c r="AL207" s="96">
        <v>0</v>
      </c>
      <c r="AM207" s="96">
        <v>0</v>
      </c>
      <c r="AN207" s="96">
        <v>0</v>
      </c>
      <c r="AO207" s="96">
        <v>0</v>
      </c>
      <c r="AP207" s="96">
        <v>0</v>
      </c>
      <c r="AQ207" s="96">
        <v>0</v>
      </c>
      <c r="AR207" s="96">
        <v>0</v>
      </c>
      <c r="AS207" s="96">
        <v>0</v>
      </c>
      <c r="AT207" s="96">
        <v>0</v>
      </c>
      <c r="AU207" s="96">
        <v>0</v>
      </c>
      <c r="AV207" s="96">
        <v>0</v>
      </c>
      <c r="AW207" s="96">
        <v>0</v>
      </c>
      <c r="AX207" s="96">
        <v>0</v>
      </c>
      <c r="AY207" s="96">
        <v>0</v>
      </c>
      <c r="AZ207" s="96">
        <v>0</v>
      </c>
      <c r="BA207" s="96">
        <v>0</v>
      </c>
      <c r="BB207" s="96">
        <v>0</v>
      </c>
      <c r="BC207" s="96">
        <v>0</v>
      </c>
      <c r="BD207" s="96">
        <v>4688</v>
      </c>
      <c r="BE207" s="96">
        <v>0</v>
      </c>
      <c r="BF207" s="96">
        <v>0</v>
      </c>
      <c r="BG207" s="96">
        <v>0</v>
      </c>
      <c r="BH207" s="96">
        <v>28</v>
      </c>
      <c r="BI207" s="96">
        <v>0</v>
      </c>
      <c r="BJ207" s="96">
        <v>0</v>
      </c>
      <c r="BK207" s="96">
        <v>0</v>
      </c>
      <c r="BL207" s="96">
        <v>0</v>
      </c>
      <c r="BM207" s="96">
        <v>0</v>
      </c>
      <c r="BN207" s="96">
        <v>0</v>
      </c>
      <c r="BO207" s="96">
        <v>0</v>
      </c>
      <c r="BP207" s="96">
        <v>0</v>
      </c>
      <c r="BQ207" s="96">
        <v>0</v>
      </c>
      <c r="BR207" s="96">
        <v>12</v>
      </c>
      <c r="BS207" s="96">
        <v>0</v>
      </c>
      <c r="BT207" s="96">
        <v>0</v>
      </c>
      <c r="BU207" s="96">
        <v>0</v>
      </c>
      <c r="BV207" s="96">
        <v>0</v>
      </c>
      <c r="BW207" s="96">
        <v>0</v>
      </c>
      <c r="BX207" s="96">
        <v>0</v>
      </c>
      <c r="BY207" s="96">
        <v>0</v>
      </c>
      <c r="BZ207" s="96">
        <v>0</v>
      </c>
      <c r="CA207" s="96">
        <v>0</v>
      </c>
      <c r="CB207" s="96">
        <v>0</v>
      </c>
      <c r="CC207" s="96">
        <v>0</v>
      </c>
      <c r="CD207" s="96">
        <v>0</v>
      </c>
      <c r="CE207" s="96">
        <v>0</v>
      </c>
      <c r="CF207" s="96">
        <v>0</v>
      </c>
      <c r="CG207" s="96">
        <v>0</v>
      </c>
      <c r="CH207" s="96">
        <v>0</v>
      </c>
      <c r="CI207" s="96">
        <v>0</v>
      </c>
      <c r="CJ207" s="96">
        <v>0</v>
      </c>
      <c r="CK207" s="96">
        <v>30</v>
      </c>
      <c r="CL207" s="96">
        <v>0</v>
      </c>
      <c r="CM207" s="96">
        <v>0</v>
      </c>
      <c r="CN207" s="96">
        <v>0</v>
      </c>
      <c r="CO207" s="96">
        <v>1</v>
      </c>
      <c r="CP207" s="96">
        <v>0</v>
      </c>
      <c r="CQ207" s="96">
        <v>0</v>
      </c>
      <c r="CR207" s="96">
        <v>0</v>
      </c>
      <c r="CS207" s="96">
        <v>8</v>
      </c>
      <c r="CT207" s="96">
        <v>0</v>
      </c>
      <c r="CU207" s="96">
        <v>0</v>
      </c>
      <c r="CV207" s="96">
        <v>0</v>
      </c>
      <c r="CW207" s="96">
        <v>0</v>
      </c>
      <c r="CX207" s="96">
        <v>0</v>
      </c>
      <c r="CY207" s="96">
        <v>11</v>
      </c>
      <c r="CZ207" s="96">
        <v>28</v>
      </c>
      <c r="DA207" s="96">
        <v>0</v>
      </c>
      <c r="DB207" s="96">
        <v>26</v>
      </c>
      <c r="DC207" s="96">
        <v>0</v>
      </c>
      <c r="DD207" s="96">
        <v>430</v>
      </c>
      <c r="DE207" s="96">
        <v>0</v>
      </c>
      <c r="DF207" s="96">
        <v>0</v>
      </c>
      <c r="DG207" s="96">
        <v>0</v>
      </c>
      <c r="DH207" s="96">
        <v>0</v>
      </c>
      <c r="DI207" s="96">
        <v>0</v>
      </c>
      <c r="DJ207" s="96">
        <v>0</v>
      </c>
      <c r="DK207" s="96">
        <v>0</v>
      </c>
      <c r="DL207" s="96">
        <v>0</v>
      </c>
      <c r="DM207" s="96">
        <v>0</v>
      </c>
      <c r="DN207" s="96">
        <v>0</v>
      </c>
      <c r="DO207" s="96">
        <v>0</v>
      </c>
      <c r="DP207" s="96">
        <v>0</v>
      </c>
      <c r="DQ207" s="96">
        <v>0</v>
      </c>
      <c r="DR207" s="96">
        <v>0</v>
      </c>
      <c r="DS207" s="96">
        <v>0</v>
      </c>
      <c r="DT207" s="96">
        <v>1005.5</v>
      </c>
      <c r="DU207" s="96">
        <v>0</v>
      </c>
      <c r="DV207" s="96">
        <v>0</v>
      </c>
      <c r="DW207" s="297">
        <v>0</v>
      </c>
      <c r="DX207" s="297">
        <v>0</v>
      </c>
      <c r="DY207" s="96">
        <v>0</v>
      </c>
      <c r="DZ207" s="96">
        <v>0</v>
      </c>
      <c r="EA207" s="96">
        <v>0</v>
      </c>
      <c r="EB207" s="96">
        <v>0</v>
      </c>
      <c r="EC207" s="96">
        <v>0</v>
      </c>
      <c r="ED207" s="96">
        <v>0</v>
      </c>
      <c r="EE207" s="96">
        <v>0</v>
      </c>
      <c r="EF207" s="96">
        <v>0</v>
      </c>
      <c r="EG207" s="96">
        <v>0</v>
      </c>
      <c r="EH207" s="96">
        <v>0</v>
      </c>
      <c r="EI207" s="96">
        <v>0</v>
      </c>
      <c r="EJ207" s="96">
        <v>0</v>
      </c>
      <c r="EK207" s="96">
        <v>0</v>
      </c>
      <c r="EL207" s="96">
        <v>0</v>
      </c>
      <c r="EM207" s="96">
        <v>0</v>
      </c>
      <c r="EN207" s="96">
        <v>0</v>
      </c>
      <c r="EO207" s="96">
        <v>0</v>
      </c>
      <c r="EP207" s="96">
        <v>0</v>
      </c>
      <c r="EQ207" s="96">
        <v>0</v>
      </c>
      <c r="ER207" s="96">
        <v>0</v>
      </c>
      <c r="ES207" s="96">
        <v>0</v>
      </c>
      <c r="ET207" s="96">
        <v>0</v>
      </c>
      <c r="EU207" s="96">
        <v>0</v>
      </c>
      <c r="EV207" s="96">
        <v>663.02</v>
      </c>
      <c r="EW207" s="96">
        <v>0</v>
      </c>
      <c r="EX207" s="96">
        <v>0</v>
      </c>
      <c r="EY207" s="96">
        <v>0</v>
      </c>
      <c r="EZ207" s="96">
        <v>0</v>
      </c>
      <c r="FA207" s="96">
        <v>0</v>
      </c>
      <c r="FB207" s="96">
        <v>0</v>
      </c>
      <c r="FC207" s="96">
        <v>0</v>
      </c>
      <c r="FD207" s="96">
        <v>0</v>
      </c>
      <c r="FE207" s="96">
        <v>0</v>
      </c>
      <c r="FF207" s="96">
        <v>0</v>
      </c>
      <c r="FG207" s="96">
        <v>0</v>
      </c>
      <c r="FH207" s="96">
        <v>0</v>
      </c>
      <c r="FI207" s="96">
        <v>0</v>
      </c>
      <c r="FJ207" s="96">
        <v>0</v>
      </c>
      <c r="FK207" s="96">
        <v>0</v>
      </c>
      <c r="FL207" s="96">
        <v>0</v>
      </c>
      <c r="FM207" s="96">
        <v>0</v>
      </c>
      <c r="FN207" s="96">
        <v>0</v>
      </c>
      <c r="FO207" s="96">
        <v>0</v>
      </c>
      <c r="FP207" s="96">
        <v>0</v>
      </c>
      <c r="FQ207" s="96">
        <v>0</v>
      </c>
      <c r="FR207" s="96">
        <v>0</v>
      </c>
      <c r="FS207" s="96">
        <v>0</v>
      </c>
      <c r="FT207" s="96">
        <v>0</v>
      </c>
      <c r="FU207" s="96">
        <v>0</v>
      </c>
      <c r="FV207" s="96">
        <v>0</v>
      </c>
      <c r="FW207" s="96">
        <v>0</v>
      </c>
      <c r="FX207" s="96">
        <v>0</v>
      </c>
      <c r="FY207" s="96">
        <v>0</v>
      </c>
      <c r="FZ207" s="96">
        <v>0</v>
      </c>
      <c r="GA207" s="96">
        <v>0</v>
      </c>
      <c r="GB207" s="96">
        <v>0</v>
      </c>
      <c r="GC207" s="96">
        <v>0</v>
      </c>
      <c r="GD207" s="96">
        <v>0</v>
      </c>
      <c r="GE207" s="96">
        <v>0</v>
      </c>
      <c r="GF207" s="96">
        <v>0</v>
      </c>
      <c r="GG207" s="96">
        <v>0</v>
      </c>
      <c r="GH207" s="96">
        <v>0</v>
      </c>
      <c r="GI207" s="96">
        <v>0</v>
      </c>
      <c r="GJ207" s="96">
        <v>0</v>
      </c>
      <c r="GK207" s="96">
        <v>0</v>
      </c>
      <c r="GL207" s="96">
        <v>0</v>
      </c>
      <c r="GM207" s="96">
        <v>0</v>
      </c>
      <c r="GN207" s="96">
        <v>0</v>
      </c>
      <c r="GO207" s="96">
        <v>0</v>
      </c>
      <c r="GP207" s="96">
        <v>0</v>
      </c>
      <c r="GQ207" s="96">
        <v>0</v>
      </c>
      <c r="GR207" s="96">
        <v>0</v>
      </c>
      <c r="GS207" s="96">
        <v>0</v>
      </c>
      <c r="GT207" s="96">
        <v>0</v>
      </c>
      <c r="GU207" s="96">
        <v>0</v>
      </c>
      <c r="GV207" s="96">
        <v>0</v>
      </c>
      <c r="GW207" s="96">
        <v>0</v>
      </c>
      <c r="GX207" s="96">
        <v>0</v>
      </c>
      <c r="GY207" s="96">
        <v>0</v>
      </c>
      <c r="GZ207" s="96">
        <v>0</v>
      </c>
      <c r="HA207" s="96">
        <v>0</v>
      </c>
      <c r="HB207" s="96">
        <v>0</v>
      </c>
      <c r="HC207" s="96">
        <v>0</v>
      </c>
      <c r="HD207" s="96">
        <v>0</v>
      </c>
      <c r="HE207" s="96">
        <v>0</v>
      </c>
      <c r="HF207" s="96">
        <v>0</v>
      </c>
      <c r="HG207" s="96">
        <v>0</v>
      </c>
      <c r="HH207" s="96">
        <v>0</v>
      </c>
      <c r="HI207" s="96">
        <v>0</v>
      </c>
      <c r="HJ207" s="96">
        <v>0</v>
      </c>
      <c r="HK207" s="96">
        <v>0</v>
      </c>
      <c r="HL207" s="96">
        <v>0</v>
      </c>
      <c r="HM207" s="96">
        <v>0</v>
      </c>
      <c r="HN207" s="96">
        <v>0</v>
      </c>
      <c r="HO207" s="96">
        <v>0</v>
      </c>
      <c r="HP207" s="96">
        <v>0</v>
      </c>
      <c r="HQ207" s="96">
        <v>0</v>
      </c>
      <c r="HR207" s="96">
        <v>0</v>
      </c>
      <c r="HS207" s="96">
        <v>0</v>
      </c>
      <c r="HT207" s="96">
        <v>0</v>
      </c>
      <c r="HU207" s="96">
        <v>0</v>
      </c>
      <c r="HV207" s="96">
        <v>0</v>
      </c>
      <c r="HW207" s="96">
        <v>0</v>
      </c>
      <c r="HX207" s="96">
        <v>0</v>
      </c>
      <c r="HY207" s="96">
        <v>0</v>
      </c>
      <c r="HZ207" s="96">
        <v>0</v>
      </c>
      <c r="IA207" s="96">
        <v>0</v>
      </c>
      <c r="IB207" s="96">
        <v>0</v>
      </c>
      <c r="IC207" s="96">
        <v>0</v>
      </c>
      <c r="ID207" s="96">
        <v>0</v>
      </c>
      <c r="IE207" s="96">
        <v>0</v>
      </c>
      <c r="IF207" s="96">
        <v>0</v>
      </c>
      <c r="IG207" s="96">
        <v>0</v>
      </c>
      <c r="IH207" s="96">
        <v>0</v>
      </c>
      <c r="II207" s="96">
        <v>0</v>
      </c>
      <c r="IJ207" s="96">
        <v>0</v>
      </c>
      <c r="IK207" s="96">
        <v>0</v>
      </c>
      <c r="IL207" s="96">
        <v>0</v>
      </c>
      <c r="IM207" s="96">
        <v>0</v>
      </c>
      <c r="IN207" s="96">
        <v>0</v>
      </c>
      <c r="IO207" s="96">
        <v>0</v>
      </c>
      <c r="IP207" s="96">
        <v>0</v>
      </c>
      <c r="IQ207" s="96">
        <v>0</v>
      </c>
      <c r="IR207" s="96">
        <v>0</v>
      </c>
      <c r="IS207" s="96">
        <v>0</v>
      </c>
      <c r="IT207" s="96">
        <v>0</v>
      </c>
      <c r="IU207" s="96">
        <v>0</v>
      </c>
      <c r="IV207" s="96">
        <v>0</v>
      </c>
      <c r="IW207" s="96">
        <v>0</v>
      </c>
      <c r="IX207" s="96">
        <v>0</v>
      </c>
      <c r="IY207" s="96">
        <v>0</v>
      </c>
      <c r="IZ207" s="96">
        <v>0</v>
      </c>
      <c r="JA207" s="96">
        <v>0</v>
      </c>
    </row>
    <row r="208" spans="1:261" ht="17.25" customHeight="1" x14ac:dyDescent="0.35">
      <c r="A208" s="85">
        <v>198</v>
      </c>
      <c r="B208" s="92" t="s">
        <v>527</v>
      </c>
      <c r="C208" s="95" t="s">
        <v>725</v>
      </c>
      <c r="D208" s="295">
        <v>247690673</v>
      </c>
      <c r="E208" s="270">
        <f t="shared" si="56"/>
        <v>5728.78</v>
      </c>
      <c r="F208" s="270">
        <f t="shared" si="57"/>
        <v>0</v>
      </c>
      <c r="G208" s="270">
        <f t="shared" si="58"/>
        <v>942.12</v>
      </c>
      <c r="H208" s="270">
        <f t="shared" si="59"/>
        <v>433</v>
      </c>
      <c r="I208" s="270">
        <f t="shared" si="60"/>
        <v>4353.66</v>
      </c>
      <c r="J208" s="96">
        <v>2</v>
      </c>
      <c r="K208" s="96">
        <v>2</v>
      </c>
      <c r="L208" s="96">
        <v>0</v>
      </c>
      <c r="M208" s="96">
        <v>0</v>
      </c>
      <c r="N208" s="96">
        <v>0</v>
      </c>
      <c r="O208" s="96">
        <v>0</v>
      </c>
      <c r="P208" s="96">
        <v>0</v>
      </c>
      <c r="Q208" s="96">
        <v>0</v>
      </c>
      <c r="R208" s="96">
        <v>0</v>
      </c>
      <c r="S208" s="96">
        <v>0</v>
      </c>
      <c r="T208" s="96">
        <v>0</v>
      </c>
      <c r="U208" s="96">
        <v>0</v>
      </c>
      <c r="V208" s="96">
        <v>0</v>
      </c>
      <c r="W208" s="96">
        <v>433</v>
      </c>
      <c r="X208" s="96">
        <v>0</v>
      </c>
      <c r="Y208" s="96">
        <v>0</v>
      </c>
      <c r="Z208" s="96">
        <v>0</v>
      </c>
      <c r="AA208" s="96">
        <v>0</v>
      </c>
      <c r="AB208" s="96">
        <v>0</v>
      </c>
      <c r="AC208" s="96">
        <v>2</v>
      </c>
      <c r="AD208" s="96">
        <v>0</v>
      </c>
      <c r="AE208" s="96">
        <v>0</v>
      </c>
      <c r="AF208" s="96">
        <v>0</v>
      </c>
      <c r="AG208" s="96">
        <v>0</v>
      </c>
      <c r="AH208" s="96">
        <v>0</v>
      </c>
      <c r="AI208" s="96">
        <v>0</v>
      </c>
      <c r="AJ208" s="96">
        <v>0</v>
      </c>
      <c r="AK208" s="96">
        <v>0</v>
      </c>
      <c r="AL208" s="96">
        <v>0</v>
      </c>
      <c r="AM208" s="96">
        <v>0</v>
      </c>
      <c r="AN208" s="96">
        <v>0</v>
      </c>
      <c r="AO208" s="96">
        <v>0</v>
      </c>
      <c r="AP208" s="96">
        <v>0</v>
      </c>
      <c r="AQ208" s="96">
        <v>0</v>
      </c>
      <c r="AR208" s="96">
        <v>0</v>
      </c>
      <c r="AS208" s="96">
        <v>0</v>
      </c>
      <c r="AT208" s="96">
        <v>0</v>
      </c>
      <c r="AU208" s="96">
        <v>0</v>
      </c>
      <c r="AV208" s="96">
        <v>0</v>
      </c>
      <c r="AW208" s="96">
        <v>0</v>
      </c>
      <c r="AX208" s="96">
        <v>0</v>
      </c>
      <c r="AY208" s="96">
        <v>0</v>
      </c>
      <c r="AZ208" s="96">
        <v>0</v>
      </c>
      <c r="BA208" s="96">
        <v>0</v>
      </c>
      <c r="BB208" s="96">
        <v>0</v>
      </c>
      <c r="BC208" s="96">
        <v>0</v>
      </c>
      <c r="BD208" s="96">
        <v>3613</v>
      </c>
      <c r="BE208" s="96">
        <v>0</v>
      </c>
      <c r="BF208" s="96">
        <v>0</v>
      </c>
      <c r="BG208" s="96">
        <v>0</v>
      </c>
      <c r="BH208" s="96">
        <v>24</v>
      </c>
      <c r="BI208" s="96">
        <v>0</v>
      </c>
      <c r="BJ208" s="96">
        <v>0</v>
      </c>
      <c r="BK208" s="96">
        <v>0</v>
      </c>
      <c r="BL208" s="96">
        <v>0</v>
      </c>
      <c r="BM208" s="96">
        <v>0</v>
      </c>
      <c r="BN208" s="96">
        <v>0</v>
      </c>
      <c r="BO208" s="96">
        <v>0</v>
      </c>
      <c r="BP208" s="96">
        <v>0</v>
      </c>
      <c r="BQ208" s="96">
        <v>0</v>
      </c>
      <c r="BR208" s="96">
        <v>40</v>
      </c>
      <c r="BS208" s="96">
        <v>0</v>
      </c>
      <c r="BT208" s="96">
        <v>0</v>
      </c>
      <c r="BU208" s="96">
        <v>0</v>
      </c>
      <c r="BV208" s="96">
        <v>0</v>
      </c>
      <c r="BW208" s="96">
        <v>0</v>
      </c>
      <c r="BX208" s="96">
        <v>0</v>
      </c>
      <c r="BY208" s="96">
        <v>0</v>
      </c>
      <c r="BZ208" s="96">
        <v>0</v>
      </c>
      <c r="CA208" s="96">
        <v>0</v>
      </c>
      <c r="CB208" s="96">
        <v>0</v>
      </c>
      <c r="CC208" s="96">
        <v>0</v>
      </c>
      <c r="CD208" s="96">
        <v>0</v>
      </c>
      <c r="CE208" s="96">
        <v>0</v>
      </c>
      <c r="CF208" s="96">
        <v>0</v>
      </c>
      <c r="CG208" s="96">
        <v>0</v>
      </c>
      <c r="CH208" s="96">
        <v>0</v>
      </c>
      <c r="CI208" s="96">
        <v>0</v>
      </c>
      <c r="CJ208" s="96">
        <v>0</v>
      </c>
      <c r="CK208" s="96">
        <v>30</v>
      </c>
      <c r="CL208" s="96">
        <v>0</v>
      </c>
      <c r="CM208" s="96">
        <v>0</v>
      </c>
      <c r="CN208" s="96">
        <v>0</v>
      </c>
      <c r="CO208" s="96">
        <v>1</v>
      </c>
      <c r="CP208" s="96">
        <v>0</v>
      </c>
      <c r="CQ208" s="96">
        <v>0</v>
      </c>
      <c r="CR208" s="96">
        <v>0</v>
      </c>
      <c r="CS208" s="96">
        <v>21</v>
      </c>
      <c r="CT208" s="96">
        <v>0</v>
      </c>
      <c r="CU208" s="96">
        <v>0</v>
      </c>
      <c r="CV208" s="96">
        <v>0</v>
      </c>
      <c r="CW208" s="96">
        <v>0</v>
      </c>
      <c r="CX208" s="96">
        <v>0</v>
      </c>
      <c r="CY208" s="96">
        <v>22</v>
      </c>
      <c r="CZ208" s="96">
        <v>0</v>
      </c>
      <c r="DA208" s="96">
        <v>0</v>
      </c>
      <c r="DB208" s="96">
        <v>0</v>
      </c>
      <c r="DC208" s="96">
        <v>0</v>
      </c>
      <c r="DD208" s="96">
        <v>0</v>
      </c>
      <c r="DE208" s="96">
        <v>0</v>
      </c>
      <c r="DF208" s="96">
        <v>0</v>
      </c>
      <c r="DG208" s="96">
        <v>0</v>
      </c>
      <c r="DH208" s="96">
        <v>0</v>
      </c>
      <c r="DI208" s="96">
        <v>0</v>
      </c>
      <c r="DJ208" s="96">
        <v>0</v>
      </c>
      <c r="DK208" s="96">
        <v>0</v>
      </c>
      <c r="DL208" s="96">
        <v>0</v>
      </c>
      <c r="DM208" s="96">
        <v>0</v>
      </c>
      <c r="DN208" s="96">
        <v>0</v>
      </c>
      <c r="DO208" s="96">
        <v>0</v>
      </c>
      <c r="DP208" s="96">
        <v>0</v>
      </c>
      <c r="DQ208" s="96">
        <v>0</v>
      </c>
      <c r="DR208" s="96">
        <v>0</v>
      </c>
      <c r="DS208" s="96">
        <v>0</v>
      </c>
      <c r="DT208" s="96">
        <v>942.12</v>
      </c>
      <c r="DU208" s="96">
        <v>0</v>
      </c>
      <c r="DV208" s="96">
        <v>0</v>
      </c>
      <c r="DW208" s="297">
        <v>0</v>
      </c>
      <c r="DX208" s="297">
        <v>0</v>
      </c>
      <c r="DY208" s="96">
        <v>0</v>
      </c>
      <c r="DZ208" s="96">
        <v>0</v>
      </c>
      <c r="EA208" s="96">
        <v>0</v>
      </c>
      <c r="EB208" s="96">
        <v>0</v>
      </c>
      <c r="EC208" s="96">
        <v>0</v>
      </c>
      <c r="ED208" s="96">
        <v>0</v>
      </c>
      <c r="EE208" s="96">
        <v>0</v>
      </c>
      <c r="EF208" s="96">
        <v>0</v>
      </c>
      <c r="EG208" s="96">
        <v>0</v>
      </c>
      <c r="EH208" s="96">
        <v>0</v>
      </c>
      <c r="EI208" s="96">
        <v>0</v>
      </c>
      <c r="EJ208" s="96">
        <v>0</v>
      </c>
      <c r="EK208" s="96">
        <v>0</v>
      </c>
      <c r="EL208" s="96">
        <v>0</v>
      </c>
      <c r="EM208" s="96">
        <v>0</v>
      </c>
      <c r="EN208" s="96">
        <v>0</v>
      </c>
      <c r="EO208" s="96">
        <v>0</v>
      </c>
      <c r="EP208" s="96">
        <v>0</v>
      </c>
      <c r="EQ208" s="96">
        <v>0</v>
      </c>
      <c r="ER208" s="96">
        <v>0</v>
      </c>
      <c r="ES208" s="96">
        <v>0</v>
      </c>
      <c r="ET208" s="96">
        <v>0</v>
      </c>
      <c r="EU208" s="96">
        <v>0</v>
      </c>
      <c r="EV208" s="96">
        <v>740.66</v>
      </c>
      <c r="EW208" s="96">
        <v>0</v>
      </c>
      <c r="EX208" s="96">
        <v>0</v>
      </c>
      <c r="EY208" s="96">
        <v>0</v>
      </c>
      <c r="EZ208" s="96">
        <v>0</v>
      </c>
      <c r="FA208" s="96">
        <v>0</v>
      </c>
      <c r="FB208" s="96">
        <v>0</v>
      </c>
      <c r="FC208" s="96">
        <v>0</v>
      </c>
      <c r="FD208" s="96">
        <v>0</v>
      </c>
      <c r="FE208" s="96">
        <v>0</v>
      </c>
      <c r="FF208" s="96">
        <v>0</v>
      </c>
      <c r="FG208" s="96">
        <v>0</v>
      </c>
      <c r="FH208" s="96">
        <v>0</v>
      </c>
      <c r="FI208" s="96">
        <v>0</v>
      </c>
      <c r="FJ208" s="96">
        <v>0</v>
      </c>
      <c r="FK208" s="96">
        <v>0</v>
      </c>
      <c r="FL208" s="96">
        <v>0</v>
      </c>
      <c r="FM208" s="96">
        <v>0</v>
      </c>
      <c r="FN208" s="96">
        <v>0</v>
      </c>
      <c r="FO208" s="96">
        <v>0</v>
      </c>
      <c r="FP208" s="96">
        <v>0</v>
      </c>
      <c r="FQ208" s="96">
        <v>0</v>
      </c>
      <c r="FR208" s="96">
        <v>0</v>
      </c>
      <c r="FS208" s="96">
        <v>0</v>
      </c>
      <c r="FT208" s="96">
        <v>0</v>
      </c>
      <c r="FU208" s="96">
        <v>0</v>
      </c>
      <c r="FV208" s="96">
        <v>0</v>
      </c>
      <c r="FW208" s="96">
        <v>0</v>
      </c>
      <c r="FX208" s="96">
        <v>0</v>
      </c>
      <c r="FY208" s="96">
        <v>0</v>
      </c>
      <c r="FZ208" s="96">
        <v>0</v>
      </c>
      <c r="GA208" s="96">
        <v>0</v>
      </c>
      <c r="GB208" s="96">
        <v>0</v>
      </c>
      <c r="GC208" s="96">
        <v>0</v>
      </c>
      <c r="GD208" s="96">
        <v>0</v>
      </c>
      <c r="GE208" s="96">
        <v>0</v>
      </c>
      <c r="GF208" s="96">
        <v>0</v>
      </c>
      <c r="GG208" s="96">
        <v>0</v>
      </c>
      <c r="GH208" s="96">
        <v>0</v>
      </c>
      <c r="GI208" s="96">
        <v>0</v>
      </c>
      <c r="GJ208" s="96">
        <v>0</v>
      </c>
      <c r="GK208" s="96">
        <v>0</v>
      </c>
      <c r="GL208" s="96">
        <v>0</v>
      </c>
      <c r="GM208" s="96">
        <v>0</v>
      </c>
      <c r="GN208" s="96">
        <v>0</v>
      </c>
      <c r="GO208" s="96">
        <v>0</v>
      </c>
      <c r="GP208" s="96">
        <v>0</v>
      </c>
      <c r="GQ208" s="96">
        <v>0</v>
      </c>
      <c r="GR208" s="96">
        <v>0</v>
      </c>
      <c r="GS208" s="96">
        <v>0</v>
      </c>
      <c r="GT208" s="96">
        <v>0</v>
      </c>
      <c r="GU208" s="96">
        <v>0</v>
      </c>
      <c r="GV208" s="96">
        <v>0</v>
      </c>
      <c r="GW208" s="96">
        <v>0</v>
      </c>
      <c r="GX208" s="96">
        <v>0</v>
      </c>
      <c r="GY208" s="96">
        <v>0</v>
      </c>
      <c r="GZ208" s="96">
        <v>0</v>
      </c>
      <c r="HA208" s="96">
        <v>0</v>
      </c>
      <c r="HB208" s="96">
        <v>0</v>
      </c>
      <c r="HC208" s="96">
        <v>0</v>
      </c>
      <c r="HD208" s="96">
        <v>0</v>
      </c>
      <c r="HE208" s="96">
        <v>0</v>
      </c>
      <c r="HF208" s="96">
        <v>0</v>
      </c>
      <c r="HG208" s="96">
        <v>0</v>
      </c>
      <c r="HH208" s="96">
        <v>0</v>
      </c>
      <c r="HI208" s="96">
        <v>0</v>
      </c>
      <c r="HJ208" s="96">
        <v>0</v>
      </c>
      <c r="HK208" s="96">
        <v>0</v>
      </c>
      <c r="HL208" s="96">
        <v>0</v>
      </c>
      <c r="HM208" s="96">
        <v>0</v>
      </c>
      <c r="HN208" s="96">
        <v>0</v>
      </c>
      <c r="HO208" s="96">
        <v>0</v>
      </c>
      <c r="HP208" s="96">
        <v>0</v>
      </c>
      <c r="HQ208" s="96">
        <v>0</v>
      </c>
      <c r="HR208" s="96">
        <v>0</v>
      </c>
      <c r="HS208" s="96">
        <v>0</v>
      </c>
      <c r="HT208" s="96">
        <v>0</v>
      </c>
      <c r="HU208" s="96">
        <v>0</v>
      </c>
      <c r="HV208" s="96">
        <v>0</v>
      </c>
      <c r="HW208" s="96">
        <v>0</v>
      </c>
      <c r="HX208" s="96">
        <v>0</v>
      </c>
      <c r="HY208" s="96">
        <v>0</v>
      </c>
      <c r="HZ208" s="96">
        <v>0</v>
      </c>
      <c r="IA208" s="96">
        <v>0</v>
      </c>
      <c r="IB208" s="96">
        <v>0</v>
      </c>
      <c r="IC208" s="96">
        <v>0</v>
      </c>
      <c r="ID208" s="96">
        <v>0</v>
      </c>
      <c r="IE208" s="96">
        <v>0</v>
      </c>
      <c r="IF208" s="96">
        <v>0</v>
      </c>
      <c r="IG208" s="96">
        <v>0</v>
      </c>
      <c r="IH208" s="96">
        <v>0</v>
      </c>
      <c r="II208" s="96">
        <v>0</v>
      </c>
      <c r="IJ208" s="96">
        <v>0</v>
      </c>
      <c r="IK208" s="96">
        <v>0</v>
      </c>
      <c r="IL208" s="96">
        <v>0</v>
      </c>
      <c r="IM208" s="96">
        <v>0</v>
      </c>
      <c r="IN208" s="96">
        <v>0</v>
      </c>
      <c r="IO208" s="96">
        <v>0</v>
      </c>
      <c r="IP208" s="96">
        <v>0</v>
      </c>
      <c r="IQ208" s="96">
        <v>0</v>
      </c>
      <c r="IR208" s="96">
        <v>0</v>
      </c>
      <c r="IS208" s="96">
        <v>0</v>
      </c>
      <c r="IT208" s="96">
        <v>0</v>
      </c>
      <c r="IU208" s="96">
        <v>0</v>
      </c>
      <c r="IV208" s="96">
        <v>0</v>
      </c>
      <c r="IW208" s="96">
        <v>0</v>
      </c>
      <c r="IX208" s="96">
        <v>0</v>
      </c>
      <c r="IY208" s="96">
        <v>0</v>
      </c>
      <c r="IZ208" s="96">
        <v>0</v>
      </c>
      <c r="JA208" s="96">
        <v>0</v>
      </c>
    </row>
    <row r="209" spans="1:261" ht="17.25" customHeight="1" x14ac:dyDescent="0.35">
      <c r="A209" s="85">
        <v>199</v>
      </c>
      <c r="B209" s="92" t="s">
        <v>527</v>
      </c>
      <c r="C209" s="95" t="s">
        <v>726</v>
      </c>
      <c r="D209" s="295">
        <v>265689379</v>
      </c>
      <c r="E209" s="270">
        <f t="shared" si="56"/>
        <v>26630.89</v>
      </c>
      <c r="F209" s="270">
        <f t="shared" si="57"/>
        <v>0</v>
      </c>
      <c r="G209" s="270">
        <f t="shared" si="58"/>
        <v>10850.47</v>
      </c>
      <c r="H209" s="270">
        <f t="shared" si="59"/>
        <v>0</v>
      </c>
      <c r="I209" s="270">
        <f t="shared" si="60"/>
        <v>15780.42</v>
      </c>
      <c r="J209" s="96">
        <v>2</v>
      </c>
      <c r="K209" s="96">
        <v>0</v>
      </c>
      <c r="L209" s="96">
        <v>2</v>
      </c>
      <c r="M209" s="96">
        <v>0</v>
      </c>
      <c r="N209" s="96">
        <v>0</v>
      </c>
      <c r="O209" s="96">
        <v>0</v>
      </c>
      <c r="P209" s="96">
        <v>0</v>
      </c>
      <c r="Q209" s="96">
        <v>0</v>
      </c>
      <c r="R209" s="96">
        <v>0</v>
      </c>
      <c r="S209" s="96">
        <v>0</v>
      </c>
      <c r="T209" s="96">
        <v>0</v>
      </c>
      <c r="U209" s="96">
        <v>0</v>
      </c>
      <c r="V209" s="96">
        <v>961</v>
      </c>
      <c r="W209" s="96">
        <v>0</v>
      </c>
      <c r="X209" s="96">
        <v>0</v>
      </c>
      <c r="Y209" s="96">
        <v>0</v>
      </c>
      <c r="Z209" s="96">
        <v>0</v>
      </c>
      <c r="AA209" s="96">
        <v>0</v>
      </c>
      <c r="AB209" s="96">
        <v>0</v>
      </c>
      <c r="AC209" s="96">
        <v>0</v>
      </c>
      <c r="AD209" s="96">
        <v>7</v>
      </c>
      <c r="AE209" s="96">
        <v>0</v>
      </c>
      <c r="AF209" s="96">
        <v>1</v>
      </c>
      <c r="AG209" s="96">
        <v>0</v>
      </c>
      <c r="AH209" s="96">
        <v>0</v>
      </c>
      <c r="AI209" s="96">
        <v>0</v>
      </c>
      <c r="AJ209" s="96">
        <v>0</v>
      </c>
      <c r="AK209" s="96">
        <v>0</v>
      </c>
      <c r="AL209" s="96">
        <v>0</v>
      </c>
      <c r="AM209" s="96">
        <v>0</v>
      </c>
      <c r="AN209" s="96">
        <v>0</v>
      </c>
      <c r="AO209" s="96">
        <v>0</v>
      </c>
      <c r="AP209" s="96">
        <v>0</v>
      </c>
      <c r="AQ209" s="96">
        <v>0</v>
      </c>
      <c r="AR209" s="96">
        <v>0</v>
      </c>
      <c r="AS209" s="96">
        <v>0</v>
      </c>
      <c r="AT209" s="96">
        <v>0</v>
      </c>
      <c r="AU209" s="96">
        <v>0</v>
      </c>
      <c r="AV209" s="96">
        <v>500</v>
      </c>
      <c r="AW209" s="96">
        <v>0</v>
      </c>
      <c r="AX209" s="96">
        <v>0</v>
      </c>
      <c r="AY209" s="96">
        <v>0</v>
      </c>
      <c r="AZ209" s="96">
        <v>0</v>
      </c>
      <c r="BA209" s="96">
        <v>1</v>
      </c>
      <c r="BB209" s="96">
        <v>0</v>
      </c>
      <c r="BC209" s="96">
        <v>0</v>
      </c>
      <c r="BD209" s="96">
        <v>10000</v>
      </c>
      <c r="BE209" s="96">
        <v>0</v>
      </c>
      <c r="BF209" s="96">
        <v>0</v>
      </c>
      <c r="BG209" s="96">
        <v>0</v>
      </c>
      <c r="BH209" s="96">
        <v>34</v>
      </c>
      <c r="BI209" s="96">
        <v>0</v>
      </c>
      <c r="BJ209" s="96">
        <v>0</v>
      </c>
      <c r="BK209" s="96">
        <v>0</v>
      </c>
      <c r="BL209" s="96">
        <v>0</v>
      </c>
      <c r="BM209" s="96">
        <v>0</v>
      </c>
      <c r="BN209" s="96">
        <v>0</v>
      </c>
      <c r="BO209" s="96">
        <v>0</v>
      </c>
      <c r="BP209" s="96">
        <v>0</v>
      </c>
      <c r="BQ209" s="96">
        <v>0</v>
      </c>
      <c r="BR209" s="96">
        <v>0</v>
      </c>
      <c r="BS209" s="96">
        <v>1</v>
      </c>
      <c r="BT209" s="96">
        <v>0</v>
      </c>
      <c r="BU209" s="96">
        <v>1</v>
      </c>
      <c r="BV209" s="96">
        <v>0</v>
      </c>
      <c r="BW209" s="96">
        <v>0</v>
      </c>
      <c r="BX209" s="96">
        <v>0</v>
      </c>
      <c r="BY209" s="96">
        <v>20</v>
      </c>
      <c r="BZ209" s="96">
        <v>0</v>
      </c>
      <c r="CA209" s="96">
        <v>0</v>
      </c>
      <c r="CB209" s="96">
        <v>0</v>
      </c>
      <c r="CC209" s="96">
        <v>0</v>
      </c>
      <c r="CD209" s="96">
        <v>0</v>
      </c>
      <c r="CE209" s="96">
        <v>0</v>
      </c>
      <c r="CF209" s="96">
        <v>0</v>
      </c>
      <c r="CG209" s="96">
        <v>0</v>
      </c>
      <c r="CH209" s="96">
        <v>0</v>
      </c>
      <c r="CI209" s="96">
        <v>0</v>
      </c>
      <c r="CJ209" s="96">
        <v>0</v>
      </c>
      <c r="CK209" s="96">
        <v>30</v>
      </c>
      <c r="CL209" s="96">
        <v>0</v>
      </c>
      <c r="CM209" s="96">
        <v>0</v>
      </c>
      <c r="CN209" s="96">
        <v>0</v>
      </c>
      <c r="CO209" s="96">
        <v>1</v>
      </c>
      <c r="CP209" s="96">
        <v>0</v>
      </c>
      <c r="CQ209" s="96">
        <v>0</v>
      </c>
      <c r="CR209" s="96">
        <v>0</v>
      </c>
      <c r="CS209" s="96">
        <v>23</v>
      </c>
      <c r="CT209" s="96">
        <v>0</v>
      </c>
      <c r="CU209" s="96">
        <v>0</v>
      </c>
      <c r="CV209" s="96">
        <v>0</v>
      </c>
      <c r="CW209" s="96">
        <v>0</v>
      </c>
      <c r="CX209" s="96">
        <v>0</v>
      </c>
      <c r="CY209" s="96">
        <v>21</v>
      </c>
      <c r="CZ209" s="96">
        <v>476</v>
      </c>
      <c r="DA209" s="96">
        <v>0</v>
      </c>
      <c r="DB209" s="96">
        <v>473</v>
      </c>
      <c r="DC209" s="96">
        <v>0</v>
      </c>
      <c r="DD209" s="96">
        <v>7219</v>
      </c>
      <c r="DE209" s="96">
        <v>0</v>
      </c>
      <c r="DF209" s="96">
        <v>0</v>
      </c>
      <c r="DG209" s="96">
        <v>0</v>
      </c>
      <c r="DH209" s="96">
        <v>0</v>
      </c>
      <c r="DI209" s="96">
        <v>0</v>
      </c>
      <c r="DJ209" s="96">
        <v>0</v>
      </c>
      <c r="DK209" s="96">
        <v>0</v>
      </c>
      <c r="DL209" s="96">
        <v>0</v>
      </c>
      <c r="DM209" s="96">
        <v>0</v>
      </c>
      <c r="DN209" s="96">
        <v>0</v>
      </c>
      <c r="DO209" s="96">
        <v>0</v>
      </c>
      <c r="DP209" s="96">
        <v>0</v>
      </c>
      <c r="DQ209" s="96">
        <v>0</v>
      </c>
      <c r="DR209" s="96">
        <v>0</v>
      </c>
      <c r="DS209" s="96">
        <v>0</v>
      </c>
      <c r="DT209" s="96">
        <v>3631.47</v>
      </c>
      <c r="DU209" s="96">
        <v>0</v>
      </c>
      <c r="DV209" s="96">
        <v>0</v>
      </c>
      <c r="DW209" s="297">
        <v>0</v>
      </c>
      <c r="DX209" s="297">
        <v>0</v>
      </c>
      <c r="DY209" s="96">
        <v>0</v>
      </c>
      <c r="DZ209" s="96">
        <v>0</v>
      </c>
      <c r="EA209" s="96">
        <v>0</v>
      </c>
      <c r="EB209" s="96">
        <v>0</v>
      </c>
      <c r="EC209" s="96">
        <v>0</v>
      </c>
      <c r="ED209" s="96">
        <v>0</v>
      </c>
      <c r="EE209" s="96">
        <v>0</v>
      </c>
      <c r="EF209" s="96">
        <v>0</v>
      </c>
      <c r="EG209" s="96">
        <v>0</v>
      </c>
      <c r="EH209" s="96">
        <v>0</v>
      </c>
      <c r="EI209" s="96">
        <v>0</v>
      </c>
      <c r="EJ209" s="96">
        <v>0</v>
      </c>
      <c r="EK209" s="96">
        <v>0</v>
      </c>
      <c r="EL209" s="96">
        <v>0</v>
      </c>
      <c r="EM209" s="96">
        <v>0</v>
      </c>
      <c r="EN209" s="96">
        <v>0</v>
      </c>
      <c r="EO209" s="96">
        <v>0</v>
      </c>
      <c r="EP209" s="96">
        <v>0</v>
      </c>
      <c r="EQ209" s="96">
        <v>0</v>
      </c>
      <c r="ER209" s="96">
        <v>0</v>
      </c>
      <c r="ES209" s="96">
        <v>0</v>
      </c>
      <c r="ET209" s="96">
        <v>0</v>
      </c>
      <c r="EU209" s="96">
        <v>0</v>
      </c>
      <c r="EV209" s="96">
        <v>4299.42</v>
      </c>
      <c r="EW209" s="96">
        <v>0</v>
      </c>
      <c r="EX209" s="96">
        <v>0</v>
      </c>
      <c r="EY209" s="96">
        <v>0</v>
      </c>
      <c r="EZ209" s="96">
        <v>0</v>
      </c>
      <c r="FA209" s="96">
        <v>0</v>
      </c>
      <c r="FB209" s="96">
        <v>0</v>
      </c>
      <c r="FC209" s="96">
        <v>0</v>
      </c>
      <c r="FD209" s="96">
        <v>0</v>
      </c>
      <c r="FE209" s="96">
        <v>0</v>
      </c>
      <c r="FF209" s="96">
        <v>0</v>
      </c>
      <c r="FG209" s="96">
        <v>0</v>
      </c>
      <c r="FH209" s="96">
        <v>0</v>
      </c>
      <c r="FI209" s="96">
        <v>0</v>
      </c>
      <c r="FJ209" s="96">
        <v>0</v>
      </c>
      <c r="FK209" s="96">
        <v>0</v>
      </c>
      <c r="FL209" s="96">
        <v>0</v>
      </c>
      <c r="FM209" s="96">
        <v>0</v>
      </c>
      <c r="FN209" s="96">
        <v>0</v>
      </c>
      <c r="FO209" s="96">
        <v>0</v>
      </c>
      <c r="FP209" s="96">
        <v>0</v>
      </c>
      <c r="FQ209" s="96">
        <v>0</v>
      </c>
      <c r="FR209" s="96">
        <v>0</v>
      </c>
      <c r="FS209" s="96">
        <v>0</v>
      </c>
      <c r="FT209" s="96">
        <v>0</v>
      </c>
      <c r="FU209" s="96">
        <v>0</v>
      </c>
      <c r="FV209" s="96">
        <v>0</v>
      </c>
      <c r="FW209" s="96">
        <v>0</v>
      </c>
      <c r="FX209" s="96">
        <v>0</v>
      </c>
      <c r="FY209" s="96">
        <v>0</v>
      </c>
      <c r="FZ209" s="96">
        <v>0</v>
      </c>
      <c r="GA209" s="96">
        <v>0</v>
      </c>
      <c r="GB209" s="96">
        <v>0</v>
      </c>
      <c r="GC209" s="96">
        <v>0</v>
      </c>
      <c r="GD209" s="96">
        <v>0</v>
      </c>
      <c r="GE209" s="96">
        <v>0</v>
      </c>
      <c r="GF209" s="96">
        <v>0</v>
      </c>
      <c r="GG209" s="96">
        <v>0</v>
      </c>
      <c r="GH209" s="96">
        <v>0</v>
      </c>
      <c r="GI209" s="96">
        <v>250</v>
      </c>
      <c r="GJ209" s="96">
        <v>0</v>
      </c>
      <c r="GK209" s="96">
        <v>1</v>
      </c>
      <c r="GL209" s="96">
        <v>0</v>
      </c>
      <c r="GM209" s="96">
        <v>0</v>
      </c>
      <c r="GN209" s="96">
        <v>0</v>
      </c>
      <c r="GO209" s="96">
        <v>0</v>
      </c>
      <c r="GP209" s="96">
        <v>0</v>
      </c>
      <c r="GQ209" s="96">
        <v>0</v>
      </c>
      <c r="GR209" s="96">
        <v>0</v>
      </c>
      <c r="GS209" s="96">
        <v>0</v>
      </c>
      <c r="GT209" s="96">
        <v>0</v>
      </c>
      <c r="GU209" s="96">
        <v>0</v>
      </c>
      <c r="GV209" s="96">
        <v>0</v>
      </c>
      <c r="GW209" s="96">
        <v>0</v>
      </c>
      <c r="GX209" s="96">
        <v>0</v>
      </c>
      <c r="GY209" s="96">
        <v>0</v>
      </c>
      <c r="GZ209" s="96">
        <v>0</v>
      </c>
      <c r="HA209" s="96">
        <v>0</v>
      </c>
      <c r="HB209" s="96">
        <v>0</v>
      </c>
      <c r="HC209" s="96">
        <v>0</v>
      </c>
      <c r="HD209" s="96">
        <v>0</v>
      </c>
      <c r="HE209" s="96">
        <v>0</v>
      </c>
      <c r="HF209" s="96">
        <v>0</v>
      </c>
      <c r="HG209" s="96">
        <v>0</v>
      </c>
      <c r="HH209" s="96">
        <v>0</v>
      </c>
      <c r="HI209" s="96">
        <v>0</v>
      </c>
      <c r="HJ209" s="96">
        <v>0</v>
      </c>
      <c r="HK209" s="96">
        <v>0</v>
      </c>
      <c r="HL209" s="96">
        <v>0</v>
      </c>
      <c r="HM209" s="96">
        <v>0</v>
      </c>
      <c r="HN209" s="96">
        <v>0</v>
      </c>
      <c r="HO209" s="96">
        <v>0</v>
      </c>
      <c r="HP209" s="96">
        <v>0</v>
      </c>
      <c r="HQ209" s="96">
        <v>0</v>
      </c>
      <c r="HR209" s="96">
        <v>0</v>
      </c>
      <c r="HS209" s="96">
        <v>0</v>
      </c>
      <c r="HT209" s="96">
        <v>0</v>
      </c>
      <c r="HU209" s="96">
        <v>0</v>
      </c>
      <c r="HV209" s="96">
        <v>0</v>
      </c>
      <c r="HW209" s="96">
        <v>0</v>
      </c>
      <c r="HX209" s="96">
        <v>0</v>
      </c>
      <c r="HY209" s="96">
        <v>0</v>
      </c>
      <c r="HZ209" s="96">
        <v>0</v>
      </c>
      <c r="IA209" s="96">
        <v>0</v>
      </c>
      <c r="IB209" s="96">
        <v>0</v>
      </c>
      <c r="IC209" s="96">
        <v>0</v>
      </c>
      <c r="ID209" s="96">
        <v>0</v>
      </c>
      <c r="IE209" s="96">
        <v>0</v>
      </c>
      <c r="IF209" s="96">
        <v>0</v>
      </c>
      <c r="IG209" s="96">
        <v>0</v>
      </c>
      <c r="IH209" s="96">
        <v>0</v>
      </c>
      <c r="II209" s="96">
        <v>0</v>
      </c>
      <c r="IJ209" s="96">
        <v>0</v>
      </c>
      <c r="IK209" s="96">
        <v>0</v>
      </c>
      <c r="IL209" s="96">
        <v>0</v>
      </c>
      <c r="IM209" s="96">
        <v>0</v>
      </c>
      <c r="IN209" s="96">
        <v>0</v>
      </c>
      <c r="IO209" s="96">
        <v>0</v>
      </c>
      <c r="IP209" s="96">
        <v>0</v>
      </c>
      <c r="IQ209" s="96">
        <v>0</v>
      </c>
      <c r="IR209" s="96">
        <v>0</v>
      </c>
      <c r="IS209" s="96">
        <v>0</v>
      </c>
      <c r="IT209" s="96">
        <v>0</v>
      </c>
      <c r="IU209" s="96">
        <v>0</v>
      </c>
      <c r="IV209" s="96">
        <v>0</v>
      </c>
      <c r="IW209" s="96">
        <v>0</v>
      </c>
      <c r="IX209" s="96">
        <v>0</v>
      </c>
      <c r="IY209" s="96">
        <v>0</v>
      </c>
      <c r="IZ209" s="96">
        <v>0</v>
      </c>
      <c r="JA209" s="96">
        <v>0</v>
      </c>
    </row>
    <row r="210" spans="1:261" ht="17.25" customHeight="1" x14ac:dyDescent="0.35">
      <c r="A210" s="85">
        <v>200</v>
      </c>
      <c r="B210" s="92" t="s">
        <v>527</v>
      </c>
      <c r="C210" s="95" t="s">
        <v>727</v>
      </c>
      <c r="D210" s="295">
        <v>265964439</v>
      </c>
      <c r="E210" s="270">
        <f t="shared" si="56"/>
        <v>4817.16</v>
      </c>
      <c r="F210" s="270">
        <f t="shared" si="57"/>
        <v>0</v>
      </c>
      <c r="G210" s="270">
        <f t="shared" si="58"/>
        <v>1383.99</v>
      </c>
      <c r="H210" s="270">
        <f t="shared" si="59"/>
        <v>0</v>
      </c>
      <c r="I210" s="270">
        <f t="shared" si="60"/>
        <v>3433.17</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96">
        <v>0</v>
      </c>
      <c r="AC210" s="96">
        <v>0</v>
      </c>
      <c r="AD210" s="96">
        <v>0</v>
      </c>
      <c r="AE210" s="96">
        <v>0</v>
      </c>
      <c r="AF210" s="96">
        <v>0</v>
      </c>
      <c r="AG210" s="96">
        <v>0</v>
      </c>
      <c r="AH210" s="96">
        <v>0</v>
      </c>
      <c r="AI210" s="96">
        <v>0</v>
      </c>
      <c r="AJ210" s="96">
        <v>0</v>
      </c>
      <c r="AK210" s="96">
        <v>0</v>
      </c>
      <c r="AL210" s="96">
        <v>0</v>
      </c>
      <c r="AM210" s="96">
        <v>0</v>
      </c>
      <c r="AN210" s="96">
        <v>0</v>
      </c>
      <c r="AO210" s="96">
        <v>0</v>
      </c>
      <c r="AP210" s="96">
        <v>0</v>
      </c>
      <c r="AQ210" s="96">
        <v>0</v>
      </c>
      <c r="AR210" s="96">
        <v>0</v>
      </c>
      <c r="AS210" s="96">
        <v>0</v>
      </c>
      <c r="AT210" s="96">
        <v>0</v>
      </c>
      <c r="AU210" s="96">
        <v>0</v>
      </c>
      <c r="AV210" s="96">
        <v>0</v>
      </c>
      <c r="AW210" s="96">
        <v>0</v>
      </c>
      <c r="AX210" s="96">
        <v>0</v>
      </c>
      <c r="AY210" s="96">
        <v>0</v>
      </c>
      <c r="AZ210" s="96">
        <v>0</v>
      </c>
      <c r="BA210" s="96">
        <v>0</v>
      </c>
      <c r="BB210" s="96">
        <v>0</v>
      </c>
      <c r="BC210" s="96">
        <v>0</v>
      </c>
      <c r="BD210" s="96">
        <v>2984</v>
      </c>
      <c r="BE210" s="96">
        <v>0</v>
      </c>
      <c r="BF210" s="96">
        <v>0</v>
      </c>
      <c r="BG210" s="96">
        <v>0</v>
      </c>
      <c r="BH210" s="96">
        <v>60</v>
      </c>
      <c r="BI210" s="96">
        <v>0</v>
      </c>
      <c r="BJ210" s="96">
        <v>0</v>
      </c>
      <c r="BK210" s="96">
        <v>0</v>
      </c>
      <c r="BL210" s="96">
        <v>0</v>
      </c>
      <c r="BM210" s="96">
        <v>0</v>
      </c>
      <c r="BN210" s="96">
        <v>0</v>
      </c>
      <c r="BO210" s="96">
        <v>0</v>
      </c>
      <c r="BP210" s="96">
        <v>0</v>
      </c>
      <c r="BQ210" s="96">
        <v>0</v>
      </c>
      <c r="BR210" s="96">
        <v>0</v>
      </c>
      <c r="BS210" s="96">
        <v>0</v>
      </c>
      <c r="BT210" s="96">
        <v>0</v>
      </c>
      <c r="BU210" s="96">
        <v>0</v>
      </c>
      <c r="BV210" s="96">
        <v>0</v>
      </c>
      <c r="BW210" s="96">
        <v>0</v>
      </c>
      <c r="BX210" s="96">
        <v>0</v>
      </c>
      <c r="BY210" s="96">
        <v>0</v>
      </c>
      <c r="BZ210" s="96">
        <v>0</v>
      </c>
      <c r="CA210" s="96">
        <v>0</v>
      </c>
      <c r="CB210" s="96">
        <v>0</v>
      </c>
      <c r="CC210" s="96">
        <v>0</v>
      </c>
      <c r="CD210" s="96">
        <v>0</v>
      </c>
      <c r="CE210" s="96">
        <v>0</v>
      </c>
      <c r="CF210" s="96">
        <v>0</v>
      </c>
      <c r="CG210" s="96">
        <v>0</v>
      </c>
      <c r="CH210" s="96">
        <v>0</v>
      </c>
      <c r="CI210" s="96">
        <v>0</v>
      </c>
      <c r="CJ210" s="96">
        <v>0</v>
      </c>
      <c r="CK210" s="96">
        <v>30</v>
      </c>
      <c r="CL210" s="96">
        <v>0</v>
      </c>
      <c r="CM210" s="96">
        <v>0</v>
      </c>
      <c r="CN210" s="96">
        <v>0</v>
      </c>
      <c r="CO210" s="96">
        <v>1</v>
      </c>
      <c r="CP210" s="96">
        <v>0</v>
      </c>
      <c r="CQ210" s="96">
        <v>0</v>
      </c>
      <c r="CR210" s="96">
        <v>0</v>
      </c>
      <c r="CS210" s="96">
        <v>0</v>
      </c>
      <c r="CT210" s="96">
        <v>0</v>
      </c>
      <c r="CU210" s="96">
        <v>0</v>
      </c>
      <c r="CV210" s="96">
        <v>0</v>
      </c>
      <c r="CW210" s="96">
        <v>0</v>
      </c>
      <c r="CX210" s="96">
        <v>0</v>
      </c>
      <c r="CY210" s="96">
        <v>6</v>
      </c>
      <c r="CZ210" s="96">
        <v>6</v>
      </c>
      <c r="DA210" s="96">
        <v>0</v>
      </c>
      <c r="DB210" s="96">
        <v>5</v>
      </c>
      <c r="DC210" s="96">
        <v>0</v>
      </c>
      <c r="DD210" s="96">
        <v>100</v>
      </c>
      <c r="DE210" s="96">
        <v>0</v>
      </c>
      <c r="DF210" s="96">
        <v>0</v>
      </c>
      <c r="DG210" s="96">
        <v>0</v>
      </c>
      <c r="DH210" s="96">
        <v>0</v>
      </c>
      <c r="DI210" s="96">
        <v>0</v>
      </c>
      <c r="DJ210" s="96">
        <v>0</v>
      </c>
      <c r="DK210" s="96">
        <v>0</v>
      </c>
      <c r="DL210" s="96">
        <v>0</v>
      </c>
      <c r="DM210" s="96">
        <v>0</v>
      </c>
      <c r="DN210" s="96">
        <v>0</v>
      </c>
      <c r="DO210" s="96">
        <v>0</v>
      </c>
      <c r="DP210" s="96">
        <v>0</v>
      </c>
      <c r="DQ210" s="96">
        <v>0</v>
      </c>
      <c r="DR210" s="96">
        <v>0</v>
      </c>
      <c r="DS210" s="96">
        <v>0</v>
      </c>
      <c r="DT210" s="96">
        <v>1283.99</v>
      </c>
      <c r="DU210" s="96">
        <v>0</v>
      </c>
      <c r="DV210" s="96">
        <v>0</v>
      </c>
      <c r="DW210" s="297">
        <v>0</v>
      </c>
      <c r="DX210" s="297">
        <v>0</v>
      </c>
      <c r="DY210" s="96">
        <v>0</v>
      </c>
      <c r="DZ210" s="96">
        <v>0</v>
      </c>
      <c r="EA210" s="96">
        <v>0</v>
      </c>
      <c r="EB210" s="96">
        <v>0</v>
      </c>
      <c r="EC210" s="96">
        <v>0</v>
      </c>
      <c r="ED210" s="96">
        <v>0</v>
      </c>
      <c r="EE210" s="96">
        <v>0</v>
      </c>
      <c r="EF210" s="96">
        <v>0</v>
      </c>
      <c r="EG210" s="96">
        <v>0</v>
      </c>
      <c r="EH210" s="96">
        <v>0</v>
      </c>
      <c r="EI210" s="96">
        <v>0</v>
      </c>
      <c r="EJ210" s="96">
        <v>0</v>
      </c>
      <c r="EK210" s="96">
        <v>0</v>
      </c>
      <c r="EL210" s="96">
        <v>0</v>
      </c>
      <c r="EM210" s="96">
        <v>0</v>
      </c>
      <c r="EN210" s="96">
        <v>0</v>
      </c>
      <c r="EO210" s="96">
        <v>0</v>
      </c>
      <c r="EP210" s="96">
        <v>0</v>
      </c>
      <c r="EQ210" s="96">
        <v>0</v>
      </c>
      <c r="ER210" s="96">
        <v>0</v>
      </c>
      <c r="ES210" s="96">
        <v>0</v>
      </c>
      <c r="ET210" s="96">
        <v>0</v>
      </c>
      <c r="EU210" s="96">
        <v>0</v>
      </c>
      <c r="EV210" s="96">
        <v>449.17</v>
      </c>
      <c r="EW210" s="96">
        <v>0</v>
      </c>
      <c r="EX210" s="96">
        <v>0</v>
      </c>
      <c r="EY210" s="96">
        <v>0</v>
      </c>
      <c r="EZ210" s="96">
        <v>0</v>
      </c>
      <c r="FA210" s="96">
        <v>0</v>
      </c>
      <c r="FB210" s="96">
        <v>0</v>
      </c>
      <c r="FC210" s="96">
        <v>0</v>
      </c>
      <c r="FD210" s="96">
        <v>0</v>
      </c>
      <c r="FE210" s="96">
        <v>0</v>
      </c>
      <c r="FF210" s="96">
        <v>0</v>
      </c>
      <c r="FG210" s="96">
        <v>0</v>
      </c>
      <c r="FH210" s="96">
        <v>0</v>
      </c>
      <c r="FI210" s="96">
        <v>0</v>
      </c>
      <c r="FJ210" s="96">
        <v>0</v>
      </c>
      <c r="FK210" s="96">
        <v>0</v>
      </c>
      <c r="FL210" s="96">
        <v>0</v>
      </c>
      <c r="FM210" s="96">
        <v>0</v>
      </c>
      <c r="FN210" s="96">
        <v>0</v>
      </c>
      <c r="FO210" s="96">
        <v>0</v>
      </c>
      <c r="FP210" s="96">
        <v>0</v>
      </c>
      <c r="FQ210" s="96">
        <v>0</v>
      </c>
      <c r="FR210" s="96">
        <v>0</v>
      </c>
      <c r="FS210" s="96">
        <v>0</v>
      </c>
      <c r="FT210" s="96">
        <v>0</v>
      </c>
      <c r="FU210" s="96">
        <v>0</v>
      </c>
      <c r="FV210" s="96">
        <v>0</v>
      </c>
      <c r="FW210" s="96">
        <v>0</v>
      </c>
      <c r="FX210" s="96">
        <v>0</v>
      </c>
      <c r="FY210" s="96">
        <v>0</v>
      </c>
      <c r="FZ210" s="96">
        <v>0</v>
      </c>
      <c r="GA210" s="96">
        <v>0</v>
      </c>
      <c r="GB210" s="96">
        <v>0</v>
      </c>
      <c r="GC210" s="96">
        <v>0</v>
      </c>
      <c r="GD210" s="96">
        <v>0</v>
      </c>
      <c r="GE210" s="96">
        <v>0</v>
      </c>
      <c r="GF210" s="96">
        <v>0</v>
      </c>
      <c r="GG210" s="96">
        <v>0</v>
      </c>
      <c r="GH210" s="96">
        <v>0</v>
      </c>
      <c r="GI210" s="96">
        <v>0</v>
      </c>
      <c r="GJ210" s="96">
        <v>0</v>
      </c>
      <c r="GK210" s="96">
        <v>0</v>
      </c>
      <c r="GL210" s="96">
        <v>0</v>
      </c>
      <c r="GM210" s="96">
        <v>0</v>
      </c>
      <c r="GN210" s="96">
        <v>0</v>
      </c>
      <c r="GO210" s="96">
        <v>0</v>
      </c>
      <c r="GP210" s="96">
        <v>0</v>
      </c>
      <c r="GQ210" s="96">
        <v>0</v>
      </c>
      <c r="GR210" s="96">
        <v>0</v>
      </c>
      <c r="GS210" s="96">
        <v>0</v>
      </c>
      <c r="GT210" s="96">
        <v>0</v>
      </c>
      <c r="GU210" s="96">
        <v>0</v>
      </c>
      <c r="GV210" s="96">
        <v>0</v>
      </c>
      <c r="GW210" s="96">
        <v>0</v>
      </c>
      <c r="GX210" s="96">
        <v>0</v>
      </c>
      <c r="GY210" s="96">
        <v>0</v>
      </c>
      <c r="GZ210" s="96">
        <v>0</v>
      </c>
      <c r="HA210" s="96">
        <v>0</v>
      </c>
      <c r="HB210" s="96">
        <v>0</v>
      </c>
      <c r="HC210" s="96">
        <v>0</v>
      </c>
      <c r="HD210" s="96">
        <v>0</v>
      </c>
      <c r="HE210" s="96">
        <v>0</v>
      </c>
      <c r="HF210" s="96">
        <v>0</v>
      </c>
      <c r="HG210" s="96">
        <v>0</v>
      </c>
      <c r="HH210" s="96">
        <v>0</v>
      </c>
      <c r="HI210" s="96">
        <v>0</v>
      </c>
      <c r="HJ210" s="96">
        <v>0</v>
      </c>
      <c r="HK210" s="96">
        <v>0</v>
      </c>
      <c r="HL210" s="96">
        <v>0</v>
      </c>
      <c r="HM210" s="96">
        <v>0</v>
      </c>
      <c r="HN210" s="96">
        <v>0</v>
      </c>
      <c r="HO210" s="96">
        <v>0</v>
      </c>
      <c r="HP210" s="96">
        <v>0</v>
      </c>
      <c r="HQ210" s="96">
        <v>0</v>
      </c>
      <c r="HR210" s="96">
        <v>0</v>
      </c>
      <c r="HS210" s="96">
        <v>0</v>
      </c>
      <c r="HT210" s="96">
        <v>0</v>
      </c>
      <c r="HU210" s="96">
        <v>0</v>
      </c>
      <c r="HV210" s="96">
        <v>0</v>
      </c>
      <c r="HW210" s="96">
        <v>0</v>
      </c>
      <c r="HX210" s="96">
        <v>0</v>
      </c>
      <c r="HY210" s="96">
        <v>0</v>
      </c>
      <c r="HZ210" s="96">
        <v>0</v>
      </c>
      <c r="IA210" s="96">
        <v>0</v>
      </c>
      <c r="IB210" s="96">
        <v>0</v>
      </c>
      <c r="IC210" s="96">
        <v>0</v>
      </c>
      <c r="ID210" s="96">
        <v>0</v>
      </c>
      <c r="IE210" s="96">
        <v>0</v>
      </c>
      <c r="IF210" s="96">
        <v>0</v>
      </c>
      <c r="IG210" s="96">
        <v>0</v>
      </c>
      <c r="IH210" s="96">
        <v>0</v>
      </c>
      <c r="II210" s="96">
        <v>0</v>
      </c>
      <c r="IJ210" s="96">
        <v>0</v>
      </c>
      <c r="IK210" s="96">
        <v>0</v>
      </c>
      <c r="IL210" s="96">
        <v>0</v>
      </c>
      <c r="IM210" s="96">
        <v>0</v>
      </c>
      <c r="IN210" s="96">
        <v>0</v>
      </c>
      <c r="IO210" s="96">
        <v>0</v>
      </c>
      <c r="IP210" s="96">
        <v>0</v>
      </c>
      <c r="IQ210" s="96">
        <v>0</v>
      </c>
      <c r="IR210" s="96">
        <v>0</v>
      </c>
      <c r="IS210" s="96">
        <v>0</v>
      </c>
      <c r="IT210" s="96">
        <v>0</v>
      </c>
      <c r="IU210" s="96">
        <v>0</v>
      </c>
      <c r="IV210" s="96">
        <v>0</v>
      </c>
      <c r="IW210" s="96">
        <v>0</v>
      </c>
      <c r="IX210" s="96">
        <v>0</v>
      </c>
      <c r="IY210" s="96">
        <v>0</v>
      </c>
      <c r="IZ210" s="96">
        <v>0</v>
      </c>
      <c r="JA210" s="96">
        <v>0</v>
      </c>
    </row>
    <row r="211" spans="1:261" ht="17.25" customHeight="1" x14ac:dyDescent="0.35">
      <c r="A211" s="85">
        <v>201</v>
      </c>
      <c r="B211" s="92" t="s">
        <v>527</v>
      </c>
      <c r="C211" s="95" t="s">
        <v>728</v>
      </c>
      <c r="D211" s="295">
        <v>265964442</v>
      </c>
      <c r="E211" s="270">
        <f t="shared" si="56"/>
        <v>23272.87</v>
      </c>
      <c r="F211" s="270">
        <f t="shared" si="57"/>
        <v>0</v>
      </c>
      <c r="G211" s="270">
        <f t="shared" si="58"/>
        <v>4545.45</v>
      </c>
      <c r="H211" s="270">
        <f t="shared" si="59"/>
        <v>0</v>
      </c>
      <c r="I211" s="270">
        <f t="shared" si="60"/>
        <v>18727.419999999998</v>
      </c>
      <c r="J211" s="96">
        <v>1</v>
      </c>
      <c r="K211" s="96">
        <v>1</v>
      </c>
      <c r="L211" s="96">
        <v>0</v>
      </c>
      <c r="M211" s="96">
        <v>0</v>
      </c>
      <c r="N211" s="96">
        <v>0</v>
      </c>
      <c r="O211" s="96">
        <v>0</v>
      </c>
      <c r="P211" s="96">
        <v>0</v>
      </c>
      <c r="Q211" s="96">
        <v>0</v>
      </c>
      <c r="R211" s="96">
        <v>0</v>
      </c>
      <c r="S211" s="96">
        <v>0</v>
      </c>
      <c r="T211" s="96">
        <v>0</v>
      </c>
      <c r="U211" s="96">
        <v>0</v>
      </c>
      <c r="V211" s="96">
        <v>0</v>
      </c>
      <c r="W211" s="96">
        <v>0</v>
      </c>
      <c r="X211" s="96">
        <v>0</v>
      </c>
      <c r="Y211" s="96">
        <v>0</v>
      </c>
      <c r="Z211" s="96">
        <v>0</v>
      </c>
      <c r="AA211" s="96">
        <v>0</v>
      </c>
      <c r="AB211" s="96">
        <v>0</v>
      </c>
      <c r="AC211" s="96">
        <v>0</v>
      </c>
      <c r="AD211" s="96">
        <v>0</v>
      </c>
      <c r="AE211" s="96">
        <v>1</v>
      </c>
      <c r="AF211" s="96">
        <v>0</v>
      </c>
      <c r="AG211" s="96">
        <v>0</v>
      </c>
      <c r="AH211" s="96">
        <v>0</v>
      </c>
      <c r="AI211" s="96">
        <v>0</v>
      </c>
      <c r="AJ211" s="96">
        <v>0</v>
      </c>
      <c r="AK211" s="96">
        <v>0</v>
      </c>
      <c r="AL211" s="96">
        <v>0</v>
      </c>
      <c r="AM211" s="96">
        <v>0</v>
      </c>
      <c r="AN211" s="96">
        <v>0</v>
      </c>
      <c r="AO211" s="96">
        <v>0</v>
      </c>
      <c r="AP211" s="96">
        <v>379</v>
      </c>
      <c r="AQ211" s="96">
        <v>0</v>
      </c>
      <c r="AR211" s="96">
        <v>0</v>
      </c>
      <c r="AS211" s="96">
        <v>0</v>
      </c>
      <c r="AT211" s="96">
        <v>0</v>
      </c>
      <c r="AU211" s="96">
        <v>0</v>
      </c>
      <c r="AV211" s="96">
        <v>0</v>
      </c>
      <c r="AW211" s="96">
        <v>0</v>
      </c>
      <c r="AX211" s="96">
        <v>0</v>
      </c>
      <c r="AY211" s="96">
        <v>0</v>
      </c>
      <c r="AZ211" s="96">
        <v>0</v>
      </c>
      <c r="BA211" s="96">
        <v>1</v>
      </c>
      <c r="BB211" s="96">
        <v>0</v>
      </c>
      <c r="BC211" s="96">
        <v>0</v>
      </c>
      <c r="BD211" s="96">
        <v>16231</v>
      </c>
      <c r="BE211" s="96">
        <v>0</v>
      </c>
      <c r="BF211" s="96">
        <v>0</v>
      </c>
      <c r="BG211" s="96">
        <v>0</v>
      </c>
      <c r="BH211" s="96">
        <v>108</v>
      </c>
      <c r="BI211" s="96">
        <v>0</v>
      </c>
      <c r="BJ211" s="96">
        <v>0</v>
      </c>
      <c r="BK211" s="96">
        <v>0</v>
      </c>
      <c r="BL211" s="96">
        <v>0</v>
      </c>
      <c r="BM211" s="96">
        <v>0</v>
      </c>
      <c r="BN211" s="96">
        <v>0</v>
      </c>
      <c r="BO211" s="96">
        <v>0</v>
      </c>
      <c r="BP211" s="96">
        <v>0</v>
      </c>
      <c r="BQ211" s="96">
        <v>0</v>
      </c>
      <c r="BR211" s="96">
        <v>0</v>
      </c>
      <c r="BS211" s="96">
        <v>1</v>
      </c>
      <c r="BT211" s="96">
        <v>0</v>
      </c>
      <c r="BU211" s="96">
        <v>1</v>
      </c>
      <c r="BV211" s="96">
        <v>0</v>
      </c>
      <c r="BW211" s="96">
        <v>0</v>
      </c>
      <c r="BX211" s="96">
        <v>0</v>
      </c>
      <c r="BY211" s="96">
        <v>80</v>
      </c>
      <c r="BZ211" s="96">
        <v>0</v>
      </c>
      <c r="CA211" s="96">
        <v>0</v>
      </c>
      <c r="CB211" s="96">
        <v>0</v>
      </c>
      <c r="CC211" s="96">
        <v>0</v>
      </c>
      <c r="CD211" s="96">
        <v>0</v>
      </c>
      <c r="CE211" s="96">
        <v>0</v>
      </c>
      <c r="CF211" s="96">
        <v>0</v>
      </c>
      <c r="CG211" s="96">
        <v>0</v>
      </c>
      <c r="CH211" s="96">
        <v>0</v>
      </c>
      <c r="CI211" s="96">
        <v>0</v>
      </c>
      <c r="CJ211" s="96">
        <v>0</v>
      </c>
      <c r="CK211" s="96">
        <v>30</v>
      </c>
      <c r="CL211" s="96">
        <v>0</v>
      </c>
      <c r="CM211" s="96">
        <v>0</v>
      </c>
      <c r="CN211" s="96">
        <v>0</v>
      </c>
      <c r="CO211" s="96">
        <v>1</v>
      </c>
      <c r="CP211" s="96">
        <v>0</v>
      </c>
      <c r="CQ211" s="96">
        <v>0</v>
      </c>
      <c r="CR211" s="96">
        <v>0</v>
      </c>
      <c r="CS211" s="96">
        <v>4</v>
      </c>
      <c r="CT211" s="96">
        <v>0</v>
      </c>
      <c r="CU211" s="96">
        <v>0</v>
      </c>
      <c r="CV211" s="96">
        <v>0</v>
      </c>
      <c r="CW211" s="96">
        <v>0</v>
      </c>
      <c r="CX211" s="96">
        <v>0</v>
      </c>
      <c r="CY211" s="96">
        <v>12</v>
      </c>
      <c r="CZ211" s="96">
        <v>154</v>
      </c>
      <c r="DA211" s="96">
        <v>0</v>
      </c>
      <c r="DB211" s="96">
        <v>149</v>
      </c>
      <c r="DC211" s="96">
        <v>0</v>
      </c>
      <c r="DD211" s="96">
        <v>2320</v>
      </c>
      <c r="DE211" s="96">
        <v>0</v>
      </c>
      <c r="DF211" s="96">
        <v>0</v>
      </c>
      <c r="DG211" s="96">
        <v>0</v>
      </c>
      <c r="DH211" s="96">
        <v>0</v>
      </c>
      <c r="DI211" s="96">
        <v>0</v>
      </c>
      <c r="DJ211" s="96">
        <v>0</v>
      </c>
      <c r="DK211" s="96">
        <v>0</v>
      </c>
      <c r="DL211" s="96">
        <v>0</v>
      </c>
      <c r="DM211" s="96">
        <v>0</v>
      </c>
      <c r="DN211" s="96">
        <v>0</v>
      </c>
      <c r="DO211" s="96">
        <v>0</v>
      </c>
      <c r="DP211" s="96">
        <v>0</v>
      </c>
      <c r="DQ211" s="96">
        <v>0</v>
      </c>
      <c r="DR211" s="96">
        <v>0</v>
      </c>
      <c r="DS211" s="96">
        <v>0</v>
      </c>
      <c r="DT211" s="96">
        <v>2225.4499999999998</v>
      </c>
      <c r="DU211" s="96">
        <v>0</v>
      </c>
      <c r="DV211" s="96">
        <v>0</v>
      </c>
      <c r="DW211" s="297">
        <v>0</v>
      </c>
      <c r="DX211" s="297">
        <v>0</v>
      </c>
      <c r="DY211" s="96">
        <v>0</v>
      </c>
      <c r="DZ211" s="96">
        <v>0</v>
      </c>
      <c r="EA211" s="96">
        <v>0</v>
      </c>
      <c r="EB211" s="96">
        <v>0</v>
      </c>
      <c r="EC211" s="96">
        <v>0</v>
      </c>
      <c r="ED211" s="96">
        <v>0</v>
      </c>
      <c r="EE211" s="96">
        <v>0</v>
      </c>
      <c r="EF211" s="96">
        <v>0</v>
      </c>
      <c r="EG211" s="96">
        <v>0</v>
      </c>
      <c r="EH211" s="96">
        <v>0</v>
      </c>
      <c r="EI211" s="96">
        <v>0</v>
      </c>
      <c r="EJ211" s="96">
        <v>0</v>
      </c>
      <c r="EK211" s="96">
        <v>0</v>
      </c>
      <c r="EL211" s="96">
        <v>0</v>
      </c>
      <c r="EM211" s="96">
        <v>0</v>
      </c>
      <c r="EN211" s="96">
        <v>0</v>
      </c>
      <c r="EO211" s="96">
        <v>0</v>
      </c>
      <c r="EP211" s="96">
        <v>0</v>
      </c>
      <c r="EQ211" s="96">
        <v>0</v>
      </c>
      <c r="ER211" s="96">
        <v>0</v>
      </c>
      <c r="ES211" s="96">
        <v>0</v>
      </c>
      <c r="ET211" s="96">
        <v>0</v>
      </c>
      <c r="EU211" s="96">
        <v>0</v>
      </c>
      <c r="EV211" s="96">
        <v>2037.42</v>
      </c>
      <c r="EW211" s="96">
        <v>0</v>
      </c>
      <c r="EX211" s="96">
        <v>0</v>
      </c>
      <c r="EY211" s="96">
        <v>0</v>
      </c>
      <c r="EZ211" s="96">
        <v>0</v>
      </c>
      <c r="FA211" s="96">
        <v>0</v>
      </c>
      <c r="FB211" s="96">
        <v>0</v>
      </c>
      <c r="FC211" s="96">
        <v>0</v>
      </c>
      <c r="FD211" s="96">
        <v>0</v>
      </c>
      <c r="FE211" s="96">
        <v>0</v>
      </c>
      <c r="FF211" s="96">
        <v>0</v>
      </c>
      <c r="FG211" s="96">
        <v>0</v>
      </c>
      <c r="FH211" s="96">
        <v>0</v>
      </c>
      <c r="FI211" s="96">
        <v>0</v>
      </c>
      <c r="FJ211" s="96">
        <v>0</v>
      </c>
      <c r="FK211" s="96">
        <v>0</v>
      </c>
      <c r="FL211" s="96">
        <v>0</v>
      </c>
      <c r="FM211" s="96">
        <v>0</v>
      </c>
      <c r="FN211" s="96">
        <v>0</v>
      </c>
      <c r="FO211" s="96">
        <v>0</v>
      </c>
      <c r="FP211" s="96">
        <v>0</v>
      </c>
      <c r="FQ211" s="96">
        <v>0</v>
      </c>
      <c r="FR211" s="96">
        <v>0</v>
      </c>
      <c r="FS211" s="96">
        <v>0</v>
      </c>
      <c r="FT211" s="96">
        <v>0</v>
      </c>
      <c r="FU211" s="96">
        <v>0</v>
      </c>
      <c r="FV211" s="96">
        <v>0</v>
      </c>
      <c r="FW211" s="96">
        <v>0</v>
      </c>
      <c r="FX211" s="96">
        <v>0</v>
      </c>
      <c r="FY211" s="96">
        <v>0</v>
      </c>
      <c r="FZ211" s="96">
        <v>0</v>
      </c>
      <c r="GA211" s="96">
        <v>0</v>
      </c>
      <c r="GB211" s="96">
        <v>0</v>
      </c>
      <c r="GC211" s="96">
        <v>0</v>
      </c>
      <c r="GD211" s="96">
        <v>0</v>
      </c>
      <c r="GE211" s="96">
        <v>0</v>
      </c>
      <c r="GF211" s="96">
        <v>0</v>
      </c>
      <c r="GG211" s="96">
        <v>0</v>
      </c>
      <c r="GH211" s="96">
        <v>0</v>
      </c>
      <c r="GI211" s="96">
        <v>0</v>
      </c>
      <c r="GJ211" s="96">
        <v>0</v>
      </c>
      <c r="GK211" s="96">
        <v>0</v>
      </c>
      <c r="GL211" s="96">
        <v>0</v>
      </c>
      <c r="GM211" s="96">
        <v>0</v>
      </c>
      <c r="GN211" s="96">
        <v>0</v>
      </c>
      <c r="GO211" s="96">
        <v>0</v>
      </c>
      <c r="GP211" s="96">
        <v>0</v>
      </c>
      <c r="GQ211" s="96">
        <v>0</v>
      </c>
      <c r="GR211" s="96">
        <v>0</v>
      </c>
      <c r="GS211" s="96">
        <v>0</v>
      </c>
      <c r="GT211" s="96">
        <v>0</v>
      </c>
      <c r="GU211" s="96">
        <v>0</v>
      </c>
      <c r="GV211" s="96">
        <v>0</v>
      </c>
      <c r="GW211" s="96">
        <v>0</v>
      </c>
      <c r="GX211" s="96">
        <v>0</v>
      </c>
      <c r="GY211" s="96">
        <v>0</v>
      </c>
      <c r="GZ211" s="96">
        <v>0</v>
      </c>
      <c r="HA211" s="96">
        <v>0</v>
      </c>
      <c r="HB211" s="96">
        <v>0</v>
      </c>
      <c r="HC211" s="96">
        <v>0</v>
      </c>
      <c r="HD211" s="96">
        <v>0</v>
      </c>
      <c r="HE211" s="96">
        <v>0</v>
      </c>
      <c r="HF211" s="96">
        <v>0</v>
      </c>
      <c r="HG211" s="96">
        <v>0</v>
      </c>
      <c r="HH211" s="96">
        <v>0</v>
      </c>
      <c r="HI211" s="96">
        <v>0</v>
      </c>
      <c r="HJ211" s="96">
        <v>0</v>
      </c>
      <c r="HK211" s="96">
        <v>0</v>
      </c>
      <c r="HL211" s="96">
        <v>0</v>
      </c>
      <c r="HM211" s="96">
        <v>0</v>
      </c>
      <c r="HN211" s="96">
        <v>0</v>
      </c>
      <c r="HO211" s="96">
        <v>0</v>
      </c>
      <c r="HP211" s="96">
        <v>0</v>
      </c>
      <c r="HQ211" s="96">
        <v>0</v>
      </c>
      <c r="HR211" s="96">
        <v>0</v>
      </c>
      <c r="HS211" s="96">
        <v>0</v>
      </c>
      <c r="HT211" s="96">
        <v>0</v>
      </c>
      <c r="HU211" s="96">
        <v>0</v>
      </c>
      <c r="HV211" s="96">
        <v>0</v>
      </c>
      <c r="HW211" s="96">
        <v>0</v>
      </c>
      <c r="HX211" s="96">
        <v>0</v>
      </c>
      <c r="HY211" s="96">
        <v>0</v>
      </c>
      <c r="HZ211" s="96">
        <v>0</v>
      </c>
      <c r="IA211" s="96">
        <v>0</v>
      </c>
      <c r="IB211" s="96">
        <v>0</v>
      </c>
      <c r="IC211" s="96">
        <v>0</v>
      </c>
      <c r="ID211" s="96">
        <v>0</v>
      </c>
      <c r="IE211" s="96">
        <v>0</v>
      </c>
      <c r="IF211" s="96">
        <v>0</v>
      </c>
      <c r="IG211" s="96">
        <v>0</v>
      </c>
      <c r="IH211" s="96">
        <v>0</v>
      </c>
      <c r="II211" s="96">
        <v>0</v>
      </c>
      <c r="IJ211" s="96">
        <v>0</v>
      </c>
      <c r="IK211" s="96">
        <v>0</v>
      </c>
      <c r="IL211" s="96">
        <v>0</v>
      </c>
      <c r="IM211" s="96">
        <v>0</v>
      </c>
      <c r="IN211" s="96">
        <v>0</v>
      </c>
      <c r="IO211" s="96">
        <v>0</v>
      </c>
      <c r="IP211" s="96">
        <v>0</v>
      </c>
      <c r="IQ211" s="96">
        <v>0</v>
      </c>
      <c r="IR211" s="96">
        <v>0</v>
      </c>
      <c r="IS211" s="96">
        <v>0</v>
      </c>
      <c r="IT211" s="96">
        <v>0</v>
      </c>
      <c r="IU211" s="96">
        <v>0</v>
      </c>
      <c r="IV211" s="96">
        <v>0</v>
      </c>
      <c r="IW211" s="96">
        <v>0</v>
      </c>
      <c r="IX211" s="96">
        <v>0</v>
      </c>
      <c r="IY211" s="96">
        <v>0</v>
      </c>
      <c r="IZ211" s="96">
        <v>0</v>
      </c>
      <c r="JA211" s="96">
        <v>0</v>
      </c>
    </row>
    <row r="212" spans="1:261" ht="17.25" customHeight="1" x14ac:dyDescent="0.35">
      <c r="A212" s="85">
        <v>202</v>
      </c>
      <c r="B212" s="92" t="s">
        <v>527</v>
      </c>
      <c r="C212" s="95" t="s">
        <v>729</v>
      </c>
      <c r="D212" s="295">
        <v>1055516792</v>
      </c>
      <c r="E212" s="270">
        <f t="shared" si="56"/>
        <v>1758.21</v>
      </c>
      <c r="F212" s="270">
        <f t="shared" si="57"/>
        <v>0</v>
      </c>
      <c r="G212" s="270">
        <f t="shared" si="58"/>
        <v>1291.42</v>
      </c>
      <c r="H212" s="270">
        <f t="shared" si="59"/>
        <v>0</v>
      </c>
      <c r="I212" s="270">
        <f t="shared" si="60"/>
        <v>466.79</v>
      </c>
      <c r="J212" s="96">
        <v>0</v>
      </c>
      <c r="K212" s="96">
        <v>0</v>
      </c>
      <c r="L212" s="96">
        <v>0</v>
      </c>
      <c r="M212" s="96">
        <v>0</v>
      </c>
      <c r="N212" s="96">
        <v>0</v>
      </c>
      <c r="O212" s="96">
        <v>0</v>
      </c>
      <c r="P212" s="96">
        <v>0</v>
      </c>
      <c r="Q212" s="96">
        <v>0</v>
      </c>
      <c r="R212" s="96">
        <v>0</v>
      </c>
      <c r="S212" s="96">
        <v>0</v>
      </c>
      <c r="T212" s="96">
        <v>0</v>
      </c>
      <c r="U212" s="96">
        <v>0</v>
      </c>
      <c r="V212" s="96">
        <v>0</v>
      </c>
      <c r="W212" s="96">
        <v>0</v>
      </c>
      <c r="X212" s="96">
        <v>0</v>
      </c>
      <c r="Y212" s="96">
        <v>0</v>
      </c>
      <c r="Z212" s="96">
        <v>0</v>
      </c>
      <c r="AA212" s="96">
        <v>0</v>
      </c>
      <c r="AB212" s="96">
        <v>0</v>
      </c>
      <c r="AC212" s="96">
        <v>0</v>
      </c>
      <c r="AD212" s="96">
        <v>0</v>
      </c>
      <c r="AE212" s="96">
        <v>0</v>
      </c>
      <c r="AF212" s="96">
        <v>0</v>
      </c>
      <c r="AG212" s="96">
        <v>0</v>
      </c>
      <c r="AH212" s="96">
        <v>0</v>
      </c>
      <c r="AI212" s="96">
        <v>0</v>
      </c>
      <c r="AJ212" s="96">
        <v>0</v>
      </c>
      <c r="AK212" s="96">
        <v>0</v>
      </c>
      <c r="AL212" s="96">
        <v>0</v>
      </c>
      <c r="AM212" s="96">
        <v>0</v>
      </c>
      <c r="AN212" s="96">
        <v>0</v>
      </c>
      <c r="AO212" s="96">
        <v>0</v>
      </c>
      <c r="AP212" s="96">
        <v>0</v>
      </c>
      <c r="AQ212" s="96">
        <v>0</v>
      </c>
      <c r="AR212" s="96">
        <v>0</v>
      </c>
      <c r="AS212" s="96">
        <v>0</v>
      </c>
      <c r="AT212" s="96">
        <v>0</v>
      </c>
      <c r="AU212" s="96">
        <v>0</v>
      </c>
      <c r="AV212" s="96">
        <v>0</v>
      </c>
      <c r="AW212" s="96">
        <v>0</v>
      </c>
      <c r="AX212" s="96">
        <v>0</v>
      </c>
      <c r="AY212" s="96">
        <v>0</v>
      </c>
      <c r="AZ212" s="96">
        <v>0</v>
      </c>
      <c r="BA212" s="96">
        <v>0</v>
      </c>
      <c r="BB212" s="96">
        <v>0</v>
      </c>
      <c r="BC212" s="96">
        <v>0</v>
      </c>
      <c r="BD212" s="96">
        <v>0</v>
      </c>
      <c r="BE212" s="96">
        <v>0</v>
      </c>
      <c r="BF212" s="96">
        <v>0</v>
      </c>
      <c r="BG212" s="96">
        <v>0</v>
      </c>
      <c r="BH212" s="96">
        <v>0</v>
      </c>
      <c r="BI212" s="96">
        <v>0</v>
      </c>
      <c r="BJ212" s="96">
        <v>0</v>
      </c>
      <c r="BK212" s="96">
        <v>0</v>
      </c>
      <c r="BL212" s="96">
        <v>0</v>
      </c>
      <c r="BM212" s="96">
        <v>0</v>
      </c>
      <c r="BN212" s="96">
        <v>0</v>
      </c>
      <c r="BO212" s="96">
        <v>0</v>
      </c>
      <c r="BP212" s="96">
        <v>0</v>
      </c>
      <c r="BQ212" s="96">
        <v>0</v>
      </c>
      <c r="BR212" s="96">
        <v>0</v>
      </c>
      <c r="BS212" s="96">
        <v>0</v>
      </c>
      <c r="BT212" s="96">
        <v>0</v>
      </c>
      <c r="BU212" s="96">
        <v>0</v>
      </c>
      <c r="BV212" s="96">
        <v>0</v>
      </c>
      <c r="BW212" s="96">
        <v>0</v>
      </c>
      <c r="BX212" s="96">
        <v>0</v>
      </c>
      <c r="BY212" s="96">
        <v>0</v>
      </c>
      <c r="BZ212" s="96">
        <v>0</v>
      </c>
      <c r="CA212" s="96">
        <v>0</v>
      </c>
      <c r="CB212" s="96">
        <v>0</v>
      </c>
      <c r="CC212" s="96">
        <v>0</v>
      </c>
      <c r="CD212" s="96">
        <v>0</v>
      </c>
      <c r="CE212" s="96">
        <v>0</v>
      </c>
      <c r="CF212" s="96">
        <v>0</v>
      </c>
      <c r="CG212" s="96">
        <v>0</v>
      </c>
      <c r="CH212" s="96">
        <v>0</v>
      </c>
      <c r="CI212" s="96">
        <v>0</v>
      </c>
      <c r="CJ212" s="96">
        <v>0</v>
      </c>
      <c r="CK212" s="96">
        <v>30</v>
      </c>
      <c r="CL212" s="96">
        <v>0</v>
      </c>
      <c r="CM212" s="96">
        <v>0</v>
      </c>
      <c r="CN212" s="96">
        <v>0</v>
      </c>
      <c r="CO212" s="96">
        <v>0</v>
      </c>
      <c r="CP212" s="96">
        <v>0</v>
      </c>
      <c r="CQ212" s="96">
        <v>0</v>
      </c>
      <c r="CR212" s="96">
        <v>0</v>
      </c>
      <c r="CS212" s="96">
        <v>5</v>
      </c>
      <c r="CT212" s="96">
        <v>0</v>
      </c>
      <c r="CU212" s="96">
        <v>0</v>
      </c>
      <c r="CV212" s="96">
        <v>0</v>
      </c>
      <c r="CW212" s="96">
        <v>0</v>
      </c>
      <c r="CX212" s="96">
        <v>0</v>
      </c>
      <c r="CY212" s="96">
        <v>5</v>
      </c>
      <c r="CZ212" s="96">
        <v>0</v>
      </c>
      <c r="DA212" s="96">
        <v>0</v>
      </c>
      <c r="DB212" s="96">
        <v>0</v>
      </c>
      <c r="DC212" s="96">
        <v>0</v>
      </c>
      <c r="DD212" s="96">
        <v>0</v>
      </c>
      <c r="DE212" s="96">
        <v>0</v>
      </c>
      <c r="DF212" s="96">
        <v>0</v>
      </c>
      <c r="DG212" s="96">
        <v>0</v>
      </c>
      <c r="DH212" s="96">
        <v>0</v>
      </c>
      <c r="DI212" s="96">
        <v>0</v>
      </c>
      <c r="DJ212" s="96">
        <v>0</v>
      </c>
      <c r="DK212" s="96">
        <v>0</v>
      </c>
      <c r="DL212" s="96">
        <v>0</v>
      </c>
      <c r="DM212" s="96">
        <v>0</v>
      </c>
      <c r="DN212" s="96">
        <v>0</v>
      </c>
      <c r="DO212" s="96">
        <v>0</v>
      </c>
      <c r="DP212" s="96">
        <v>0</v>
      </c>
      <c r="DQ212" s="96">
        <v>0</v>
      </c>
      <c r="DR212" s="96">
        <v>0</v>
      </c>
      <c r="DS212" s="96">
        <v>0</v>
      </c>
      <c r="DT212" s="96">
        <v>1291.42</v>
      </c>
      <c r="DU212" s="96">
        <v>0</v>
      </c>
      <c r="DV212" s="96">
        <v>0</v>
      </c>
      <c r="DW212" s="297">
        <v>0</v>
      </c>
      <c r="DX212" s="297">
        <v>0</v>
      </c>
      <c r="DY212" s="96">
        <v>0</v>
      </c>
      <c r="DZ212" s="96">
        <v>0</v>
      </c>
      <c r="EA212" s="96">
        <v>0</v>
      </c>
      <c r="EB212" s="96">
        <v>0</v>
      </c>
      <c r="EC212" s="96">
        <v>0</v>
      </c>
      <c r="ED212" s="96">
        <v>0</v>
      </c>
      <c r="EE212" s="96">
        <v>0</v>
      </c>
      <c r="EF212" s="96">
        <v>0</v>
      </c>
      <c r="EG212" s="96">
        <v>0</v>
      </c>
      <c r="EH212" s="96">
        <v>0</v>
      </c>
      <c r="EI212" s="96">
        <v>0</v>
      </c>
      <c r="EJ212" s="96">
        <v>0</v>
      </c>
      <c r="EK212" s="96">
        <v>0</v>
      </c>
      <c r="EL212" s="96">
        <v>0</v>
      </c>
      <c r="EM212" s="96">
        <v>0</v>
      </c>
      <c r="EN212" s="96">
        <v>0</v>
      </c>
      <c r="EO212" s="96">
        <v>0</v>
      </c>
      <c r="EP212" s="96">
        <v>0</v>
      </c>
      <c r="EQ212" s="96">
        <v>0</v>
      </c>
      <c r="ER212" s="96">
        <v>0</v>
      </c>
      <c r="ES212" s="96">
        <v>0</v>
      </c>
      <c r="ET212" s="96">
        <v>0</v>
      </c>
      <c r="EU212" s="96">
        <v>0</v>
      </c>
      <c r="EV212" s="96">
        <v>466.79</v>
      </c>
      <c r="EW212" s="96">
        <v>0</v>
      </c>
      <c r="EX212" s="96">
        <v>0</v>
      </c>
      <c r="EY212" s="96">
        <v>0</v>
      </c>
      <c r="EZ212" s="96">
        <v>0</v>
      </c>
      <c r="FA212" s="96">
        <v>0</v>
      </c>
      <c r="FB212" s="96">
        <v>0</v>
      </c>
      <c r="FC212" s="96">
        <v>0</v>
      </c>
      <c r="FD212" s="96">
        <v>0</v>
      </c>
      <c r="FE212" s="96">
        <v>0</v>
      </c>
      <c r="FF212" s="96">
        <v>0</v>
      </c>
      <c r="FG212" s="96">
        <v>0</v>
      </c>
      <c r="FH212" s="96">
        <v>0</v>
      </c>
      <c r="FI212" s="96">
        <v>0</v>
      </c>
      <c r="FJ212" s="96">
        <v>0</v>
      </c>
      <c r="FK212" s="96">
        <v>0</v>
      </c>
      <c r="FL212" s="96">
        <v>0</v>
      </c>
      <c r="FM212" s="96">
        <v>0</v>
      </c>
      <c r="FN212" s="96">
        <v>0</v>
      </c>
      <c r="FO212" s="96">
        <v>0</v>
      </c>
      <c r="FP212" s="96">
        <v>0</v>
      </c>
      <c r="FQ212" s="96">
        <v>0</v>
      </c>
      <c r="FR212" s="96">
        <v>0</v>
      </c>
      <c r="FS212" s="96">
        <v>0</v>
      </c>
      <c r="FT212" s="96">
        <v>0</v>
      </c>
      <c r="FU212" s="96">
        <v>0</v>
      </c>
      <c r="FV212" s="96">
        <v>0</v>
      </c>
      <c r="FW212" s="96">
        <v>0</v>
      </c>
      <c r="FX212" s="96">
        <v>0</v>
      </c>
      <c r="FY212" s="96">
        <v>0</v>
      </c>
      <c r="FZ212" s="96">
        <v>0</v>
      </c>
      <c r="GA212" s="96">
        <v>0</v>
      </c>
      <c r="GB212" s="96">
        <v>0</v>
      </c>
      <c r="GC212" s="96">
        <v>0</v>
      </c>
      <c r="GD212" s="96">
        <v>0</v>
      </c>
      <c r="GE212" s="96">
        <v>0</v>
      </c>
      <c r="GF212" s="96">
        <v>0</v>
      </c>
      <c r="GG212" s="96">
        <v>0</v>
      </c>
      <c r="GH212" s="96">
        <v>0</v>
      </c>
      <c r="GI212" s="96">
        <v>0</v>
      </c>
      <c r="GJ212" s="96">
        <v>0</v>
      </c>
      <c r="GK212" s="96">
        <v>0</v>
      </c>
      <c r="GL212" s="96">
        <v>0</v>
      </c>
      <c r="GM212" s="96">
        <v>0</v>
      </c>
      <c r="GN212" s="96">
        <v>0</v>
      </c>
      <c r="GO212" s="96">
        <v>0</v>
      </c>
      <c r="GP212" s="96">
        <v>0</v>
      </c>
      <c r="GQ212" s="96">
        <v>0</v>
      </c>
      <c r="GR212" s="96">
        <v>0</v>
      </c>
      <c r="GS212" s="96">
        <v>0</v>
      </c>
      <c r="GT212" s="96">
        <v>0</v>
      </c>
      <c r="GU212" s="96">
        <v>0</v>
      </c>
      <c r="GV212" s="96">
        <v>0</v>
      </c>
      <c r="GW212" s="96">
        <v>0</v>
      </c>
      <c r="GX212" s="96">
        <v>0</v>
      </c>
      <c r="GY212" s="96">
        <v>0</v>
      </c>
      <c r="GZ212" s="96">
        <v>0</v>
      </c>
      <c r="HA212" s="96">
        <v>0</v>
      </c>
      <c r="HB212" s="96">
        <v>0</v>
      </c>
      <c r="HC212" s="96">
        <v>0</v>
      </c>
      <c r="HD212" s="96">
        <v>0</v>
      </c>
      <c r="HE212" s="96">
        <v>0</v>
      </c>
      <c r="HF212" s="96">
        <v>0</v>
      </c>
      <c r="HG212" s="96">
        <v>0</v>
      </c>
      <c r="HH212" s="96">
        <v>0</v>
      </c>
      <c r="HI212" s="96">
        <v>0</v>
      </c>
      <c r="HJ212" s="96">
        <v>0</v>
      </c>
      <c r="HK212" s="96">
        <v>0</v>
      </c>
      <c r="HL212" s="96">
        <v>0</v>
      </c>
      <c r="HM212" s="96">
        <v>0</v>
      </c>
      <c r="HN212" s="96">
        <v>0</v>
      </c>
      <c r="HO212" s="96">
        <v>0</v>
      </c>
      <c r="HP212" s="96">
        <v>0</v>
      </c>
      <c r="HQ212" s="96">
        <v>0</v>
      </c>
      <c r="HR212" s="96">
        <v>0</v>
      </c>
      <c r="HS212" s="96">
        <v>0</v>
      </c>
      <c r="HT212" s="96">
        <v>0</v>
      </c>
      <c r="HU212" s="96">
        <v>0</v>
      </c>
      <c r="HV212" s="96">
        <v>0</v>
      </c>
      <c r="HW212" s="96">
        <v>0</v>
      </c>
      <c r="HX212" s="96">
        <v>0</v>
      </c>
      <c r="HY212" s="96">
        <v>0</v>
      </c>
      <c r="HZ212" s="96">
        <v>0</v>
      </c>
      <c r="IA212" s="96">
        <v>0</v>
      </c>
      <c r="IB212" s="96">
        <v>0</v>
      </c>
      <c r="IC212" s="96">
        <v>0</v>
      </c>
      <c r="ID212" s="96">
        <v>0</v>
      </c>
      <c r="IE212" s="96">
        <v>0</v>
      </c>
      <c r="IF212" s="96">
        <v>0</v>
      </c>
      <c r="IG212" s="96">
        <v>0</v>
      </c>
      <c r="IH212" s="96">
        <v>0</v>
      </c>
      <c r="II212" s="96">
        <v>0</v>
      </c>
      <c r="IJ212" s="96">
        <v>0</v>
      </c>
      <c r="IK212" s="96">
        <v>0</v>
      </c>
      <c r="IL212" s="96">
        <v>0</v>
      </c>
      <c r="IM212" s="96">
        <v>0</v>
      </c>
      <c r="IN212" s="96">
        <v>0</v>
      </c>
      <c r="IO212" s="96">
        <v>0</v>
      </c>
      <c r="IP212" s="96">
        <v>0</v>
      </c>
      <c r="IQ212" s="96">
        <v>0</v>
      </c>
      <c r="IR212" s="96">
        <v>0</v>
      </c>
      <c r="IS212" s="96">
        <v>0</v>
      </c>
      <c r="IT212" s="96">
        <v>0</v>
      </c>
      <c r="IU212" s="96">
        <v>0</v>
      </c>
      <c r="IV212" s="96">
        <v>0</v>
      </c>
      <c r="IW212" s="96">
        <v>0</v>
      </c>
      <c r="IX212" s="96">
        <v>0</v>
      </c>
      <c r="IY212" s="96">
        <v>0</v>
      </c>
      <c r="IZ212" s="96">
        <v>0</v>
      </c>
      <c r="JA212" s="96">
        <v>0</v>
      </c>
    </row>
    <row r="213" spans="1:261" ht="17.25" customHeight="1" x14ac:dyDescent="0.35">
      <c r="A213" s="85">
        <v>203</v>
      </c>
      <c r="B213" s="92" t="s">
        <v>527</v>
      </c>
      <c r="C213" s="95" t="s">
        <v>730</v>
      </c>
      <c r="D213" s="295">
        <v>247690713</v>
      </c>
      <c r="E213" s="270">
        <f t="shared" si="56"/>
        <v>5754.64</v>
      </c>
      <c r="F213" s="270">
        <f t="shared" si="57"/>
        <v>0</v>
      </c>
      <c r="G213" s="270">
        <f t="shared" si="58"/>
        <v>1507.3</v>
      </c>
      <c r="H213" s="270">
        <f t="shared" si="59"/>
        <v>0</v>
      </c>
      <c r="I213" s="270">
        <f t="shared" si="60"/>
        <v>4247.34</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v>0</v>
      </c>
      <c r="Z213" s="96">
        <v>0</v>
      </c>
      <c r="AA213" s="96">
        <v>0</v>
      </c>
      <c r="AB213" s="96">
        <v>0</v>
      </c>
      <c r="AC213" s="96">
        <v>0</v>
      </c>
      <c r="AD213" s="96">
        <v>0</v>
      </c>
      <c r="AE213" s="96">
        <v>0</v>
      </c>
      <c r="AF213" s="96">
        <v>0</v>
      </c>
      <c r="AG213" s="96">
        <v>0</v>
      </c>
      <c r="AH213" s="96">
        <v>0</v>
      </c>
      <c r="AI213" s="96">
        <v>0</v>
      </c>
      <c r="AJ213" s="96">
        <v>0</v>
      </c>
      <c r="AK213" s="96">
        <v>0</v>
      </c>
      <c r="AL213" s="96">
        <v>0</v>
      </c>
      <c r="AM213" s="96">
        <v>0</v>
      </c>
      <c r="AN213" s="96">
        <v>0</v>
      </c>
      <c r="AO213" s="96">
        <v>0</v>
      </c>
      <c r="AP213" s="96">
        <v>0</v>
      </c>
      <c r="AQ213" s="96">
        <v>0</v>
      </c>
      <c r="AR213" s="96">
        <v>0</v>
      </c>
      <c r="AS213" s="96">
        <v>0</v>
      </c>
      <c r="AT213" s="96">
        <v>0</v>
      </c>
      <c r="AU213" s="96">
        <v>0</v>
      </c>
      <c r="AV213" s="96">
        <v>0</v>
      </c>
      <c r="AW213" s="96">
        <v>0</v>
      </c>
      <c r="AX213" s="96">
        <v>0</v>
      </c>
      <c r="AY213" s="96">
        <v>0</v>
      </c>
      <c r="AZ213" s="96">
        <v>0</v>
      </c>
      <c r="BA213" s="96">
        <v>0</v>
      </c>
      <c r="BB213" s="96">
        <v>0</v>
      </c>
      <c r="BC213" s="96">
        <v>0</v>
      </c>
      <c r="BD213" s="96">
        <v>3968.8</v>
      </c>
      <c r="BE213" s="96">
        <v>0</v>
      </c>
      <c r="BF213" s="96">
        <v>0</v>
      </c>
      <c r="BG213" s="96">
        <v>0</v>
      </c>
      <c r="BH213" s="96">
        <v>0</v>
      </c>
      <c r="BI213" s="96">
        <v>0</v>
      </c>
      <c r="BJ213" s="96">
        <v>0</v>
      </c>
      <c r="BK213" s="96">
        <v>0</v>
      </c>
      <c r="BL213" s="96">
        <v>0</v>
      </c>
      <c r="BM213" s="96">
        <v>0</v>
      </c>
      <c r="BN213" s="96">
        <v>0</v>
      </c>
      <c r="BO213" s="96">
        <v>0</v>
      </c>
      <c r="BP213" s="96">
        <v>0</v>
      </c>
      <c r="BQ213" s="96">
        <v>0</v>
      </c>
      <c r="BR213" s="96">
        <v>0</v>
      </c>
      <c r="BS213" s="96">
        <v>0</v>
      </c>
      <c r="BT213" s="96">
        <v>0</v>
      </c>
      <c r="BU213" s="96">
        <v>0</v>
      </c>
      <c r="BV213" s="96">
        <v>0</v>
      </c>
      <c r="BW213" s="96">
        <v>0</v>
      </c>
      <c r="BX213" s="96">
        <v>0</v>
      </c>
      <c r="BY213" s="96">
        <v>0</v>
      </c>
      <c r="BZ213" s="96">
        <v>0</v>
      </c>
      <c r="CA213" s="96">
        <v>0</v>
      </c>
      <c r="CB213" s="96">
        <v>0</v>
      </c>
      <c r="CC213" s="96">
        <v>0</v>
      </c>
      <c r="CD213" s="96">
        <v>0</v>
      </c>
      <c r="CE213" s="96">
        <v>0</v>
      </c>
      <c r="CF213" s="96">
        <v>0</v>
      </c>
      <c r="CG213" s="96">
        <v>0</v>
      </c>
      <c r="CH213" s="96">
        <v>0</v>
      </c>
      <c r="CI213" s="96">
        <v>0</v>
      </c>
      <c r="CJ213" s="96">
        <v>0</v>
      </c>
      <c r="CK213" s="96">
        <v>30</v>
      </c>
      <c r="CL213" s="96">
        <v>0</v>
      </c>
      <c r="CM213" s="96">
        <v>0</v>
      </c>
      <c r="CN213" s="96">
        <v>0</v>
      </c>
      <c r="CO213" s="96">
        <v>0</v>
      </c>
      <c r="CP213" s="96">
        <v>0</v>
      </c>
      <c r="CQ213" s="96">
        <v>0</v>
      </c>
      <c r="CR213" s="96">
        <v>0</v>
      </c>
      <c r="CS213" s="96">
        <v>1</v>
      </c>
      <c r="CT213" s="96">
        <v>0</v>
      </c>
      <c r="CU213" s="96">
        <v>0</v>
      </c>
      <c r="CV213" s="96">
        <v>0</v>
      </c>
      <c r="CW213" s="96">
        <v>0</v>
      </c>
      <c r="CX213" s="96">
        <v>0</v>
      </c>
      <c r="CY213" s="96">
        <v>3</v>
      </c>
      <c r="CZ213" s="96">
        <v>65</v>
      </c>
      <c r="DA213" s="96">
        <v>0</v>
      </c>
      <c r="DB213" s="96">
        <v>64</v>
      </c>
      <c r="DC213" s="96">
        <v>0</v>
      </c>
      <c r="DD213" s="96">
        <v>1000</v>
      </c>
      <c r="DE213" s="96">
        <v>0</v>
      </c>
      <c r="DF213" s="96">
        <v>0</v>
      </c>
      <c r="DG213" s="96">
        <v>0</v>
      </c>
      <c r="DH213" s="96">
        <v>0</v>
      </c>
      <c r="DI213" s="96">
        <v>0</v>
      </c>
      <c r="DJ213" s="96">
        <v>0</v>
      </c>
      <c r="DK213" s="96">
        <v>0</v>
      </c>
      <c r="DL213" s="96">
        <v>0</v>
      </c>
      <c r="DM213" s="96">
        <v>0</v>
      </c>
      <c r="DN213" s="96">
        <v>0</v>
      </c>
      <c r="DO213" s="96">
        <v>0</v>
      </c>
      <c r="DP213" s="96">
        <v>0</v>
      </c>
      <c r="DQ213" s="96">
        <v>0</v>
      </c>
      <c r="DR213" s="96">
        <v>0</v>
      </c>
      <c r="DS213" s="96">
        <v>0</v>
      </c>
      <c r="DT213" s="96">
        <v>507.3</v>
      </c>
      <c r="DU213" s="96">
        <v>0</v>
      </c>
      <c r="DV213" s="96">
        <v>0</v>
      </c>
      <c r="DW213" s="297">
        <v>0</v>
      </c>
      <c r="DX213" s="297">
        <v>0</v>
      </c>
      <c r="DY213" s="96">
        <v>0</v>
      </c>
      <c r="DZ213" s="96">
        <v>0</v>
      </c>
      <c r="EA213" s="96">
        <v>0</v>
      </c>
      <c r="EB213" s="96">
        <v>0</v>
      </c>
      <c r="EC213" s="96">
        <v>0</v>
      </c>
      <c r="ED213" s="96">
        <v>0</v>
      </c>
      <c r="EE213" s="96">
        <v>0</v>
      </c>
      <c r="EF213" s="96">
        <v>0</v>
      </c>
      <c r="EG213" s="96">
        <v>0</v>
      </c>
      <c r="EH213" s="96">
        <v>0</v>
      </c>
      <c r="EI213" s="96">
        <v>0</v>
      </c>
      <c r="EJ213" s="96">
        <v>0</v>
      </c>
      <c r="EK213" s="96">
        <v>0</v>
      </c>
      <c r="EL213" s="96">
        <v>0</v>
      </c>
      <c r="EM213" s="96">
        <v>0</v>
      </c>
      <c r="EN213" s="96">
        <v>0</v>
      </c>
      <c r="EO213" s="96">
        <v>0</v>
      </c>
      <c r="EP213" s="96">
        <v>0</v>
      </c>
      <c r="EQ213" s="96">
        <v>0</v>
      </c>
      <c r="ER213" s="96">
        <v>0</v>
      </c>
      <c r="ES213" s="96">
        <v>0</v>
      </c>
      <c r="ET213" s="96">
        <v>0</v>
      </c>
      <c r="EU213" s="96">
        <v>0</v>
      </c>
      <c r="EV213" s="96">
        <v>278.54000000000002</v>
      </c>
      <c r="EW213" s="96">
        <v>0</v>
      </c>
      <c r="EX213" s="96">
        <v>0</v>
      </c>
      <c r="EY213" s="96">
        <v>0</v>
      </c>
      <c r="EZ213" s="96">
        <v>0</v>
      </c>
      <c r="FA213" s="96">
        <v>0</v>
      </c>
      <c r="FB213" s="96">
        <v>0</v>
      </c>
      <c r="FC213" s="96">
        <v>0</v>
      </c>
      <c r="FD213" s="96">
        <v>0</v>
      </c>
      <c r="FE213" s="96">
        <v>0</v>
      </c>
      <c r="FF213" s="96">
        <v>0</v>
      </c>
      <c r="FG213" s="96">
        <v>0</v>
      </c>
      <c r="FH213" s="96">
        <v>0</v>
      </c>
      <c r="FI213" s="96">
        <v>0</v>
      </c>
      <c r="FJ213" s="96">
        <v>0</v>
      </c>
      <c r="FK213" s="96">
        <v>0</v>
      </c>
      <c r="FL213" s="96">
        <v>0</v>
      </c>
      <c r="FM213" s="96">
        <v>0</v>
      </c>
      <c r="FN213" s="96">
        <v>0</v>
      </c>
      <c r="FO213" s="96">
        <v>0</v>
      </c>
      <c r="FP213" s="96">
        <v>0</v>
      </c>
      <c r="FQ213" s="96">
        <v>0</v>
      </c>
      <c r="FR213" s="96">
        <v>0</v>
      </c>
      <c r="FS213" s="96">
        <v>0</v>
      </c>
      <c r="FT213" s="96">
        <v>0</v>
      </c>
      <c r="FU213" s="96">
        <v>0</v>
      </c>
      <c r="FV213" s="96">
        <v>0</v>
      </c>
      <c r="FW213" s="96">
        <v>0</v>
      </c>
      <c r="FX213" s="96">
        <v>0</v>
      </c>
      <c r="FY213" s="96">
        <v>0</v>
      </c>
      <c r="FZ213" s="96">
        <v>0</v>
      </c>
      <c r="GA213" s="96">
        <v>0</v>
      </c>
      <c r="GB213" s="96">
        <v>0</v>
      </c>
      <c r="GC213" s="96">
        <v>0</v>
      </c>
      <c r="GD213" s="96">
        <v>0</v>
      </c>
      <c r="GE213" s="96">
        <v>0</v>
      </c>
      <c r="GF213" s="96">
        <v>0</v>
      </c>
      <c r="GG213" s="96">
        <v>0</v>
      </c>
      <c r="GH213" s="96">
        <v>0</v>
      </c>
      <c r="GI213" s="96">
        <v>0</v>
      </c>
      <c r="GJ213" s="96">
        <v>0</v>
      </c>
      <c r="GK213" s="96">
        <v>0</v>
      </c>
      <c r="GL213" s="96">
        <v>0</v>
      </c>
      <c r="GM213" s="96">
        <v>0</v>
      </c>
      <c r="GN213" s="96">
        <v>0</v>
      </c>
      <c r="GO213" s="96">
        <v>0</v>
      </c>
      <c r="GP213" s="96">
        <v>0</v>
      </c>
      <c r="GQ213" s="96">
        <v>0</v>
      </c>
      <c r="GR213" s="96">
        <v>0</v>
      </c>
      <c r="GS213" s="96">
        <v>0</v>
      </c>
      <c r="GT213" s="96">
        <v>0</v>
      </c>
      <c r="GU213" s="96">
        <v>0</v>
      </c>
      <c r="GV213" s="96">
        <v>0</v>
      </c>
      <c r="GW213" s="96">
        <v>0</v>
      </c>
      <c r="GX213" s="96">
        <v>0</v>
      </c>
      <c r="GY213" s="96">
        <v>0</v>
      </c>
      <c r="GZ213" s="96">
        <v>0</v>
      </c>
      <c r="HA213" s="96">
        <v>0</v>
      </c>
      <c r="HB213" s="96">
        <v>0</v>
      </c>
      <c r="HC213" s="96">
        <v>0</v>
      </c>
      <c r="HD213" s="96">
        <v>0</v>
      </c>
      <c r="HE213" s="96">
        <v>0</v>
      </c>
      <c r="HF213" s="96">
        <v>0</v>
      </c>
      <c r="HG213" s="96">
        <v>0</v>
      </c>
      <c r="HH213" s="96">
        <v>0</v>
      </c>
      <c r="HI213" s="96">
        <v>0</v>
      </c>
      <c r="HJ213" s="96">
        <v>0</v>
      </c>
      <c r="HK213" s="96">
        <v>0</v>
      </c>
      <c r="HL213" s="96">
        <v>0</v>
      </c>
      <c r="HM213" s="96">
        <v>0</v>
      </c>
      <c r="HN213" s="96">
        <v>0</v>
      </c>
      <c r="HO213" s="96">
        <v>0</v>
      </c>
      <c r="HP213" s="96">
        <v>0</v>
      </c>
      <c r="HQ213" s="96">
        <v>0</v>
      </c>
      <c r="HR213" s="96">
        <v>0</v>
      </c>
      <c r="HS213" s="96">
        <v>0</v>
      </c>
      <c r="HT213" s="96">
        <v>0</v>
      </c>
      <c r="HU213" s="96">
        <v>0</v>
      </c>
      <c r="HV213" s="96">
        <v>0</v>
      </c>
      <c r="HW213" s="96">
        <v>0</v>
      </c>
      <c r="HX213" s="96">
        <v>0</v>
      </c>
      <c r="HY213" s="96">
        <v>0</v>
      </c>
      <c r="HZ213" s="96">
        <v>0</v>
      </c>
      <c r="IA213" s="96">
        <v>0</v>
      </c>
      <c r="IB213" s="96">
        <v>0</v>
      </c>
      <c r="IC213" s="96">
        <v>0</v>
      </c>
      <c r="ID213" s="96">
        <v>0</v>
      </c>
      <c r="IE213" s="96">
        <v>0</v>
      </c>
      <c r="IF213" s="96">
        <v>0</v>
      </c>
      <c r="IG213" s="96">
        <v>0</v>
      </c>
      <c r="IH213" s="96">
        <v>0</v>
      </c>
      <c r="II213" s="96">
        <v>0</v>
      </c>
      <c r="IJ213" s="96">
        <v>0</v>
      </c>
      <c r="IK213" s="96">
        <v>0</v>
      </c>
      <c r="IL213" s="96">
        <v>0</v>
      </c>
      <c r="IM213" s="96">
        <v>0</v>
      </c>
      <c r="IN213" s="96">
        <v>0</v>
      </c>
      <c r="IO213" s="96">
        <v>0</v>
      </c>
      <c r="IP213" s="96">
        <v>0</v>
      </c>
      <c r="IQ213" s="96">
        <v>0</v>
      </c>
      <c r="IR213" s="96">
        <v>0</v>
      </c>
      <c r="IS213" s="96">
        <v>0</v>
      </c>
      <c r="IT213" s="96">
        <v>0</v>
      </c>
      <c r="IU213" s="96">
        <v>0</v>
      </c>
      <c r="IV213" s="96">
        <v>0</v>
      </c>
      <c r="IW213" s="96">
        <v>0</v>
      </c>
      <c r="IX213" s="96">
        <v>0</v>
      </c>
      <c r="IY213" s="96">
        <v>0</v>
      </c>
      <c r="IZ213" s="96">
        <v>0</v>
      </c>
      <c r="JA213" s="96">
        <v>0</v>
      </c>
    </row>
    <row r="214" spans="1:261" ht="17.25" customHeight="1" x14ac:dyDescent="0.35">
      <c r="A214" s="85">
        <v>204</v>
      </c>
      <c r="B214" s="92" t="s">
        <v>527</v>
      </c>
      <c r="C214" s="95" t="s">
        <v>731</v>
      </c>
      <c r="D214" s="295">
        <v>1055182557</v>
      </c>
      <c r="E214" s="270">
        <f t="shared" si="56"/>
        <v>5186.0599999999995</v>
      </c>
      <c r="F214" s="270">
        <f t="shared" si="57"/>
        <v>0</v>
      </c>
      <c r="G214" s="270">
        <f t="shared" si="58"/>
        <v>1361.4</v>
      </c>
      <c r="H214" s="270">
        <f t="shared" si="59"/>
        <v>0</v>
      </c>
      <c r="I214" s="270">
        <f t="shared" si="60"/>
        <v>3824.66</v>
      </c>
      <c r="J214" s="96">
        <v>0</v>
      </c>
      <c r="K214" s="96">
        <v>0</v>
      </c>
      <c r="L214" s="96">
        <v>2</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96">
        <v>0</v>
      </c>
      <c r="AC214" s="96">
        <v>0</v>
      </c>
      <c r="AD214" s="96">
        <v>0</v>
      </c>
      <c r="AE214" s="96">
        <v>0</v>
      </c>
      <c r="AF214" s="96">
        <v>0</v>
      </c>
      <c r="AG214" s="96">
        <v>0</v>
      </c>
      <c r="AH214" s="96">
        <v>0</v>
      </c>
      <c r="AI214" s="96">
        <v>0</v>
      </c>
      <c r="AJ214" s="96">
        <v>0</v>
      </c>
      <c r="AK214" s="96">
        <v>0</v>
      </c>
      <c r="AL214" s="96">
        <v>0</v>
      </c>
      <c r="AM214" s="96">
        <v>0</v>
      </c>
      <c r="AN214" s="96">
        <v>0</v>
      </c>
      <c r="AO214" s="96">
        <v>0</v>
      </c>
      <c r="AP214" s="96">
        <v>0</v>
      </c>
      <c r="AQ214" s="96">
        <v>0</v>
      </c>
      <c r="AR214" s="96">
        <v>0</v>
      </c>
      <c r="AS214" s="96">
        <v>0</v>
      </c>
      <c r="AT214" s="96">
        <v>0</v>
      </c>
      <c r="AU214" s="96">
        <v>0</v>
      </c>
      <c r="AV214" s="96">
        <v>0</v>
      </c>
      <c r="AW214" s="96">
        <v>0</v>
      </c>
      <c r="AX214" s="96">
        <v>0</v>
      </c>
      <c r="AY214" s="96">
        <v>0</v>
      </c>
      <c r="AZ214" s="96">
        <v>0</v>
      </c>
      <c r="BA214" s="96">
        <v>0</v>
      </c>
      <c r="BB214" s="96">
        <v>4</v>
      </c>
      <c r="BC214" s="96">
        <v>0</v>
      </c>
      <c r="BD214" s="96">
        <v>2038</v>
      </c>
      <c r="BE214" s="96">
        <v>0</v>
      </c>
      <c r="BF214" s="96">
        <v>0</v>
      </c>
      <c r="BG214" s="96">
        <v>0</v>
      </c>
      <c r="BH214" s="96">
        <v>0</v>
      </c>
      <c r="BI214" s="96">
        <v>0</v>
      </c>
      <c r="BJ214" s="96">
        <v>0</v>
      </c>
      <c r="BK214" s="96">
        <v>0</v>
      </c>
      <c r="BL214" s="96">
        <v>0</v>
      </c>
      <c r="BM214" s="96">
        <v>0</v>
      </c>
      <c r="BN214" s="96">
        <v>0</v>
      </c>
      <c r="BO214" s="96">
        <v>0</v>
      </c>
      <c r="BP214" s="96">
        <v>0</v>
      </c>
      <c r="BQ214" s="96">
        <v>0</v>
      </c>
      <c r="BR214" s="96">
        <v>0</v>
      </c>
      <c r="BS214" s="96">
        <v>0</v>
      </c>
      <c r="BT214" s="96">
        <v>0</v>
      </c>
      <c r="BU214" s="96">
        <v>0</v>
      </c>
      <c r="BV214" s="96">
        <v>0</v>
      </c>
      <c r="BW214" s="96">
        <v>0</v>
      </c>
      <c r="BX214" s="96">
        <v>0</v>
      </c>
      <c r="BY214" s="96">
        <v>0</v>
      </c>
      <c r="BZ214" s="96">
        <v>0</v>
      </c>
      <c r="CA214" s="96">
        <v>0</v>
      </c>
      <c r="CB214" s="96">
        <v>0</v>
      </c>
      <c r="CC214" s="96">
        <v>0</v>
      </c>
      <c r="CD214" s="96">
        <v>0</v>
      </c>
      <c r="CE214" s="96">
        <v>0</v>
      </c>
      <c r="CF214" s="96">
        <v>0</v>
      </c>
      <c r="CG214" s="96">
        <v>0</v>
      </c>
      <c r="CH214" s="96">
        <v>0</v>
      </c>
      <c r="CI214" s="96">
        <v>0</v>
      </c>
      <c r="CJ214" s="96">
        <v>0</v>
      </c>
      <c r="CK214" s="96">
        <v>0</v>
      </c>
      <c r="CL214" s="96">
        <v>0</v>
      </c>
      <c r="CM214" s="96">
        <v>0</v>
      </c>
      <c r="CN214" s="96">
        <v>0</v>
      </c>
      <c r="CO214" s="96">
        <v>1</v>
      </c>
      <c r="CP214" s="96">
        <v>0</v>
      </c>
      <c r="CQ214" s="96">
        <v>0</v>
      </c>
      <c r="CR214" s="96">
        <v>0</v>
      </c>
      <c r="CS214" s="96">
        <v>0</v>
      </c>
      <c r="CT214" s="96">
        <v>0</v>
      </c>
      <c r="CU214" s="96">
        <v>0</v>
      </c>
      <c r="CV214" s="96">
        <v>0</v>
      </c>
      <c r="CW214" s="96">
        <v>0</v>
      </c>
      <c r="CX214" s="96">
        <v>0</v>
      </c>
      <c r="CY214" s="96">
        <v>8</v>
      </c>
      <c r="CZ214" s="96">
        <v>0</v>
      </c>
      <c r="DA214" s="96">
        <v>0</v>
      </c>
      <c r="DB214" s="96">
        <v>0</v>
      </c>
      <c r="DC214" s="96">
        <v>0</v>
      </c>
      <c r="DD214" s="96">
        <v>0</v>
      </c>
      <c r="DE214" s="96">
        <v>0</v>
      </c>
      <c r="DF214" s="96">
        <v>0</v>
      </c>
      <c r="DG214" s="96">
        <v>0</v>
      </c>
      <c r="DH214" s="96">
        <v>0</v>
      </c>
      <c r="DI214" s="96">
        <v>0</v>
      </c>
      <c r="DJ214" s="96">
        <v>0</v>
      </c>
      <c r="DK214" s="96">
        <v>0</v>
      </c>
      <c r="DL214" s="96">
        <v>0</v>
      </c>
      <c r="DM214" s="96">
        <v>0</v>
      </c>
      <c r="DN214" s="96">
        <v>0</v>
      </c>
      <c r="DO214" s="96">
        <v>0</v>
      </c>
      <c r="DP214" s="96">
        <v>0</v>
      </c>
      <c r="DQ214" s="96">
        <v>0</v>
      </c>
      <c r="DR214" s="96">
        <v>0</v>
      </c>
      <c r="DS214" s="96">
        <v>0</v>
      </c>
      <c r="DT214" s="96">
        <v>1361.4</v>
      </c>
      <c r="DU214" s="96">
        <v>0</v>
      </c>
      <c r="DV214" s="96">
        <v>0</v>
      </c>
      <c r="DW214" s="297">
        <v>0</v>
      </c>
      <c r="DX214" s="297">
        <v>0</v>
      </c>
      <c r="DY214" s="96">
        <v>0</v>
      </c>
      <c r="DZ214" s="96">
        <v>0</v>
      </c>
      <c r="EA214" s="96">
        <v>0</v>
      </c>
      <c r="EB214" s="96">
        <v>0</v>
      </c>
      <c r="EC214" s="96">
        <v>0</v>
      </c>
      <c r="ED214" s="96">
        <v>0</v>
      </c>
      <c r="EE214" s="96">
        <v>0</v>
      </c>
      <c r="EF214" s="96">
        <v>0</v>
      </c>
      <c r="EG214" s="96">
        <v>0</v>
      </c>
      <c r="EH214" s="96">
        <v>0</v>
      </c>
      <c r="EI214" s="96">
        <v>0</v>
      </c>
      <c r="EJ214" s="96">
        <v>0</v>
      </c>
      <c r="EK214" s="96">
        <v>0</v>
      </c>
      <c r="EL214" s="96">
        <v>0</v>
      </c>
      <c r="EM214" s="96">
        <v>0</v>
      </c>
      <c r="EN214" s="96">
        <v>0</v>
      </c>
      <c r="EO214" s="96">
        <v>0</v>
      </c>
      <c r="EP214" s="96">
        <v>0</v>
      </c>
      <c r="EQ214" s="96">
        <v>0</v>
      </c>
      <c r="ER214" s="96">
        <v>0</v>
      </c>
      <c r="ES214" s="96">
        <v>0</v>
      </c>
      <c r="ET214" s="96">
        <v>0</v>
      </c>
      <c r="EU214" s="96">
        <v>0</v>
      </c>
      <c r="EV214" s="96">
        <v>1786.66</v>
      </c>
      <c r="EW214" s="96">
        <v>0</v>
      </c>
      <c r="EX214" s="96">
        <v>0</v>
      </c>
      <c r="EY214" s="96">
        <v>0</v>
      </c>
      <c r="EZ214" s="96">
        <v>0</v>
      </c>
      <c r="FA214" s="96">
        <v>0</v>
      </c>
      <c r="FB214" s="96">
        <v>0</v>
      </c>
      <c r="FC214" s="96">
        <v>0</v>
      </c>
      <c r="FD214" s="96">
        <v>0</v>
      </c>
      <c r="FE214" s="96">
        <v>0</v>
      </c>
      <c r="FF214" s="96">
        <v>0</v>
      </c>
      <c r="FG214" s="96">
        <v>0</v>
      </c>
      <c r="FH214" s="96">
        <v>0</v>
      </c>
      <c r="FI214" s="96">
        <v>0</v>
      </c>
      <c r="FJ214" s="96">
        <v>0</v>
      </c>
      <c r="FK214" s="96">
        <v>0</v>
      </c>
      <c r="FL214" s="96">
        <v>0</v>
      </c>
      <c r="FM214" s="96">
        <v>0</v>
      </c>
      <c r="FN214" s="96">
        <v>0</v>
      </c>
      <c r="FO214" s="96">
        <v>0</v>
      </c>
      <c r="FP214" s="96">
        <v>0</v>
      </c>
      <c r="FQ214" s="96">
        <v>0</v>
      </c>
      <c r="FR214" s="96">
        <v>0</v>
      </c>
      <c r="FS214" s="96">
        <v>0</v>
      </c>
      <c r="FT214" s="96">
        <v>0</v>
      </c>
      <c r="FU214" s="96">
        <v>0</v>
      </c>
      <c r="FV214" s="96">
        <v>0</v>
      </c>
      <c r="FW214" s="96">
        <v>0</v>
      </c>
      <c r="FX214" s="96">
        <v>0</v>
      </c>
      <c r="FY214" s="96">
        <v>0</v>
      </c>
      <c r="FZ214" s="96">
        <v>0</v>
      </c>
      <c r="GA214" s="96">
        <v>0</v>
      </c>
      <c r="GB214" s="96">
        <v>0</v>
      </c>
      <c r="GC214" s="96">
        <v>0</v>
      </c>
      <c r="GD214" s="96">
        <v>0</v>
      </c>
      <c r="GE214" s="96">
        <v>0</v>
      </c>
      <c r="GF214" s="96">
        <v>0</v>
      </c>
      <c r="GG214" s="96">
        <v>0</v>
      </c>
      <c r="GH214" s="96">
        <v>0</v>
      </c>
      <c r="GI214" s="96">
        <v>0</v>
      </c>
      <c r="GJ214" s="96">
        <v>0</v>
      </c>
      <c r="GK214" s="96">
        <v>0</v>
      </c>
      <c r="GL214" s="96">
        <v>0</v>
      </c>
      <c r="GM214" s="96">
        <v>0</v>
      </c>
      <c r="GN214" s="96">
        <v>0</v>
      </c>
      <c r="GO214" s="96">
        <v>0</v>
      </c>
      <c r="GP214" s="96">
        <v>0</v>
      </c>
      <c r="GQ214" s="96">
        <v>0</v>
      </c>
      <c r="GR214" s="96">
        <v>0</v>
      </c>
      <c r="GS214" s="96">
        <v>0</v>
      </c>
      <c r="GT214" s="96">
        <v>0</v>
      </c>
      <c r="GU214" s="96">
        <v>0</v>
      </c>
      <c r="GV214" s="96">
        <v>0</v>
      </c>
      <c r="GW214" s="96">
        <v>0</v>
      </c>
      <c r="GX214" s="96">
        <v>0</v>
      </c>
      <c r="GY214" s="96">
        <v>0</v>
      </c>
      <c r="GZ214" s="96">
        <v>0</v>
      </c>
      <c r="HA214" s="96">
        <v>0</v>
      </c>
      <c r="HB214" s="96">
        <v>0</v>
      </c>
      <c r="HC214" s="96">
        <v>0</v>
      </c>
      <c r="HD214" s="96">
        <v>0</v>
      </c>
      <c r="HE214" s="96">
        <v>0</v>
      </c>
      <c r="HF214" s="96">
        <v>0</v>
      </c>
      <c r="HG214" s="96">
        <v>0</v>
      </c>
      <c r="HH214" s="96">
        <v>0</v>
      </c>
      <c r="HI214" s="96">
        <v>0</v>
      </c>
      <c r="HJ214" s="96">
        <v>0</v>
      </c>
      <c r="HK214" s="96">
        <v>0</v>
      </c>
      <c r="HL214" s="96">
        <v>0</v>
      </c>
      <c r="HM214" s="96">
        <v>0</v>
      </c>
      <c r="HN214" s="96">
        <v>0</v>
      </c>
      <c r="HO214" s="96">
        <v>0</v>
      </c>
      <c r="HP214" s="96">
        <v>0</v>
      </c>
      <c r="HQ214" s="96">
        <v>0</v>
      </c>
      <c r="HR214" s="96">
        <v>0</v>
      </c>
      <c r="HS214" s="96">
        <v>0</v>
      </c>
      <c r="HT214" s="96">
        <v>0</v>
      </c>
      <c r="HU214" s="96">
        <v>0</v>
      </c>
      <c r="HV214" s="96">
        <v>0</v>
      </c>
      <c r="HW214" s="96">
        <v>0</v>
      </c>
      <c r="HX214" s="96">
        <v>0</v>
      </c>
      <c r="HY214" s="96">
        <v>0</v>
      </c>
      <c r="HZ214" s="96">
        <v>0</v>
      </c>
      <c r="IA214" s="96">
        <v>0</v>
      </c>
      <c r="IB214" s="96">
        <v>0</v>
      </c>
      <c r="IC214" s="96">
        <v>0</v>
      </c>
      <c r="ID214" s="96">
        <v>0</v>
      </c>
      <c r="IE214" s="96">
        <v>0</v>
      </c>
      <c r="IF214" s="96">
        <v>0</v>
      </c>
      <c r="IG214" s="96">
        <v>0</v>
      </c>
      <c r="IH214" s="96">
        <v>0</v>
      </c>
      <c r="II214" s="96">
        <v>0</v>
      </c>
      <c r="IJ214" s="96">
        <v>0</v>
      </c>
      <c r="IK214" s="96">
        <v>0</v>
      </c>
      <c r="IL214" s="96">
        <v>0</v>
      </c>
      <c r="IM214" s="96">
        <v>0</v>
      </c>
      <c r="IN214" s="96">
        <v>0</v>
      </c>
      <c r="IO214" s="96">
        <v>0</v>
      </c>
      <c r="IP214" s="96">
        <v>0</v>
      </c>
      <c r="IQ214" s="96">
        <v>0</v>
      </c>
      <c r="IR214" s="96">
        <v>0</v>
      </c>
      <c r="IS214" s="96">
        <v>0</v>
      </c>
      <c r="IT214" s="96">
        <v>0</v>
      </c>
      <c r="IU214" s="96">
        <v>0</v>
      </c>
      <c r="IV214" s="96">
        <v>0</v>
      </c>
      <c r="IW214" s="96">
        <v>0</v>
      </c>
      <c r="IX214" s="96">
        <v>0</v>
      </c>
      <c r="IY214" s="96">
        <v>0</v>
      </c>
      <c r="IZ214" s="96">
        <v>0</v>
      </c>
      <c r="JA214" s="96">
        <v>0</v>
      </c>
    </row>
    <row r="215" spans="1:261" ht="17.25" customHeight="1" x14ac:dyDescent="0.35">
      <c r="A215" s="85">
        <v>205</v>
      </c>
      <c r="B215" s="92" t="s">
        <v>527</v>
      </c>
      <c r="C215" s="95" t="s">
        <v>732</v>
      </c>
      <c r="D215" s="295">
        <v>1055181963</v>
      </c>
      <c r="E215" s="270">
        <f t="shared" si="56"/>
        <v>7116.5599999999995</v>
      </c>
      <c r="F215" s="270">
        <f t="shared" si="57"/>
        <v>0</v>
      </c>
      <c r="G215" s="270">
        <f t="shared" si="58"/>
        <v>2568.56</v>
      </c>
      <c r="H215" s="270">
        <f t="shared" si="59"/>
        <v>0</v>
      </c>
      <c r="I215" s="270">
        <f t="shared" si="60"/>
        <v>4548</v>
      </c>
      <c r="J215" s="96">
        <v>0</v>
      </c>
      <c r="K215" s="96">
        <v>0</v>
      </c>
      <c r="L215" s="96">
        <v>0</v>
      </c>
      <c r="M215" s="96">
        <v>0</v>
      </c>
      <c r="N215" s="96">
        <v>0</v>
      </c>
      <c r="O215" s="96">
        <v>0</v>
      </c>
      <c r="P215" s="96">
        <v>0</v>
      </c>
      <c r="Q215" s="96">
        <v>0</v>
      </c>
      <c r="R215" s="96">
        <v>0</v>
      </c>
      <c r="S215" s="96">
        <v>0</v>
      </c>
      <c r="T215" s="96">
        <v>0</v>
      </c>
      <c r="U215" s="96">
        <v>0</v>
      </c>
      <c r="V215" s="96">
        <v>0</v>
      </c>
      <c r="W215" s="96">
        <v>0</v>
      </c>
      <c r="X215" s="96">
        <v>0</v>
      </c>
      <c r="Y215" s="96">
        <v>0</v>
      </c>
      <c r="Z215" s="96">
        <v>0</v>
      </c>
      <c r="AA215" s="96">
        <v>0</v>
      </c>
      <c r="AB215" s="96">
        <v>0</v>
      </c>
      <c r="AC215" s="96">
        <v>0</v>
      </c>
      <c r="AD215" s="96">
        <v>0</v>
      </c>
      <c r="AE215" s="96">
        <v>0</v>
      </c>
      <c r="AF215" s="96">
        <v>0</v>
      </c>
      <c r="AG215" s="96">
        <v>0</v>
      </c>
      <c r="AH215" s="96">
        <v>0</v>
      </c>
      <c r="AI215" s="96">
        <v>0</v>
      </c>
      <c r="AJ215" s="96">
        <v>0</v>
      </c>
      <c r="AK215" s="96">
        <v>0</v>
      </c>
      <c r="AL215" s="96">
        <v>0</v>
      </c>
      <c r="AM215" s="96">
        <v>0</v>
      </c>
      <c r="AN215" s="96">
        <v>0</v>
      </c>
      <c r="AO215" s="96">
        <v>0</v>
      </c>
      <c r="AP215" s="96">
        <v>0</v>
      </c>
      <c r="AQ215" s="96">
        <v>0</v>
      </c>
      <c r="AR215" s="96">
        <v>0</v>
      </c>
      <c r="AS215" s="96">
        <v>0</v>
      </c>
      <c r="AT215" s="96">
        <v>0</v>
      </c>
      <c r="AU215" s="96">
        <v>0</v>
      </c>
      <c r="AV215" s="96">
        <v>0</v>
      </c>
      <c r="AW215" s="96">
        <v>0</v>
      </c>
      <c r="AX215" s="96">
        <v>0</v>
      </c>
      <c r="AY215" s="96">
        <v>0</v>
      </c>
      <c r="AZ215" s="96">
        <v>0</v>
      </c>
      <c r="BA215" s="96">
        <v>0</v>
      </c>
      <c r="BB215" s="96">
        <v>0</v>
      </c>
      <c r="BC215" s="96">
        <v>0</v>
      </c>
      <c r="BD215" s="96">
        <v>2848</v>
      </c>
      <c r="BE215" s="96">
        <v>0</v>
      </c>
      <c r="BF215" s="96">
        <v>0</v>
      </c>
      <c r="BG215" s="96">
        <v>0</v>
      </c>
      <c r="BH215" s="96">
        <v>0</v>
      </c>
      <c r="BI215" s="96">
        <v>0</v>
      </c>
      <c r="BJ215" s="96">
        <v>0</v>
      </c>
      <c r="BK215" s="96">
        <v>0</v>
      </c>
      <c r="BL215" s="96">
        <v>0</v>
      </c>
      <c r="BM215" s="96">
        <v>0</v>
      </c>
      <c r="BN215" s="96">
        <v>0</v>
      </c>
      <c r="BO215" s="96">
        <v>0</v>
      </c>
      <c r="BP215" s="96">
        <v>0</v>
      </c>
      <c r="BQ215" s="96">
        <v>0</v>
      </c>
      <c r="BR215" s="96">
        <v>0</v>
      </c>
      <c r="BS215" s="96">
        <v>0</v>
      </c>
      <c r="BT215" s="96">
        <v>0</v>
      </c>
      <c r="BU215" s="96">
        <v>0</v>
      </c>
      <c r="BV215" s="96">
        <v>0</v>
      </c>
      <c r="BW215" s="96">
        <v>0</v>
      </c>
      <c r="BX215" s="96">
        <v>0</v>
      </c>
      <c r="BY215" s="96">
        <v>0</v>
      </c>
      <c r="BZ215" s="96">
        <v>0</v>
      </c>
      <c r="CA215" s="96">
        <v>0</v>
      </c>
      <c r="CB215" s="96">
        <v>0</v>
      </c>
      <c r="CC215" s="96">
        <v>0</v>
      </c>
      <c r="CD215" s="96">
        <v>0</v>
      </c>
      <c r="CE215" s="96">
        <v>0</v>
      </c>
      <c r="CF215" s="96">
        <v>0</v>
      </c>
      <c r="CG215" s="96">
        <v>0</v>
      </c>
      <c r="CH215" s="96">
        <v>0</v>
      </c>
      <c r="CI215" s="96">
        <v>0</v>
      </c>
      <c r="CJ215" s="96">
        <v>0</v>
      </c>
      <c r="CK215" s="96">
        <v>30</v>
      </c>
      <c r="CL215" s="96">
        <v>0</v>
      </c>
      <c r="CM215" s="96">
        <v>0</v>
      </c>
      <c r="CN215" s="96">
        <v>0</v>
      </c>
      <c r="CO215" s="96">
        <v>0</v>
      </c>
      <c r="CP215" s="96">
        <v>0</v>
      </c>
      <c r="CQ215" s="96">
        <v>0</v>
      </c>
      <c r="CR215" s="96">
        <v>0</v>
      </c>
      <c r="CS215" s="96">
        <v>0</v>
      </c>
      <c r="CT215" s="96">
        <v>0</v>
      </c>
      <c r="CU215" s="96">
        <v>0</v>
      </c>
      <c r="CV215" s="96">
        <v>0</v>
      </c>
      <c r="CW215" s="96">
        <v>0</v>
      </c>
      <c r="CX215" s="96">
        <v>0</v>
      </c>
      <c r="CY215" s="96">
        <v>10</v>
      </c>
      <c r="CZ215" s="96">
        <v>0</v>
      </c>
      <c r="DA215" s="96">
        <v>0</v>
      </c>
      <c r="DB215" s="96">
        <v>0</v>
      </c>
      <c r="DC215" s="96">
        <v>0</v>
      </c>
      <c r="DD215" s="96">
        <v>0</v>
      </c>
      <c r="DE215" s="96">
        <v>0</v>
      </c>
      <c r="DF215" s="96">
        <v>0</v>
      </c>
      <c r="DG215" s="96">
        <v>0</v>
      </c>
      <c r="DH215" s="96">
        <v>0</v>
      </c>
      <c r="DI215" s="96">
        <v>0</v>
      </c>
      <c r="DJ215" s="96">
        <v>0</v>
      </c>
      <c r="DK215" s="96">
        <v>0</v>
      </c>
      <c r="DL215" s="96">
        <v>0</v>
      </c>
      <c r="DM215" s="96">
        <v>0</v>
      </c>
      <c r="DN215" s="96">
        <v>0</v>
      </c>
      <c r="DO215" s="96">
        <v>0</v>
      </c>
      <c r="DP215" s="96">
        <v>0</v>
      </c>
      <c r="DQ215" s="96">
        <v>0</v>
      </c>
      <c r="DR215" s="96">
        <v>0</v>
      </c>
      <c r="DS215" s="96">
        <v>0</v>
      </c>
      <c r="DT215" s="96">
        <v>2568.56</v>
      </c>
      <c r="DU215" s="96">
        <v>0</v>
      </c>
      <c r="DV215" s="96">
        <v>0</v>
      </c>
      <c r="DW215" s="297">
        <v>0</v>
      </c>
      <c r="DX215" s="297">
        <v>0</v>
      </c>
      <c r="DY215" s="96">
        <v>0</v>
      </c>
      <c r="DZ215" s="96">
        <v>0</v>
      </c>
      <c r="EA215" s="96">
        <v>0</v>
      </c>
      <c r="EB215" s="96">
        <v>0</v>
      </c>
      <c r="EC215" s="96">
        <v>0</v>
      </c>
      <c r="ED215" s="96">
        <v>0</v>
      </c>
      <c r="EE215" s="96">
        <v>0</v>
      </c>
      <c r="EF215" s="96">
        <v>0</v>
      </c>
      <c r="EG215" s="96">
        <v>0</v>
      </c>
      <c r="EH215" s="96">
        <v>0</v>
      </c>
      <c r="EI215" s="96">
        <v>0</v>
      </c>
      <c r="EJ215" s="96">
        <v>0</v>
      </c>
      <c r="EK215" s="96">
        <v>0</v>
      </c>
      <c r="EL215" s="96">
        <v>0</v>
      </c>
      <c r="EM215" s="96">
        <v>0</v>
      </c>
      <c r="EN215" s="96">
        <v>0</v>
      </c>
      <c r="EO215" s="96">
        <v>0</v>
      </c>
      <c r="EP215" s="96">
        <v>0</v>
      </c>
      <c r="EQ215" s="96">
        <v>0</v>
      </c>
      <c r="ER215" s="96">
        <v>0</v>
      </c>
      <c r="ES215" s="96">
        <v>0</v>
      </c>
      <c r="ET215" s="96">
        <v>0</v>
      </c>
      <c r="EU215" s="96">
        <v>0</v>
      </c>
      <c r="EV215" s="96">
        <v>1700</v>
      </c>
      <c r="EW215" s="96">
        <v>0</v>
      </c>
      <c r="EX215" s="96">
        <v>0</v>
      </c>
      <c r="EY215" s="96">
        <v>0</v>
      </c>
      <c r="EZ215" s="96">
        <v>0</v>
      </c>
      <c r="FA215" s="96">
        <v>0</v>
      </c>
      <c r="FB215" s="96">
        <v>0</v>
      </c>
      <c r="FC215" s="96">
        <v>0</v>
      </c>
      <c r="FD215" s="96">
        <v>0</v>
      </c>
      <c r="FE215" s="96">
        <v>0</v>
      </c>
      <c r="FF215" s="96">
        <v>0</v>
      </c>
      <c r="FG215" s="96">
        <v>0</v>
      </c>
      <c r="FH215" s="96">
        <v>0</v>
      </c>
      <c r="FI215" s="96">
        <v>0</v>
      </c>
      <c r="FJ215" s="96">
        <v>0</v>
      </c>
      <c r="FK215" s="96">
        <v>0</v>
      </c>
      <c r="FL215" s="96">
        <v>0</v>
      </c>
      <c r="FM215" s="96">
        <v>0</v>
      </c>
      <c r="FN215" s="96">
        <v>0</v>
      </c>
      <c r="FO215" s="96">
        <v>0</v>
      </c>
      <c r="FP215" s="96">
        <v>0</v>
      </c>
      <c r="FQ215" s="96">
        <v>0</v>
      </c>
      <c r="FR215" s="96">
        <v>0</v>
      </c>
      <c r="FS215" s="96">
        <v>0</v>
      </c>
      <c r="FT215" s="96">
        <v>0</v>
      </c>
      <c r="FU215" s="96">
        <v>0</v>
      </c>
      <c r="FV215" s="96">
        <v>0</v>
      </c>
      <c r="FW215" s="96">
        <v>0</v>
      </c>
      <c r="FX215" s="96">
        <v>0</v>
      </c>
      <c r="FY215" s="96">
        <v>0</v>
      </c>
      <c r="FZ215" s="96">
        <v>0</v>
      </c>
      <c r="GA215" s="96">
        <v>0</v>
      </c>
      <c r="GB215" s="96">
        <v>0</v>
      </c>
      <c r="GC215" s="96">
        <v>0</v>
      </c>
      <c r="GD215" s="96">
        <v>0</v>
      </c>
      <c r="GE215" s="96">
        <v>0</v>
      </c>
      <c r="GF215" s="96">
        <v>0</v>
      </c>
      <c r="GG215" s="96">
        <v>0</v>
      </c>
      <c r="GH215" s="96">
        <v>0</v>
      </c>
      <c r="GI215" s="96">
        <v>560</v>
      </c>
      <c r="GJ215" s="96">
        <v>0</v>
      </c>
      <c r="GK215" s="96">
        <v>3</v>
      </c>
      <c r="GL215" s="96">
        <v>0</v>
      </c>
      <c r="GM215" s="96">
        <v>0</v>
      </c>
      <c r="GN215" s="96">
        <v>0</v>
      </c>
      <c r="GO215" s="96">
        <v>0</v>
      </c>
      <c r="GP215" s="96">
        <v>0</v>
      </c>
      <c r="GQ215" s="96">
        <v>0</v>
      </c>
      <c r="GR215" s="96">
        <v>0</v>
      </c>
      <c r="GS215" s="96">
        <v>0</v>
      </c>
      <c r="GT215" s="96">
        <v>0</v>
      </c>
      <c r="GU215" s="96">
        <v>0</v>
      </c>
      <c r="GV215" s="96">
        <v>0</v>
      </c>
      <c r="GW215" s="96">
        <v>0</v>
      </c>
      <c r="GX215" s="96">
        <v>0</v>
      </c>
      <c r="GY215" s="96">
        <v>0</v>
      </c>
      <c r="GZ215" s="96">
        <v>0</v>
      </c>
      <c r="HA215" s="96">
        <v>0</v>
      </c>
      <c r="HB215" s="96">
        <v>0</v>
      </c>
      <c r="HC215" s="96">
        <v>0</v>
      </c>
      <c r="HD215" s="96">
        <v>0</v>
      </c>
      <c r="HE215" s="96">
        <v>0</v>
      </c>
      <c r="HF215" s="96">
        <v>0</v>
      </c>
      <c r="HG215" s="96">
        <v>0</v>
      </c>
      <c r="HH215" s="96">
        <v>0</v>
      </c>
      <c r="HI215" s="96">
        <v>0</v>
      </c>
      <c r="HJ215" s="96">
        <v>0</v>
      </c>
      <c r="HK215" s="96">
        <v>0</v>
      </c>
      <c r="HL215" s="96">
        <v>0</v>
      </c>
      <c r="HM215" s="96">
        <v>0</v>
      </c>
      <c r="HN215" s="96">
        <v>0</v>
      </c>
      <c r="HO215" s="96">
        <v>0</v>
      </c>
      <c r="HP215" s="96">
        <v>0</v>
      </c>
      <c r="HQ215" s="96">
        <v>0</v>
      </c>
      <c r="HR215" s="96">
        <v>0</v>
      </c>
      <c r="HS215" s="96">
        <v>0</v>
      </c>
      <c r="HT215" s="96">
        <v>0</v>
      </c>
      <c r="HU215" s="96">
        <v>0</v>
      </c>
      <c r="HV215" s="96">
        <v>0</v>
      </c>
      <c r="HW215" s="96">
        <v>0</v>
      </c>
      <c r="HX215" s="96">
        <v>0</v>
      </c>
      <c r="HY215" s="96">
        <v>0</v>
      </c>
      <c r="HZ215" s="96">
        <v>0</v>
      </c>
      <c r="IA215" s="96">
        <v>0</v>
      </c>
      <c r="IB215" s="96">
        <v>0</v>
      </c>
      <c r="IC215" s="96">
        <v>0</v>
      </c>
      <c r="ID215" s="96">
        <v>0</v>
      </c>
      <c r="IE215" s="96">
        <v>0</v>
      </c>
      <c r="IF215" s="96">
        <v>0</v>
      </c>
      <c r="IG215" s="96">
        <v>0</v>
      </c>
      <c r="IH215" s="96">
        <v>0</v>
      </c>
      <c r="II215" s="96">
        <v>0</v>
      </c>
      <c r="IJ215" s="96">
        <v>0</v>
      </c>
      <c r="IK215" s="96">
        <v>0</v>
      </c>
      <c r="IL215" s="96">
        <v>0</v>
      </c>
      <c r="IM215" s="96">
        <v>0</v>
      </c>
      <c r="IN215" s="96">
        <v>0</v>
      </c>
      <c r="IO215" s="96">
        <v>0</v>
      </c>
      <c r="IP215" s="96">
        <v>0</v>
      </c>
      <c r="IQ215" s="96">
        <v>0</v>
      </c>
      <c r="IR215" s="96">
        <v>0</v>
      </c>
      <c r="IS215" s="96">
        <v>0</v>
      </c>
      <c r="IT215" s="96">
        <v>0</v>
      </c>
      <c r="IU215" s="96">
        <v>0</v>
      </c>
      <c r="IV215" s="96">
        <v>0</v>
      </c>
      <c r="IW215" s="96">
        <v>0</v>
      </c>
      <c r="IX215" s="96">
        <v>0</v>
      </c>
      <c r="IY215" s="96">
        <v>0</v>
      </c>
      <c r="IZ215" s="96">
        <v>0</v>
      </c>
      <c r="JA215" s="96">
        <v>0</v>
      </c>
    </row>
    <row r="216" spans="1:261" ht="17.25" customHeight="1" x14ac:dyDescent="0.35">
      <c r="A216" s="85">
        <v>206</v>
      </c>
      <c r="B216" s="92" t="s">
        <v>527</v>
      </c>
      <c r="C216" s="95" t="s">
        <v>733</v>
      </c>
      <c r="D216" s="295">
        <v>258405239</v>
      </c>
      <c r="E216" s="270">
        <f t="shared" si="56"/>
        <v>4782.5200000000004</v>
      </c>
      <c r="F216" s="270">
        <f t="shared" si="57"/>
        <v>0</v>
      </c>
      <c r="G216" s="270">
        <f t="shared" si="58"/>
        <v>2608.1</v>
      </c>
      <c r="H216" s="270">
        <f t="shared" si="59"/>
        <v>0</v>
      </c>
      <c r="I216" s="270">
        <f t="shared" si="60"/>
        <v>2174.42</v>
      </c>
      <c r="J216" s="96">
        <v>1</v>
      </c>
      <c r="K216" s="96">
        <v>0</v>
      </c>
      <c r="L216" s="96">
        <v>1</v>
      </c>
      <c r="M216" s="96">
        <v>0</v>
      </c>
      <c r="N216" s="96">
        <v>0</v>
      </c>
      <c r="O216" s="96">
        <v>0</v>
      </c>
      <c r="P216" s="96">
        <v>0</v>
      </c>
      <c r="Q216" s="96">
        <v>0</v>
      </c>
      <c r="R216" s="96">
        <v>0</v>
      </c>
      <c r="S216" s="96">
        <v>0</v>
      </c>
      <c r="T216" s="96">
        <v>0</v>
      </c>
      <c r="U216" s="96">
        <v>0</v>
      </c>
      <c r="V216" s="96">
        <v>302</v>
      </c>
      <c r="W216" s="96">
        <v>0</v>
      </c>
      <c r="X216" s="96">
        <v>0</v>
      </c>
      <c r="Y216" s="96">
        <v>0</v>
      </c>
      <c r="Z216" s="96">
        <v>0</v>
      </c>
      <c r="AA216" s="96">
        <v>0</v>
      </c>
      <c r="AB216" s="96">
        <v>0</v>
      </c>
      <c r="AC216" s="96">
        <v>0</v>
      </c>
      <c r="AD216" s="96">
        <v>6</v>
      </c>
      <c r="AE216" s="96">
        <v>0</v>
      </c>
      <c r="AF216" s="96">
        <v>0</v>
      </c>
      <c r="AG216" s="96">
        <v>0</v>
      </c>
      <c r="AH216" s="96">
        <v>0</v>
      </c>
      <c r="AI216" s="96">
        <v>0</v>
      </c>
      <c r="AJ216" s="96">
        <v>0</v>
      </c>
      <c r="AK216" s="96">
        <v>0</v>
      </c>
      <c r="AL216" s="96">
        <v>0</v>
      </c>
      <c r="AM216" s="96">
        <v>0</v>
      </c>
      <c r="AN216" s="96">
        <v>0</v>
      </c>
      <c r="AO216" s="96">
        <v>0</v>
      </c>
      <c r="AP216" s="96">
        <v>0</v>
      </c>
      <c r="AQ216" s="96">
        <v>0</v>
      </c>
      <c r="AR216" s="96">
        <v>0</v>
      </c>
      <c r="AS216" s="96">
        <v>0</v>
      </c>
      <c r="AT216" s="96">
        <v>0</v>
      </c>
      <c r="AU216" s="96">
        <v>0</v>
      </c>
      <c r="AV216" s="96">
        <v>0</v>
      </c>
      <c r="AW216" s="96">
        <v>0</v>
      </c>
      <c r="AX216" s="96">
        <v>0</v>
      </c>
      <c r="AY216" s="96">
        <v>0</v>
      </c>
      <c r="AZ216" s="96">
        <v>0</v>
      </c>
      <c r="BA216" s="96">
        <v>1</v>
      </c>
      <c r="BB216" s="96">
        <v>0</v>
      </c>
      <c r="BC216" s="96">
        <v>0</v>
      </c>
      <c r="BD216" s="96">
        <v>862</v>
      </c>
      <c r="BE216" s="96">
        <v>0</v>
      </c>
      <c r="BF216" s="96">
        <v>0</v>
      </c>
      <c r="BG216" s="96">
        <v>0</v>
      </c>
      <c r="BH216" s="96">
        <v>4</v>
      </c>
      <c r="BI216" s="96">
        <v>0</v>
      </c>
      <c r="BJ216" s="96">
        <v>0</v>
      </c>
      <c r="BK216" s="96">
        <v>0</v>
      </c>
      <c r="BL216" s="96">
        <v>0</v>
      </c>
      <c r="BM216" s="96">
        <v>0</v>
      </c>
      <c r="BN216" s="96">
        <v>0</v>
      </c>
      <c r="BO216" s="96">
        <v>0</v>
      </c>
      <c r="BP216" s="96">
        <v>0</v>
      </c>
      <c r="BQ216" s="96">
        <v>0</v>
      </c>
      <c r="BR216" s="96">
        <v>0</v>
      </c>
      <c r="BS216" s="96">
        <v>1</v>
      </c>
      <c r="BT216" s="96">
        <v>0</v>
      </c>
      <c r="BU216" s="96">
        <v>1</v>
      </c>
      <c r="BV216" s="96">
        <v>0</v>
      </c>
      <c r="BW216" s="96">
        <v>0</v>
      </c>
      <c r="BX216" s="96">
        <v>0</v>
      </c>
      <c r="BY216" s="96">
        <v>80</v>
      </c>
      <c r="BZ216" s="96">
        <v>0</v>
      </c>
      <c r="CA216" s="96">
        <v>0</v>
      </c>
      <c r="CB216" s="96">
        <v>0</v>
      </c>
      <c r="CC216" s="96">
        <v>0</v>
      </c>
      <c r="CD216" s="96">
        <v>0</v>
      </c>
      <c r="CE216" s="96">
        <v>0</v>
      </c>
      <c r="CF216" s="96">
        <v>0</v>
      </c>
      <c r="CG216" s="96">
        <v>0</v>
      </c>
      <c r="CH216" s="96">
        <v>0</v>
      </c>
      <c r="CI216" s="96">
        <v>0</v>
      </c>
      <c r="CJ216" s="96">
        <v>0</v>
      </c>
      <c r="CK216" s="96">
        <v>30</v>
      </c>
      <c r="CL216" s="96">
        <v>0</v>
      </c>
      <c r="CM216" s="96">
        <v>0</v>
      </c>
      <c r="CN216" s="96">
        <v>0</v>
      </c>
      <c r="CO216" s="96">
        <v>1</v>
      </c>
      <c r="CP216" s="96">
        <v>0</v>
      </c>
      <c r="CQ216" s="96">
        <v>0</v>
      </c>
      <c r="CR216" s="96">
        <v>0</v>
      </c>
      <c r="CS216" s="96">
        <v>8</v>
      </c>
      <c r="CT216" s="96">
        <v>0</v>
      </c>
      <c r="CU216" s="96">
        <v>0</v>
      </c>
      <c r="CV216" s="96">
        <v>0</v>
      </c>
      <c r="CW216" s="96">
        <v>0</v>
      </c>
      <c r="CX216" s="96">
        <v>0</v>
      </c>
      <c r="CY216" s="96">
        <v>12</v>
      </c>
      <c r="CZ216" s="96">
        <v>20</v>
      </c>
      <c r="DA216" s="96">
        <v>0</v>
      </c>
      <c r="DB216" s="96">
        <v>19</v>
      </c>
      <c r="DC216" s="96">
        <v>0</v>
      </c>
      <c r="DD216" s="96">
        <v>300</v>
      </c>
      <c r="DE216" s="96">
        <v>0</v>
      </c>
      <c r="DF216" s="96">
        <v>0</v>
      </c>
      <c r="DG216" s="96">
        <v>0</v>
      </c>
      <c r="DH216" s="96">
        <v>0</v>
      </c>
      <c r="DI216" s="96">
        <v>0</v>
      </c>
      <c r="DJ216" s="96">
        <v>0</v>
      </c>
      <c r="DK216" s="96">
        <v>0</v>
      </c>
      <c r="DL216" s="96">
        <v>0</v>
      </c>
      <c r="DM216" s="96">
        <v>0</v>
      </c>
      <c r="DN216" s="96">
        <v>0</v>
      </c>
      <c r="DO216" s="96">
        <v>0</v>
      </c>
      <c r="DP216" s="96">
        <v>0</v>
      </c>
      <c r="DQ216" s="96">
        <v>0</v>
      </c>
      <c r="DR216" s="96">
        <v>0</v>
      </c>
      <c r="DS216" s="96">
        <v>0</v>
      </c>
      <c r="DT216" s="96">
        <v>2308.1</v>
      </c>
      <c r="DU216" s="96">
        <v>0</v>
      </c>
      <c r="DV216" s="96">
        <v>0</v>
      </c>
      <c r="DW216" s="297">
        <v>0</v>
      </c>
      <c r="DX216" s="297">
        <v>0</v>
      </c>
      <c r="DY216" s="96">
        <v>0</v>
      </c>
      <c r="DZ216" s="96">
        <v>0</v>
      </c>
      <c r="EA216" s="96">
        <v>0</v>
      </c>
      <c r="EB216" s="96">
        <v>0</v>
      </c>
      <c r="EC216" s="96">
        <v>0</v>
      </c>
      <c r="ED216" s="96">
        <v>0</v>
      </c>
      <c r="EE216" s="96">
        <v>0</v>
      </c>
      <c r="EF216" s="96">
        <v>0</v>
      </c>
      <c r="EG216" s="96">
        <v>0</v>
      </c>
      <c r="EH216" s="96">
        <v>0</v>
      </c>
      <c r="EI216" s="96">
        <v>500</v>
      </c>
      <c r="EJ216" s="96">
        <v>0</v>
      </c>
      <c r="EK216" s="96">
        <v>4</v>
      </c>
      <c r="EL216" s="96">
        <v>0</v>
      </c>
      <c r="EM216" s="96">
        <v>0</v>
      </c>
      <c r="EN216" s="96">
        <v>0</v>
      </c>
      <c r="EO216" s="96">
        <v>0</v>
      </c>
      <c r="EP216" s="96">
        <v>0</v>
      </c>
      <c r="EQ216" s="96">
        <v>0</v>
      </c>
      <c r="ER216" s="96">
        <v>0</v>
      </c>
      <c r="ES216" s="96">
        <v>0</v>
      </c>
      <c r="ET216" s="96">
        <v>0</v>
      </c>
      <c r="EU216" s="96">
        <v>0</v>
      </c>
      <c r="EV216" s="96">
        <v>930.42</v>
      </c>
      <c r="EW216" s="96">
        <v>0</v>
      </c>
      <c r="EX216" s="96">
        <v>0</v>
      </c>
      <c r="EY216" s="96">
        <v>0</v>
      </c>
      <c r="EZ216" s="96">
        <v>0</v>
      </c>
      <c r="FA216" s="96">
        <v>0</v>
      </c>
      <c r="FB216" s="96">
        <v>0</v>
      </c>
      <c r="FC216" s="96">
        <v>0</v>
      </c>
      <c r="FD216" s="96">
        <v>0</v>
      </c>
      <c r="FE216" s="96">
        <v>0</v>
      </c>
      <c r="FF216" s="96">
        <v>0</v>
      </c>
      <c r="FG216" s="96">
        <v>0</v>
      </c>
      <c r="FH216" s="96">
        <v>0</v>
      </c>
      <c r="FI216" s="96">
        <v>0</v>
      </c>
      <c r="FJ216" s="96">
        <v>0</v>
      </c>
      <c r="FK216" s="96">
        <v>0</v>
      </c>
      <c r="FL216" s="96">
        <v>0</v>
      </c>
      <c r="FM216" s="96">
        <v>0</v>
      </c>
      <c r="FN216" s="96">
        <v>0</v>
      </c>
      <c r="FO216" s="96">
        <v>0</v>
      </c>
      <c r="FP216" s="96">
        <v>0</v>
      </c>
      <c r="FQ216" s="96">
        <v>0</v>
      </c>
      <c r="FR216" s="96">
        <v>0</v>
      </c>
      <c r="FS216" s="96">
        <v>0</v>
      </c>
      <c r="FT216" s="96">
        <v>0</v>
      </c>
      <c r="FU216" s="96">
        <v>0</v>
      </c>
      <c r="FV216" s="96">
        <v>0</v>
      </c>
      <c r="FW216" s="96">
        <v>0</v>
      </c>
      <c r="FX216" s="96">
        <v>0</v>
      </c>
      <c r="FY216" s="96">
        <v>0</v>
      </c>
      <c r="FZ216" s="96">
        <v>0</v>
      </c>
      <c r="GA216" s="96">
        <v>0</v>
      </c>
      <c r="GB216" s="96">
        <v>0</v>
      </c>
      <c r="GC216" s="96">
        <v>0</v>
      </c>
      <c r="GD216" s="96">
        <v>0</v>
      </c>
      <c r="GE216" s="96">
        <v>0</v>
      </c>
      <c r="GF216" s="96">
        <v>0</v>
      </c>
      <c r="GG216" s="96">
        <v>0</v>
      </c>
      <c r="GH216" s="96">
        <v>0</v>
      </c>
      <c r="GI216" s="96">
        <v>0</v>
      </c>
      <c r="GJ216" s="96">
        <v>0</v>
      </c>
      <c r="GK216" s="96">
        <v>0</v>
      </c>
      <c r="GL216" s="96">
        <v>0</v>
      </c>
      <c r="GM216" s="96">
        <v>0</v>
      </c>
      <c r="GN216" s="96">
        <v>0</v>
      </c>
      <c r="GO216" s="96">
        <v>0</v>
      </c>
      <c r="GP216" s="96">
        <v>0</v>
      </c>
      <c r="GQ216" s="96">
        <v>0</v>
      </c>
      <c r="GR216" s="96">
        <v>0</v>
      </c>
      <c r="GS216" s="96">
        <v>0</v>
      </c>
      <c r="GT216" s="96">
        <v>0</v>
      </c>
      <c r="GU216" s="96">
        <v>0</v>
      </c>
      <c r="GV216" s="96">
        <v>0</v>
      </c>
      <c r="GW216" s="96">
        <v>0</v>
      </c>
      <c r="GX216" s="96">
        <v>0</v>
      </c>
      <c r="GY216" s="96">
        <v>0</v>
      </c>
      <c r="GZ216" s="96">
        <v>0</v>
      </c>
      <c r="HA216" s="96">
        <v>0</v>
      </c>
      <c r="HB216" s="96">
        <v>0</v>
      </c>
      <c r="HC216" s="96">
        <v>0</v>
      </c>
      <c r="HD216" s="96">
        <v>0</v>
      </c>
      <c r="HE216" s="96">
        <v>0</v>
      </c>
      <c r="HF216" s="96">
        <v>0</v>
      </c>
      <c r="HG216" s="96">
        <v>0</v>
      </c>
      <c r="HH216" s="96">
        <v>0</v>
      </c>
      <c r="HI216" s="96">
        <v>0</v>
      </c>
      <c r="HJ216" s="96">
        <v>0</v>
      </c>
      <c r="HK216" s="96">
        <v>0</v>
      </c>
      <c r="HL216" s="96">
        <v>0</v>
      </c>
      <c r="HM216" s="96">
        <v>0</v>
      </c>
      <c r="HN216" s="96">
        <v>0</v>
      </c>
      <c r="HO216" s="96">
        <v>0</v>
      </c>
      <c r="HP216" s="96">
        <v>0</v>
      </c>
      <c r="HQ216" s="96">
        <v>0</v>
      </c>
      <c r="HR216" s="96">
        <v>0</v>
      </c>
      <c r="HS216" s="96">
        <v>0</v>
      </c>
      <c r="HT216" s="96">
        <v>0</v>
      </c>
      <c r="HU216" s="96">
        <v>0</v>
      </c>
      <c r="HV216" s="96">
        <v>0</v>
      </c>
      <c r="HW216" s="96">
        <v>0</v>
      </c>
      <c r="HX216" s="96">
        <v>0</v>
      </c>
      <c r="HY216" s="96">
        <v>0</v>
      </c>
      <c r="HZ216" s="96">
        <v>0</v>
      </c>
      <c r="IA216" s="96">
        <v>0</v>
      </c>
      <c r="IB216" s="96">
        <v>0</v>
      </c>
      <c r="IC216" s="96">
        <v>0</v>
      </c>
      <c r="ID216" s="96">
        <v>0</v>
      </c>
      <c r="IE216" s="96">
        <v>0</v>
      </c>
      <c r="IF216" s="96">
        <v>0</v>
      </c>
      <c r="IG216" s="96">
        <v>0</v>
      </c>
      <c r="IH216" s="96">
        <v>0</v>
      </c>
      <c r="II216" s="96">
        <v>0</v>
      </c>
      <c r="IJ216" s="96">
        <v>0</v>
      </c>
      <c r="IK216" s="96">
        <v>0</v>
      </c>
      <c r="IL216" s="96">
        <v>0</v>
      </c>
      <c r="IM216" s="96">
        <v>0</v>
      </c>
      <c r="IN216" s="96">
        <v>0</v>
      </c>
      <c r="IO216" s="96">
        <v>0</v>
      </c>
      <c r="IP216" s="96">
        <v>0</v>
      </c>
      <c r="IQ216" s="96">
        <v>0</v>
      </c>
      <c r="IR216" s="96">
        <v>0</v>
      </c>
      <c r="IS216" s="96">
        <v>0</v>
      </c>
      <c r="IT216" s="96">
        <v>0</v>
      </c>
      <c r="IU216" s="96">
        <v>0</v>
      </c>
      <c r="IV216" s="96">
        <v>0</v>
      </c>
      <c r="IW216" s="96">
        <v>0</v>
      </c>
      <c r="IX216" s="96">
        <v>0</v>
      </c>
      <c r="IY216" s="96">
        <v>0</v>
      </c>
      <c r="IZ216" s="96">
        <v>0</v>
      </c>
      <c r="JA216" s="96">
        <v>0</v>
      </c>
    </row>
    <row r="217" spans="1:261" ht="17.25" customHeight="1" x14ac:dyDescent="0.35">
      <c r="A217" s="85">
        <v>207</v>
      </c>
      <c r="B217" s="92" t="s">
        <v>527</v>
      </c>
      <c r="C217" s="95" t="s">
        <v>734</v>
      </c>
      <c r="D217" s="295">
        <v>258399722</v>
      </c>
      <c r="E217" s="270">
        <f t="shared" si="56"/>
        <v>15130.3</v>
      </c>
      <c r="F217" s="270">
        <f t="shared" si="57"/>
        <v>0</v>
      </c>
      <c r="G217" s="270">
        <f t="shared" si="58"/>
        <v>2560.27</v>
      </c>
      <c r="H217" s="270">
        <f t="shared" si="59"/>
        <v>0</v>
      </c>
      <c r="I217" s="270">
        <f t="shared" si="60"/>
        <v>12570.029999999999</v>
      </c>
      <c r="J217" s="96">
        <v>1</v>
      </c>
      <c r="K217" s="96">
        <v>0</v>
      </c>
      <c r="L217" s="96">
        <v>1</v>
      </c>
      <c r="M217" s="96">
        <v>0</v>
      </c>
      <c r="N217" s="96">
        <v>0</v>
      </c>
      <c r="O217" s="96">
        <v>0</v>
      </c>
      <c r="P217" s="96">
        <v>0</v>
      </c>
      <c r="Q217" s="96">
        <v>0</v>
      </c>
      <c r="R217" s="96">
        <v>0</v>
      </c>
      <c r="S217" s="96">
        <v>0</v>
      </c>
      <c r="T217" s="96">
        <v>0</v>
      </c>
      <c r="U217" s="96">
        <v>0</v>
      </c>
      <c r="V217" s="96">
        <v>490</v>
      </c>
      <c r="W217" s="96">
        <v>0</v>
      </c>
      <c r="X217" s="96">
        <v>0</v>
      </c>
      <c r="Y217" s="96">
        <v>0</v>
      </c>
      <c r="Z217" s="96">
        <v>0</v>
      </c>
      <c r="AA217" s="96">
        <v>0</v>
      </c>
      <c r="AB217" s="96">
        <v>0</v>
      </c>
      <c r="AC217" s="96">
        <v>0</v>
      </c>
      <c r="AD217" s="96">
        <v>0</v>
      </c>
      <c r="AE217" s="96">
        <v>0</v>
      </c>
      <c r="AF217" s="96">
        <v>2</v>
      </c>
      <c r="AG217" s="96">
        <v>0</v>
      </c>
      <c r="AH217" s="96">
        <v>0</v>
      </c>
      <c r="AI217" s="96">
        <v>0</v>
      </c>
      <c r="AJ217" s="96">
        <v>0</v>
      </c>
      <c r="AK217" s="96">
        <v>0</v>
      </c>
      <c r="AL217" s="96">
        <v>0</v>
      </c>
      <c r="AM217" s="96">
        <v>0</v>
      </c>
      <c r="AN217" s="96">
        <v>0</v>
      </c>
      <c r="AO217" s="96">
        <v>0</v>
      </c>
      <c r="AP217" s="96">
        <v>0</v>
      </c>
      <c r="AQ217" s="96">
        <v>0</v>
      </c>
      <c r="AR217" s="96">
        <v>696</v>
      </c>
      <c r="AS217" s="96">
        <v>0</v>
      </c>
      <c r="AT217" s="96">
        <v>0</v>
      </c>
      <c r="AU217" s="96">
        <v>0</v>
      </c>
      <c r="AV217" s="96">
        <v>0</v>
      </c>
      <c r="AW217" s="96">
        <v>0</v>
      </c>
      <c r="AX217" s="96">
        <v>0</v>
      </c>
      <c r="AY217" s="96">
        <v>0</v>
      </c>
      <c r="AZ217" s="96">
        <v>0</v>
      </c>
      <c r="BA217" s="96">
        <v>0</v>
      </c>
      <c r="BB217" s="96">
        <v>0</v>
      </c>
      <c r="BC217" s="96">
        <v>0</v>
      </c>
      <c r="BD217" s="96">
        <v>7000</v>
      </c>
      <c r="BE217" s="96">
        <v>0</v>
      </c>
      <c r="BF217" s="96">
        <v>0</v>
      </c>
      <c r="BG217" s="96">
        <v>0</v>
      </c>
      <c r="BH217" s="96">
        <v>28</v>
      </c>
      <c r="BI217" s="96">
        <v>0</v>
      </c>
      <c r="BJ217" s="96">
        <v>0</v>
      </c>
      <c r="BK217" s="96">
        <v>0</v>
      </c>
      <c r="BL217" s="96">
        <v>0</v>
      </c>
      <c r="BM217" s="96">
        <v>0</v>
      </c>
      <c r="BN217" s="96">
        <v>0</v>
      </c>
      <c r="BO217" s="96">
        <v>0</v>
      </c>
      <c r="BP217" s="96">
        <v>0</v>
      </c>
      <c r="BQ217" s="96">
        <v>0</v>
      </c>
      <c r="BR217" s="96">
        <v>0</v>
      </c>
      <c r="BS217" s="96">
        <v>1</v>
      </c>
      <c r="BT217" s="96">
        <v>0</v>
      </c>
      <c r="BU217" s="96">
        <v>1</v>
      </c>
      <c r="BV217" s="96">
        <v>0</v>
      </c>
      <c r="BW217" s="96">
        <v>0</v>
      </c>
      <c r="BX217" s="96">
        <v>0</v>
      </c>
      <c r="BY217" s="96">
        <v>40</v>
      </c>
      <c r="BZ217" s="96">
        <v>0</v>
      </c>
      <c r="CA217" s="96">
        <v>0</v>
      </c>
      <c r="CB217" s="96">
        <v>0</v>
      </c>
      <c r="CC217" s="96">
        <v>0</v>
      </c>
      <c r="CD217" s="96">
        <v>0</v>
      </c>
      <c r="CE217" s="96">
        <v>0</v>
      </c>
      <c r="CF217" s="96">
        <v>0</v>
      </c>
      <c r="CG217" s="96">
        <v>0</v>
      </c>
      <c r="CH217" s="96">
        <v>0</v>
      </c>
      <c r="CI217" s="96">
        <v>0</v>
      </c>
      <c r="CJ217" s="96">
        <v>0</v>
      </c>
      <c r="CK217" s="96">
        <v>30</v>
      </c>
      <c r="CL217" s="96">
        <v>0</v>
      </c>
      <c r="CM217" s="96">
        <v>0</v>
      </c>
      <c r="CN217" s="96">
        <v>0</v>
      </c>
      <c r="CO217" s="96">
        <v>1</v>
      </c>
      <c r="CP217" s="96">
        <v>0</v>
      </c>
      <c r="CQ217" s="96">
        <v>0</v>
      </c>
      <c r="CR217" s="96">
        <v>0</v>
      </c>
      <c r="CS217" s="96">
        <v>1</v>
      </c>
      <c r="CT217" s="96">
        <v>0</v>
      </c>
      <c r="CU217" s="96">
        <v>0</v>
      </c>
      <c r="CV217" s="96">
        <v>0</v>
      </c>
      <c r="CW217" s="96">
        <v>0</v>
      </c>
      <c r="CX217" s="96">
        <v>0</v>
      </c>
      <c r="CY217" s="96">
        <v>11</v>
      </c>
      <c r="CZ217" s="96">
        <v>26</v>
      </c>
      <c r="DA217" s="96">
        <v>0</v>
      </c>
      <c r="DB217" s="96">
        <v>25</v>
      </c>
      <c r="DC217" s="96">
        <v>0</v>
      </c>
      <c r="DD217" s="96">
        <v>400</v>
      </c>
      <c r="DE217" s="96">
        <v>0</v>
      </c>
      <c r="DF217" s="96">
        <v>0</v>
      </c>
      <c r="DG217" s="96">
        <v>0</v>
      </c>
      <c r="DH217" s="96">
        <v>0</v>
      </c>
      <c r="DI217" s="96">
        <v>0</v>
      </c>
      <c r="DJ217" s="96">
        <v>0</v>
      </c>
      <c r="DK217" s="96">
        <v>0</v>
      </c>
      <c r="DL217" s="96">
        <v>0</v>
      </c>
      <c r="DM217" s="96">
        <v>0</v>
      </c>
      <c r="DN217" s="96">
        <v>0</v>
      </c>
      <c r="DO217" s="96">
        <v>0</v>
      </c>
      <c r="DP217" s="96">
        <v>0</v>
      </c>
      <c r="DQ217" s="96">
        <v>0</v>
      </c>
      <c r="DR217" s="96">
        <v>0</v>
      </c>
      <c r="DS217" s="96">
        <v>0</v>
      </c>
      <c r="DT217" s="96">
        <v>2160.27</v>
      </c>
      <c r="DU217" s="96">
        <v>0</v>
      </c>
      <c r="DV217" s="96">
        <v>0</v>
      </c>
      <c r="DW217" s="297">
        <v>0</v>
      </c>
      <c r="DX217" s="297">
        <v>0</v>
      </c>
      <c r="DY217" s="96">
        <v>0</v>
      </c>
      <c r="DZ217" s="96">
        <v>0</v>
      </c>
      <c r="EA217" s="96">
        <v>0</v>
      </c>
      <c r="EB217" s="96">
        <v>0</v>
      </c>
      <c r="EC217" s="96">
        <v>0</v>
      </c>
      <c r="ED217" s="96">
        <v>0</v>
      </c>
      <c r="EE217" s="96">
        <v>0</v>
      </c>
      <c r="EF217" s="96">
        <v>0</v>
      </c>
      <c r="EG217" s="96">
        <v>0</v>
      </c>
      <c r="EH217" s="96">
        <v>0</v>
      </c>
      <c r="EI217" s="96">
        <v>0</v>
      </c>
      <c r="EJ217" s="96">
        <v>0</v>
      </c>
      <c r="EK217" s="96">
        <v>0</v>
      </c>
      <c r="EL217" s="96">
        <v>0</v>
      </c>
      <c r="EM217" s="96">
        <v>0</v>
      </c>
      <c r="EN217" s="96">
        <v>0</v>
      </c>
      <c r="EO217" s="96">
        <v>0</v>
      </c>
      <c r="EP217" s="96">
        <v>0</v>
      </c>
      <c r="EQ217" s="96">
        <v>0</v>
      </c>
      <c r="ER217" s="96">
        <v>0</v>
      </c>
      <c r="ES217" s="96">
        <v>0</v>
      </c>
      <c r="ET217" s="96">
        <v>0</v>
      </c>
      <c r="EU217" s="96">
        <v>0</v>
      </c>
      <c r="EV217" s="96">
        <v>4344.03</v>
      </c>
      <c r="EW217" s="96">
        <v>0</v>
      </c>
      <c r="EX217" s="96">
        <v>0</v>
      </c>
      <c r="EY217" s="96">
        <v>0</v>
      </c>
      <c r="EZ217" s="96">
        <v>0</v>
      </c>
      <c r="FA217" s="96">
        <v>0</v>
      </c>
      <c r="FB217" s="96">
        <v>0</v>
      </c>
      <c r="FC217" s="96">
        <v>0</v>
      </c>
      <c r="FD217" s="96">
        <v>0</v>
      </c>
      <c r="FE217" s="96">
        <v>0</v>
      </c>
      <c r="FF217" s="96">
        <v>0</v>
      </c>
      <c r="FG217" s="96">
        <v>0</v>
      </c>
      <c r="FH217" s="96">
        <v>0</v>
      </c>
      <c r="FI217" s="96">
        <v>0</v>
      </c>
      <c r="FJ217" s="96">
        <v>0</v>
      </c>
      <c r="FK217" s="96">
        <v>0</v>
      </c>
      <c r="FL217" s="96">
        <v>0</v>
      </c>
      <c r="FM217" s="96">
        <v>0</v>
      </c>
      <c r="FN217" s="96">
        <v>0</v>
      </c>
      <c r="FO217" s="96">
        <v>0</v>
      </c>
      <c r="FP217" s="96">
        <v>0</v>
      </c>
      <c r="FQ217" s="96">
        <v>0</v>
      </c>
      <c r="FR217" s="96">
        <v>0</v>
      </c>
      <c r="FS217" s="96">
        <v>0</v>
      </c>
      <c r="FT217" s="96">
        <v>0</v>
      </c>
      <c r="FU217" s="96">
        <v>0</v>
      </c>
      <c r="FV217" s="96">
        <v>0</v>
      </c>
      <c r="FW217" s="96">
        <v>0</v>
      </c>
      <c r="FX217" s="96">
        <v>0</v>
      </c>
      <c r="FY217" s="96">
        <v>0</v>
      </c>
      <c r="FZ217" s="96">
        <v>0</v>
      </c>
      <c r="GA217" s="96">
        <v>0</v>
      </c>
      <c r="GB217" s="96">
        <v>0</v>
      </c>
      <c r="GC217" s="96">
        <v>0</v>
      </c>
      <c r="GD217" s="96">
        <v>0</v>
      </c>
      <c r="GE217" s="96">
        <v>0</v>
      </c>
      <c r="GF217" s="96">
        <v>0</v>
      </c>
      <c r="GG217" s="96">
        <v>0</v>
      </c>
      <c r="GH217" s="96">
        <v>0</v>
      </c>
      <c r="GI217" s="96">
        <v>500</v>
      </c>
      <c r="GJ217" s="96">
        <v>0</v>
      </c>
      <c r="GK217" s="96">
        <v>1.5</v>
      </c>
      <c r="GL217" s="96">
        <v>0</v>
      </c>
      <c r="GM217" s="96">
        <v>0</v>
      </c>
      <c r="GN217" s="96">
        <v>0</v>
      </c>
      <c r="GO217" s="96">
        <v>0</v>
      </c>
      <c r="GP217" s="96">
        <v>0</v>
      </c>
      <c r="GQ217" s="96">
        <v>0</v>
      </c>
      <c r="GR217" s="96">
        <v>0</v>
      </c>
      <c r="GS217" s="96">
        <v>0</v>
      </c>
      <c r="GT217" s="96">
        <v>0</v>
      </c>
      <c r="GU217" s="96">
        <v>0</v>
      </c>
      <c r="GV217" s="96">
        <v>0</v>
      </c>
      <c r="GW217" s="96">
        <v>0</v>
      </c>
      <c r="GX217" s="96">
        <v>0</v>
      </c>
      <c r="GY217" s="96">
        <v>0</v>
      </c>
      <c r="GZ217" s="96">
        <v>0</v>
      </c>
      <c r="HA217" s="96">
        <v>0</v>
      </c>
      <c r="HB217" s="96">
        <v>0</v>
      </c>
      <c r="HC217" s="96">
        <v>0</v>
      </c>
      <c r="HD217" s="96">
        <v>0</v>
      </c>
      <c r="HE217" s="96">
        <v>0</v>
      </c>
      <c r="HF217" s="96">
        <v>0</v>
      </c>
      <c r="HG217" s="96">
        <v>0</v>
      </c>
      <c r="HH217" s="96">
        <v>0</v>
      </c>
      <c r="HI217" s="96">
        <v>0</v>
      </c>
      <c r="HJ217" s="96">
        <v>0</v>
      </c>
      <c r="HK217" s="96">
        <v>0</v>
      </c>
      <c r="HL217" s="96">
        <v>0</v>
      </c>
      <c r="HM217" s="96">
        <v>0</v>
      </c>
      <c r="HN217" s="96">
        <v>0</v>
      </c>
      <c r="HO217" s="96">
        <v>0</v>
      </c>
      <c r="HP217" s="96">
        <v>0</v>
      </c>
      <c r="HQ217" s="96">
        <v>0</v>
      </c>
      <c r="HR217" s="96">
        <v>0</v>
      </c>
      <c r="HS217" s="96">
        <v>0</v>
      </c>
      <c r="HT217" s="96">
        <v>0</v>
      </c>
      <c r="HU217" s="96">
        <v>0</v>
      </c>
      <c r="HV217" s="96">
        <v>0</v>
      </c>
      <c r="HW217" s="96">
        <v>0</v>
      </c>
      <c r="HX217" s="96">
        <v>0</v>
      </c>
      <c r="HY217" s="96">
        <v>0</v>
      </c>
      <c r="HZ217" s="96">
        <v>0</v>
      </c>
      <c r="IA217" s="96">
        <v>0</v>
      </c>
      <c r="IB217" s="96">
        <v>0</v>
      </c>
      <c r="IC217" s="96">
        <v>0</v>
      </c>
      <c r="ID217" s="96">
        <v>0</v>
      </c>
      <c r="IE217" s="96">
        <v>0</v>
      </c>
      <c r="IF217" s="96">
        <v>0</v>
      </c>
      <c r="IG217" s="96">
        <v>0</v>
      </c>
      <c r="IH217" s="96">
        <v>0</v>
      </c>
      <c r="II217" s="96">
        <v>0</v>
      </c>
      <c r="IJ217" s="96">
        <v>0</v>
      </c>
      <c r="IK217" s="96">
        <v>0</v>
      </c>
      <c r="IL217" s="96">
        <v>0</v>
      </c>
      <c r="IM217" s="96">
        <v>0</v>
      </c>
      <c r="IN217" s="96">
        <v>0</v>
      </c>
      <c r="IO217" s="96">
        <v>0</v>
      </c>
      <c r="IP217" s="96">
        <v>0</v>
      </c>
      <c r="IQ217" s="96">
        <v>0</v>
      </c>
      <c r="IR217" s="96">
        <v>0</v>
      </c>
      <c r="IS217" s="96">
        <v>0</v>
      </c>
      <c r="IT217" s="96">
        <v>0</v>
      </c>
      <c r="IU217" s="96">
        <v>0</v>
      </c>
      <c r="IV217" s="96">
        <v>0</v>
      </c>
      <c r="IW217" s="96">
        <v>0</v>
      </c>
      <c r="IX217" s="96">
        <v>0</v>
      </c>
      <c r="IY217" s="96">
        <v>0</v>
      </c>
      <c r="IZ217" s="96">
        <v>0</v>
      </c>
      <c r="JA217" s="96">
        <v>0</v>
      </c>
    </row>
    <row r="218" spans="1:261" ht="17.25" customHeight="1" x14ac:dyDescent="0.35">
      <c r="A218" s="85">
        <v>208</v>
      </c>
      <c r="B218" s="92" t="s">
        <v>527</v>
      </c>
      <c r="C218" s="95" t="s">
        <v>735</v>
      </c>
      <c r="D218" s="295">
        <v>263484562</v>
      </c>
      <c r="E218" s="270">
        <f t="shared" si="56"/>
        <v>11614.17</v>
      </c>
      <c r="F218" s="270">
        <f t="shared" si="57"/>
        <v>0</v>
      </c>
      <c r="G218" s="270">
        <f t="shared" si="58"/>
        <v>3508.17</v>
      </c>
      <c r="H218" s="270">
        <f t="shared" si="59"/>
        <v>0</v>
      </c>
      <c r="I218" s="270">
        <f t="shared" si="60"/>
        <v>8106</v>
      </c>
      <c r="J218" s="96">
        <v>1</v>
      </c>
      <c r="K218" s="96">
        <v>0</v>
      </c>
      <c r="L218" s="96">
        <v>1</v>
      </c>
      <c r="M218" s="96">
        <v>0</v>
      </c>
      <c r="N218" s="96">
        <v>0</v>
      </c>
      <c r="O218" s="96">
        <v>0</v>
      </c>
      <c r="P218" s="96">
        <v>0</v>
      </c>
      <c r="Q218" s="96">
        <v>0</v>
      </c>
      <c r="R218" s="96">
        <v>0</v>
      </c>
      <c r="S218" s="96">
        <v>0</v>
      </c>
      <c r="T218" s="96">
        <v>0</v>
      </c>
      <c r="U218" s="96">
        <v>0</v>
      </c>
      <c r="V218" s="96">
        <v>471</v>
      </c>
      <c r="W218" s="96">
        <v>0</v>
      </c>
      <c r="X218" s="96">
        <v>0</v>
      </c>
      <c r="Y218" s="96">
        <v>0</v>
      </c>
      <c r="Z218" s="96">
        <v>0</v>
      </c>
      <c r="AA218" s="96">
        <v>0</v>
      </c>
      <c r="AB218" s="96">
        <v>0</v>
      </c>
      <c r="AC218" s="96">
        <v>0</v>
      </c>
      <c r="AD218" s="96">
        <v>7</v>
      </c>
      <c r="AE218" s="96">
        <v>0</v>
      </c>
      <c r="AF218" s="96">
        <v>0</v>
      </c>
      <c r="AG218" s="96">
        <v>0</v>
      </c>
      <c r="AH218" s="96">
        <v>0</v>
      </c>
      <c r="AI218" s="96">
        <v>0</v>
      </c>
      <c r="AJ218" s="96">
        <v>0</v>
      </c>
      <c r="AK218" s="96">
        <v>0</v>
      </c>
      <c r="AL218" s="96">
        <v>0</v>
      </c>
      <c r="AM218" s="96">
        <v>0</v>
      </c>
      <c r="AN218" s="96">
        <v>0</v>
      </c>
      <c r="AO218" s="96">
        <v>0</v>
      </c>
      <c r="AP218" s="96">
        <v>0</v>
      </c>
      <c r="AQ218" s="96">
        <v>0</v>
      </c>
      <c r="AR218" s="96">
        <v>0</v>
      </c>
      <c r="AS218" s="96">
        <v>0</v>
      </c>
      <c r="AT218" s="96">
        <v>0</v>
      </c>
      <c r="AU218" s="96">
        <v>0</v>
      </c>
      <c r="AV218" s="96">
        <v>0</v>
      </c>
      <c r="AW218" s="96">
        <v>0</v>
      </c>
      <c r="AX218" s="96">
        <v>0</v>
      </c>
      <c r="AY218" s="96">
        <v>0</v>
      </c>
      <c r="AZ218" s="96">
        <v>0</v>
      </c>
      <c r="BA218" s="96">
        <v>0</v>
      </c>
      <c r="BB218" s="96">
        <v>0</v>
      </c>
      <c r="BC218" s="96">
        <v>0</v>
      </c>
      <c r="BD218" s="96">
        <v>6959</v>
      </c>
      <c r="BE218" s="96">
        <v>0</v>
      </c>
      <c r="BF218" s="96">
        <v>0</v>
      </c>
      <c r="BG218" s="96">
        <v>0</v>
      </c>
      <c r="BH218" s="96">
        <v>18</v>
      </c>
      <c r="BI218" s="96">
        <v>0</v>
      </c>
      <c r="BJ218" s="96">
        <v>0</v>
      </c>
      <c r="BK218" s="96">
        <v>0</v>
      </c>
      <c r="BL218" s="96">
        <v>0</v>
      </c>
      <c r="BM218" s="96">
        <v>0</v>
      </c>
      <c r="BN218" s="96">
        <v>0</v>
      </c>
      <c r="BO218" s="96">
        <v>0</v>
      </c>
      <c r="BP218" s="96">
        <v>0</v>
      </c>
      <c r="BQ218" s="96">
        <v>0</v>
      </c>
      <c r="BR218" s="96">
        <v>0</v>
      </c>
      <c r="BS218" s="96">
        <v>0</v>
      </c>
      <c r="BT218" s="96">
        <v>0</v>
      </c>
      <c r="BU218" s="96">
        <v>0</v>
      </c>
      <c r="BV218" s="96">
        <v>0</v>
      </c>
      <c r="BW218" s="96">
        <v>0</v>
      </c>
      <c r="BX218" s="96">
        <v>0</v>
      </c>
      <c r="BY218" s="96">
        <v>0</v>
      </c>
      <c r="BZ218" s="96">
        <v>0</v>
      </c>
      <c r="CA218" s="96">
        <v>0</v>
      </c>
      <c r="CB218" s="96">
        <v>0</v>
      </c>
      <c r="CC218" s="96">
        <v>0</v>
      </c>
      <c r="CD218" s="96">
        <v>0</v>
      </c>
      <c r="CE218" s="96">
        <v>0</v>
      </c>
      <c r="CF218" s="96">
        <v>0</v>
      </c>
      <c r="CG218" s="96">
        <v>0</v>
      </c>
      <c r="CH218" s="96">
        <v>0</v>
      </c>
      <c r="CI218" s="96">
        <v>0</v>
      </c>
      <c r="CJ218" s="96">
        <v>0</v>
      </c>
      <c r="CK218" s="96">
        <v>30</v>
      </c>
      <c r="CL218" s="96">
        <v>0</v>
      </c>
      <c r="CM218" s="96">
        <v>0</v>
      </c>
      <c r="CN218" s="96">
        <v>0</v>
      </c>
      <c r="CO218" s="96">
        <v>1</v>
      </c>
      <c r="CP218" s="96">
        <v>0</v>
      </c>
      <c r="CQ218" s="96">
        <v>0</v>
      </c>
      <c r="CR218" s="96">
        <v>0</v>
      </c>
      <c r="CS218" s="96">
        <v>4</v>
      </c>
      <c r="CT218" s="96">
        <v>0</v>
      </c>
      <c r="CU218" s="96">
        <v>0</v>
      </c>
      <c r="CV218" s="96">
        <v>0</v>
      </c>
      <c r="CW218" s="96">
        <v>0</v>
      </c>
      <c r="CX218" s="96">
        <v>0</v>
      </c>
      <c r="CY218" s="96">
        <v>13</v>
      </c>
      <c r="CZ218" s="96">
        <v>90</v>
      </c>
      <c r="DA218" s="96">
        <v>0</v>
      </c>
      <c r="DB218" s="96">
        <v>89</v>
      </c>
      <c r="DC218" s="96">
        <v>0</v>
      </c>
      <c r="DD218" s="96">
        <v>1200</v>
      </c>
      <c r="DE218" s="96">
        <v>0</v>
      </c>
      <c r="DF218" s="96">
        <v>0</v>
      </c>
      <c r="DG218" s="96">
        <v>0</v>
      </c>
      <c r="DH218" s="96">
        <v>0</v>
      </c>
      <c r="DI218" s="96">
        <v>0</v>
      </c>
      <c r="DJ218" s="96">
        <v>0</v>
      </c>
      <c r="DK218" s="96">
        <v>0</v>
      </c>
      <c r="DL218" s="96">
        <v>0</v>
      </c>
      <c r="DM218" s="96">
        <v>0</v>
      </c>
      <c r="DN218" s="96">
        <v>0</v>
      </c>
      <c r="DO218" s="96">
        <v>0</v>
      </c>
      <c r="DP218" s="96">
        <v>0</v>
      </c>
      <c r="DQ218" s="96">
        <v>0</v>
      </c>
      <c r="DR218" s="96">
        <v>0</v>
      </c>
      <c r="DS218" s="96">
        <v>0</v>
      </c>
      <c r="DT218" s="96">
        <v>2308.17</v>
      </c>
      <c r="DU218" s="96">
        <v>0</v>
      </c>
      <c r="DV218" s="96">
        <v>0</v>
      </c>
      <c r="DW218" s="297">
        <v>0</v>
      </c>
      <c r="DX218" s="297">
        <v>0</v>
      </c>
      <c r="DY218" s="96">
        <v>0</v>
      </c>
      <c r="DZ218" s="96">
        <v>0</v>
      </c>
      <c r="EA218" s="96">
        <v>0</v>
      </c>
      <c r="EB218" s="96">
        <v>0</v>
      </c>
      <c r="EC218" s="96">
        <v>0</v>
      </c>
      <c r="ED218" s="96">
        <v>0</v>
      </c>
      <c r="EE218" s="96">
        <v>0</v>
      </c>
      <c r="EF218" s="96">
        <v>0</v>
      </c>
      <c r="EG218" s="96">
        <v>0</v>
      </c>
      <c r="EH218" s="96">
        <v>0</v>
      </c>
      <c r="EI218" s="96">
        <v>0</v>
      </c>
      <c r="EJ218" s="96">
        <v>0</v>
      </c>
      <c r="EK218" s="96">
        <v>0</v>
      </c>
      <c r="EL218" s="96">
        <v>0</v>
      </c>
      <c r="EM218" s="96">
        <v>0</v>
      </c>
      <c r="EN218" s="96">
        <v>0</v>
      </c>
      <c r="EO218" s="96">
        <v>0</v>
      </c>
      <c r="EP218" s="96">
        <v>0</v>
      </c>
      <c r="EQ218" s="96">
        <v>0</v>
      </c>
      <c r="ER218" s="96">
        <v>0</v>
      </c>
      <c r="ES218" s="96">
        <v>0</v>
      </c>
      <c r="ET218" s="96">
        <v>0</v>
      </c>
      <c r="EU218" s="96">
        <v>0</v>
      </c>
      <c r="EV218" s="96">
        <v>676</v>
      </c>
      <c r="EW218" s="96">
        <v>0</v>
      </c>
      <c r="EX218" s="96">
        <v>0</v>
      </c>
      <c r="EY218" s="96">
        <v>0</v>
      </c>
      <c r="EZ218" s="96">
        <v>0</v>
      </c>
      <c r="FA218" s="96">
        <v>0</v>
      </c>
      <c r="FB218" s="96">
        <v>0</v>
      </c>
      <c r="FC218" s="96">
        <v>0</v>
      </c>
      <c r="FD218" s="96">
        <v>0</v>
      </c>
      <c r="FE218" s="96">
        <v>0</v>
      </c>
      <c r="FF218" s="96">
        <v>0</v>
      </c>
      <c r="FG218" s="96">
        <v>0</v>
      </c>
      <c r="FH218" s="96">
        <v>0</v>
      </c>
      <c r="FI218" s="96">
        <v>0</v>
      </c>
      <c r="FJ218" s="96">
        <v>0</v>
      </c>
      <c r="FK218" s="96">
        <v>0</v>
      </c>
      <c r="FL218" s="96">
        <v>0</v>
      </c>
      <c r="FM218" s="96">
        <v>0</v>
      </c>
      <c r="FN218" s="96">
        <v>0</v>
      </c>
      <c r="FO218" s="96">
        <v>0</v>
      </c>
      <c r="FP218" s="96">
        <v>0</v>
      </c>
      <c r="FQ218" s="96">
        <v>0</v>
      </c>
      <c r="FR218" s="96">
        <v>0</v>
      </c>
      <c r="FS218" s="96">
        <v>0</v>
      </c>
      <c r="FT218" s="96">
        <v>0</v>
      </c>
      <c r="FU218" s="96">
        <v>0</v>
      </c>
      <c r="FV218" s="96">
        <v>0</v>
      </c>
      <c r="FW218" s="96">
        <v>0</v>
      </c>
      <c r="FX218" s="96">
        <v>0</v>
      </c>
      <c r="FY218" s="96">
        <v>0</v>
      </c>
      <c r="FZ218" s="96">
        <v>0</v>
      </c>
      <c r="GA218" s="96">
        <v>0</v>
      </c>
      <c r="GB218" s="96">
        <v>0</v>
      </c>
      <c r="GC218" s="96">
        <v>0</v>
      </c>
      <c r="GD218" s="96">
        <v>0</v>
      </c>
      <c r="GE218" s="96">
        <v>0</v>
      </c>
      <c r="GF218" s="96">
        <v>0</v>
      </c>
      <c r="GG218" s="96">
        <v>0</v>
      </c>
      <c r="GH218" s="96">
        <v>0</v>
      </c>
      <c r="GI218" s="96">
        <v>0</v>
      </c>
      <c r="GJ218" s="96">
        <v>0</v>
      </c>
      <c r="GK218" s="96">
        <v>0</v>
      </c>
      <c r="GL218" s="96">
        <v>0</v>
      </c>
      <c r="GM218" s="96">
        <v>0</v>
      </c>
      <c r="GN218" s="96">
        <v>0</v>
      </c>
      <c r="GO218" s="96">
        <v>0</v>
      </c>
      <c r="GP218" s="96">
        <v>0</v>
      </c>
      <c r="GQ218" s="96">
        <v>0</v>
      </c>
      <c r="GR218" s="96">
        <v>0</v>
      </c>
      <c r="GS218" s="96">
        <v>0</v>
      </c>
      <c r="GT218" s="96">
        <v>0</v>
      </c>
      <c r="GU218" s="96">
        <v>0</v>
      </c>
      <c r="GV218" s="96">
        <v>0</v>
      </c>
      <c r="GW218" s="96">
        <v>0</v>
      </c>
      <c r="GX218" s="96">
        <v>0</v>
      </c>
      <c r="GY218" s="96">
        <v>0</v>
      </c>
      <c r="GZ218" s="96">
        <v>0</v>
      </c>
      <c r="HA218" s="96">
        <v>0</v>
      </c>
      <c r="HB218" s="96">
        <v>0</v>
      </c>
      <c r="HC218" s="96">
        <v>0</v>
      </c>
      <c r="HD218" s="96">
        <v>0</v>
      </c>
      <c r="HE218" s="96">
        <v>0</v>
      </c>
      <c r="HF218" s="96">
        <v>0</v>
      </c>
      <c r="HG218" s="96">
        <v>0</v>
      </c>
      <c r="HH218" s="96">
        <v>0</v>
      </c>
      <c r="HI218" s="96">
        <v>0</v>
      </c>
      <c r="HJ218" s="96">
        <v>0</v>
      </c>
      <c r="HK218" s="96">
        <v>0</v>
      </c>
      <c r="HL218" s="96">
        <v>0</v>
      </c>
      <c r="HM218" s="96">
        <v>0</v>
      </c>
      <c r="HN218" s="96">
        <v>0</v>
      </c>
      <c r="HO218" s="96">
        <v>0</v>
      </c>
      <c r="HP218" s="96">
        <v>0</v>
      </c>
      <c r="HQ218" s="96">
        <v>0</v>
      </c>
      <c r="HR218" s="96">
        <v>0</v>
      </c>
      <c r="HS218" s="96">
        <v>0</v>
      </c>
      <c r="HT218" s="96">
        <v>0</v>
      </c>
      <c r="HU218" s="96">
        <v>0</v>
      </c>
      <c r="HV218" s="96">
        <v>0</v>
      </c>
      <c r="HW218" s="96">
        <v>0</v>
      </c>
      <c r="HX218" s="96">
        <v>0</v>
      </c>
      <c r="HY218" s="96">
        <v>0</v>
      </c>
      <c r="HZ218" s="96">
        <v>0</v>
      </c>
      <c r="IA218" s="96">
        <v>0</v>
      </c>
      <c r="IB218" s="96">
        <v>0</v>
      </c>
      <c r="IC218" s="96">
        <v>0</v>
      </c>
      <c r="ID218" s="96">
        <v>0</v>
      </c>
      <c r="IE218" s="96">
        <v>0</v>
      </c>
      <c r="IF218" s="96">
        <v>0</v>
      </c>
      <c r="IG218" s="96">
        <v>0</v>
      </c>
      <c r="IH218" s="96">
        <v>0</v>
      </c>
      <c r="II218" s="96">
        <v>0</v>
      </c>
      <c r="IJ218" s="96">
        <v>0</v>
      </c>
      <c r="IK218" s="96">
        <v>0</v>
      </c>
      <c r="IL218" s="96">
        <v>0</v>
      </c>
      <c r="IM218" s="96">
        <v>0</v>
      </c>
      <c r="IN218" s="96">
        <v>0</v>
      </c>
      <c r="IO218" s="96">
        <v>0</v>
      </c>
      <c r="IP218" s="96">
        <v>0</v>
      </c>
      <c r="IQ218" s="96">
        <v>0</v>
      </c>
      <c r="IR218" s="96">
        <v>0</v>
      </c>
      <c r="IS218" s="96">
        <v>0</v>
      </c>
      <c r="IT218" s="96">
        <v>0</v>
      </c>
      <c r="IU218" s="96">
        <v>0</v>
      </c>
      <c r="IV218" s="96">
        <v>0</v>
      </c>
      <c r="IW218" s="96">
        <v>0</v>
      </c>
      <c r="IX218" s="96">
        <v>0</v>
      </c>
      <c r="IY218" s="96">
        <v>0</v>
      </c>
      <c r="IZ218" s="96">
        <v>0</v>
      </c>
      <c r="JA218" s="96">
        <v>0</v>
      </c>
    </row>
    <row r="219" spans="1:261" ht="16.95" customHeight="1" x14ac:dyDescent="0.35">
      <c r="A219" s="85">
        <v>209</v>
      </c>
      <c r="B219" s="92" t="s">
        <v>527</v>
      </c>
      <c r="C219" s="95" t="s">
        <v>736</v>
      </c>
      <c r="D219" s="295">
        <v>263484565</v>
      </c>
      <c r="E219" s="270">
        <f t="shared" si="56"/>
        <v>5794.9500000000007</v>
      </c>
      <c r="F219" s="270">
        <f t="shared" si="57"/>
        <v>0</v>
      </c>
      <c r="G219" s="270">
        <f t="shared" si="58"/>
        <v>1586.27</v>
      </c>
      <c r="H219" s="270">
        <f t="shared" si="59"/>
        <v>0</v>
      </c>
      <c r="I219" s="270">
        <f t="shared" si="60"/>
        <v>4208.68</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0</v>
      </c>
      <c r="Z219" s="96">
        <v>0</v>
      </c>
      <c r="AA219" s="96">
        <v>0</v>
      </c>
      <c r="AB219" s="96">
        <v>0</v>
      </c>
      <c r="AC219" s="96">
        <v>0</v>
      </c>
      <c r="AD219" s="96">
        <v>0</v>
      </c>
      <c r="AE219" s="96">
        <v>0</v>
      </c>
      <c r="AF219" s="96">
        <v>0</v>
      </c>
      <c r="AG219" s="96">
        <v>0</v>
      </c>
      <c r="AH219" s="96">
        <v>0</v>
      </c>
      <c r="AI219" s="96">
        <v>0</v>
      </c>
      <c r="AJ219" s="96">
        <v>0</v>
      </c>
      <c r="AK219" s="96">
        <v>0</v>
      </c>
      <c r="AL219" s="96">
        <v>0</v>
      </c>
      <c r="AM219" s="96">
        <v>0</v>
      </c>
      <c r="AN219" s="96">
        <v>0</v>
      </c>
      <c r="AO219" s="96">
        <v>0</v>
      </c>
      <c r="AP219" s="96">
        <v>0</v>
      </c>
      <c r="AQ219" s="96">
        <v>0</v>
      </c>
      <c r="AR219" s="96">
        <v>0</v>
      </c>
      <c r="AS219" s="96">
        <v>0</v>
      </c>
      <c r="AT219" s="96">
        <v>0</v>
      </c>
      <c r="AU219" s="96">
        <v>0</v>
      </c>
      <c r="AV219" s="96">
        <v>0</v>
      </c>
      <c r="AW219" s="96">
        <v>0</v>
      </c>
      <c r="AX219" s="96">
        <v>0</v>
      </c>
      <c r="AY219" s="96">
        <v>0</v>
      </c>
      <c r="AZ219" s="96">
        <v>0</v>
      </c>
      <c r="BA219" s="96">
        <v>0</v>
      </c>
      <c r="BB219" s="96">
        <v>0</v>
      </c>
      <c r="BC219" s="96">
        <v>0</v>
      </c>
      <c r="BD219" s="96">
        <v>3124</v>
      </c>
      <c r="BE219" s="96">
        <v>0</v>
      </c>
      <c r="BF219" s="96">
        <v>0</v>
      </c>
      <c r="BG219" s="96">
        <v>0</v>
      </c>
      <c r="BH219" s="96">
        <v>38</v>
      </c>
      <c r="BI219" s="96">
        <v>0</v>
      </c>
      <c r="BJ219" s="96">
        <v>0</v>
      </c>
      <c r="BK219" s="96">
        <v>0</v>
      </c>
      <c r="BL219" s="96">
        <v>0</v>
      </c>
      <c r="BM219" s="96">
        <v>0</v>
      </c>
      <c r="BN219" s="96">
        <v>0</v>
      </c>
      <c r="BO219" s="96">
        <v>0</v>
      </c>
      <c r="BP219" s="96">
        <v>0</v>
      </c>
      <c r="BQ219" s="96">
        <v>0</v>
      </c>
      <c r="BR219" s="96">
        <v>0</v>
      </c>
      <c r="BS219" s="96">
        <v>1</v>
      </c>
      <c r="BT219" s="96">
        <v>0</v>
      </c>
      <c r="BU219" s="96">
        <v>1</v>
      </c>
      <c r="BV219" s="96">
        <v>0</v>
      </c>
      <c r="BW219" s="96">
        <v>0</v>
      </c>
      <c r="BX219" s="96">
        <v>0</v>
      </c>
      <c r="BY219" s="96">
        <v>10</v>
      </c>
      <c r="BZ219" s="96">
        <v>0</v>
      </c>
      <c r="CA219" s="96">
        <v>0</v>
      </c>
      <c r="CB219" s="96">
        <v>0</v>
      </c>
      <c r="CC219" s="96">
        <v>0</v>
      </c>
      <c r="CD219" s="96">
        <v>0</v>
      </c>
      <c r="CE219" s="96">
        <v>0</v>
      </c>
      <c r="CF219" s="96">
        <v>0</v>
      </c>
      <c r="CG219" s="96">
        <v>0</v>
      </c>
      <c r="CH219" s="96">
        <v>0</v>
      </c>
      <c r="CI219" s="96">
        <v>0</v>
      </c>
      <c r="CJ219" s="96">
        <v>0</v>
      </c>
      <c r="CK219" s="96">
        <v>0</v>
      </c>
      <c r="CL219" s="96">
        <v>0</v>
      </c>
      <c r="CM219" s="96">
        <v>0</v>
      </c>
      <c r="CN219" s="96">
        <v>0</v>
      </c>
      <c r="CO219" s="96">
        <v>1</v>
      </c>
      <c r="CP219" s="96">
        <v>0</v>
      </c>
      <c r="CQ219" s="96">
        <v>0</v>
      </c>
      <c r="CR219" s="96">
        <v>0</v>
      </c>
      <c r="CS219" s="96">
        <v>5</v>
      </c>
      <c r="CT219" s="96">
        <v>0</v>
      </c>
      <c r="CU219" s="96">
        <v>0</v>
      </c>
      <c r="CV219" s="96">
        <v>0</v>
      </c>
      <c r="CW219" s="96">
        <v>0</v>
      </c>
      <c r="CX219" s="96">
        <v>0</v>
      </c>
      <c r="CY219" s="96">
        <v>5</v>
      </c>
      <c r="CZ219" s="96">
        <v>40</v>
      </c>
      <c r="DA219" s="96">
        <v>0</v>
      </c>
      <c r="DB219" s="96">
        <v>39</v>
      </c>
      <c r="DC219" s="96">
        <v>0</v>
      </c>
      <c r="DD219" s="96">
        <v>600</v>
      </c>
      <c r="DE219" s="96">
        <v>0</v>
      </c>
      <c r="DF219" s="96">
        <v>0</v>
      </c>
      <c r="DG219" s="96">
        <v>0</v>
      </c>
      <c r="DH219" s="96">
        <v>0</v>
      </c>
      <c r="DI219" s="96">
        <v>0</v>
      </c>
      <c r="DJ219" s="96">
        <v>0</v>
      </c>
      <c r="DK219" s="96">
        <v>0</v>
      </c>
      <c r="DL219" s="96">
        <v>0</v>
      </c>
      <c r="DM219" s="96">
        <v>0</v>
      </c>
      <c r="DN219" s="96">
        <v>0</v>
      </c>
      <c r="DO219" s="96">
        <v>0</v>
      </c>
      <c r="DP219" s="96">
        <v>0</v>
      </c>
      <c r="DQ219" s="96">
        <v>0</v>
      </c>
      <c r="DR219" s="96">
        <v>0</v>
      </c>
      <c r="DS219" s="96">
        <v>0</v>
      </c>
      <c r="DT219" s="96">
        <v>986.27</v>
      </c>
      <c r="DU219" s="96">
        <v>0</v>
      </c>
      <c r="DV219" s="96">
        <v>0</v>
      </c>
      <c r="DW219" s="297">
        <v>0</v>
      </c>
      <c r="DX219" s="297">
        <v>0</v>
      </c>
      <c r="DY219" s="96">
        <v>0</v>
      </c>
      <c r="DZ219" s="96">
        <v>0</v>
      </c>
      <c r="EA219" s="96">
        <v>0</v>
      </c>
      <c r="EB219" s="96">
        <v>0</v>
      </c>
      <c r="EC219" s="96">
        <v>0</v>
      </c>
      <c r="ED219" s="96">
        <v>0</v>
      </c>
      <c r="EE219" s="96">
        <v>0</v>
      </c>
      <c r="EF219" s="96">
        <v>0</v>
      </c>
      <c r="EG219" s="96">
        <v>0</v>
      </c>
      <c r="EH219" s="96">
        <v>0</v>
      </c>
      <c r="EI219" s="96">
        <v>0</v>
      </c>
      <c r="EJ219" s="96">
        <v>0</v>
      </c>
      <c r="EK219" s="96">
        <v>0</v>
      </c>
      <c r="EL219" s="96">
        <v>0</v>
      </c>
      <c r="EM219" s="96">
        <v>0</v>
      </c>
      <c r="EN219" s="96">
        <v>0</v>
      </c>
      <c r="EO219" s="96">
        <v>0</v>
      </c>
      <c r="EP219" s="96">
        <v>0</v>
      </c>
      <c r="EQ219" s="96">
        <v>0</v>
      </c>
      <c r="ER219" s="96">
        <v>0</v>
      </c>
      <c r="ES219" s="96">
        <v>0</v>
      </c>
      <c r="ET219" s="96">
        <v>0</v>
      </c>
      <c r="EU219" s="96">
        <v>0</v>
      </c>
      <c r="EV219" s="96">
        <v>1074.68</v>
      </c>
      <c r="EW219" s="96">
        <v>0</v>
      </c>
      <c r="EX219" s="96">
        <v>0</v>
      </c>
      <c r="EY219" s="96">
        <v>0</v>
      </c>
      <c r="EZ219" s="96">
        <v>0</v>
      </c>
      <c r="FA219" s="96">
        <v>0</v>
      </c>
      <c r="FB219" s="96">
        <v>0</v>
      </c>
      <c r="FC219" s="96">
        <v>0</v>
      </c>
      <c r="FD219" s="96">
        <v>0</v>
      </c>
      <c r="FE219" s="96">
        <v>0</v>
      </c>
      <c r="FF219" s="96">
        <v>0</v>
      </c>
      <c r="FG219" s="96">
        <v>0</v>
      </c>
      <c r="FH219" s="96">
        <v>0</v>
      </c>
      <c r="FI219" s="96">
        <v>0</v>
      </c>
      <c r="FJ219" s="96">
        <v>0</v>
      </c>
      <c r="FK219" s="96">
        <v>0</v>
      </c>
      <c r="FL219" s="96">
        <v>0</v>
      </c>
      <c r="FM219" s="96">
        <v>0</v>
      </c>
      <c r="FN219" s="96">
        <v>0</v>
      </c>
      <c r="FO219" s="96">
        <v>0</v>
      </c>
      <c r="FP219" s="96">
        <v>0</v>
      </c>
      <c r="FQ219" s="96">
        <v>0</v>
      </c>
      <c r="FR219" s="96">
        <v>0</v>
      </c>
      <c r="FS219" s="96">
        <v>0</v>
      </c>
      <c r="FT219" s="96">
        <v>0</v>
      </c>
      <c r="FU219" s="96">
        <v>0</v>
      </c>
      <c r="FV219" s="96">
        <v>0</v>
      </c>
      <c r="FW219" s="96">
        <v>0</v>
      </c>
      <c r="FX219" s="96">
        <v>0</v>
      </c>
      <c r="FY219" s="96">
        <v>0</v>
      </c>
      <c r="FZ219" s="96">
        <v>0</v>
      </c>
      <c r="GA219" s="96">
        <v>0</v>
      </c>
      <c r="GB219" s="96">
        <v>0</v>
      </c>
      <c r="GC219" s="96">
        <v>0</v>
      </c>
      <c r="GD219" s="96">
        <v>0</v>
      </c>
      <c r="GE219" s="96">
        <v>0</v>
      </c>
      <c r="GF219" s="96">
        <v>0</v>
      </c>
      <c r="GG219" s="96">
        <v>0</v>
      </c>
      <c r="GH219" s="96">
        <v>0</v>
      </c>
      <c r="GI219" s="96">
        <v>0</v>
      </c>
      <c r="GJ219" s="96">
        <v>0</v>
      </c>
      <c r="GK219" s="96">
        <v>0</v>
      </c>
      <c r="GL219" s="96">
        <v>0</v>
      </c>
      <c r="GM219" s="96">
        <v>0</v>
      </c>
      <c r="GN219" s="96">
        <v>0</v>
      </c>
      <c r="GO219" s="96">
        <v>0</v>
      </c>
      <c r="GP219" s="96">
        <v>0</v>
      </c>
      <c r="GQ219" s="96">
        <v>0</v>
      </c>
      <c r="GR219" s="96">
        <v>0</v>
      </c>
      <c r="GS219" s="96">
        <v>0</v>
      </c>
      <c r="GT219" s="96">
        <v>0</v>
      </c>
      <c r="GU219" s="96">
        <v>0</v>
      </c>
      <c r="GV219" s="96">
        <v>0</v>
      </c>
      <c r="GW219" s="96">
        <v>0</v>
      </c>
      <c r="GX219" s="96">
        <v>0</v>
      </c>
      <c r="GY219" s="96">
        <v>0</v>
      </c>
      <c r="GZ219" s="96">
        <v>0</v>
      </c>
      <c r="HA219" s="96">
        <v>0</v>
      </c>
      <c r="HB219" s="96">
        <v>0</v>
      </c>
      <c r="HC219" s="96">
        <v>0</v>
      </c>
      <c r="HD219" s="96">
        <v>0</v>
      </c>
      <c r="HE219" s="96">
        <v>0</v>
      </c>
      <c r="HF219" s="96">
        <v>0</v>
      </c>
      <c r="HG219" s="96">
        <v>0</v>
      </c>
      <c r="HH219" s="96">
        <v>0</v>
      </c>
      <c r="HI219" s="96">
        <v>0</v>
      </c>
      <c r="HJ219" s="96">
        <v>0</v>
      </c>
      <c r="HK219" s="96">
        <v>0</v>
      </c>
      <c r="HL219" s="96">
        <v>0</v>
      </c>
      <c r="HM219" s="96">
        <v>0</v>
      </c>
      <c r="HN219" s="96">
        <v>0</v>
      </c>
      <c r="HO219" s="96">
        <v>0</v>
      </c>
      <c r="HP219" s="96">
        <v>0</v>
      </c>
      <c r="HQ219" s="96">
        <v>0</v>
      </c>
      <c r="HR219" s="96">
        <v>0</v>
      </c>
      <c r="HS219" s="96">
        <v>0</v>
      </c>
      <c r="HT219" s="96">
        <v>0</v>
      </c>
      <c r="HU219" s="96">
        <v>0</v>
      </c>
      <c r="HV219" s="96">
        <v>0</v>
      </c>
      <c r="HW219" s="96">
        <v>0</v>
      </c>
      <c r="HX219" s="96">
        <v>0</v>
      </c>
      <c r="HY219" s="96">
        <v>0</v>
      </c>
      <c r="HZ219" s="96">
        <v>0</v>
      </c>
      <c r="IA219" s="96">
        <v>0</v>
      </c>
      <c r="IB219" s="96">
        <v>0</v>
      </c>
      <c r="IC219" s="96">
        <v>0</v>
      </c>
      <c r="ID219" s="96">
        <v>0</v>
      </c>
      <c r="IE219" s="96">
        <v>0</v>
      </c>
      <c r="IF219" s="96">
        <v>0</v>
      </c>
      <c r="IG219" s="96">
        <v>0</v>
      </c>
      <c r="IH219" s="96">
        <v>0</v>
      </c>
      <c r="II219" s="96">
        <v>0</v>
      </c>
      <c r="IJ219" s="96">
        <v>0</v>
      </c>
      <c r="IK219" s="96">
        <v>0</v>
      </c>
      <c r="IL219" s="96">
        <v>0</v>
      </c>
      <c r="IM219" s="96">
        <v>0</v>
      </c>
      <c r="IN219" s="96">
        <v>0</v>
      </c>
      <c r="IO219" s="96">
        <v>0</v>
      </c>
      <c r="IP219" s="96">
        <v>0</v>
      </c>
      <c r="IQ219" s="96">
        <v>0</v>
      </c>
      <c r="IR219" s="96">
        <v>0</v>
      </c>
      <c r="IS219" s="96">
        <v>0</v>
      </c>
      <c r="IT219" s="96">
        <v>0</v>
      </c>
      <c r="IU219" s="96">
        <v>0</v>
      </c>
      <c r="IV219" s="96">
        <v>0</v>
      </c>
      <c r="IW219" s="96">
        <v>0</v>
      </c>
      <c r="IX219" s="96">
        <v>0</v>
      </c>
      <c r="IY219" s="96">
        <v>0</v>
      </c>
      <c r="IZ219" s="96">
        <v>0</v>
      </c>
      <c r="JA219" s="96">
        <v>0</v>
      </c>
    </row>
    <row r="220" spans="1:261" ht="17.25" customHeight="1" x14ac:dyDescent="0.35">
      <c r="A220" s="85">
        <v>210</v>
      </c>
      <c r="B220" s="92" t="s">
        <v>527</v>
      </c>
      <c r="C220" s="95" t="s">
        <v>737</v>
      </c>
      <c r="D220" s="295">
        <v>263484571</v>
      </c>
      <c r="E220" s="270">
        <f t="shared" si="56"/>
        <v>12347.51</v>
      </c>
      <c r="F220" s="270">
        <f t="shared" si="57"/>
        <v>0</v>
      </c>
      <c r="G220" s="270">
        <f t="shared" si="58"/>
        <v>5725</v>
      </c>
      <c r="H220" s="270">
        <f t="shared" si="59"/>
        <v>0</v>
      </c>
      <c r="I220" s="270">
        <f t="shared" si="60"/>
        <v>6622.51</v>
      </c>
      <c r="J220" s="96">
        <v>1</v>
      </c>
      <c r="K220" s="96">
        <v>0</v>
      </c>
      <c r="L220" s="96">
        <v>1</v>
      </c>
      <c r="M220" s="96">
        <v>0</v>
      </c>
      <c r="N220" s="96">
        <v>0</v>
      </c>
      <c r="O220" s="96">
        <v>0</v>
      </c>
      <c r="P220" s="96">
        <v>0</v>
      </c>
      <c r="Q220" s="96">
        <v>0</v>
      </c>
      <c r="R220" s="96">
        <v>0</v>
      </c>
      <c r="S220" s="96">
        <v>0</v>
      </c>
      <c r="T220" s="96">
        <v>0</v>
      </c>
      <c r="U220" s="96">
        <v>0</v>
      </c>
      <c r="V220" s="96">
        <v>767</v>
      </c>
      <c r="W220" s="96">
        <v>0</v>
      </c>
      <c r="X220" s="96">
        <v>0</v>
      </c>
      <c r="Y220" s="96">
        <v>0</v>
      </c>
      <c r="Z220" s="96">
        <v>0</v>
      </c>
      <c r="AA220" s="96">
        <v>0</v>
      </c>
      <c r="AB220" s="96">
        <v>0</v>
      </c>
      <c r="AC220" s="96">
        <v>0</v>
      </c>
      <c r="AD220" s="96">
        <v>0</v>
      </c>
      <c r="AE220" s="96">
        <v>0</v>
      </c>
      <c r="AF220" s="96">
        <v>1</v>
      </c>
      <c r="AG220" s="96">
        <v>0</v>
      </c>
      <c r="AH220" s="96">
        <v>0</v>
      </c>
      <c r="AI220" s="96">
        <v>0</v>
      </c>
      <c r="AJ220" s="96">
        <v>0</v>
      </c>
      <c r="AK220" s="96">
        <v>0</v>
      </c>
      <c r="AL220" s="96">
        <v>0</v>
      </c>
      <c r="AM220" s="96">
        <v>0</v>
      </c>
      <c r="AN220" s="96">
        <v>0</v>
      </c>
      <c r="AO220" s="96">
        <v>0</v>
      </c>
      <c r="AP220" s="96">
        <v>0</v>
      </c>
      <c r="AQ220" s="96">
        <v>0</v>
      </c>
      <c r="AR220" s="96">
        <v>43</v>
      </c>
      <c r="AS220" s="96">
        <v>0</v>
      </c>
      <c r="AT220" s="96">
        <v>0</v>
      </c>
      <c r="AU220" s="96">
        <v>0</v>
      </c>
      <c r="AV220" s="96">
        <v>0</v>
      </c>
      <c r="AW220" s="96">
        <v>0</v>
      </c>
      <c r="AX220" s="96">
        <v>0</v>
      </c>
      <c r="AY220" s="96">
        <v>0</v>
      </c>
      <c r="AZ220" s="96">
        <v>0</v>
      </c>
      <c r="BA220" s="96">
        <v>0</v>
      </c>
      <c r="BB220" s="96">
        <v>0</v>
      </c>
      <c r="BC220" s="96">
        <v>0</v>
      </c>
      <c r="BD220" s="96">
        <v>4191</v>
      </c>
      <c r="BE220" s="96">
        <v>0</v>
      </c>
      <c r="BF220" s="96">
        <v>0</v>
      </c>
      <c r="BG220" s="96">
        <v>0</v>
      </c>
      <c r="BH220" s="96">
        <v>30</v>
      </c>
      <c r="BI220" s="96">
        <v>0</v>
      </c>
      <c r="BJ220" s="96">
        <v>0</v>
      </c>
      <c r="BK220" s="96">
        <v>0</v>
      </c>
      <c r="BL220" s="96">
        <v>0</v>
      </c>
      <c r="BM220" s="96">
        <v>0</v>
      </c>
      <c r="BN220" s="96">
        <v>0</v>
      </c>
      <c r="BO220" s="96">
        <v>0</v>
      </c>
      <c r="BP220" s="96">
        <v>0</v>
      </c>
      <c r="BQ220" s="96">
        <v>0</v>
      </c>
      <c r="BR220" s="96">
        <v>0</v>
      </c>
      <c r="BS220" s="96">
        <v>1</v>
      </c>
      <c r="BT220" s="96">
        <v>0</v>
      </c>
      <c r="BU220" s="96">
        <v>1</v>
      </c>
      <c r="BV220" s="96">
        <v>0</v>
      </c>
      <c r="BW220" s="96">
        <v>0</v>
      </c>
      <c r="BX220" s="96">
        <v>0</v>
      </c>
      <c r="BY220" s="96">
        <v>40</v>
      </c>
      <c r="BZ220" s="96">
        <v>0</v>
      </c>
      <c r="CA220" s="96">
        <v>0</v>
      </c>
      <c r="CB220" s="96">
        <v>0</v>
      </c>
      <c r="CC220" s="96">
        <v>0</v>
      </c>
      <c r="CD220" s="96">
        <v>0</v>
      </c>
      <c r="CE220" s="96">
        <v>0</v>
      </c>
      <c r="CF220" s="96">
        <v>0</v>
      </c>
      <c r="CG220" s="96">
        <v>0</v>
      </c>
      <c r="CH220" s="96">
        <v>0</v>
      </c>
      <c r="CI220" s="96">
        <v>0</v>
      </c>
      <c r="CJ220" s="96">
        <v>0</v>
      </c>
      <c r="CK220" s="96">
        <v>0</v>
      </c>
      <c r="CL220" s="96">
        <v>0</v>
      </c>
      <c r="CM220" s="96">
        <v>0</v>
      </c>
      <c r="CN220" s="96">
        <v>0</v>
      </c>
      <c r="CO220" s="96">
        <v>1</v>
      </c>
      <c r="CP220" s="96">
        <v>0</v>
      </c>
      <c r="CQ220" s="96">
        <v>0</v>
      </c>
      <c r="CR220" s="96">
        <v>0</v>
      </c>
      <c r="CS220" s="96">
        <v>15</v>
      </c>
      <c r="CT220" s="96">
        <v>0</v>
      </c>
      <c r="CU220" s="96">
        <v>0</v>
      </c>
      <c r="CV220" s="96">
        <v>0</v>
      </c>
      <c r="CW220" s="96">
        <v>0</v>
      </c>
      <c r="CX220" s="96">
        <v>0</v>
      </c>
      <c r="CY220" s="96">
        <v>15</v>
      </c>
      <c r="CZ220" s="96">
        <v>143</v>
      </c>
      <c r="DA220" s="96">
        <v>0</v>
      </c>
      <c r="DB220" s="96">
        <v>141</v>
      </c>
      <c r="DC220" s="96">
        <v>0</v>
      </c>
      <c r="DD220" s="96">
        <v>2790</v>
      </c>
      <c r="DE220" s="96">
        <v>0</v>
      </c>
      <c r="DF220" s="96">
        <v>0</v>
      </c>
      <c r="DG220" s="96">
        <v>0</v>
      </c>
      <c r="DH220" s="96">
        <v>0</v>
      </c>
      <c r="DI220" s="96">
        <v>0</v>
      </c>
      <c r="DJ220" s="96">
        <v>0</v>
      </c>
      <c r="DK220" s="96">
        <v>0</v>
      </c>
      <c r="DL220" s="96">
        <v>0</v>
      </c>
      <c r="DM220" s="96">
        <v>0</v>
      </c>
      <c r="DN220" s="96">
        <v>0</v>
      </c>
      <c r="DO220" s="96">
        <v>0</v>
      </c>
      <c r="DP220" s="96">
        <v>0</v>
      </c>
      <c r="DQ220" s="96">
        <v>0</v>
      </c>
      <c r="DR220" s="96">
        <v>0</v>
      </c>
      <c r="DS220" s="96">
        <v>0</v>
      </c>
      <c r="DT220" s="96">
        <v>2935</v>
      </c>
      <c r="DU220" s="96">
        <v>0</v>
      </c>
      <c r="DV220" s="96">
        <v>0</v>
      </c>
      <c r="DW220" s="297">
        <v>0</v>
      </c>
      <c r="DX220" s="297">
        <v>0</v>
      </c>
      <c r="DY220" s="96">
        <v>0</v>
      </c>
      <c r="DZ220" s="96">
        <v>0</v>
      </c>
      <c r="EA220" s="96">
        <v>0</v>
      </c>
      <c r="EB220" s="96">
        <v>0</v>
      </c>
      <c r="EC220" s="96">
        <v>0</v>
      </c>
      <c r="ED220" s="96">
        <v>0</v>
      </c>
      <c r="EE220" s="96">
        <v>0</v>
      </c>
      <c r="EF220" s="96">
        <v>0</v>
      </c>
      <c r="EG220" s="96">
        <v>0</v>
      </c>
      <c r="EH220" s="96">
        <v>0</v>
      </c>
      <c r="EI220" s="96">
        <v>0</v>
      </c>
      <c r="EJ220" s="96">
        <v>0</v>
      </c>
      <c r="EK220" s="96">
        <v>0</v>
      </c>
      <c r="EL220" s="96">
        <v>0</v>
      </c>
      <c r="EM220" s="96">
        <v>0</v>
      </c>
      <c r="EN220" s="96">
        <v>0</v>
      </c>
      <c r="EO220" s="96">
        <v>0</v>
      </c>
      <c r="EP220" s="96">
        <v>0</v>
      </c>
      <c r="EQ220" s="96">
        <v>0</v>
      </c>
      <c r="ER220" s="96">
        <v>0</v>
      </c>
      <c r="ES220" s="96">
        <v>0</v>
      </c>
      <c r="ET220" s="96">
        <v>0</v>
      </c>
      <c r="EU220" s="96">
        <v>0</v>
      </c>
      <c r="EV220" s="96">
        <v>1581.51</v>
      </c>
      <c r="EW220" s="96">
        <v>0</v>
      </c>
      <c r="EX220" s="96">
        <v>0</v>
      </c>
      <c r="EY220" s="96">
        <v>0</v>
      </c>
      <c r="EZ220" s="96">
        <v>0</v>
      </c>
      <c r="FA220" s="96">
        <v>0</v>
      </c>
      <c r="FB220" s="96">
        <v>0</v>
      </c>
      <c r="FC220" s="96">
        <v>0</v>
      </c>
      <c r="FD220" s="96">
        <v>0</v>
      </c>
      <c r="FE220" s="96">
        <v>0</v>
      </c>
      <c r="FF220" s="96">
        <v>0</v>
      </c>
      <c r="FG220" s="96">
        <v>0</v>
      </c>
      <c r="FH220" s="96">
        <v>0</v>
      </c>
      <c r="FI220" s="96">
        <v>0</v>
      </c>
      <c r="FJ220" s="96">
        <v>0</v>
      </c>
      <c r="FK220" s="96">
        <v>0</v>
      </c>
      <c r="FL220" s="96">
        <v>0</v>
      </c>
      <c r="FM220" s="96">
        <v>0</v>
      </c>
      <c r="FN220" s="96">
        <v>0</v>
      </c>
      <c r="FO220" s="96">
        <v>0</v>
      </c>
      <c r="FP220" s="96">
        <v>0</v>
      </c>
      <c r="FQ220" s="96">
        <v>0</v>
      </c>
      <c r="FR220" s="96">
        <v>0</v>
      </c>
      <c r="FS220" s="96">
        <v>0</v>
      </c>
      <c r="FT220" s="96">
        <v>0</v>
      </c>
      <c r="FU220" s="96">
        <v>0</v>
      </c>
      <c r="FV220" s="96">
        <v>0</v>
      </c>
      <c r="FW220" s="96">
        <v>0</v>
      </c>
      <c r="FX220" s="96">
        <v>0</v>
      </c>
      <c r="FY220" s="96">
        <v>0</v>
      </c>
      <c r="FZ220" s="96">
        <v>0</v>
      </c>
      <c r="GA220" s="96">
        <v>0</v>
      </c>
      <c r="GB220" s="96">
        <v>0</v>
      </c>
      <c r="GC220" s="96">
        <v>0</v>
      </c>
      <c r="GD220" s="96">
        <v>0</v>
      </c>
      <c r="GE220" s="96">
        <v>0</v>
      </c>
      <c r="GF220" s="96">
        <v>0</v>
      </c>
      <c r="GG220" s="96">
        <v>0</v>
      </c>
      <c r="GH220" s="96">
        <v>0</v>
      </c>
      <c r="GI220" s="96">
        <v>0</v>
      </c>
      <c r="GJ220" s="96">
        <v>0</v>
      </c>
      <c r="GK220" s="96">
        <v>0</v>
      </c>
      <c r="GL220" s="96">
        <v>0</v>
      </c>
      <c r="GM220" s="96">
        <v>0</v>
      </c>
      <c r="GN220" s="96">
        <v>0</v>
      </c>
      <c r="GO220" s="96">
        <v>0</v>
      </c>
      <c r="GP220" s="96">
        <v>0</v>
      </c>
      <c r="GQ220" s="96">
        <v>0</v>
      </c>
      <c r="GR220" s="96">
        <v>0</v>
      </c>
      <c r="GS220" s="96">
        <v>0</v>
      </c>
      <c r="GT220" s="96">
        <v>0</v>
      </c>
      <c r="GU220" s="96">
        <v>0</v>
      </c>
      <c r="GV220" s="96">
        <v>0</v>
      </c>
      <c r="GW220" s="96">
        <v>0</v>
      </c>
      <c r="GX220" s="96">
        <v>0</v>
      </c>
      <c r="GY220" s="96">
        <v>0</v>
      </c>
      <c r="GZ220" s="96">
        <v>0</v>
      </c>
      <c r="HA220" s="96">
        <v>0</v>
      </c>
      <c r="HB220" s="96">
        <v>0</v>
      </c>
      <c r="HC220" s="96">
        <v>0</v>
      </c>
      <c r="HD220" s="96">
        <v>0</v>
      </c>
      <c r="HE220" s="96">
        <v>0</v>
      </c>
      <c r="HF220" s="96">
        <v>0</v>
      </c>
      <c r="HG220" s="96">
        <v>0</v>
      </c>
      <c r="HH220" s="96">
        <v>0</v>
      </c>
      <c r="HI220" s="96">
        <v>0</v>
      </c>
      <c r="HJ220" s="96">
        <v>0</v>
      </c>
      <c r="HK220" s="96">
        <v>0</v>
      </c>
      <c r="HL220" s="96">
        <v>0</v>
      </c>
      <c r="HM220" s="96">
        <v>0</v>
      </c>
      <c r="HN220" s="96">
        <v>0</v>
      </c>
      <c r="HO220" s="96">
        <v>0</v>
      </c>
      <c r="HP220" s="96">
        <v>0</v>
      </c>
      <c r="HQ220" s="96">
        <v>0</v>
      </c>
      <c r="HR220" s="96">
        <v>0</v>
      </c>
      <c r="HS220" s="96">
        <v>0</v>
      </c>
      <c r="HT220" s="96">
        <v>0</v>
      </c>
      <c r="HU220" s="96">
        <v>0</v>
      </c>
      <c r="HV220" s="96">
        <v>0</v>
      </c>
      <c r="HW220" s="96">
        <v>0</v>
      </c>
      <c r="HX220" s="96">
        <v>0</v>
      </c>
      <c r="HY220" s="96">
        <v>0</v>
      </c>
      <c r="HZ220" s="96">
        <v>0</v>
      </c>
      <c r="IA220" s="96">
        <v>0</v>
      </c>
      <c r="IB220" s="96">
        <v>0</v>
      </c>
      <c r="IC220" s="96">
        <v>0</v>
      </c>
      <c r="ID220" s="96">
        <v>0</v>
      </c>
      <c r="IE220" s="96">
        <v>0</v>
      </c>
      <c r="IF220" s="96">
        <v>0</v>
      </c>
      <c r="IG220" s="96">
        <v>0</v>
      </c>
      <c r="IH220" s="96">
        <v>0</v>
      </c>
      <c r="II220" s="96">
        <v>0</v>
      </c>
      <c r="IJ220" s="96">
        <v>0</v>
      </c>
      <c r="IK220" s="96">
        <v>0</v>
      </c>
      <c r="IL220" s="96">
        <v>0</v>
      </c>
      <c r="IM220" s="96">
        <v>0</v>
      </c>
      <c r="IN220" s="96">
        <v>0</v>
      </c>
      <c r="IO220" s="96">
        <v>0</v>
      </c>
      <c r="IP220" s="96">
        <v>0</v>
      </c>
      <c r="IQ220" s="96">
        <v>0</v>
      </c>
      <c r="IR220" s="96">
        <v>0</v>
      </c>
      <c r="IS220" s="96">
        <v>0</v>
      </c>
      <c r="IT220" s="96">
        <v>0</v>
      </c>
      <c r="IU220" s="96">
        <v>0</v>
      </c>
      <c r="IV220" s="96">
        <v>0</v>
      </c>
      <c r="IW220" s="96">
        <v>0</v>
      </c>
      <c r="IX220" s="96">
        <v>0</v>
      </c>
      <c r="IY220" s="96">
        <v>0</v>
      </c>
      <c r="IZ220" s="96">
        <v>0</v>
      </c>
      <c r="JA220" s="96">
        <v>0</v>
      </c>
    </row>
    <row r="221" spans="1:261" ht="17.25" customHeight="1" x14ac:dyDescent="0.35">
      <c r="E221" s="270">
        <f t="shared" si="56"/>
        <v>0</v>
      </c>
      <c r="F221" s="270">
        <f t="shared" si="57"/>
        <v>0</v>
      </c>
      <c r="G221" s="270">
        <f t="shared" si="58"/>
        <v>0</v>
      </c>
      <c r="H221" s="270">
        <f t="shared" si="59"/>
        <v>0</v>
      </c>
      <c r="I221" s="270">
        <f t="shared" si="60"/>
        <v>0</v>
      </c>
    </row>
    <row r="222" spans="1:261" ht="17.25" customHeight="1" x14ac:dyDescent="0.35">
      <c r="E222" s="270">
        <f t="shared" si="56"/>
        <v>0</v>
      </c>
      <c r="F222" s="270">
        <f t="shared" si="57"/>
        <v>0</v>
      </c>
      <c r="G222" s="270">
        <f t="shared" si="58"/>
        <v>0</v>
      </c>
      <c r="H222" s="270">
        <f t="shared" si="59"/>
        <v>0</v>
      </c>
      <c r="I222" s="270">
        <f t="shared" si="60"/>
        <v>0</v>
      </c>
    </row>
    <row r="223" spans="1:261" ht="17.25" customHeight="1" x14ac:dyDescent="0.35">
      <c r="E223" s="270">
        <f t="shared" si="56"/>
        <v>0</v>
      </c>
      <c r="F223" s="270">
        <f t="shared" si="57"/>
        <v>0</v>
      </c>
      <c r="G223" s="270">
        <f t="shared" si="58"/>
        <v>0</v>
      </c>
      <c r="H223" s="270">
        <f t="shared" si="59"/>
        <v>0</v>
      </c>
      <c r="I223" s="270">
        <f t="shared" si="60"/>
        <v>0</v>
      </c>
    </row>
    <row r="224" spans="1:261" ht="17.25" customHeight="1" x14ac:dyDescent="0.35">
      <c r="E224" s="270">
        <f t="shared" si="56"/>
        <v>0</v>
      </c>
      <c r="F224" s="270">
        <f t="shared" si="57"/>
        <v>0</v>
      </c>
      <c r="G224" s="270">
        <f t="shared" si="58"/>
        <v>0</v>
      </c>
      <c r="H224" s="270">
        <f t="shared" si="59"/>
        <v>0</v>
      </c>
      <c r="I224" s="270">
        <f t="shared" si="60"/>
        <v>0</v>
      </c>
    </row>
    <row r="225" spans="5:9" ht="17.25" customHeight="1" x14ac:dyDescent="0.35">
      <c r="E225" s="270">
        <f t="shared" si="56"/>
        <v>0</v>
      </c>
      <c r="F225" s="270">
        <f t="shared" si="57"/>
        <v>0</v>
      </c>
      <c r="G225" s="270">
        <f t="shared" si="58"/>
        <v>0</v>
      </c>
      <c r="H225" s="270">
        <f t="shared" si="59"/>
        <v>0</v>
      </c>
      <c r="I225" s="270">
        <f t="shared" si="60"/>
        <v>0</v>
      </c>
    </row>
    <row r="226" spans="5:9" ht="17.25" customHeight="1" x14ac:dyDescent="0.35">
      <c r="E226" s="270">
        <f t="shared" si="56"/>
        <v>0</v>
      </c>
      <c r="F226" s="270">
        <f t="shared" si="57"/>
        <v>0</v>
      </c>
      <c r="G226" s="270">
        <f t="shared" si="58"/>
        <v>0</v>
      </c>
      <c r="H226" s="270">
        <f t="shared" si="59"/>
        <v>0</v>
      </c>
      <c r="I226" s="270">
        <f t="shared" si="60"/>
        <v>0</v>
      </c>
    </row>
    <row r="227" spans="5:9" ht="17.25" customHeight="1" x14ac:dyDescent="0.35">
      <c r="E227" s="270">
        <f t="shared" si="56"/>
        <v>0</v>
      </c>
      <c r="F227" s="270">
        <f t="shared" si="57"/>
        <v>0</v>
      </c>
      <c r="G227" s="270">
        <f t="shared" si="58"/>
        <v>0</v>
      </c>
      <c r="H227" s="270">
        <f t="shared" si="59"/>
        <v>0</v>
      </c>
      <c r="I227" s="270">
        <f t="shared" si="60"/>
        <v>0</v>
      </c>
    </row>
    <row r="228" spans="5:9" ht="17.25" customHeight="1" x14ac:dyDescent="0.35">
      <c r="E228" s="270">
        <f t="shared" si="56"/>
        <v>0</v>
      </c>
      <c r="F228" s="270">
        <f t="shared" si="57"/>
        <v>0</v>
      </c>
      <c r="G228" s="270">
        <f t="shared" si="58"/>
        <v>0</v>
      </c>
      <c r="H228" s="270">
        <f t="shared" si="59"/>
        <v>0</v>
      </c>
      <c r="I228" s="270">
        <f t="shared" si="60"/>
        <v>0</v>
      </c>
    </row>
    <row r="229" spans="5:9" ht="17.25" customHeight="1" x14ac:dyDescent="0.35">
      <c r="E229" s="270">
        <f t="shared" si="56"/>
        <v>0</v>
      </c>
      <c r="F229" s="270">
        <f t="shared" si="57"/>
        <v>0</v>
      </c>
      <c r="G229" s="270">
        <f t="shared" si="58"/>
        <v>0</v>
      </c>
      <c r="H229" s="270">
        <f t="shared" si="59"/>
        <v>0</v>
      </c>
      <c r="I229" s="270">
        <f t="shared" si="60"/>
        <v>0</v>
      </c>
    </row>
    <row r="230" spans="5:9" ht="17.25" customHeight="1" x14ac:dyDescent="0.35">
      <c r="E230" s="270">
        <f t="shared" si="56"/>
        <v>0</v>
      </c>
      <c r="F230" s="270">
        <f t="shared" si="57"/>
        <v>0</v>
      </c>
      <c r="G230" s="270">
        <f t="shared" si="58"/>
        <v>0</v>
      </c>
      <c r="H230" s="270">
        <f t="shared" si="59"/>
        <v>0</v>
      </c>
      <c r="I230" s="270">
        <f t="shared" si="60"/>
        <v>0</v>
      </c>
    </row>
    <row r="231" spans="5:9" ht="17.25" customHeight="1" x14ac:dyDescent="0.35">
      <c r="E231" s="270">
        <f t="shared" si="56"/>
        <v>0</v>
      </c>
      <c r="F231" s="270">
        <f t="shared" si="57"/>
        <v>0</v>
      </c>
      <c r="G231" s="270">
        <f t="shared" si="58"/>
        <v>0</v>
      </c>
      <c r="H231" s="270">
        <f t="shared" si="59"/>
        <v>0</v>
      </c>
      <c r="I231" s="270">
        <f t="shared" si="60"/>
        <v>0</v>
      </c>
    </row>
    <row r="232" spans="5:9" ht="17.25" customHeight="1" x14ac:dyDescent="0.35">
      <c r="E232" s="270">
        <f t="shared" si="56"/>
        <v>0</v>
      </c>
      <c r="F232" s="270">
        <f t="shared" si="57"/>
        <v>0</v>
      </c>
      <c r="G232" s="270">
        <f t="shared" si="58"/>
        <v>0</v>
      </c>
      <c r="H232" s="270">
        <f t="shared" si="59"/>
        <v>0</v>
      </c>
      <c r="I232" s="270">
        <f t="shared" si="60"/>
        <v>0</v>
      </c>
    </row>
    <row r="233" spans="5:9" ht="17.25" customHeight="1" x14ac:dyDescent="0.35">
      <c r="E233" s="270">
        <f t="shared" si="56"/>
        <v>0</v>
      </c>
      <c r="F233" s="270">
        <f t="shared" si="57"/>
        <v>0</v>
      </c>
      <c r="G233" s="270">
        <f t="shared" si="58"/>
        <v>0</v>
      </c>
      <c r="H233" s="270">
        <f t="shared" si="59"/>
        <v>0</v>
      </c>
      <c r="I233" s="270">
        <f t="shared" si="60"/>
        <v>0</v>
      </c>
    </row>
    <row r="234" spans="5:9" ht="17.25" customHeight="1" x14ac:dyDescent="0.35">
      <c r="E234" s="270">
        <f t="shared" si="56"/>
        <v>0</v>
      </c>
      <c r="F234" s="270">
        <f t="shared" si="57"/>
        <v>0</v>
      </c>
      <c r="G234" s="270">
        <f t="shared" si="58"/>
        <v>0</v>
      </c>
      <c r="H234" s="270">
        <f t="shared" si="59"/>
        <v>0</v>
      </c>
      <c r="I234" s="270">
        <f t="shared" si="60"/>
        <v>0</v>
      </c>
    </row>
    <row r="235" spans="5:9" ht="17.25" customHeight="1" x14ac:dyDescent="0.35">
      <c r="E235" s="270">
        <f t="shared" si="56"/>
        <v>0</v>
      </c>
      <c r="F235" s="270">
        <f t="shared" si="57"/>
        <v>0</v>
      </c>
      <c r="G235" s="270">
        <f t="shared" si="58"/>
        <v>0</v>
      </c>
      <c r="H235" s="270">
        <f t="shared" si="59"/>
        <v>0</v>
      </c>
      <c r="I235" s="270">
        <f t="shared" si="60"/>
        <v>0</v>
      </c>
    </row>
    <row r="236" spans="5:9" ht="17.25" customHeight="1" x14ac:dyDescent="0.35">
      <c r="E236" s="270">
        <f t="shared" si="56"/>
        <v>0</v>
      </c>
      <c r="F236" s="270">
        <f t="shared" si="57"/>
        <v>0</v>
      </c>
      <c r="G236" s="270">
        <f t="shared" si="58"/>
        <v>0</v>
      </c>
      <c r="H236" s="270">
        <f t="shared" si="59"/>
        <v>0</v>
      </c>
      <c r="I236" s="270">
        <f t="shared" si="60"/>
        <v>0</v>
      </c>
    </row>
    <row r="237" spans="5:9" ht="17.25" customHeight="1" x14ac:dyDescent="0.35">
      <c r="E237" s="270">
        <f t="shared" si="56"/>
        <v>0</v>
      </c>
      <c r="F237" s="270">
        <f t="shared" si="57"/>
        <v>0</v>
      </c>
      <c r="G237" s="270">
        <f t="shared" si="58"/>
        <v>0</v>
      </c>
      <c r="H237" s="270">
        <f t="shared" si="59"/>
        <v>0</v>
      </c>
      <c r="I237" s="270">
        <f t="shared" si="60"/>
        <v>0</v>
      </c>
    </row>
    <row r="238" spans="5:9" ht="17.25" customHeight="1" x14ac:dyDescent="0.35">
      <c r="E238" s="270">
        <f t="shared" si="56"/>
        <v>0</v>
      </c>
      <c r="F238" s="270">
        <f t="shared" si="57"/>
        <v>0</v>
      </c>
      <c r="G238" s="270">
        <f t="shared" si="58"/>
        <v>0</v>
      </c>
      <c r="H238" s="270">
        <f t="shared" si="59"/>
        <v>0</v>
      </c>
      <c r="I238" s="270">
        <f t="shared" si="60"/>
        <v>0</v>
      </c>
    </row>
    <row r="239" spans="5:9" ht="17.25" customHeight="1" x14ac:dyDescent="0.35">
      <c r="E239" s="270">
        <f t="shared" si="56"/>
        <v>0</v>
      </c>
      <c r="F239" s="270">
        <f t="shared" si="57"/>
        <v>0</v>
      </c>
      <c r="G239" s="270">
        <f t="shared" si="58"/>
        <v>0</v>
      </c>
      <c r="H239" s="270">
        <f t="shared" si="59"/>
        <v>0</v>
      </c>
      <c r="I239" s="270">
        <f t="shared" si="60"/>
        <v>0</v>
      </c>
    </row>
    <row r="240" spans="5:9" ht="17.25" customHeight="1" x14ac:dyDescent="0.35">
      <c r="E240" s="270">
        <f t="shared" si="56"/>
        <v>0</v>
      </c>
      <c r="F240" s="270">
        <f t="shared" si="57"/>
        <v>0</v>
      </c>
      <c r="G240" s="270">
        <f t="shared" si="58"/>
        <v>0</v>
      </c>
      <c r="H240" s="270">
        <f t="shared" si="59"/>
        <v>0</v>
      </c>
      <c r="I240" s="270">
        <f t="shared" si="60"/>
        <v>0</v>
      </c>
    </row>
    <row r="241" spans="5:9" ht="17.25" customHeight="1" x14ac:dyDescent="0.35">
      <c r="E241" s="270">
        <f t="shared" si="56"/>
        <v>0</v>
      </c>
      <c r="F241" s="270">
        <f t="shared" si="57"/>
        <v>0</v>
      </c>
      <c r="G241" s="270">
        <f t="shared" si="58"/>
        <v>0</v>
      </c>
      <c r="H241" s="270">
        <f t="shared" si="59"/>
        <v>0</v>
      </c>
      <c r="I241" s="270">
        <f t="shared" si="60"/>
        <v>0</v>
      </c>
    </row>
    <row r="242" spans="5:9" ht="17.25" customHeight="1" x14ac:dyDescent="0.35">
      <c r="E242" s="270">
        <f t="shared" si="56"/>
        <v>0</v>
      </c>
      <c r="F242" s="270">
        <f t="shared" si="57"/>
        <v>0</v>
      </c>
      <c r="G242" s="270">
        <f t="shared" si="58"/>
        <v>0</v>
      </c>
      <c r="H242" s="270">
        <f t="shared" si="59"/>
        <v>0</v>
      </c>
      <c r="I242" s="270">
        <f t="shared" si="60"/>
        <v>0</v>
      </c>
    </row>
    <row r="243" spans="5:9" ht="17.25" customHeight="1" x14ac:dyDescent="0.35">
      <c r="E243" s="270">
        <f t="shared" si="56"/>
        <v>0</v>
      </c>
      <c r="F243" s="270">
        <f t="shared" si="57"/>
        <v>0</v>
      </c>
      <c r="G243" s="270">
        <f t="shared" si="58"/>
        <v>0</v>
      </c>
      <c r="H243" s="270">
        <f t="shared" si="59"/>
        <v>0</v>
      </c>
      <c r="I243" s="270">
        <f t="shared" si="60"/>
        <v>0</v>
      </c>
    </row>
    <row r="244" spans="5:9" ht="17.25" customHeight="1" x14ac:dyDescent="0.35">
      <c r="E244" s="270">
        <f t="shared" si="56"/>
        <v>0</v>
      </c>
      <c r="F244" s="270">
        <f t="shared" si="57"/>
        <v>0</v>
      </c>
      <c r="G244" s="270">
        <f t="shared" si="58"/>
        <v>0</v>
      </c>
      <c r="H244" s="270">
        <f t="shared" si="59"/>
        <v>0</v>
      </c>
      <c r="I244" s="270">
        <f t="shared" si="60"/>
        <v>0</v>
      </c>
    </row>
    <row r="245" spans="5:9" ht="17.25" customHeight="1" x14ac:dyDescent="0.35">
      <c r="E245" s="270">
        <f t="shared" si="56"/>
        <v>0</v>
      </c>
      <c r="F245" s="270">
        <f t="shared" si="57"/>
        <v>0</v>
      </c>
      <c r="G245" s="270">
        <f t="shared" si="58"/>
        <v>0</v>
      </c>
      <c r="H245" s="270">
        <f t="shared" si="59"/>
        <v>0</v>
      </c>
      <c r="I245" s="270">
        <f t="shared" si="60"/>
        <v>0</v>
      </c>
    </row>
    <row r="246" spans="5:9" ht="17.25" customHeight="1" x14ac:dyDescent="0.35">
      <c r="E246" s="270">
        <f t="shared" si="56"/>
        <v>0</v>
      </c>
      <c r="F246" s="270">
        <f t="shared" si="57"/>
        <v>0</v>
      </c>
      <c r="G246" s="270">
        <f t="shared" si="58"/>
        <v>0</v>
      </c>
      <c r="H246" s="270">
        <f t="shared" si="59"/>
        <v>0</v>
      </c>
      <c r="I246" s="270">
        <f t="shared" si="60"/>
        <v>0</v>
      </c>
    </row>
    <row r="247" spans="5:9" ht="17.25" customHeight="1" x14ac:dyDescent="0.35">
      <c r="E247" s="270">
        <f t="shared" si="56"/>
        <v>0</v>
      </c>
      <c r="F247" s="270">
        <f t="shared" si="57"/>
        <v>0</v>
      </c>
      <c r="G247" s="270">
        <f t="shared" si="58"/>
        <v>0</v>
      </c>
      <c r="H247" s="270">
        <f t="shared" si="59"/>
        <v>0</v>
      </c>
      <c r="I247" s="270">
        <f t="shared" si="60"/>
        <v>0</v>
      </c>
    </row>
    <row r="248" spans="5:9" ht="17.25" customHeight="1" x14ac:dyDescent="0.35">
      <c r="E248" s="270">
        <f t="shared" si="56"/>
        <v>0</v>
      </c>
      <c r="F248" s="270">
        <f t="shared" si="57"/>
        <v>0</v>
      </c>
      <c r="G248" s="270">
        <f t="shared" si="58"/>
        <v>0</v>
      </c>
      <c r="H248" s="270">
        <f t="shared" si="59"/>
        <v>0</v>
      </c>
      <c r="I248" s="270">
        <f t="shared" si="60"/>
        <v>0</v>
      </c>
    </row>
    <row r="249" spans="5:9" ht="17.25" customHeight="1" x14ac:dyDescent="0.35">
      <c r="E249" s="270">
        <f t="shared" si="56"/>
        <v>0</v>
      </c>
      <c r="F249" s="270">
        <f t="shared" si="57"/>
        <v>0</v>
      </c>
      <c r="G249" s="270">
        <f t="shared" si="58"/>
        <v>0</v>
      </c>
      <c r="H249" s="270">
        <f t="shared" si="59"/>
        <v>0</v>
      </c>
      <c r="I249" s="270">
        <f t="shared" si="60"/>
        <v>0</v>
      </c>
    </row>
    <row r="250" spans="5:9" ht="17.25" customHeight="1" x14ac:dyDescent="0.35">
      <c r="E250" s="270">
        <f t="shared" si="56"/>
        <v>0</v>
      </c>
      <c r="F250" s="270">
        <f t="shared" si="57"/>
        <v>0</v>
      </c>
      <c r="G250" s="270">
        <f t="shared" si="58"/>
        <v>0</v>
      </c>
      <c r="H250" s="270">
        <f t="shared" si="59"/>
        <v>0</v>
      </c>
      <c r="I250" s="270">
        <f t="shared" si="60"/>
        <v>0</v>
      </c>
    </row>
    <row r="251" spans="5:9" ht="17.25" customHeight="1" x14ac:dyDescent="0.35">
      <c r="E251" s="270">
        <f t="shared" si="56"/>
        <v>0</v>
      </c>
      <c r="F251" s="270">
        <f t="shared" si="57"/>
        <v>0</v>
      </c>
      <c r="G251" s="270">
        <f t="shared" si="58"/>
        <v>0</v>
      </c>
      <c r="H251" s="270">
        <f t="shared" si="59"/>
        <v>0</v>
      </c>
      <c r="I251" s="270">
        <f t="shared" si="60"/>
        <v>0</v>
      </c>
    </row>
    <row r="252" spans="5:9" ht="17.25" customHeight="1" x14ac:dyDescent="0.35">
      <c r="E252" s="270">
        <f t="shared" si="56"/>
        <v>0</v>
      </c>
      <c r="F252" s="270">
        <f t="shared" si="57"/>
        <v>0</v>
      </c>
      <c r="G252" s="270">
        <f t="shared" si="58"/>
        <v>0</v>
      </c>
      <c r="H252" s="270">
        <f t="shared" si="59"/>
        <v>0</v>
      </c>
      <c r="I252" s="270">
        <f t="shared" si="60"/>
        <v>0</v>
      </c>
    </row>
    <row r="253" spans="5:9" ht="17.25" customHeight="1" x14ac:dyDescent="0.35">
      <c r="E253" s="270">
        <f t="shared" si="56"/>
        <v>0</v>
      </c>
      <c r="F253" s="270">
        <f t="shared" si="57"/>
        <v>0</v>
      </c>
      <c r="G253" s="270">
        <f t="shared" si="58"/>
        <v>0</v>
      </c>
      <c r="H253" s="270">
        <f t="shared" si="59"/>
        <v>0</v>
      </c>
      <c r="I253" s="270">
        <f t="shared" si="60"/>
        <v>0</v>
      </c>
    </row>
    <row r="254" spans="5:9" ht="17.25" customHeight="1" x14ac:dyDescent="0.35">
      <c r="E254" s="270">
        <f t="shared" si="56"/>
        <v>0</v>
      </c>
      <c r="F254" s="270">
        <f t="shared" si="57"/>
        <v>0</v>
      </c>
      <c r="G254" s="270">
        <f t="shared" si="58"/>
        <v>0</v>
      </c>
      <c r="H254" s="270">
        <f t="shared" si="59"/>
        <v>0</v>
      </c>
      <c r="I254" s="270">
        <f t="shared" si="60"/>
        <v>0</v>
      </c>
    </row>
    <row r="255" spans="5:9" ht="17.25" customHeight="1" x14ac:dyDescent="0.35">
      <c r="E255" s="270">
        <f t="shared" si="56"/>
        <v>0</v>
      </c>
      <c r="F255" s="270">
        <f t="shared" si="57"/>
        <v>0</v>
      </c>
      <c r="G255" s="270">
        <f t="shared" si="58"/>
        <v>0</v>
      </c>
      <c r="H255" s="270">
        <f t="shared" si="59"/>
        <v>0</v>
      </c>
      <c r="I255" s="270">
        <f t="shared" si="60"/>
        <v>0</v>
      </c>
    </row>
    <row r="256" spans="5:9" ht="17.25" customHeight="1" x14ac:dyDescent="0.35">
      <c r="E256" s="270">
        <f t="shared" si="56"/>
        <v>0</v>
      </c>
      <c r="F256" s="270">
        <f t="shared" si="57"/>
        <v>0</v>
      </c>
      <c r="G256" s="270">
        <f t="shared" si="58"/>
        <v>0</v>
      </c>
      <c r="H256" s="270">
        <f t="shared" si="59"/>
        <v>0</v>
      </c>
      <c r="I256" s="270">
        <f t="shared" si="60"/>
        <v>0</v>
      </c>
    </row>
    <row r="257" spans="5:9" ht="17.25" customHeight="1" x14ac:dyDescent="0.35">
      <c r="E257" s="270">
        <f t="shared" si="56"/>
        <v>0</v>
      </c>
      <c r="F257" s="270">
        <f t="shared" si="57"/>
        <v>0</v>
      </c>
      <c r="G257" s="270">
        <f t="shared" si="58"/>
        <v>0</v>
      </c>
      <c r="H257" s="270">
        <f t="shared" si="59"/>
        <v>0</v>
      </c>
      <c r="I257" s="270">
        <f t="shared" si="60"/>
        <v>0</v>
      </c>
    </row>
    <row r="258" spans="5:9" ht="17.25" customHeight="1" x14ac:dyDescent="0.35">
      <c r="E258" s="270">
        <f t="shared" si="56"/>
        <v>0</v>
      </c>
      <c r="F258" s="270">
        <f t="shared" si="57"/>
        <v>0</v>
      </c>
      <c r="G258" s="270">
        <f t="shared" si="58"/>
        <v>0</v>
      </c>
      <c r="H258" s="270">
        <f t="shared" si="59"/>
        <v>0</v>
      </c>
      <c r="I258" s="270">
        <f t="shared" si="60"/>
        <v>0</v>
      </c>
    </row>
    <row r="259" spans="5:9" ht="17.25" customHeight="1" x14ac:dyDescent="0.35">
      <c r="E259" s="270">
        <f t="shared" si="56"/>
        <v>0</v>
      </c>
      <c r="F259" s="270">
        <f t="shared" si="57"/>
        <v>0</v>
      </c>
      <c r="G259" s="270">
        <f t="shared" si="58"/>
        <v>0</v>
      </c>
      <c r="H259" s="270">
        <f t="shared" si="59"/>
        <v>0</v>
      </c>
      <c r="I259" s="270">
        <f t="shared" si="60"/>
        <v>0</v>
      </c>
    </row>
    <row r="260" spans="5:9" ht="17.25" customHeight="1" x14ac:dyDescent="0.35">
      <c r="E260" s="270">
        <f t="shared" si="56"/>
        <v>0</v>
      </c>
      <c r="F260" s="270">
        <f t="shared" si="57"/>
        <v>0</v>
      </c>
      <c r="G260" s="270">
        <f t="shared" si="58"/>
        <v>0</v>
      </c>
      <c r="H260" s="270">
        <f t="shared" si="59"/>
        <v>0</v>
      </c>
      <c r="I260" s="270">
        <f t="shared" si="60"/>
        <v>0</v>
      </c>
    </row>
    <row r="261" spans="5:9" ht="17.25" customHeight="1" x14ac:dyDescent="0.35">
      <c r="E261" s="270">
        <f t="shared" si="56"/>
        <v>0</v>
      </c>
      <c r="F261" s="270">
        <f t="shared" si="57"/>
        <v>0</v>
      </c>
      <c r="G261" s="270">
        <f t="shared" si="58"/>
        <v>0</v>
      </c>
      <c r="H261" s="270">
        <f t="shared" si="59"/>
        <v>0</v>
      </c>
      <c r="I261" s="270">
        <f t="shared" si="60"/>
        <v>0</v>
      </c>
    </row>
    <row r="262" spans="5:9" ht="17.25" customHeight="1" x14ac:dyDescent="0.35">
      <c r="E262" s="270">
        <f t="shared" si="56"/>
        <v>0</v>
      </c>
      <c r="F262" s="270">
        <f t="shared" si="57"/>
        <v>0</v>
      </c>
      <c r="G262" s="270">
        <f t="shared" si="58"/>
        <v>0</v>
      </c>
      <c r="H262" s="270">
        <f t="shared" si="59"/>
        <v>0</v>
      </c>
      <c r="I262" s="270">
        <f t="shared" si="60"/>
        <v>0</v>
      </c>
    </row>
    <row r="263" spans="5:9" ht="17.25" customHeight="1" x14ac:dyDescent="0.35">
      <c r="E263" s="270">
        <f t="shared" si="56"/>
        <v>0</v>
      </c>
      <c r="F263" s="270">
        <f t="shared" si="57"/>
        <v>0</v>
      </c>
      <c r="G263" s="270">
        <f t="shared" si="58"/>
        <v>0</v>
      </c>
      <c r="H263" s="270">
        <f t="shared" si="59"/>
        <v>0</v>
      </c>
      <c r="I263" s="270">
        <f t="shared" si="60"/>
        <v>0</v>
      </c>
    </row>
    <row r="264" spans="5:9" ht="17.25" customHeight="1" x14ac:dyDescent="0.35">
      <c r="E264" s="270">
        <f t="shared" si="56"/>
        <v>0</v>
      </c>
      <c r="F264" s="270">
        <f t="shared" si="57"/>
        <v>0</v>
      </c>
      <c r="G264" s="270">
        <f t="shared" si="58"/>
        <v>0</v>
      </c>
      <c r="H264" s="270">
        <f t="shared" si="59"/>
        <v>0</v>
      </c>
      <c r="I264" s="270">
        <f t="shared" si="60"/>
        <v>0</v>
      </c>
    </row>
    <row r="265" spans="5:9" ht="17.25" customHeight="1" x14ac:dyDescent="0.35">
      <c r="E265" s="270">
        <f t="shared" si="56"/>
        <v>0</v>
      </c>
      <c r="F265" s="270">
        <f t="shared" si="57"/>
        <v>0</v>
      </c>
      <c r="G265" s="270">
        <f t="shared" si="58"/>
        <v>0</v>
      </c>
      <c r="H265" s="270">
        <f t="shared" si="59"/>
        <v>0</v>
      </c>
      <c r="I265" s="270">
        <f t="shared" si="60"/>
        <v>0</v>
      </c>
    </row>
    <row r="266" spans="5:9" ht="17.25" customHeight="1" x14ac:dyDescent="0.35">
      <c r="E266" s="270">
        <f t="shared" si="56"/>
        <v>0</v>
      </c>
      <c r="F266" s="270">
        <f t="shared" si="57"/>
        <v>0</v>
      </c>
      <c r="G266" s="270">
        <f t="shared" si="58"/>
        <v>0</v>
      </c>
      <c r="H266" s="270">
        <f t="shared" si="59"/>
        <v>0</v>
      </c>
      <c r="I266" s="270">
        <f t="shared" si="60"/>
        <v>0</v>
      </c>
    </row>
    <row r="267" spans="5:9" ht="17.25" customHeight="1" x14ac:dyDescent="0.35">
      <c r="E267" s="270">
        <f t="shared" ref="E267:E330" si="61">SUM(F267,G267,H267,I267)</f>
        <v>0</v>
      </c>
      <c r="F267" s="270">
        <f t="shared" ref="F267:F330" si="62">SUM(M267,Q267,AI267,AM267,BV267,BZ267,DC267,DG267,DS267,DW267,EM267,EN267,EO267,EY267,EZ267,FA267,GM267,GQ267,HL267,HP267,IH267,IL267,)</f>
        <v>0</v>
      </c>
      <c r="G267" s="270">
        <f t="shared" ref="G267:G330" si="63">SUM(N267,R267,AJ267,AN267,BW267,CA267,DD267,DH267,DT267,DX267,EP267,EQ267,ER267,FB267,FC267,FD267,GN267,GR267,HM267,HQ267,II267,IM267,)</f>
        <v>0</v>
      </c>
      <c r="H267" s="270">
        <f t="shared" ref="H267:H330" si="64">SUM(O267,S267,U267,W267,Y267,AA267,AK267,AO267,AQ267,AS267,AU267,AW267,BC267,BE267,AY267,FK267,FL267,FM267,FQ267,FR267,BX267,CB267,DE267,DI267,DU267,DY267,ES267,ET267,EU267,FE267,FF267,FG267,GO267,GS267,HN267,HR267,HT267,HV267,HX267,HZ267,IJ267,IN267,IP267,IR267,IT267,IV267,FS267,FW267,FX267,FY267,GC267,GD267,GE267,GU267,GW267,GY267,HA267,HC267,IB267,IX267,IZ267,DK267,DM267,DO267,DQ267,IF267,EA267,EC267,EE267,EG267,ID267)</f>
        <v>0</v>
      </c>
      <c r="I267" s="270">
        <f t="shared" ref="I267:I330" si="65">SUM(P267,T267,V267,X267,Z267,AB267,AL267,AP267,AR267,AT267,AV267,AX267,BD267,BF267,BY267,CC267,DF267,DJ267,DV267,DZ267,EV267,EW267,EX267,FH267,FI267,FJ267,GP267,GT267,HO267,HS267,HU267,HW267,HY267,IK267,IO267,IQ267,IS267,IU267,JA267,AZ267,DL267,DN267,DP267,DR267,FN267,FO267,FP267,FT267,FU267,FV267,FZ267,GA267,GB267,GF267,GG267,GH267,GV267,GX267,GZ267,HB267,HD267,IA267,IC267,IG267,IW267,IY267,EB267,ED267,EF267,EH267,IE267)</f>
        <v>0</v>
      </c>
    </row>
    <row r="268" spans="5:9" ht="17.25" customHeight="1" x14ac:dyDescent="0.35">
      <c r="E268" s="270">
        <f t="shared" si="61"/>
        <v>0</v>
      </c>
      <c r="F268" s="270">
        <f t="shared" si="62"/>
        <v>0</v>
      </c>
      <c r="G268" s="270">
        <f t="shared" si="63"/>
        <v>0</v>
      </c>
      <c r="H268" s="270">
        <f t="shared" si="64"/>
        <v>0</v>
      </c>
      <c r="I268" s="270">
        <f t="shared" si="65"/>
        <v>0</v>
      </c>
    </row>
    <row r="269" spans="5:9" ht="17.25" customHeight="1" x14ac:dyDescent="0.35">
      <c r="E269" s="270">
        <f t="shared" si="61"/>
        <v>0</v>
      </c>
      <c r="F269" s="270">
        <f t="shared" si="62"/>
        <v>0</v>
      </c>
      <c r="G269" s="270">
        <f t="shared" si="63"/>
        <v>0</v>
      </c>
      <c r="H269" s="270">
        <f t="shared" si="64"/>
        <v>0</v>
      </c>
      <c r="I269" s="270">
        <f t="shared" si="65"/>
        <v>0</v>
      </c>
    </row>
    <row r="270" spans="5:9" ht="17.25" customHeight="1" x14ac:dyDescent="0.35">
      <c r="E270" s="270">
        <f t="shared" si="61"/>
        <v>0</v>
      </c>
      <c r="F270" s="270">
        <f t="shared" si="62"/>
        <v>0</v>
      </c>
      <c r="G270" s="270">
        <f t="shared" si="63"/>
        <v>0</v>
      </c>
      <c r="H270" s="270">
        <f t="shared" si="64"/>
        <v>0</v>
      </c>
      <c r="I270" s="270">
        <f t="shared" si="65"/>
        <v>0</v>
      </c>
    </row>
    <row r="271" spans="5:9" ht="17.25" customHeight="1" x14ac:dyDescent="0.35">
      <c r="E271" s="270">
        <f t="shared" si="61"/>
        <v>0</v>
      </c>
      <c r="F271" s="270">
        <f t="shared" si="62"/>
        <v>0</v>
      </c>
      <c r="G271" s="270">
        <f t="shared" si="63"/>
        <v>0</v>
      </c>
      <c r="H271" s="270">
        <f t="shared" si="64"/>
        <v>0</v>
      </c>
      <c r="I271" s="270">
        <f t="shared" si="65"/>
        <v>0</v>
      </c>
    </row>
    <row r="272" spans="5:9" ht="17.25" customHeight="1" x14ac:dyDescent="0.35">
      <c r="E272" s="270">
        <f t="shared" si="61"/>
        <v>0</v>
      </c>
      <c r="F272" s="270">
        <f t="shared" si="62"/>
        <v>0</v>
      </c>
      <c r="G272" s="270">
        <f t="shared" si="63"/>
        <v>0</v>
      </c>
      <c r="H272" s="270">
        <f t="shared" si="64"/>
        <v>0</v>
      </c>
      <c r="I272" s="270">
        <f t="shared" si="65"/>
        <v>0</v>
      </c>
    </row>
    <row r="273" spans="5:9" ht="17.25" customHeight="1" x14ac:dyDescent="0.35">
      <c r="E273" s="270">
        <f t="shared" si="61"/>
        <v>0</v>
      </c>
      <c r="F273" s="270">
        <f t="shared" si="62"/>
        <v>0</v>
      </c>
      <c r="G273" s="270">
        <f t="shared" si="63"/>
        <v>0</v>
      </c>
      <c r="H273" s="270">
        <f t="shared" si="64"/>
        <v>0</v>
      </c>
      <c r="I273" s="270">
        <f t="shared" si="65"/>
        <v>0</v>
      </c>
    </row>
    <row r="274" spans="5:9" ht="17.25" customHeight="1" x14ac:dyDescent="0.35">
      <c r="E274" s="270">
        <f t="shared" si="61"/>
        <v>0</v>
      </c>
      <c r="F274" s="270">
        <f t="shared" si="62"/>
        <v>0</v>
      </c>
      <c r="G274" s="270">
        <f t="shared" si="63"/>
        <v>0</v>
      </c>
      <c r="H274" s="270">
        <f t="shared" si="64"/>
        <v>0</v>
      </c>
      <c r="I274" s="270">
        <f t="shared" si="65"/>
        <v>0</v>
      </c>
    </row>
    <row r="275" spans="5:9" ht="17.25" customHeight="1" x14ac:dyDescent="0.35">
      <c r="E275" s="270">
        <f t="shared" si="61"/>
        <v>0</v>
      </c>
      <c r="F275" s="270">
        <f t="shared" si="62"/>
        <v>0</v>
      </c>
      <c r="G275" s="270">
        <f t="shared" si="63"/>
        <v>0</v>
      </c>
      <c r="H275" s="270">
        <f t="shared" si="64"/>
        <v>0</v>
      </c>
      <c r="I275" s="270">
        <f t="shared" si="65"/>
        <v>0</v>
      </c>
    </row>
    <row r="276" spans="5:9" ht="17.25" customHeight="1" x14ac:dyDescent="0.35">
      <c r="E276" s="270">
        <f t="shared" si="61"/>
        <v>0</v>
      </c>
      <c r="F276" s="270">
        <f t="shared" si="62"/>
        <v>0</v>
      </c>
      <c r="G276" s="270">
        <f t="shared" si="63"/>
        <v>0</v>
      </c>
      <c r="H276" s="270">
        <f t="shared" si="64"/>
        <v>0</v>
      </c>
      <c r="I276" s="270">
        <f t="shared" si="65"/>
        <v>0</v>
      </c>
    </row>
    <row r="277" spans="5:9" ht="17.25" customHeight="1" x14ac:dyDescent="0.35">
      <c r="E277" s="270">
        <f t="shared" si="61"/>
        <v>0</v>
      </c>
      <c r="F277" s="270">
        <f t="shared" si="62"/>
        <v>0</v>
      </c>
      <c r="G277" s="270">
        <f t="shared" si="63"/>
        <v>0</v>
      </c>
      <c r="H277" s="270">
        <f t="shared" si="64"/>
        <v>0</v>
      </c>
      <c r="I277" s="270">
        <f t="shared" si="65"/>
        <v>0</v>
      </c>
    </row>
    <row r="278" spans="5:9" ht="17.25" customHeight="1" x14ac:dyDescent="0.35">
      <c r="E278" s="270">
        <f t="shared" si="61"/>
        <v>0</v>
      </c>
      <c r="F278" s="270">
        <f t="shared" si="62"/>
        <v>0</v>
      </c>
      <c r="G278" s="270">
        <f t="shared" si="63"/>
        <v>0</v>
      </c>
      <c r="H278" s="270">
        <f t="shared" si="64"/>
        <v>0</v>
      </c>
      <c r="I278" s="270">
        <f t="shared" si="65"/>
        <v>0</v>
      </c>
    </row>
    <row r="279" spans="5:9" ht="17.25" customHeight="1" x14ac:dyDescent="0.35">
      <c r="E279" s="270">
        <f t="shared" si="61"/>
        <v>0</v>
      </c>
      <c r="F279" s="270">
        <f t="shared" si="62"/>
        <v>0</v>
      </c>
      <c r="G279" s="270">
        <f t="shared" si="63"/>
        <v>0</v>
      </c>
      <c r="H279" s="270">
        <f t="shared" si="64"/>
        <v>0</v>
      </c>
      <c r="I279" s="270">
        <f t="shared" si="65"/>
        <v>0</v>
      </c>
    </row>
    <row r="280" spans="5:9" ht="17.25" customHeight="1" x14ac:dyDescent="0.35">
      <c r="E280" s="270">
        <f t="shared" si="61"/>
        <v>0</v>
      </c>
      <c r="F280" s="270">
        <f t="shared" si="62"/>
        <v>0</v>
      </c>
      <c r="G280" s="270">
        <f t="shared" si="63"/>
        <v>0</v>
      </c>
      <c r="H280" s="270">
        <f t="shared" si="64"/>
        <v>0</v>
      </c>
      <c r="I280" s="270">
        <f t="shared" si="65"/>
        <v>0</v>
      </c>
    </row>
    <row r="281" spans="5:9" ht="17.25" customHeight="1" x14ac:dyDescent="0.35">
      <c r="E281" s="270">
        <f t="shared" si="61"/>
        <v>0</v>
      </c>
      <c r="F281" s="270">
        <f t="shared" si="62"/>
        <v>0</v>
      </c>
      <c r="G281" s="270">
        <f t="shared" si="63"/>
        <v>0</v>
      </c>
      <c r="H281" s="270">
        <f t="shared" si="64"/>
        <v>0</v>
      </c>
      <c r="I281" s="270">
        <f t="shared" si="65"/>
        <v>0</v>
      </c>
    </row>
    <row r="282" spans="5:9" ht="17.25" customHeight="1" x14ac:dyDescent="0.35">
      <c r="E282" s="270">
        <f t="shared" si="61"/>
        <v>0</v>
      </c>
      <c r="F282" s="270">
        <f t="shared" si="62"/>
        <v>0</v>
      </c>
      <c r="G282" s="270">
        <f t="shared" si="63"/>
        <v>0</v>
      </c>
      <c r="H282" s="270">
        <f t="shared" si="64"/>
        <v>0</v>
      </c>
      <c r="I282" s="270">
        <f t="shared" si="65"/>
        <v>0</v>
      </c>
    </row>
    <row r="283" spans="5:9" ht="17.25" customHeight="1" x14ac:dyDescent="0.35">
      <c r="E283" s="270">
        <f t="shared" si="61"/>
        <v>0</v>
      </c>
      <c r="F283" s="270">
        <f t="shared" si="62"/>
        <v>0</v>
      </c>
      <c r="G283" s="270">
        <f t="shared" si="63"/>
        <v>0</v>
      </c>
      <c r="H283" s="270">
        <f t="shared" si="64"/>
        <v>0</v>
      </c>
      <c r="I283" s="270">
        <f t="shared" si="65"/>
        <v>0</v>
      </c>
    </row>
    <row r="284" spans="5:9" ht="17.25" customHeight="1" x14ac:dyDescent="0.35">
      <c r="E284" s="270">
        <f t="shared" si="61"/>
        <v>0</v>
      </c>
      <c r="F284" s="270">
        <f t="shared" si="62"/>
        <v>0</v>
      </c>
      <c r="G284" s="270">
        <f t="shared" si="63"/>
        <v>0</v>
      </c>
      <c r="H284" s="270">
        <f t="shared" si="64"/>
        <v>0</v>
      </c>
      <c r="I284" s="270">
        <f t="shared" si="65"/>
        <v>0</v>
      </c>
    </row>
    <row r="285" spans="5:9" ht="17.25" customHeight="1" x14ac:dyDescent="0.35">
      <c r="E285" s="270">
        <f t="shared" si="61"/>
        <v>0</v>
      </c>
      <c r="F285" s="270">
        <f t="shared" si="62"/>
        <v>0</v>
      </c>
      <c r="G285" s="270">
        <f t="shared" si="63"/>
        <v>0</v>
      </c>
      <c r="H285" s="270">
        <f t="shared" si="64"/>
        <v>0</v>
      </c>
      <c r="I285" s="270">
        <f t="shared" si="65"/>
        <v>0</v>
      </c>
    </row>
    <row r="286" spans="5:9" ht="17.25" customHeight="1" x14ac:dyDescent="0.35">
      <c r="E286" s="270">
        <f t="shared" si="61"/>
        <v>0</v>
      </c>
      <c r="F286" s="270">
        <f t="shared" si="62"/>
        <v>0</v>
      </c>
      <c r="G286" s="270">
        <f t="shared" si="63"/>
        <v>0</v>
      </c>
      <c r="H286" s="270">
        <f t="shared" si="64"/>
        <v>0</v>
      </c>
      <c r="I286" s="270">
        <f t="shared" si="65"/>
        <v>0</v>
      </c>
    </row>
    <row r="287" spans="5:9" ht="17.25" customHeight="1" x14ac:dyDescent="0.35">
      <c r="E287" s="270">
        <f t="shared" si="61"/>
        <v>0</v>
      </c>
      <c r="F287" s="270">
        <f t="shared" si="62"/>
        <v>0</v>
      </c>
      <c r="G287" s="270">
        <f t="shared" si="63"/>
        <v>0</v>
      </c>
      <c r="H287" s="270">
        <f t="shared" si="64"/>
        <v>0</v>
      </c>
      <c r="I287" s="270">
        <f t="shared" si="65"/>
        <v>0</v>
      </c>
    </row>
    <row r="288" spans="5:9" ht="17.25" customHeight="1" x14ac:dyDescent="0.35">
      <c r="E288" s="270">
        <f t="shared" si="61"/>
        <v>0</v>
      </c>
      <c r="F288" s="270">
        <f t="shared" si="62"/>
        <v>0</v>
      </c>
      <c r="G288" s="270">
        <f t="shared" si="63"/>
        <v>0</v>
      </c>
      <c r="H288" s="270">
        <f t="shared" si="64"/>
        <v>0</v>
      </c>
      <c r="I288" s="270">
        <f t="shared" si="65"/>
        <v>0</v>
      </c>
    </row>
    <row r="289" spans="5:9" ht="17.25" customHeight="1" x14ac:dyDescent="0.35">
      <c r="E289" s="270">
        <f t="shared" si="61"/>
        <v>0</v>
      </c>
      <c r="F289" s="270">
        <f t="shared" si="62"/>
        <v>0</v>
      </c>
      <c r="G289" s="270">
        <f t="shared" si="63"/>
        <v>0</v>
      </c>
      <c r="H289" s="270">
        <f t="shared" si="64"/>
        <v>0</v>
      </c>
      <c r="I289" s="270">
        <f t="shared" si="65"/>
        <v>0</v>
      </c>
    </row>
    <row r="290" spans="5:9" ht="17.25" customHeight="1" x14ac:dyDescent="0.35">
      <c r="E290" s="270">
        <f t="shared" si="61"/>
        <v>0</v>
      </c>
      <c r="F290" s="270">
        <f t="shared" si="62"/>
        <v>0</v>
      </c>
      <c r="G290" s="270">
        <f t="shared" si="63"/>
        <v>0</v>
      </c>
      <c r="H290" s="270">
        <f t="shared" si="64"/>
        <v>0</v>
      </c>
      <c r="I290" s="270">
        <f t="shared" si="65"/>
        <v>0</v>
      </c>
    </row>
    <row r="291" spans="5:9" ht="17.25" customHeight="1" x14ac:dyDescent="0.35">
      <c r="E291" s="270">
        <f t="shared" si="61"/>
        <v>0</v>
      </c>
      <c r="F291" s="270">
        <f t="shared" si="62"/>
        <v>0</v>
      </c>
      <c r="G291" s="270">
        <f t="shared" si="63"/>
        <v>0</v>
      </c>
      <c r="H291" s="270">
        <f t="shared" si="64"/>
        <v>0</v>
      </c>
      <c r="I291" s="270">
        <f t="shared" si="65"/>
        <v>0</v>
      </c>
    </row>
    <row r="292" spans="5:9" ht="17.25" customHeight="1" x14ac:dyDescent="0.35">
      <c r="E292" s="270">
        <f t="shared" si="61"/>
        <v>0</v>
      </c>
      <c r="F292" s="270">
        <f t="shared" si="62"/>
        <v>0</v>
      </c>
      <c r="G292" s="270">
        <f t="shared" si="63"/>
        <v>0</v>
      </c>
      <c r="H292" s="270">
        <f t="shared" si="64"/>
        <v>0</v>
      </c>
      <c r="I292" s="270">
        <f t="shared" si="65"/>
        <v>0</v>
      </c>
    </row>
    <row r="293" spans="5:9" ht="17.25" customHeight="1" x14ac:dyDescent="0.35">
      <c r="E293" s="270">
        <f t="shared" si="61"/>
        <v>0</v>
      </c>
      <c r="F293" s="270">
        <f t="shared" si="62"/>
        <v>0</v>
      </c>
      <c r="G293" s="270">
        <f t="shared" si="63"/>
        <v>0</v>
      </c>
      <c r="H293" s="270">
        <f t="shared" si="64"/>
        <v>0</v>
      </c>
      <c r="I293" s="270">
        <f t="shared" si="65"/>
        <v>0</v>
      </c>
    </row>
    <row r="294" spans="5:9" ht="17.25" customHeight="1" x14ac:dyDescent="0.35">
      <c r="E294" s="270">
        <f t="shared" si="61"/>
        <v>0</v>
      </c>
      <c r="F294" s="270">
        <f t="shared" si="62"/>
        <v>0</v>
      </c>
      <c r="G294" s="270">
        <f t="shared" si="63"/>
        <v>0</v>
      </c>
      <c r="H294" s="270">
        <f t="shared" si="64"/>
        <v>0</v>
      </c>
      <c r="I294" s="270">
        <f t="shared" si="65"/>
        <v>0</v>
      </c>
    </row>
    <row r="295" spans="5:9" ht="17.25" customHeight="1" x14ac:dyDescent="0.35">
      <c r="E295" s="270">
        <f t="shared" si="61"/>
        <v>0</v>
      </c>
      <c r="F295" s="270">
        <f t="shared" si="62"/>
        <v>0</v>
      </c>
      <c r="G295" s="270">
        <f t="shared" si="63"/>
        <v>0</v>
      </c>
      <c r="H295" s="270">
        <f t="shared" si="64"/>
        <v>0</v>
      </c>
      <c r="I295" s="270">
        <f t="shared" si="65"/>
        <v>0</v>
      </c>
    </row>
    <row r="296" spans="5:9" ht="17.25" customHeight="1" x14ac:dyDescent="0.35">
      <c r="E296" s="270">
        <f t="shared" si="61"/>
        <v>0</v>
      </c>
      <c r="F296" s="270">
        <f t="shared" si="62"/>
        <v>0</v>
      </c>
      <c r="G296" s="270">
        <f t="shared" si="63"/>
        <v>0</v>
      </c>
      <c r="H296" s="270">
        <f t="shared" si="64"/>
        <v>0</v>
      </c>
      <c r="I296" s="270">
        <f t="shared" si="65"/>
        <v>0</v>
      </c>
    </row>
    <row r="297" spans="5:9" ht="17.25" customHeight="1" x14ac:dyDescent="0.35">
      <c r="E297" s="270">
        <f t="shared" si="61"/>
        <v>0</v>
      </c>
      <c r="F297" s="270">
        <f t="shared" si="62"/>
        <v>0</v>
      </c>
      <c r="G297" s="270">
        <f t="shared" si="63"/>
        <v>0</v>
      </c>
      <c r="H297" s="270">
        <f t="shared" si="64"/>
        <v>0</v>
      </c>
      <c r="I297" s="270">
        <f t="shared" si="65"/>
        <v>0</v>
      </c>
    </row>
    <row r="298" spans="5:9" ht="17.25" customHeight="1" x14ac:dyDescent="0.35">
      <c r="E298" s="270">
        <f t="shared" si="61"/>
        <v>0</v>
      </c>
      <c r="F298" s="270">
        <f t="shared" si="62"/>
        <v>0</v>
      </c>
      <c r="G298" s="270">
        <f t="shared" si="63"/>
        <v>0</v>
      </c>
      <c r="H298" s="270">
        <f t="shared" si="64"/>
        <v>0</v>
      </c>
      <c r="I298" s="270">
        <f t="shared" si="65"/>
        <v>0</v>
      </c>
    </row>
    <row r="299" spans="5:9" ht="17.25" customHeight="1" x14ac:dyDescent="0.35">
      <c r="E299" s="270">
        <f t="shared" si="61"/>
        <v>0</v>
      </c>
      <c r="F299" s="270">
        <f t="shared" si="62"/>
        <v>0</v>
      </c>
      <c r="G299" s="270">
        <f t="shared" si="63"/>
        <v>0</v>
      </c>
      <c r="H299" s="270">
        <f t="shared" si="64"/>
        <v>0</v>
      </c>
      <c r="I299" s="270">
        <f t="shared" si="65"/>
        <v>0</v>
      </c>
    </row>
    <row r="300" spans="5:9" ht="17.25" customHeight="1" x14ac:dyDescent="0.35">
      <c r="E300" s="270">
        <f t="shared" si="61"/>
        <v>0</v>
      </c>
      <c r="F300" s="270">
        <f t="shared" si="62"/>
        <v>0</v>
      </c>
      <c r="G300" s="270">
        <f t="shared" si="63"/>
        <v>0</v>
      </c>
      <c r="H300" s="270">
        <f t="shared" si="64"/>
        <v>0</v>
      </c>
      <c r="I300" s="270">
        <f t="shared" si="65"/>
        <v>0</v>
      </c>
    </row>
    <row r="301" spans="5:9" ht="17.25" customHeight="1" x14ac:dyDescent="0.35">
      <c r="E301" s="270">
        <f t="shared" si="61"/>
        <v>0</v>
      </c>
      <c r="F301" s="270">
        <f t="shared" si="62"/>
        <v>0</v>
      </c>
      <c r="G301" s="270">
        <f t="shared" si="63"/>
        <v>0</v>
      </c>
      <c r="H301" s="270">
        <f t="shared" si="64"/>
        <v>0</v>
      </c>
      <c r="I301" s="270">
        <f t="shared" si="65"/>
        <v>0</v>
      </c>
    </row>
    <row r="302" spans="5:9" ht="17.25" customHeight="1" x14ac:dyDescent="0.35">
      <c r="E302" s="270">
        <f t="shared" si="61"/>
        <v>0</v>
      </c>
      <c r="F302" s="270">
        <f t="shared" si="62"/>
        <v>0</v>
      </c>
      <c r="G302" s="270">
        <f t="shared" si="63"/>
        <v>0</v>
      </c>
      <c r="H302" s="270">
        <f t="shared" si="64"/>
        <v>0</v>
      </c>
      <c r="I302" s="270">
        <f t="shared" si="65"/>
        <v>0</v>
      </c>
    </row>
    <row r="303" spans="5:9" ht="17.25" customHeight="1" x14ac:dyDescent="0.35">
      <c r="E303" s="270">
        <f t="shared" si="61"/>
        <v>0</v>
      </c>
      <c r="F303" s="270">
        <f t="shared" si="62"/>
        <v>0</v>
      </c>
      <c r="G303" s="270">
        <f t="shared" si="63"/>
        <v>0</v>
      </c>
      <c r="H303" s="270">
        <f t="shared" si="64"/>
        <v>0</v>
      </c>
      <c r="I303" s="270">
        <f t="shared" si="65"/>
        <v>0</v>
      </c>
    </row>
    <row r="304" spans="5:9" ht="17.25" customHeight="1" x14ac:dyDescent="0.35">
      <c r="E304" s="270">
        <f t="shared" si="61"/>
        <v>0</v>
      </c>
      <c r="F304" s="270">
        <f t="shared" si="62"/>
        <v>0</v>
      </c>
      <c r="G304" s="270">
        <f t="shared" si="63"/>
        <v>0</v>
      </c>
      <c r="H304" s="270">
        <f t="shared" si="64"/>
        <v>0</v>
      </c>
      <c r="I304" s="270">
        <f t="shared" si="65"/>
        <v>0</v>
      </c>
    </row>
    <row r="305" spans="5:9" ht="17.25" customHeight="1" x14ac:dyDescent="0.35">
      <c r="E305" s="270">
        <f t="shared" si="61"/>
        <v>0</v>
      </c>
      <c r="F305" s="270">
        <f t="shared" si="62"/>
        <v>0</v>
      </c>
      <c r="G305" s="270">
        <f t="shared" si="63"/>
        <v>0</v>
      </c>
      <c r="H305" s="270">
        <f t="shared" si="64"/>
        <v>0</v>
      </c>
      <c r="I305" s="270">
        <f t="shared" si="65"/>
        <v>0</v>
      </c>
    </row>
    <row r="306" spans="5:9" ht="17.25" customHeight="1" x14ac:dyDescent="0.35">
      <c r="E306" s="270">
        <f t="shared" si="61"/>
        <v>0</v>
      </c>
      <c r="F306" s="270">
        <f t="shared" si="62"/>
        <v>0</v>
      </c>
      <c r="G306" s="270">
        <f t="shared" si="63"/>
        <v>0</v>
      </c>
      <c r="H306" s="270">
        <f t="shared" si="64"/>
        <v>0</v>
      </c>
      <c r="I306" s="270">
        <f t="shared" si="65"/>
        <v>0</v>
      </c>
    </row>
    <row r="307" spans="5:9" ht="17.25" customHeight="1" x14ac:dyDescent="0.35">
      <c r="E307" s="270">
        <f t="shared" si="61"/>
        <v>0</v>
      </c>
      <c r="F307" s="270">
        <f t="shared" si="62"/>
        <v>0</v>
      </c>
      <c r="G307" s="270">
        <f t="shared" si="63"/>
        <v>0</v>
      </c>
      <c r="H307" s="270">
        <f t="shared" si="64"/>
        <v>0</v>
      </c>
      <c r="I307" s="270">
        <f t="shared" si="65"/>
        <v>0</v>
      </c>
    </row>
    <row r="308" spans="5:9" ht="17.25" customHeight="1" x14ac:dyDescent="0.35">
      <c r="E308" s="270">
        <f t="shared" si="61"/>
        <v>0</v>
      </c>
      <c r="F308" s="270">
        <f t="shared" si="62"/>
        <v>0</v>
      </c>
      <c r="G308" s="270">
        <f t="shared" si="63"/>
        <v>0</v>
      </c>
      <c r="H308" s="270">
        <f t="shared" si="64"/>
        <v>0</v>
      </c>
      <c r="I308" s="270">
        <f t="shared" si="65"/>
        <v>0</v>
      </c>
    </row>
    <row r="309" spans="5:9" ht="17.25" customHeight="1" x14ac:dyDescent="0.35">
      <c r="E309" s="270">
        <f t="shared" si="61"/>
        <v>0</v>
      </c>
      <c r="F309" s="270">
        <f t="shared" si="62"/>
        <v>0</v>
      </c>
      <c r="G309" s="270">
        <f t="shared" si="63"/>
        <v>0</v>
      </c>
      <c r="H309" s="270">
        <f t="shared" si="64"/>
        <v>0</v>
      </c>
      <c r="I309" s="270">
        <f t="shared" si="65"/>
        <v>0</v>
      </c>
    </row>
    <row r="310" spans="5:9" ht="17.25" customHeight="1" x14ac:dyDescent="0.35">
      <c r="E310" s="270">
        <f t="shared" si="61"/>
        <v>0</v>
      </c>
      <c r="F310" s="270">
        <f t="shared" si="62"/>
        <v>0</v>
      </c>
      <c r="G310" s="270">
        <f t="shared" si="63"/>
        <v>0</v>
      </c>
      <c r="H310" s="270">
        <f t="shared" si="64"/>
        <v>0</v>
      </c>
      <c r="I310" s="270">
        <f t="shared" si="65"/>
        <v>0</v>
      </c>
    </row>
    <row r="311" spans="5:9" ht="17.25" customHeight="1" x14ac:dyDescent="0.35">
      <c r="E311" s="270">
        <f t="shared" si="61"/>
        <v>0</v>
      </c>
      <c r="F311" s="270">
        <f t="shared" si="62"/>
        <v>0</v>
      </c>
      <c r="G311" s="270">
        <f t="shared" si="63"/>
        <v>0</v>
      </c>
      <c r="H311" s="270">
        <f t="shared" si="64"/>
        <v>0</v>
      </c>
      <c r="I311" s="270">
        <f t="shared" si="65"/>
        <v>0</v>
      </c>
    </row>
    <row r="312" spans="5:9" ht="17.25" customHeight="1" x14ac:dyDescent="0.35">
      <c r="E312" s="270">
        <f t="shared" si="61"/>
        <v>0</v>
      </c>
      <c r="F312" s="270">
        <f t="shared" si="62"/>
        <v>0</v>
      </c>
      <c r="G312" s="270">
        <f t="shared" si="63"/>
        <v>0</v>
      </c>
      <c r="H312" s="270">
        <f t="shared" si="64"/>
        <v>0</v>
      </c>
      <c r="I312" s="270">
        <f t="shared" si="65"/>
        <v>0</v>
      </c>
    </row>
    <row r="313" spans="5:9" ht="17.25" customHeight="1" x14ac:dyDescent="0.35">
      <c r="E313" s="270">
        <f t="shared" si="61"/>
        <v>0</v>
      </c>
      <c r="F313" s="270">
        <f t="shared" si="62"/>
        <v>0</v>
      </c>
      <c r="G313" s="270">
        <f t="shared" si="63"/>
        <v>0</v>
      </c>
      <c r="H313" s="270">
        <f t="shared" si="64"/>
        <v>0</v>
      </c>
      <c r="I313" s="270">
        <f t="shared" si="65"/>
        <v>0</v>
      </c>
    </row>
    <row r="314" spans="5:9" ht="17.25" customHeight="1" x14ac:dyDescent="0.35">
      <c r="E314" s="270">
        <f t="shared" si="61"/>
        <v>0</v>
      </c>
      <c r="F314" s="270">
        <f t="shared" si="62"/>
        <v>0</v>
      </c>
      <c r="G314" s="270">
        <f t="shared" si="63"/>
        <v>0</v>
      </c>
      <c r="H314" s="270">
        <f t="shared" si="64"/>
        <v>0</v>
      </c>
      <c r="I314" s="270">
        <f t="shared" si="65"/>
        <v>0</v>
      </c>
    </row>
    <row r="315" spans="5:9" ht="17.25" customHeight="1" x14ac:dyDescent="0.35">
      <c r="E315" s="270">
        <f t="shared" si="61"/>
        <v>0</v>
      </c>
      <c r="F315" s="270">
        <f t="shared" si="62"/>
        <v>0</v>
      </c>
      <c r="G315" s="270">
        <f t="shared" si="63"/>
        <v>0</v>
      </c>
      <c r="H315" s="270">
        <f t="shared" si="64"/>
        <v>0</v>
      </c>
      <c r="I315" s="270">
        <f t="shared" si="65"/>
        <v>0</v>
      </c>
    </row>
    <row r="316" spans="5:9" ht="17.25" customHeight="1" x14ac:dyDescent="0.35">
      <c r="E316" s="270">
        <f t="shared" si="61"/>
        <v>0</v>
      </c>
      <c r="F316" s="270">
        <f t="shared" si="62"/>
        <v>0</v>
      </c>
      <c r="G316" s="270">
        <f t="shared" si="63"/>
        <v>0</v>
      </c>
      <c r="H316" s="270">
        <f t="shared" si="64"/>
        <v>0</v>
      </c>
      <c r="I316" s="270">
        <f t="shared" si="65"/>
        <v>0</v>
      </c>
    </row>
    <row r="317" spans="5:9" ht="17.25" customHeight="1" x14ac:dyDescent="0.35">
      <c r="E317" s="270">
        <f t="shared" si="61"/>
        <v>0</v>
      </c>
      <c r="F317" s="270">
        <f t="shared" si="62"/>
        <v>0</v>
      </c>
      <c r="G317" s="270">
        <f t="shared" si="63"/>
        <v>0</v>
      </c>
      <c r="H317" s="270">
        <f t="shared" si="64"/>
        <v>0</v>
      </c>
      <c r="I317" s="270">
        <f t="shared" si="65"/>
        <v>0</v>
      </c>
    </row>
    <row r="318" spans="5:9" ht="17.25" customHeight="1" x14ac:dyDescent="0.35">
      <c r="E318" s="270">
        <f t="shared" si="61"/>
        <v>0</v>
      </c>
      <c r="F318" s="270">
        <f t="shared" si="62"/>
        <v>0</v>
      </c>
      <c r="G318" s="270">
        <f t="shared" si="63"/>
        <v>0</v>
      </c>
      <c r="H318" s="270">
        <f t="shared" si="64"/>
        <v>0</v>
      </c>
      <c r="I318" s="270">
        <f t="shared" si="65"/>
        <v>0</v>
      </c>
    </row>
    <row r="319" spans="5:9" ht="17.25" customHeight="1" x14ac:dyDescent="0.35">
      <c r="E319" s="270">
        <f t="shared" si="61"/>
        <v>0</v>
      </c>
      <c r="F319" s="270">
        <f t="shared" si="62"/>
        <v>0</v>
      </c>
      <c r="G319" s="270">
        <f t="shared" si="63"/>
        <v>0</v>
      </c>
      <c r="H319" s="270">
        <f t="shared" si="64"/>
        <v>0</v>
      </c>
      <c r="I319" s="270">
        <f t="shared" si="65"/>
        <v>0</v>
      </c>
    </row>
    <row r="320" spans="5:9" ht="17.25" customHeight="1" x14ac:dyDescent="0.35">
      <c r="E320" s="270">
        <f t="shared" si="61"/>
        <v>0</v>
      </c>
      <c r="F320" s="270">
        <f t="shared" si="62"/>
        <v>0</v>
      </c>
      <c r="G320" s="270">
        <f t="shared" si="63"/>
        <v>0</v>
      </c>
      <c r="H320" s="270">
        <f t="shared" si="64"/>
        <v>0</v>
      </c>
      <c r="I320" s="270">
        <f t="shared" si="65"/>
        <v>0</v>
      </c>
    </row>
    <row r="321" spans="5:9" ht="17.25" customHeight="1" x14ac:dyDescent="0.35">
      <c r="E321" s="270">
        <f t="shared" si="61"/>
        <v>0</v>
      </c>
      <c r="F321" s="270">
        <f t="shared" si="62"/>
        <v>0</v>
      </c>
      <c r="G321" s="270">
        <f t="shared" si="63"/>
        <v>0</v>
      </c>
      <c r="H321" s="270">
        <f t="shared" si="64"/>
        <v>0</v>
      </c>
      <c r="I321" s="270">
        <f t="shared" si="65"/>
        <v>0</v>
      </c>
    </row>
    <row r="322" spans="5:9" ht="17.25" customHeight="1" x14ac:dyDescent="0.35">
      <c r="E322" s="270">
        <f t="shared" si="61"/>
        <v>0</v>
      </c>
      <c r="F322" s="270">
        <f t="shared" si="62"/>
        <v>0</v>
      </c>
      <c r="G322" s="270">
        <f t="shared" si="63"/>
        <v>0</v>
      </c>
      <c r="H322" s="270">
        <f t="shared" si="64"/>
        <v>0</v>
      </c>
      <c r="I322" s="270">
        <f t="shared" si="65"/>
        <v>0</v>
      </c>
    </row>
    <row r="323" spans="5:9" ht="17.25" customHeight="1" x14ac:dyDescent="0.35">
      <c r="E323" s="270">
        <f t="shared" si="61"/>
        <v>0</v>
      </c>
      <c r="F323" s="270">
        <f t="shared" si="62"/>
        <v>0</v>
      </c>
      <c r="G323" s="270">
        <f t="shared" si="63"/>
        <v>0</v>
      </c>
      <c r="H323" s="270">
        <f t="shared" si="64"/>
        <v>0</v>
      </c>
      <c r="I323" s="270">
        <f t="shared" si="65"/>
        <v>0</v>
      </c>
    </row>
    <row r="324" spans="5:9" ht="17.25" customHeight="1" x14ac:dyDescent="0.35">
      <c r="E324" s="270">
        <f t="shared" si="61"/>
        <v>0</v>
      </c>
      <c r="F324" s="270">
        <f t="shared" si="62"/>
        <v>0</v>
      </c>
      <c r="G324" s="270">
        <f t="shared" si="63"/>
        <v>0</v>
      </c>
      <c r="H324" s="270">
        <f t="shared" si="64"/>
        <v>0</v>
      </c>
      <c r="I324" s="270">
        <f t="shared" si="65"/>
        <v>0</v>
      </c>
    </row>
    <row r="325" spans="5:9" ht="17.25" customHeight="1" x14ac:dyDescent="0.35">
      <c r="E325" s="270">
        <f t="shared" si="61"/>
        <v>0</v>
      </c>
      <c r="F325" s="270">
        <f t="shared" si="62"/>
        <v>0</v>
      </c>
      <c r="G325" s="270">
        <f t="shared" si="63"/>
        <v>0</v>
      </c>
      <c r="H325" s="270">
        <f t="shared" si="64"/>
        <v>0</v>
      </c>
      <c r="I325" s="270">
        <f t="shared" si="65"/>
        <v>0</v>
      </c>
    </row>
    <row r="326" spans="5:9" ht="17.25" customHeight="1" x14ac:dyDescent="0.35">
      <c r="E326" s="270">
        <f t="shared" si="61"/>
        <v>0</v>
      </c>
      <c r="F326" s="270">
        <f t="shared" si="62"/>
        <v>0</v>
      </c>
      <c r="G326" s="270">
        <f t="shared" si="63"/>
        <v>0</v>
      </c>
      <c r="H326" s="270">
        <f t="shared" si="64"/>
        <v>0</v>
      </c>
      <c r="I326" s="270">
        <f t="shared" si="65"/>
        <v>0</v>
      </c>
    </row>
    <row r="327" spans="5:9" ht="17.25" customHeight="1" x14ac:dyDescent="0.35">
      <c r="E327" s="270">
        <f t="shared" si="61"/>
        <v>0</v>
      </c>
      <c r="F327" s="270">
        <f t="shared" si="62"/>
        <v>0</v>
      </c>
      <c r="G327" s="270">
        <f t="shared" si="63"/>
        <v>0</v>
      </c>
      <c r="H327" s="270">
        <f t="shared" si="64"/>
        <v>0</v>
      </c>
      <c r="I327" s="270">
        <f t="shared" si="65"/>
        <v>0</v>
      </c>
    </row>
    <row r="328" spans="5:9" ht="17.25" customHeight="1" x14ac:dyDescent="0.35">
      <c r="E328" s="270">
        <f t="shared" si="61"/>
        <v>0</v>
      </c>
      <c r="F328" s="270">
        <f t="shared" si="62"/>
        <v>0</v>
      </c>
      <c r="G328" s="270">
        <f t="shared" si="63"/>
        <v>0</v>
      </c>
      <c r="H328" s="270">
        <f t="shared" si="64"/>
        <v>0</v>
      </c>
      <c r="I328" s="270">
        <f t="shared" si="65"/>
        <v>0</v>
      </c>
    </row>
    <row r="329" spans="5:9" ht="17.25" customHeight="1" x14ac:dyDescent="0.35">
      <c r="E329" s="270">
        <f t="shared" si="61"/>
        <v>0</v>
      </c>
      <c r="F329" s="270">
        <f t="shared" si="62"/>
        <v>0</v>
      </c>
      <c r="G329" s="270">
        <f t="shared" si="63"/>
        <v>0</v>
      </c>
      <c r="H329" s="270">
        <f t="shared" si="64"/>
        <v>0</v>
      </c>
      <c r="I329" s="270">
        <f t="shared" si="65"/>
        <v>0</v>
      </c>
    </row>
    <row r="330" spans="5:9" ht="17.25" customHeight="1" x14ac:dyDescent="0.35">
      <c r="E330" s="270">
        <f t="shared" si="61"/>
        <v>0</v>
      </c>
      <c r="F330" s="270">
        <f t="shared" si="62"/>
        <v>0</v>
      </c>
      <c r="G330" s="270">
        <f t="shared" si="63"/>
        <v>0</v>
      </c>
      <c r="H330" s="270">
        <f t="shared" si="64"/>
        <v>0</v>
      </c>
      <c r="I330" s="270">
        <f t="shared" si="65"/>
        <v>0</v>
      </c>
    </row>
    <row r="331" spans="5:9" ht="17.25" customHeight="1" x14ac:dyDescent="0.35">
      <c r="E331" s="270">
        <f t="shared" ref="E331:E394" si="66">SUM(F331,G331,H331,I331)</f>
        <v>0</v>
      </c>
      <c r="F331" s="270">
        <f t="shared" ref="F331:F394" si="67">SUM(M331,Q331,AI331,AM331,BV331,BZ331,DC331,DG331,DS331,DW331,EM331,EN331,EO331,EY331,EZ331,FA331,GM331,GQ331,HL331,HP331,IH331,IL331,)</f>
        <v>0</v>
      </c>
      <c r="G331" s="270">
        <f t="shared" ref="G331:G394" si="68">SUM(N331,R331,AJ331,AN331,BW331,CA331,DD331,DH331,DT331,DX331,EP331,EQ331,ER331,FB331,FC331,FD331,GN331,GR331,HM331,HQ331,II331,IM331,)</f>
        <v>0</v>
      </c>
      <c r="H331" s="270">
        <f t="shared" ref="H331:H394" si="69">SUM(O331,S331,U331,W331,Y331,AA331,AK331,AO331,AQ331,AS331,AU331,AW331,BC331,BE331,AY331,FK331,FL331,FM331,FQ331,FR331,BX331,CB331,DE331,DI331,DU331,DY331,ES331,ET331,EU331,FE331,FF331,FG331,GO331,GS331,HN331,HR331,HT331,HV331,HX331,HZ331,IJ331,IN331,IP331,IR331,IT331,IV331,FS331,FW331,FX331,FY331,GC331,GD331,GE331,GU331,GW331,GY331,HA331,HC331,IB331,IX331,IZ331,DK331,DM331,DO331,DQ331,IF331,EA331,EC331,EE331,EG331,ID331)</f>
        <v>0</v>
      </c>
      <c r="I331" s="270">
        <f t="shared" ref="I331:I394" si="70">SUM(P331,T331,V331,X331,Z331,AB331,AL331,AP331,AR331,AT331,AV331,AX331,BD331,BF331,BY331,CC331,DF331,DJ331,DV331,DZ331,EV331,EW331,EX331,FH331,FI331,FJ331,GP331,GT331,HO331,HS331,HU331,HW331,HY331,IK331,IO331,IQ331,IS331,IU331,JA331,AZ331,DL331,DN331,DP331,DR331,FN331,FO331,FP331,FT331,FU331,FV331,FZ331,GA331,GB331,GF331,GG331,GH331,GV331,GX331,GZ331,HB331,HD331,IA331,IC331,IG331,IW331,IY331,EB331,ED331,EF331,EH331,IE331)</f>
        <v>0</v>
      </c>
    </row>
    <row r="332" spans="5:9" ht="17.25" customHeight="1" x14ac:dyDescent="0.35">
      <c r="E332" s="270">
        <f t="shared" si="66"/>
        <v>0</v>
      </c>
      <c r="F332" s="270">
        <f t="shared" si="67"/>
        <v>0</v>
      </c>
      <c r="G332" s="270">
        <f t="shared" si="68"/>
        <v>0</v>
      </c>
      <c r="H332" s="270">
        <f t="shared" si="69"/>
        <v>0</v>
      </c>
      <c r="I332" s="270">
        <f t="shared" si="70"/>
        <v>0</v>
      </c>
    </row>
    <row r="333" spans="5:9" ht="17.25" customHeight="1" x14ac:dyDescent="0.35">
      <c r="E333" s="270">
        <f t="shared" si="66"/>
        <v>0</v>
      </c>
      <c r="F333" s="270">
        <f t="shared" si="67"/>
        <v>0</v>
      </c>
      <c r="G333" s="270">
        <f t="shared" si="68"/>
        <v>0</v>
      </c>
      <c r="H333" s="270">
        <f t="shared" si="69"/>
        <v>0</v>
      </c>
      <c r="I333" s="270">
        <f t="shared" si="70"/>
        <v>0</v>
      </c>
    </row>
    <row r="334" spans="5:9" ht="17.25" customHeight="1" x14ac:dyDescent="0.35">
      <c r="E334" s="270">
        <f t="shared" si="66"/>
        <v>0</v>
      </c>
      <c r="F334" s="270">
        <f t="shared" si="67"/>
        <v>0</v>
      </c>
      <c r="G334" s="270">
        <f t="shared" si="68"/>
        <v>0</v>
      </c>
      <c r="H334" s="270">
        <f t="shared" si="69"/>
        <v>0</v>
      </c>
      <c r="I334" s="270">
        <f t="shared" si="70"/>
        <v>0</v>
      </c>
    </row>
    <row r="335" spans="5:9" ht="17.25" customHeight="1" x14ac:dyDescent="0.35">
      <c r="E335" s="270">
        <f t="shared" si="66"/>
        <v>0</v>
      </c>
      <c r="F335" s="270">
        <f t="shared" si="67"/>
        <v>0</v>
      </c>
      <c r="G335" s="270">
        <f t="shared" si="68"/>
        <v>0</v>
      </c>
      <c r="H335" s="270">
        <f t="shared" si="69"/>
        <v>0</v>
      </c>
      <c r="I335" s="270">
        <f t="shared" si="70"/>
        <v>0</v>
      </c>
    </row>
    <row r="336" spans="5:9" ht="17.25" customHeight="1" x14ac:dyDescent="0.35">
      <c r="E336" s="270">
        <f t="shared" si="66"/>
        <v>0</v>
      </c>
      <c r="F336" s="270">
        <f t="shared" si="67"/>
        <v>0</v>
      </c>
      <c r="G336" s="270">
        <f t="shared" si="68"/>
        <v>0</v>
      </c>
      <c r="H336" s="270">
        <f t="shared" si="69"/>
        <v>0</v>
      </c>
      <c r="I336" s="270">
        <f t="shared" si="70"/>
        <v>0</v>
      </c>
    </row>
    <row r="337" spans="5:9" ht="17.25" customHeight="1" x14ac:dyDescent="0.35">
      <c r="E337" s="270">
        <f t="shared" si="66"/>
        <v>0</v>
      </c>
      <c r="F337" s="270">
        <f t="shared" si="67"/>
        <v>0</v>
      </c>
      <c r="G337" s="270">
        <f t="shared" si="68"/>
        <v>0</v>
      </c>
      <c r="H337" s="270">
        <f t="shared" si="69"/>
        <v>0</v>
      </c>
      <c r="I337" s="270">
        <f t="shared" si="70"/>
        <v>0</v>
      </c>
    </row>
    <row r="338" spans="5:9" ht="17.25" customHeight="1" x14ac:dyDescent="0.35">
      <c r="E338" s="270">
        <f t="shared" si="66"/>
        <v>0</v>
      </c>
      <c r="F338" s="270">
        <f t="shared" si="67"/>
        <v>0</v>
      </c>
      <c r="G338" s="270">
        <f t="shared" si="68"/>
        <v>0</v>
      </c>
      <c r="H338" s="270">
        <f t="shared" si="69"/>
        <v>0</v>
      </c>
      <c r="I338" s="270">
        <f t="shared" si="70"/>
        <v>0</v>
      </c>
    </row>
    <row r="339" spans="5:9" ht="17.25" customHeight="1" x14ac:dyDescent="0.35">
      <c r="E339" s="270">
        <f t="shared" si="66"/>
        <v>0</v>
      </c>
      <c r="F339" s="270">
        <f t="shared" si="67"/>
        <v>0</v>
      </c>
      <c r="G339" s="270">
        <f t="shared" si="68"/>
        <v>0</v>
      </c>
      <c r="H339" s="270">
        <f t="shared" si="69"/>
        <v>0</v>
      </c>
      <c r="I339" s="270">
        <f t="shared" si="70"/>
        <v>0</v>
      </c>
    </row>
    <row r="340" spans="5:9" ht="17.25" customHeight="1" x14ac:dyDescent="0.35">
      <c r="E340" s="270">
        <f t="shared" si="66"/>
        <v>0</v>
      </c>
      <c r="F340" s="270">
        <f t="shared" si="67"/>
        <v>0</v>
      </c>
      <c r="G340" s="270">
        <f t="shared" si="68"/>
        <v>0</v>
      </c>
      <c r="H340" s="270">
        <f t="shared" si="69"/>
        <v>0</v>
      </c>
      <c r="I340" s="270">
        <f t="shared" si="70"/>
        <v>0</v>
      </c>
    </row>
    <row r="341" spans="5:9" ht="17.25" customHeight="1" x14ac:dyDescent="0.35">
      <c r="E341" s="270">
        <f t="shared" si="66"/>
        <v>0</v>
      </c>
      <c r="F341" s="270">
        <f t="shared" si="67"/>
        <v>0</v>
      </c>
      <c r="G341" s="270">
        <f t="shared" si="68"/>
        <v>0</v>
      </c>
      <c r="H341" s="270">
        <f t="shared" si="69"/>
        <v>0</v>
      </c>
      <c r="I341" s="270">
        <f t="shared" si="70"/>
        <v>0</v>
      </c>
    </row>
    <row r="342" spans="5:9" ht="17.25" customHeight="1" x14ac:dyDescent="0.35">
      <c r="E342" s="270">
        <f t="shared" si="66"/>
        <v>0</v>
      </c>
      <c r="F342" s="270">
        <f t="shared" si="67"/>
        <v>0</v>
      </c>
      <c r="G342" s="270">
        <f t="shared" si="68"/>
        <v>0</v>
      </c>
      <c r="H342" s="270">
        <f t="shared" si="69"/>
        <v>0</v>
      </c>
      <c r="I342" s="270">
        <f t="shared" si="70"/>
        <v>0</v>
      </c>
    </row>
    <row r="343" spans="5:9" ht="17.25" customHeight="1" x14ac:dyDescent="0.35">
      <c r="E343" s="270">
        <f t="shared" si="66"/>
        <v>0</v>
      </c>
      <c r="F343" s="270">
        <f t="shared" si="67"/>
        <v>0</v>
      </c>
      <c r="G343" s="270">
        <f t="shared" si="68"/>
        <v>0</v>
      </c>
      <c r="H343" s="270">
        <f t="shared" si="69"/>
        <v>0</v>
      </c>
      <c r="I343" s="270">
        <f t="shared" si="70"/>
        <v>0</v>
      </c>
    </row>
    <row r="344" spans="5:9" ht="17.25" customHeight="1" x14ac:dyDescent="0.35">
      <c r="E344" s="270">
        <f t="shared" si="66"/>
        <v>0</v>
      </c>
      <c r="F344" s="270">
        <f t="shared" si="67"/>
        <v>0</v>
      </c>
      <c r="G344" s="270">
        <f t="shared" si="68"/>
        <v>0</v>
      </c>
      <c r="H344" s="270">
        <f t="shared" si="69"/>
        <v>0</v>
      </c>
      <c r="I344" s="270">
        <f t="shared" si="70"/>
        <v>0</v>
      </c>
    </row>
    <row r="345" spans="5:9" ht="17.25" customHeight="1" x14ac:dyDescent="0.35">
      <c r="E345" s="270">
        <f t="shared" si="66"/>
        <v>0</v>
      </c>
      <c r="F345" s="270">
        <f t="shared" si="67"/>
        <v>0</v>
      </c>
      <c r="G345" s="270">
        <f t="shared" si="68"/>
        <v>0</v>
      </c>
      <c r="H345" s="270">
        <f t="shared" si="69"/>
        <v>0</v>
      </c>
      <c r="I345" s="270">
        <f t="shared" si="70"/>
        <v>0</v>
      </c>
    </row>
    <row r="346" spans="5:9" ht="17.25" customHeight="1" x14ac:dyDescent="0.35">
      <c r="E346" s="270">
        <f t="shared" si="66"/>
        <v>0</v>
      </c>
      <c r="F346" s="270">
        <f t="shared" si="67"/>
        <v>0</v>
      </c>
      <c r="G346" s="270">
        <f t="shared" si="68"/>
        <v>0</v>
      </c>
      <c r="H346" s="270">
        <f t="shared" si="69"/>
        <v>0</v>
      </c>
      <c r="I346" s="270">
        <f t="shared" si="70"/>
        <v>0</v>
      </c>
    </row>
    <row r="347" spans="5:9" ht="17.25" customHeight="1" x14ac:dyDescent="0.35">
      <c r="E347" s="270">
        <f t="shared" si="66"/>
        <v>0</v>
      </c>
      <c r="F347" s="270">
        <f t="shared" si="67"/>
        <v>0</v>
      </c>
      <c r="G347" s="270">
        <f t="shared" si="68"/>
        <v>0</v>
      </c>
      <c r="H347" s="270">
        <f t="shared" si="69"/>
        <v>0</v>
      </c>
      <c r="I347" s="270">
        <f t="shared" si="70"/>
        <v>0</v>
      </c>
    </row>
    <row r="348" spans="5:9" ht="17.25" customHeight="1" x14ac:dyDescent="0.35">
      <c r="E348" s="270">
        <f t="shared" si="66"/>
        <v>0</v>
      </c>
      <c r="F348" s="270">
        <f t="shared" si="67"/>
        <v>0</v>
      </c>
      <c r="G348" s="270">
        <f t="shared" si="68"/>
        <v>0</v>
      </c>
      <c r="H348" s="270">
        <f t="shared" si="69"/>
        <v>0</v>
      </c>
      <c r="I348" s="270">
        <f t="shared" si="70"/>
        <v>0</v>
      </c>
    </row>
    <row r="349" spans="5:9" ht="17.25" customHeight="1" x14ac:dyDescent="0.35">
      <c r="E349" s="270">
        <f t="shared" si="66"/>
        <v>0</v>
      </c>
      <c r="F349" s="270">
        <f t="shared" si="67"/>
        <v>0</v>
      </c>
      <c r="G349" s="270">
        <f t="shared" si="68"/>
        <v>0</v>
      </c>
      <c r="H349" s="270">
        <f t="shared" si="69"/>
        <v>0</v>
      </c>
      <c r="I349" s="270">
        <f t="shared" si="70"/>
        <v>0</v>
      </c>
    </row>
    <row r="350" spans="5:9" ht="17.25" customHeight="1" x14ac:dyDescent="0.35">
      <c r="E350" s="270">
        <f t="shared" si="66"/>
        <v>0</v>
      </c>
      <c r="F350" s="270">
        <f t="shared" si="67"/>
        <v>0</v>
      </c>
      <c r="G350" s="270">
        <f t="shared" si="68"/>
        <v>0</v>
      </c>
      <c r="H350" s="270">
        <f t="shared" si="69"/>
        <v>0</v>
      </c>
      <c r="I350" s="270">
        <f t="shared" si="70"/>
        <v>0</v>
      </c>
    </row>
    <row r="351" spans="5:9" ht="17.25" customHeight="1" x14ac:dyDescent="0.35">
      <c r="E351" s="270">
        <f t="shared" si="66"/>
        <v>0</v>
      </c>
      <c r="F351" s="270">
        <f t="shared" si="67"/>
        <v>0</v>
      </c>
      <c r="G351" s="270">
        <f t="shared" si="68"/>
        <v>0</v>
      </c>
      <c r="H351" s="270">
        <f t="shared" si="69"/>
        <v>0</v>
      </c>
      <c r="I351" s="270">
        <f t="shared" si="70"/>
        <v>0</v>
      </c>
    </row>
    <row r="352" spans="5:9" ht="17.25" customHeight="1" x14ac:dyDescent="0.35">
      <c r="E352" s="270">
        <f t="shared" si="66"/>
        <v>0</v>
      </c>
      <c r="F352" s="270">
        <f t="shared" si="67"/>
        <v>0</v>
      </c>
      <c r="G352" s="270">
        <f t="shared" si="68"/>
        <v>0</v>
      </c>
      <c r="H352" s="270">
        <f t="shared" si="69"/>
        <v>0</v>
      </c>
      <c r="I352" s="270">
        <f t="shared" si="70"/>
        <v>0</v>
      </c>
    </row>
    <row r="353" spans="5:9" ht="17.25" customHeight="1" x14ac:dyDescent="0.35">
      <c r="E353" s="270">
        <f t="shared" si="66"/>
        <v>0</v>
      </c>
      <c r="F353" s="270">
        <f t="shared" si="67"/>
        <v>0</v>
      </c>
      <c r="G353" s="270">
        <f t="shared" si="68"/>
        <v>0</v>
      </c>
      <c r="H353" s="270">
        <f t="shared" si="69"/>
        <v>0</v>
      </c>
      <c r="I353" s="270">
        <f t="shared" si="70"/>
        <v>0</v>
      </c>
    </row>
    <row r="354" spans="5:9" ht="17.25" customHeight="1" x14ac:dyDescent="0.35">
      <c r="E354" s="270">
        <f t="shared" si="66"/>
        <v>0</v>
      </c>
      <c r="F354" s="270">
        <f t="shared" si="67"/>
        <v>0</v>
      </c>
      <c r="G354" s="270">
        <f t="shared" si="68"/>
        <v>0</v>
      </c>
      <c r="H354" s="270">
        <f t="shared" si="69"/>
        <v>0</v>
      </c>
      <c r="I354" s="270">
        <f t="shared" si="70"/>
        <v>0</v>
      </c>
    </row>
    <row r="355" spans="5:9" ht="17.25" customHeight="1" x14ac:dyDescent="0.35">
      <c r="E355" s="270">
        <f t="shared" si="66"/>
        <v>0</v>
      </c>
      <c r="F355" s="270">
        <f t="shared" si="67"/>
        <v>0</v>
      </c>
      <c r="G355" s="270">
        <f t="shared" si="68"/>
        <v>0</v>
      </c>
      <c r="H355" s="270">
        <f t="shared" si="69"/>
        <v>0</v>
      </c>
      <c r="I355" s="270">
        <f t="shared" si="70"/>
        <v>0</v>
      </c>
    </row>
    <row r="356" spans="5:9" ht="17.25" customHeight="1" x14ac:dyDescent="0.35">
      <c r="E356" s="270">
        <f t="shared" si="66"/>
        <v>0</v>
      </c>
      <c r="F356" s="270">
        <f t="shared" si="67"/>
        <v>0</v>
      </c>
      <c r="G356" s="270">
        <f t="shared" si="68"/>
        <v>0</v>
      </c>
      <c r="H356" s="270">
        <f t="shared" si="69"/>
        <v>0</v>
      </c>
      <c r="I356" s="270">
        <f t="shared" si="70"/>
        <v>0</v>
      </c>
    </row>
    <row r="357" spans="5:9" ht="17.25" customHeight="1" x14ac:dyDescent="0.35">
      <c r="E357" s="270">
        <f t="shared" si="66"/>
        <v>0</v>
      </c>
      <c r="F357" s="270">
        <f t="shared" si="67"/>
        <v>0</v>
      </c>
      <c r="G357" s="270">
        <f t="shared" si="68"/>
        <v>0</v>
      </c>
      <c r="H357" s="270">
        <f t="shared" si="69"/>
        <v>0</v>
      </c>
      <c r="I357" s="270">
        <f t="shared" si="70"/>
        <v>0</v>
      </c>
    </row>
    <row r="358" spans="5:9" ht="17.25" customHeight="1" x14ac:dyDescent="0.35">
      <c r="E358" s="270">
        <f t="shared" si="66"/>
        <v>0</v>
      </c>
      <c r="F358" s="270">
        <f t="shared" si="67"/>
        <v>0</v>
      </c>
      <c r="G358" s="270">
        <f t="shared" si="68"/>
        <v>0</v>
      </c>
      <c r="H358" s="270">
        <f t="shared" si="69"/>
        <v>0</v>
      </c>
      <c r="I358" s="270">
        <f t="shared" si="70"/>
        <v>0</v>
      </c>
    </row>
    <row r="359" spans="5:9" ht="17.25" customHeight="1" x14ac:dyDescent="0.35">
      <c r="E359" s="270">
        <f t="shared" si="66"/>
        <v>0</v>
      </c>
      <c r="F359" s="270">
        <f t="shared" si="67"/>
        <v>0</v>
      </c>
      <c r="G359" s="270">
        <f t="shared" si="68"/>
        <v>0</v>
      </c>
      <c r="H359" s="270">
        <f t="shared" si="69"/>
        <v>0</v>
      </c>
      <c r="I359" s="270">
        <f t="shared" si="70"/>
        <v>0</v>
      </c>
    </row>
    <row r="360" spans="5:9" ht="17.25" customHeight="1" x14ac:dyDescent="0.35">
      <c r="E360" s="270">
        <f t="shared" si="66"/>
        <v>0</v>
      </c>
      <c r="F360" s="270">
        <f t="shared" si="67"/>
        <v>0</v>
      </c>
      <c r="G360" s="270">
        <f t="shared" si="68"/>
        <v>0</v>
      </c>
      <c r="H360" s="270">
        <f t="shared" si="69"/>
        <v>0</v>
      </c>
      <c r="I360" s="270">
        <f t="shared" si="70"/>
        <v>0</v>
      </c>
    </row>
    <row r="361" spans="5:9" ht="17.25" customHeight="1" x14ac:dyDescent="0.35">
      <c r="E361" s="270">
        <f t="shared" si="66"/>
        <v>0</v>
      </c>
      <c r="F361" s="270">
        <f t="shared" si="67"/>
        <v>0</v>
      </c>
      <c r="G361" s="270">
        <f t="shared" si="68"/>
        <v>0</v>
      </c>
      <c r="H361" s="270">
        <f t="shared" si="69"/>
        <v>0</v>
      </c>
      <c r="I361" s="270">
        <f t="shared" si="70"/>
        <v>0</v>
      </c>
    </row>
    <row r="362" spans="5:9" ht="17.25" customHeight="1" x14ac:dyDescent="0.35">
      <c r="E362" s="270">
        <f t="shared" si="66"/>
        <v>0</v>
      </c>
      <c r="F362" s="270">
        <f t="shared" si="67"/>
        <v>0</v>
      </c>
      <c r="G362" s="270">
        <f t="shared" si="68"/>
        <v>0</v>
      </c>
      <c r="H362" s="270">
        <f t="shared" si="69"/>
        <v>0</v>
      </c>
      <c r="I362" s="270">
        <f t="shared" si="70"/>
        <v>0</v>
      </c>
    </row>
    <row r="363" spans="5:9" ht="17.25" customHeight="1" x14ac:dyDescent="0.35">
      <c r="E363" s="270">
        <f t="shared" si="66"/>
        <v>0</v>
      </c>
      <c r="F363" s="270">
        <f t="shared" si="67"/>
        <v>0</v>
      </c>
      <c r="G363" s="270">
        <f t="shared" si="68"/>
        <v>0</v>
      </c>
      <c r="H363" s="270">
        <f t="shared" si="69"/>
        <v>0</v>
      </c>
      <c r="I363" s="270">
        <f t="shared" si="70"/>
        <v>0</v>
      </c>
    </row>
    <row r="364" spans="5:9" ht="17.25" customHeight="1" x14ac:dyDescent="0.35">
      <c r="E364" s="270">
        <f t="shared" si="66"/>
        <v>0</v>
      </c>
      <c r="F364" s="270">
        <f t="shared" si="67"/>
        <v>0</v>
      </c>
      <c r="G364" s="270">
        <f t="shared" si="68"/>
        <v>0</v>
      </c>
      <c r="H364" s="270">
        <f t="shared" si="69"/>
        <v>0</v>
      </c>
      <c r="I364" s="270">
        <f t="shared" si="70"/>
        <v>0</v>
      </c>
    </row>
    <row r="365" spans="5:9" ht="17.25" customHeight="1" x14ac:dyDescent="0.35">
      <c r="E365" s="270">
        <f t="shared" si="66"/>
        <v>0</v>
      </c>
      <c r="F365" s="270">
        <f t="shared" si="67"/>
        <v>0</v>
      </c>
      <c r="G365" s="270">
        <f t="shared" si="68"/>
        <v>0</v>
      </c>
      <c r="H365" s="270">
        <f t="shared" si="69"/>
        <v>0</v>
      </c>
      <c r="I365" s="270">
        <f t="shared" si="70"/>
        <v>0</v>
      </c>
    </row>
    <row r="366" spans="5:9" ht="17.25" customHeight="1" x14ac:dyDescent="0.35">
      <c r="E366" s="270">
        <f t="shared" si="66"/>
        <v>0</v>
      </c>
      <c r="F366" s="270">
        <f t="shared" si="67"/>
        <v>0</v>
      </c>
      <c r="G366" s="270">
        <f t="shared" si="68"/>
        <v>0</v>
      </c>
      <c r="H366" s="270">
        <f t="shared" si="69"/>
        <v>0</v>
      </c>
      <c r="I366" s="270">
        <f t="shared" si="70"/>
        <v>0</v>
      </c>
    </row>
    <row r="367" spans="5:9" ht="17.25" customHeight="1" x14ac:dyDescent="0.35">
      <c r="E367" s="270">
        <f t="shared" si="66"/>
        <v>0</v>
      </c>
      <c r="F367" s="270">
        <f t="shared" si="67"/>
        <v>0</v>
      </c>
      <c r="G367" s="270">
        <f t="shared" si="68"/>
        <v>0</v>
      </c>
      <c r="H367" s="270">
        <f t="shared" si="69"/>
        <v>0</v>
      </c>
      <c r="I367" s="270">
        <f t="shared" si="70"/>
        <v>0</v>
      </c>
    </row>
    <row r="368" spans="5:9" ht="17.25" customHeight="1" x14ac:dyDescent="0.35">
      <c r="E368" s="270">
        <f t="shared" si="66"/>
        <v>0</v>
      </c>
      <c r="F368" s="270">
        <f t="shared" si="67"/>
        <v>0</v>
      </c>
      <c r="G368" s="270">
        <f t="shared" si="68"/>
        <v>0</v>
      </c>
      <c r="H368" s="270">
        <f t="shared" si="69"/>
        <v>0</v>
      </c>
      <c r="I368" s="270">
        <f t="shared" si="70"/>
        <v>0</v>
      </c>
    </row>
    <row r="369" spans="5:9" ht="17.25" customHeight="1" x14ac:dyDescent="0.35">
      <c r="E369" s="270">
        <f t="shared" si="66"/>
        <v>0</v>
      </c>
      <c r="F369" s="270">
        <f t="shared" si="67"/>
        <v>0</v>
      </c>
      <c r="G369" s="270">
        <f t="shared" si="68"/>
        <v>0</v>
      </c>
      <c r="H369" s="270">
        <f t="shared" si="69"/>
        <v>0</v>
      </c>
      <c r="I369" s="270">
        <f t="shared" si="70"/>
        <v>0</v>
      </c>
    </row>
    <row r="370" spans="5:9" ht="17.25" customHeight="1" x14ac:dyDescent="0.35">
      <c r="E370" s="270">
        <f t="shared" si="66"/>
        <v>0</v>
      </c>
      <c r="F370" s="270">
        <f t="shared" si="67"/>
        <v>0</v>
      </c>
      <c r="G370" s="270">
        <f t="shared" si="68"/>
        <v>0</v>
      </c>
      <c r="H370" s="270">
        <f t="shared" si="69"/>
        <v>0</v>
      </c>
      <c r="I370" s="270">
        <f t="shared" si="70"/>
        <v>0</v>
      </c>
    </row>
    <row r="371" spans="5:9" ht="17.25" customHeight="1" x14ac:dyDescent="0.35">
      <c r="E371" s="270">
        <f t="shared" si="66"/>
        <v>0</v>
      </c>
      <c r="F371" s="270">
        <f t="shared" si="67"/>
        <v>0</v>
      </c>
      <c r="G371" s="270">
        <f t="shared" si="68"/>
        <v>0</v>
      </c>
      <c r="H371" s="270">
        <f t="shared" si="69"/>
        <v>0</v>
      </c>
      <c r="I371" s="270">
        <f t="shared" si="70"/>
        <v>0</v>
      </c>
    </row>
    <row r="372" spans="5:9" ht="17.25" customHeight="1" x14ac:dyDescent="0.35">
      <c r="E372" s="270">
        <f t="shared" si="66"/>
        <v>0</v>
      </c>
      <c r="F372" s="270">
        <f t="shared" si="67"/>
        <v>0</v>
      </c>
      <c r="G372" s="270">
        <f t="shared" si="68"/>
        <v>0</v>
      </c>
      <c r="H372" s="270">
        <f t="shared" si="69"/>
        <v>0</v>
      </c>
      <c r="I372" s="270">
        <f t="shared" si="70"/>
        <v>0</v>
      </c>
    </row>
    <row r="373" spans="5:9" ht="17.25" customHeight="1" x14ac:dyDescent="0.35">
      <c r="E373" s="270">
        <f t="shared" si="66"/>
        <v>0</v>
      </c>
      <c r="F373" s="270">
        <f t="shared" si="67"/>
        <v>0</v>
      </c>
      <c r="G373" s="270">
        <f t="shared" si="68"/>
        <v>0</v>
      </c>
      <c r="H373" s="270">
        <f t="shared" si="69"/>
        <v>0</v>
      </c>
      <c r="I373" s="270">
        <f t="shared" si="70"/>
        <v>0</v>
      </c>
    </row>
    <row r="374" spans="5:9" ht="17.25" customHeight="1" x14ac:dyDescent="0.35">
      <c r="E374" s="270">
        <f t="shared" si="66"/>
        <v>0</v>
      </c>
      <c r="F374" s="270">
        <f t="shared" si="67"/>
        <v>0</v>
      </c>
      <c r="G374" s="270">
        <f t="shared" si="68"/>
        <v>0</v>
      </c>
      <c r="H374" s="270">
        <f t="shared" si="69"/>
        <v>0</v>
      </c>
      <c r="I374" s="270">
        <f t="shared" si="70"/>
        <v>0</v>
      </c>
    </row>
    <row r="375" spans="5:9" ht="17.25" customHeight="1" x14ac:dyDescent="0.35">
      <c r="E375" s="270">
        <f t="shared" si="66"/>
        <v>0</v>
      </c>
      <c r="F375" s="270">
        <f t="shared" si="67"/>
        <v>0</v>
      </c>
      <c r="G375" s="270">
        <f t="shared" si="68"/>
        <v>0</v>
      </c>
      <c r="H375" s="270">
        <f t="shared" si="69"/>
        <v>0</v>
      </c>
      <c r="I375" s="270">
        <f t="shared" si="70"/>
        <v>0</v>
      </c>
    </row>
    <row r="376" spans="5:9" ht="17.25" customHeight="1" x14ac:dyDescent="0.35">
      <c r="E376" s="270">
        <f t="shared" si="66"/>
        <v>0</v>
      </c>
      <c r="F376" s="270">
        <f t="shared" si="67"/>
        <v>0</v>
      </c>
      <c r="G376" s="270">
        <f t="shared" si="68"/>
        <v>0</v>
      </c>
      <c r="H376" s="270">
        <f t="shared" si="69"/>
        <v>0</v>
      </c>
      <c r="I376" s="270">
        <f t="shared" si="70"/>
        <v>0</v>
      </c>
    </row>
    <row r="377" spans="5:9" ht="17.25" customHeight="1" x14ac:dyDescent="0.35">
      <c r="E377" s="270">
        <f t="shared" si="66"/>
        <v>0</v>
      </c>
      <c r="F377" s="270">
        <f t="shared" si="67"/>
        <v>0</v>
      </c>
      <c r="G377" s="270">
        <f t="shared" si="68"/>
        <v>0</v>
      </c>
      <c r="H377" s="270">
        <f t="shared" si="69"/>
        <v>0</v>
      </c>
      <c r="I377" s="270">
        <f t="shared" si="70"/>
        <v>0</v>
      </c>
    </row>
    <row r="378" spans="5:9" ht="17.25" customHeight="1" x14ac:dyDescent="0.35">
      <c r="E378" s="270">
        <f t="shared" si="66"/>
        <v>0</v>
      </c>
      <c r="F378" s="270">
        <f t="shared" si="67"/>
        <v>0</v>
      </c>
      <c r="G378" s="270">
        <f t="shared" si="68"/>
        <v>0</v>
      </c>
      <c r="H378" s="270">
        <f t="shared" si="69"/>
        <v>0</v>
      </c>
      <c r="I378" s="270">
        <f t="shared" si="70"/>
        <v>0</v>
      </c>
    </row>
    <row r="379" spans="5:9" ht="17.25" customHeight="1" x14ac:dyDescent="0.35">
      <c r="E379" s="270">
        <f t="shared" si="66"/>
        <v>0</v>
      </c>
      <c r="F379" s="270">
        <f t="shared" si="67"/>
        <v>0</v>
      </c>
      <c r="G379" s="270">
        <f t="shared" si="68"/>
        <v>0</v>
      </c>
      <c r="H379" s="270">
        <f t="shared" si="69"/>
        <v>0</v>
      </c>
      <c r="I379" s="270">
        <f t="shared" si="70"/>
        <v>0</v>
      </c>
    </row>
    <row r="380" spans="5:9" ht="17.25" customHeight="1" x14ac:dyDescent="0.35">
      <c r="E380" s="270">
        <f t="shared" si="66"/>
        <v>0</v>
      </c>
      <c r="F380" s="270">
        <f t="shared" si="67"/>
        <v>0</v>
      </c>
      <c r="G380" s="270">
        <f t="shared" si="68"/>
        <v>0</v>
      </c>
      <c r="H380" s="270">
        <f t="shared" si="69"/>
        <v>0</v>
      </c>
      <c r="I380" s="270">
        <f t="shared" si="70"/>
        <v>0</v>
      </c>
    </row>
    <row r="381" spans="5:9" ht="17.25" customHeight="1" x14ac:dyDescent="0.35">
      <c r="E381" s="270">
        <f t="shared" si="66"/>
        <v>0</v>
      </c>
      <c r="F381" s="270">
        <f t="shared" si="67"/>
        <v>0</v>
      </c>
      <c r="G381" s="270">
        <f t="shared" si="68"/>
        <v>0</v>
      </c>
      <c r="H381" s="270">
        <f t="shared" si="69"/>
        <v>0</v>
      </c>
      <c r="I381" s="270">
        <f t="shared" si="70"/>
        <v>0</v>
      </c>
    </row>
    <row r="382" spans="5:9" ht="17.25" customHeight="1" x14ac:dyDescent="0.35">
      <c r="E382" s="270">
        <f t="shared" si="66"/>
        <v>0</v>
      </c>
      <c r="F382" s="270">
        <f t="shared" si="67"/>
        <v>0</v>
      </c>
      <c r="G382" s="270">
        <f t="shared" si="68"/>
        <v>0</v>
      </c>
      <c r="H382" s="270">
        <f t="shared" si="69"/>
        <v>0</v>
      </c>
      <c r="I382" s="270">
        <f t="shared" si="70"/>
        <v>0</v>
      </c>
    </row>
    <row r="383" spans="5:9" ht="17.25" customHeight="1" x14ac:dyDescent="0.35">
      <c r="E383" s="270">
        <f t="shared" si="66"/>
        <v>0</v>
      </c>
      <c r="F383" s="270">
        <f t="shared" si="67"/>
        <v>0</v>
      </c>
      <c r="G383" s="270">
        <f t="shared" si="68"/>
        <v>0</v>
      </c>
      <c r="H383" s="270">
        <f t="shared" si="69"/>
        <v>0</v>
      </c>
      <c r="I383" s="270">
        <f t="shared" si="70"/>
        <v>0</v>
      </c>
    </row>
    <row r="384" spans="5:9" ht="17.25" customHeight="1" x14ac:dyDescent="0.35">
      <c r="E384" s="270">
        <f t="shared" si="66"/>
        <v>0</v>
      </c>
      <c r="F384" s="270">
        <f t="shared" si="67"/>
        <v>0</v>
      </c>
      <c r="G384" s="270">
        <f t="shared" si="68"/>
        <v>0</v>
      </c>
      <c r="H384" s="270">
        <f t="shared" si="69"/>
        <v>0</v>
      </c>
      <c r="I384" s="270">
        <f t="shared" si="70"/>
        <v>0</v>
      </c>
    </row>
    <row r="385" spans="5:9" ht="17.25" customHeight="1" x14ac:dyDescent="0.35">
      <c r="E385" s="270">
        <f t="shared" si="66"/>
        <v>0</v>
      </c>
      <c r="F385" s="270">
        <f t="shared" si="67"/>
        <v>0</v>
      </c>
      <c r="G385" s="270">
        <f t="shared" si="68"/>
        <v>0</v>
      </c>
      <c r="H385" s="270">
        <f t="shared" si="69"/>
        <v>0</v>
      </c>
      <c r="I385" s="270">
        <f t="shared" si="70"/>
        <v>0</v>
      </c>
    </row>
    <row r="386" spans="5:9" ht="17.25" customHeight="1" x14ac:dyDescent="0.35">
      <c r="E386" s="270">
        <f t="shared" si="66"/>
        <v>0</v>
      </c>
      <c r="F386" s="270">
        <f t="shared" si="67"/>
        <v>0</v>
      </c>
      <c r="G386" s="270">
        <f t="shared" si="68"/>
        <v>0</v>
      </c>
      <c r="H386" s="270">
        <f t="shared" si="69"/>
        <v>0</v>
      </c>
      <c r="I386" s="270">
        <f t="shared" si="70"/>
        <v>0</v>
      </c>
    </row>
    <row r="387" spans="5:9" ht="17.25" customHeight="1" x14ac:dyDescent="0.35">
      <c r="E387" s="270">
        <f t="shared" si="66"/>
        <v>0</v>
      </c>
      <c r="F387" s="270">
        <f t="shared" si="67"/>
        <v>0</v>
      </c>
      <c r="G387" s="270">
        <f t="shared" si="68"/>
        <v>0</v>
      </c>
      <c r="H387" s="270">
        <f t="shared" si="69"/>
        <v>0</v>
      </c>
      <c r="I387" s="270">
        <f t="shared" si="70"/>
        <v>0</v>
      </c>
    </row>
    <row r="388" spans="5:9" ht="17.25" customHeight="1" x14ac:dyDescent="0.35">
      <c r="E388" s="270">
        <f t="shared" si="66"/>
        <v>0</v>
      </c>
      <c r="F388" s="270">
        <f t="shared" si="67"/>
        <v>0</v>
      </c>
      <c r="G388" s="270">
        <f t="shared" si="68"/>
        <v>0</v>
      </c>
      <c r="H388" s="270">
        <f t="shared" si="69"/>
        <v>0</v>
      </c>
      <c r="I388" s="270">
        <f t="shared" si="70"/>
        <v>0</v>
      </c>
    </row>
    <row r="389" spans="5:9" ht="17.25" customHeight="1" x14ac:dyDescent="0.35">
      <c r="E389" s="270">
        <f t="shared" si="66"/>
        <v>0</v>
      </c>
      <c r="F389" s="270">
        <f t="shared" si="67"/>
        <v>0</v>
      </c>
      <c r="G389" s="270">
        <f t="shared" si="68"/>
        <v>0</v>
      </c>
      <c r="H389" s="270">
        <f t="shared" si="69"/>
        <v>0</v>
      </c>
      <c r="I389" s="270">
        <f t="shared" si="70"/>
        <v>0</v>
      </c>
    </row>
    <row r="390" spans="5:9" ht="17.25" customHeight="1" x14ac:dyDescent="0.35">
      <c r="E390" s="270">
        <f t="shared" si="66"/>
        <v>0</v>
      </c>
      <c r="F390" s="270">
        <f t="shared" si="67"/>
        <v>0</v>
      </c>
      <c r="G390" s="270">
        <f t="shared" si="68"/>
        <v>0</v>
      </c>
      <c r="H390" s="270">
        <f t="shared" si="69"/>
        <v>0</v>
      </c>
      <c r="I390" s="270">
        <f t="shared" si="70"/>
        <v>0</v>
      </c>
    </row>
    <row r="391" spans="5:9" ht="17.25" customHeight="1" x14ac:dyDescent="0.35">
      <c r="E391" s="270">
        <f t="shared" si="66"/>
        <v>0</v>
      </c>
      <c r="F391" s="270">
        <f t="shared" si="67"/>
        <v>0</v>
      </c>
      <c r="G391" s="270">
        <f t="shared" si="68"/>
        <v>0</v>
      </c>
      <c r="H391" s="270">
        <f t="shared" si="69"/>
        <v>0</v>
      </c>
      <c r="I391" s="270">
        <f t="shared" si="70"/>
        <v>0</v>
      </c>
    </row>
    <row r="392" spans="5:9" ht="17.25" customHeight="1" x14ac:dyDescent="0.35">
      <c r="E392" s="270">
        <f t="shared" si="66"/>
        <v>0</v>
      </c>
      <c r="F392" s="270">
        <f t="shared" si="67"/>
        <v>0</v>
      </c>
      <c r="G392" s="270">
        <f t="shared" si="68"/>
        <v>0</v>
      </c>
      <c r="H392" s="270">
        <f t="shared" si="69"/>
        <v>0</v>
      </c>
      <c r="I392" s="270">
        <f t="shared" si="70"/>
        <v>0</v>
      </c>
    </row>
    <row r="393" spans="5:9" ht="17.25" customHeight="1" x14ac:dyDescent="0.35">
      <c r="E393" s="270">
        <f t="shared" si="66"/>
        <v>0</v>
      </c>
      <c r="F393" s="270">
        <f t="shared" si="67"/>
        <v>0</v>
      </c>
      <c r="G393" s="270">
        <f t="shared" si="68"/>
        <v>0</v>
      </c>
      <c r="H393" s="270">
        <f t="shared" si="69"/>
        <v>0</v>
      </c>
      <c r="I393" s="270">
        <f t="shared" si="70"/>
        <v>0</v>
      </c>
    </row>
    <row r="394" spans="5:9" ht="17.25" customHeight="1" x14ac:dyDescent="0.35">
      <c r="E394" s="270">
        <f t="shared" si="66"/>
        <v>0</v>
      </c>
      <c r="F394" s="270">
        <f t="shared" si="67"/>
        <v>0</v>
      </c>
      <c r="G394" s="270">
        <f t="shared" si="68"/>
        <v>0</v>
      </c>
      <c r="H394" s="270">
        <f t="shared" si="69"/>
        <v>0</v>
      </c>
      <c r="I394" s="270">
        <f t="shared" si="70"/>
        <v>0</v>
      </c>
    </row>
    <row r="395" spans="5:9" ht="17.25" customHeight="1" x14ac:dyDescent="0.35">
      <c r="E395" s="270">
        <f t="shared" ref="E395:E458" si="71">SUM(F395,G395,H395,I395)</f>
        <v>0</v>
      </c>
      <c r="F395" s="270">
        <f t="shared" ref="F395:F458" si="72">SUM(M395,Q395,AI395,AM395,BV395,BZ395,DC395,DG395,DS395,DW395,EM395,EN395,EO395,EY395,EZ395,FA395,GM395,GQ395,HL395,HP395,IH395,IL395,)</f>
        <v>0</v>
      </c>
      <c r="G395" s="270">
        <f t="shared" ref="G395:G458" si="73">SUM(N395,R395,AJ395,AN395,BW395,CA395,DD395,DH395,DT395,DX395,EP395,EQ395,ER395,FB395,FC395,FD395,GN395,GR395,HM395,HQ395,II395,IM395,)</f>
        <v>0</v>
      </c>
      <c r="H395" s="270">
        <f t="shared" ref="H395:H458" si="74">SUM(O395,S395,U395,W395,Y395,AA395,AK395,AO395,AQ395,AS395,AU395,AW395,BC395,BE395,AY395,FK395,FL395,FM395,FQ395,FR395,BX395,CB395,DE395,DI395,DU395,DY395,ES395,ET395,EU395,FE395,FF395,FG395,GO395,GS395,HN395,HR395,HT395,HV395,HX395,HZ395,IJ395,IN395,IP395,IR395,IT395,IV395,FS395,FW395,FX395,FY395,GC395,GD395,GE395,GU395,GW395,GY395,HA395,HC395,IB395,IX395,IZ395,DK395,DM395,DO395,DQ395,IF395,EA395,EC395,EE395,EG395,ID395)</f>
        <v>0</v>
      </c>
      <c r="I395" s="270">
        <f t="shared" ref="I395:I458" si="75">SUM(P395,T395,V395,X395,Z395,AB395,AL395,AP395,AR395,AT395,AV395,AX395,BD395,BF395,BY395,CC395,DF395,DJ395,DV395,DZ395,EV395,EW395,EX395,FH395,FI395,FJ395,GP395,GT395,HO395,HS395,HU395,HW395,HY395,IK395,IO395,IQ395,IS395,IU395,JA395,AZ395,DL395,DN395,DP395,DR395,FN395,FO395,FP395,FT395,FU395,FV395,FZ395,GA395,GB395,GF395,GG395,GH395,GV395,GX395,GZ395,HB395,HD395,IA395,IC395,IG395,IW395,IY395,EB395,ED395,EF395,EH395,IE395)</f>
        <v>0</v>
      </c>
    </row>
    <row r="396" spans="5:9" ht="17.25" customHeight="1" x14ac:dyDescent="0.35">
      <c r="E396" s="270">
        <f t="shared" si="71"/>
        <v>0</v>
      </c>
      <c r="F396" s="270">
        <f t="shared" si="72"/>
        <v>0</v>
      </c>
      <c r="G396" s="270">
        <f t="shared" si="73"/>
        <v>0</v>
      </c>
      <c r="H396" s="270">
        <f t="shared" si="74"/>
        <v>0</v>
      </c>
      <c r="I396" s="270">
        <f t="shared" si="75"/>
        <v>0</v>
      </c>
    </row>
    <row r="397" spans="5:9" ht="17.25" customHeight="1" x14ac:dyDescent="0.35">
      <c r="E397" s="270">
        <f t="shared" si="71"/>
        <v>0</v>
      </c>
      <c r="F397" s="270">
        <f t="shared" si="72"/>
        <v>0</v>
      </c>
      <c r="G397" s="270">
        <f t="shared" si="73"/>
        <v>0</v>
      </c>
      <c r="H397" s="270">
        <f t="shared" si="74"/>
        <v>0</v>
      </c>
      <c r="I397" s="270">
        <f t="shared" si="75"/>
        <v>0</v>
      </c>
    </row>
    <row r="398" spans="5:9" ht="17.25" customHeight="1" x14ac:dyDescent="0.35">
      <c r="E398" s="270">
        <f t="shared" si="71"/>
        <v>0</v>
      </c>
      <c r="F398" s="270">
        <f t="shared" si="72"/>
        <v>0</v>
      </c>
      <c r="G398" s="270">
        <f t="shared" si="73"/>
        <v>0</v>
      </c>
      <c r="H398" s="270">
        <f t="shared" si="74"/>
        <v>0</v>
      </c>
      <c r="I398" s="270">
        <f t="shared" si="75"/>
        <v>0</v>
      </c>
    </row>
    <row r="399" spans="5:9" ht="17.25" customHeight="1" x14ac:dyDescent="0.35">
      <c r="E399" s="270">
        <f t="shared" si="71"/>
        <v>0</v>
      </c>
      <c r="F399" s="270">
        <f t="shared" si="72"/>
        <v>0</v>
      </c>
      <c r="G399" s="270">
        <f t="shared" si="73"/>
        <v>0</v>
      </c>
      <c r="H399" s="270">
        <f t="shared" si="74"/>
        <v>0</v>
      </c>
      <c r="I399" s="270">
        <f t="shared" si="75"/>
        <v>0</v>
      </c>
    </row>
    <row r="400" spans="5:9" ht="17.25" customHeight="1" x14ac:dyDescent="0.35">
      <c r="E400" s="270">
        <f t="shared" si="71"/>
        <v>0</v>
      </c>
      <c r="F400" s="270">
        <f t="shared" si="72"/>
        <v>0</v>
      </c>
      <c r="G400" s="270">
        <f t="shared" si="73"/>
        <v>0</v>
      </c>
      <c r="H400" s="270">
        <f t="shared" si="74"/>
        <v>0</v>
      </c>
      <c r="I400" s="270">
        <f t="shared" si="75"/>
        <v>0</v>
      </c>
    </row>
    <row r="401" spans="5:9" ht="17.25" customHeight="1" x14ac:dyDescent="0.35">
      <c r="E401" s="270">
        <f t="shared" si="71"/>
        <v>0</v>
      </c>
      <c r="F401" s="270">
        <f t="shared" si="72"/>
        <v>0</v>
      </c>
      <c r="G401" s="270">
        <f t="shared" si="73"/>
        <v>0</v>
      </c>
      <c r="H401" s="270">
        <f t="shared" si="74"/>
        <v>0</v>
      </c>
      <c r="I401" s="270">
        <f t="shared" si="75"/>
        <v>0</v>
      </c>
    </row>
    <row r="402" spans="5:9" ht="17.25" customHeight="1" x14ac:dyDescent="0.35">
      <c r="E402" s="270">
        <f t="shared" si="71"/>
        <v>0</v>
      </c>
      <c r="F402" s="270">
        <f t="shared" si="72"/>
        <v>0</v>
      </c>
      <c r="G402" s="270">
        <f t="shared" si="73"/>
        <v>0</v>
      </c>
      <c r="H402" s="270">
        <f t="shared" si="74"/>
        <v>0</v>
      </c>
      <c r="I402" s="270">
        <f t="shared" si="75"/>
        <v>0</v>
      </c>
    </row>
    <row r="403" spans="5:9" ht="17.25" customHeight="1" x14ac:dyDescent="0.35">
      <c r="E403" s="270">
        <f t="shared" si="71"/>
        <v>0</v>
      </c>
      <c r="F403" s="270">
        <f t="shared" si="72"/>
        <v>0</v>
      </c>
      <c r="G403" s="270">
        <f t="shared" si="73"/>
        <v>0</v>
      </c>
      <c r="H403" s="270">
        <f t="shared" si="74"/>
        <v>0</v>
      </c>
      <c r="I403" s="270">
        <f t="shared" si="75"/>
        <v>0</v>
      </c>
    </row>
    <row r="404" spans="5:9" ht="17.25" customHeight="1" x14ac:dyDescent="0.35">
      <c r="E404" s="270">
        <f t="shared" si="71"/>
        <v>0</v>
      </c>
      <c r="F404" s="270">
        <f t="shared" si="72"/>
        <v>0</v>
      </c>
      <c r="G404" s="270">
        <f t="shared" si="73"/>
        <v>0</v>
      </c>
      <c r="H404" s="270">
        <f t="shared" si="74"/>
        <v>0</v>
      </c>
      <c r="I404" s="270">
        <f t="shared" si="75"/>
        <v>0</v>
      </c>
    </row>
    <row r="405" spans="5:9" ht="17.25" customHeight="1" x14ac:dyDescent="0.35">
      <c r="E405" s="270">
        <f t="shared" si="71"/>
        <v>0</v>
      </c>
      <c r="F405" s="270">
        <f t="shared" si="72"/>
        <v>0</v>
      </c>
      <c r="G405" s="270">
        <f t="shared" si="73"/>
        <v>0</v>
      </c>
      <c r="H405" s="270">
        <f t="shared" si="74"/>
        <v>0</v>
      </c>
      <c r="I405" s="270">
        <f t="shared" si="75"/>
        <v>0</v>
      </c>
    </row>
    <row r="406" spans="5:9" ht="17.25" customHeight="1" x14ac:dyDescent="0.35">
      <c r="E406" s="270">
        <f t="shared" si="71"/>
        <v>0</v>
      </c>
      <c r="F406" s="270">
        <f t="shared" si="72"/>
        <v>0</v>
      </c>
      <c r="G406" s="270">
        <f t="shared" si="73"/>
        <v>0</v>
      </c>
      <c r="H406" s="270">
        <f t="shared" si="74"/>
        <v>0</v>
      </c>
      <c r="I406" s="270">
        <f t="shared" si="75"/>
        <v>0</v>
      </c>
    </row>
    <row r="407" spans="5:9" ht="17.25" customHeight="1" x14ac:dyDescent="0.35">
      <c r="E407" s="270">
        <f t="shared" si="71"/>
        <v>0</v>
      </c>
      <c r="F407" s="270">
        <f t="shared" si="72"/>
        <v>0</v>
      </c>
      <c r="G407" s="270">
        <f t="shared" si="73"/>
        <v>0</v>
      </c>
      <c r="H407" s="270">
        <f t="shared" si="74"/>
        <v>0</v>
      </c>
      <c r="I407" s="270">
        <f t="shared" si="75"/>
        <v>0</v>
      </c>
    </row>
    <row r="408" spans="5:9" ht="17.25" customHeight="1" x14ac:dyDescent="0.35">
      <c r="E408" s="270">
        <f t="shared" si="71"/>
        <v>0</v>
      </c>
      <c r="F408" s="270">
        <f t="shared" si="72"/>
        <v>0</v>
      </c>
      <c r="G408" s="270">
        <f t="shared" si="73"/>
        <v>0</v>
      </c>
      <c r="H408" s="270">
        <f t="shared" si="74"/>
        <v>0</v>
      </c>
      <c r="I408" s="270">
        <f t="shared" si="75"/>
        <v>0</v>
      </c>
    </row>
    <row r="409" spans="5:9" ht="17.25" customHeight="1" x14ac:dyDescent="0.35">
      <c r="E409" s="270">
        <f t="shared" si="71"/>
        <v>0</v>
      </c>
      <c r="F409" s="270">
        <f t="shared" si="72"/>
        <v>0</v>
      </c>
      <c r="G409" s="270">
        <f t="shared" si="73"/>
        <v>0</v>
      </c>
      <c r="H409" s="270">
        <f t="shared" si="74"/>
        <v>0</v>
      </c>
      <c r="I409" s="270">
        <f t="shared" si="75"/>
        <v>0</v>
      </c>
    </row>
    <row r="410" spans="5:9" ht="17.25" customHeight="1" x14ac:dyDescent="0.35">
      <c r="E410" s="270">
        <f t="shared" si="71"/>
        <v>0</v>
      </c>
      <c r="F410" s="270">
        <f t="shared" si="72"/>
        <v>0</v>
      </c>
      <c r="G410" s="270">
        <f t="shared" si="73"/>
        <v>0</v>
      </c>
      <c r="H410" s="270">
        <f t="shared" si="74"/>
        <v>0</v>
      </c>
      <c r="I410" s="270">
        <f t="shared" si="75"/>
        <v>0</v>
      </c>
    </row>
    <row r="411" spans="5:9" ht="17.25" customHeight="1" x14ac:dyDescent="0.35">
      <c r="E411" s="270">
        <f t="shared" si="71"/>
        <v>0</v>
      </c>
      <c r="F411" s="270">
        <f t="shared" si="72"/>
        <v>0</v>
      </c>
      <c r="G411" s="270">
        <f t="shared" si="73"/>
        <v>0</v>
      </c>
      <c r="H411" s="270">
        <f t="shared" si="74"/>
        <v>0</v>
      </c>
      <c r="I411" s="270">
        <f t="shared" si="75"/>
        <v>0</v>
      </c>
    </row>
    <row r="412" spans="5:9" ht="17.25" customHeight="1" x14ac:dyDescent="0.35">
      <c r="E412" s="270">
        <f t="shared" si="71"/>
        <v>0</v>
      </c>
      <c r="F412" s="270">
        <f t="shared" si="72"/>
        <v>0</v>
      </c>
      <c r="G412" s="270">
        <f t="shared" si="73"/>
        <v>0</v>
      </c>
      <c r="H412" s="270">
        <f t="shared" si="74"/>
        <v>0</v>
      </c>
      <c r="I412" s="270">
        <f t="shared" si="75"/>
        <v>0</v>
      </c>
    </row>
    <row r="413" spans="5:9" ht="17.25" customHeight="1" x14ac:dyDescent="0.35">
      <c r="E413" s="270">
        <f t="shared" si="71"/>
        <v>0</v>
      </c>
      <c r="F413" s="270">
        <f t="shared" si="72"/>
        <v>0</v>
      </c>
      <c r="G413" s="270">
        <f t="shared" si="73"/>
        <v>0</v>
      </c>
      <c r="H413" s="270">
        <f t="shared" si="74"/>
        <v>0</v>
      </c>
      <c r="I413" s="270">
        <f t="shared" si="75"/>
        <v>0</v>
      </c>
    </row>
    <row r="414" spans="5:9" ht="17.25" customHeight="1" x14ac:dyDescent="0.35">
      <c r="E414" s="270">
        <f t="shared" si="71"/>
        <v>0</v>
      </c>
      <c r="F414" s="270">
        <f t="shared" si="72"/>
        <v>0</v>
      </c>
      <c r="G414" s="270">
        <f t="shared" si="73"/>
        <v>0</v>
      </c>
      <c r="H414" s="270">
        <f t="shared" si="74"/>
        <v>0</v>
      </c>
      <c r="I414" s="270">
        <f t="shared" si="75"/>
        <v>0</v>
      </c>
    </row>
    <row r="415" spans="5:9" ht="17.25" customHeight="1" x14ac:dyDescent="0.35">
      <c r="E415" s="270">
        <f t="shared" si="71"/>
        <v>0</v>
      </c>
      <c r="F415" s="270">
        <f t="shared" si="72"/>
        <v>0</v>
      </c>
      <c r="G415" s="270">
        <f t="shared" si="73"/>
        <v>0</v>
      </c>
      <c r="H415" s="270">
        <f t="shared" si="74"/>
        <v>0</v>
      </c>
      <c r="I415" s="270">
        <f t="shared" si="75"/>
        <v>0</v>
      </c>
    </row>
    <row r="416" spans="5:9" ht="17.25" customHeight="1" x14ac:dyDescent="0.35">
      <c r="E416" s="270">
        <f t="shared" si="71"/>
        <v>0</v>
      </c>
      <c r="F416" s="270">
        <f t="shared" si="72"/>
        <v>0</v>
      </c>
      <c r="G416" s="270">
        <f t="shared" si="73"/>
        <v>0</v>
      </c>
      <c r="H416" s="270">
        <f t="shared" si="74"/>
        <v>0</v>
      </c>
      <c r="I416" s="270">
        <f t="shared" si="75"/>
        <v>0</v>
      </c>
    </row>
    <row r="417" spans="5:9" ht="17.25" customHeight="1" x14ac:dyDescent="0.35">
      <c r="E417" s="270">
        <f t="shared" si="71"/>
        <v>0</v>
      </c>
      <c r="F417" s="270">
        <f t="shared" si="72"/>
        <v>0</v>
      </c>
      <c r="G417" s="270">
        <f t="shared" si="73"/>
        <v>0</v>
      </c>
      <c r="H417" s="270">
        <f t="shared" si="74"/>
        <v>0</v>
      </c>
      <c r="I417" s="270">
        <f t="shared" si="75"/>
        <v>0</v>
      </c>
    </row>
    <row r="418" spans="5:9" ht="17.25" customHeight="1" x14ac:dyDescent="0.35">
      <c r="E418" s="270">
        <f t="shared" si="71"/>
        <v>0</v>
      </c>
      <c r="F418" s="270">
        <f t="shared" si="72"/>
        <v>0</v>
      </c>
      <c r="G418" s="270">
        <f t="shared" si="73"/>
        <v>0</v>
      </c>
      <c r="H418" s="270">
        <f t="shared" si="74"/>
        <v>0</v>
      </c>
      <c r="I418" s="270">
        <f t="shared" si="75"/>
        <v>0</v>
      </c>
    </row>
    <row r="419" spans="5:9" ht="17.25" customHeight="1" x14ac:dyDescent="0.35">
      <c r="E419" s="270">
        <f t="shared" si="71"/>
        <v>0</v>
      </c>
      <c r="F419" s="270">
        <f t="shared" si="72"/>
        <v>0</v>
      </c>
      <c r="G419" s="270">
        <f t="shared" si="73"/>
        <v>0</v>
      </c>
      <c r="H419" s="270">
        <f t="shared" si="74"/>
        <v>0</v>
      </c>
      <c r="I419" s="270">
        <f t="shared" si="75"/>
        <v>0</v>
      </c>
    </row>
    <row r="420" spans="5:9" ht="17.25" customHeight="1" x14ac:dyDescent="0.35">
      <c r="E420" s="270">
        <f t="shared" si="71"/>
        <v>0</v>
      </c>
      <c r="F420" s="270">
        <f t="shared" si="72"/>
        <v>0</v>
      </c>
      <c r="G420" s="270">
        <f t="shared" si="73"/>
        <v>0</v>
      </c>
      <c r="H420" s="270">
        <f t="shared" si="74"/>
        <v>0</v>
      </c>
      <c r="I420" s="270">
        <f t="shared" si="75"/>
        <v>0</v>
      </c>
    </row>
    <row r="421" spans="5:9" ht="17.25" customHeight="1" x14ac:dyDescent="0.35">
      <c r="E421" s="270">
        <f t="shared" si="71"/>
        <v>0</v>
      </c>
      <c r="F421" s="270">
        <f t="shared" si="72"/>
        <v>0</v>
      </c>
      <c r="G421" s="270">
        <f t="shared" si="73"/>
        <v>0</v>
      </c>
      <c r="H421" s="270">
        <f t="shared" si="74"/>
        <v>0</v>
      </c>
      <c r="I421" s="270">
        <f t="shared" si="75"/>
        <v>0</v>
      </c>
    </row>
    <row r="422" spans="5:9" ht="17.25" customHeight="1" x14ac:dyDescent="0.35">
      <c r="E422" s="270">
        <f t="shared" si="71"/>
        <v>0</v>
      </c>
      <c r="F422" s="270">
        <f t="shared" si="72"/>
        <v>0</v>
      </c>
      <c r="G422" s="270">
        <f t="shared" si="73"/>
        <v>0</v>
      </c>
      <c r="H422" s="270">
        <f t="shared" si="74"/>
        <v>0</v>
      </c>
      <c r="I422" s="270">
        <f t="shared" si="75"/>
        <v>0</v>
      </c>
    </row>
    <row r="423" spans="5:9" ht="17.25" customHeight="1" x14ac:dyDescent="0.35">
      <c r="E423" s="270">
        <f t="shared" si="71"/>
        <v>0</v>
      </c>
      <c r="F423" s="270">
        <f t="shared" si="72"/>
        <v>0</v>
      </c>
      <c r="G423" s="270">
        <f t="shared" si="73"/>
        <v>0</v>
      </c>
      <c r="H423" s="270">
        <f t="shared" si="74"/>
        <v>0</v>
      </c>
      <c r="I423" s="270">
        <f t="shared" si="75"/>
        <v>0</v>
      </c>
    </row>
    <row r="424" spans="5:9" ht="17.25" customHeight="1" x14ac:dyDescent="0.35">
      <c r="E424" s="270">
        <f t="shared" si="71"/>
        <v>0</v>
      </c>
      <c r="F424" s="270">
        <f t="shared" si="72"/>
        <v>0</v>
      </c>
      <c r="G424" s="270">
        <f t="shared" si="73"/>
        <v>0</v>
      </c>
      <c r="H424" s="270">
        <f t="shared" si="74"/>
        <v>0</v>
      </c>
      <c r="I424" s="270">
        <f t="shared" si="75"/>
        <v>0</v>
      </c>
    </row>
    <row r="425" spans="5:9" ht="17.25" customHeight="1" x14ac:dyDescent="0.35">
      <c r="E425" s="270">
        <f t="shared" si="71"/>
        <v>0</v>
      </c>
      <c r="F425" s="270">
        <f t="shared" si="72"/>
        <v>0</v>
      </c>
      <c r="G425" s="270">
        <f t="shared" si="73"/>
        <v>0</v>
      </c>
      <c r="H425" s="270">
        <f t="shared" si="74"/>
        <v>0</v>
      </c>
      <c r="I425" s="270">
        <f t="shared" si="75"/>
        <v>0</v>
      </c>
    </row>
    <row r="426" spans="5:9" ht="17.25" customHeight="1" x14ac:dyDescent="0.35">
      <c r="E426" s="270">
        <f t="shared" si="71"/>
        <v>0</v>
      </c>
      <c r="F426" s="270">
        <f t="shared" si="72"/>
        <v>0</v>
      </c>
      <c r="G426" s="270">
        <f t="shared" si="73"/>
        <v>0</v>
      </c>
      <c r="H426" s="270">
        <f t="shared" si="74"/>
        <v>0</v>
      </c>
      <c r="I426" s="270">
        <f t="shared" si="75"/>
        <v>0</v>
      </c>
    </row>
    <row r="427" spans="5:9" ht="17.25" customHeight="1" x14ac:dyDescent="0.35">
      <c r="E427" s="270">
        <f t="shared" si="71"/>
        <v>0</v>
      </c>
      <c r="F427" s="270">
        <f t="shared" si="72"/>
        <v>0</v>
      </c>
      <c r="G427" s="270">
        <f t="shared" si="73"/>
        <v>0</v>
      </c>
      <c r="H427" s="270">
        <f t="shared" si="74"/>
        <v>0</v>
      </c>
      <c r="I427" s="270">
        <f t="shared" si="75"/>
        <v>0</v>
      </c>
    </row>
    <row r="428" spans="5:9" ht="17.25" customHeight="1" x14ac:dyDescent="0.35">
      <c r="E428" s="270">
        <f t="shared" si="71"/>
        <v>0</v>
      </c>
      <c r="F428" s="270">
        <f t="shared" si="72"/>
        <v>0</v>
      </c>
      <c r="G428" s="270">
        <f t="shared" si="73"/>
        <v>0</v>
      </c>
      <c r="H428" s="270">
        <f t="shared" si="74"/>
        <v>0</v>
      </c>
      <c r="I428" s="270">
        <f t="shared" si="75"/>
        <v>0</v>
      </c>
    </row>
    <row r="429" spans="5:9" ht="17.25" customHeight="1" x14ac:dyDescent="0.35">
      <c r="E429" s="270">
        <f t="shared" si="71"/>
        <v>0</v>
      </c>
      <c r="F429" s="270">
        <f t="shared" si="72"/>
        <v>0</v>
      </c>
      <c r="G429" s="270">
        <f t="shared" si="73"/>
        <v>0</v>
      </c>
      <c r="H429" s="270">
        <f t="shared" si="74"/>
        <v>0</v>
      </c>
      <c r="I429" s="270">
        <f t="shared" si="75"/>
        <v>0</v>
      </c>
    </row>
    <row r="430" spans="5:9" ht="17.25" customHeight="1" x14ac:dyDescent="0.35">
      <c r="E430" s="270">
        <f t="shared" si="71"/>
        <v>0</v>
      </c>
      <c r="F430" s="270">
        <f t="shared" si="72"/>
        <v>0</v>
      </c>
      <c r="G430" s="270">
        <f t="shared" si="73"/>
        <v>0</v>
      </c>
      <c r="H430" s="270">
        <f t="shared" si="74"/>
        <v>0</v>
      </c>
      <c r="I430" s="270">
        <f t="shared" si="75"/>
        <v>0</v>
      </c>
    </row>
    <row r="431" spans="5:9" ht="17.25" customHeight="1" x14ac:dyDescent="0.35">
      <c r="E431" s="270">
        <f t="shared" si="71"/>
        <v>0</v>
      </c>
      <c r="F431" s="270">
        <f t="shared" si="72"/>
        <v>0</v>
      </c>
      <c r="G431" s="270">
        <f t="shared" si="73"/>
        <v>0</v>
      </c>
      <c r="H431" s="270">
        <f t="shared" si="74"/>
        <v>0</v>
      </c>
      <c r="I431" s="270">
        <f t="shared" si="75"/>
        <v>0</v>
      </c>
    </row>
    <row r="432" spans="5:9" ht="17.25" customHeight="1" x14ac:dyDescent="0.35">
      <c r="E432" s="270">
        <f t="shared" si="71"/>
        <v>0</v>
      </c>
      <c r="F432" s="270">
        <f t="shared" si="72"/>
        <v>0</v>
      </c>
      <c r="G432" s="270">
        <f t="shared" si="73"/>
        <v>0</v>
      </c>
      <c r="H432" s="270">
        <f t="shared" si="74"/>
        <v>0</v>
      </c>
      <c r="I432" s="270">
        <f t="shared" si="75"/>
        <v>0</v>
      </c>
    </row>
    <row r="433" spans="5:9" ht="17.25" customHeight="1" x14ac:dyDescent="0.35">
      <c r="E433" s="270">
        <f t="shared" si="71"/>
        <v>0</v>
      </c>
      <c r="F433" s="270">
        <f t="shared" si="72"/>
        <v>0</v>
      </c>
      <c r="G433" s="270">
        <f t="shared" si="73"/>
        <v>0</v>
      </c>
      <c r="H433" s="270">
        <f t="shared" si="74"/>
        <v>0</v>
      </c>
      <c r="I433" s="270">
        <f t="shared" si="75"/>
        <v>0</v>
      </c>
    </row>
    <row r="434" spans="5:9" ht="17.25" customHeight="1" x14ac:dyDescent="0.35">
      <c r="E434" s="270">
        <f t="shared" si="71"/>
        <v>0</v>
      </c>
      <c r="F434" s="270">
        <f t="shared" si="72"/>
        <v>0</v>
      </c>
      <c r="G434" s="270">
        <f t="shared" si="73"/>
        <v>0</v>
      </c>
      <c r="H434" s="270">
        <f t="shared" si="74"/>
        <v>0</v>
      </c>
      <c r="I434" s="270">
        <f t="shared" si="75"/>
        <v>0</v>
      </c>
    </row>
    <row r="435" spans="5:9" ht="17.25" customHeight="1" x14ac:dyDescent="0.35">
      <c r="E435" s="270">
        <f t="shared" si="71"/>
        <v>0</v>
      </c>
      <c r="F435" s="270">
        <f t="shared" si="72"/>
        <v>0</v>
      </c>
      <c r="G435" s="270">
        <f t="shared" si="73"/>
        <v>0</v>
      </c>
      <c r="H435" s="270">
        <f t="shared" si="74"/>
        <v>0</v>
      </c>
      <c r="I435" s="270">
        <f t="shared" si="75"/>
        <v>0</v>
      </c>
    </row>
    <row r="436" spans="5:9" ht="17.25" customHeight="1" x14ac:dyDescent="0.35">
      <c r="E436" s="270">
        <f t="shared" si="71"/>
        <v>0</v>
      </c>
      <c r="F436" s="270">
        <f t="shared" si="72"/>
        <v>0</v>
      </c>
      <c r="G436" s="270">
        <f t="shared" si="73"/>
        <v>0</v>
      </c>
      <c r="H436" s="270">
        <f t="shared" si="74"/>
        <v>0</v>
      </c>
      <c r="I436" s="270">
        <f t="shared" si="75"/>
        <v>0</v>
      </c>
    </row>
    <row r="437" spans="5:9" ht="17.25" customHeight="1" x14ac:dyDescent="0.35">
      <c r="E437" s="270">
        <f t="shared" si="71"/>
        <v>0</v>
      </c>
      <c r="F437" s="270">
        <f t="shared" si="72"/>
        <v>0</v>
      </c>
      <c r="G437" s="270">
        <f t="shared" si="73"/>
        <v>0</v>
      </c>
      <c r="H437" s="270">
        <f t="shared" si="74"/>
        <v>0</v>
      </c>
      <c r="I437" s="270">
        <f t="shared" si="75"/>
        <v>0</v>
      </c>
    </row>
    <row r="438" spans="5:9" ht="17.25" customHeight="1" x14ac:dyDescent="0.35">
      <c r="E438" s="270">
        <f t="shared" si="71"/>
        <v>0</v>
      </c>
      <c r="F438" s="270">
        <f t="shared" si="72"/>
        <v>0</v>
      </c>
      <c r="G438" s="270">
        <f t="shared" si="73"/>
        <v>0</v>
      </c>
      <c r="H438" s="270">
        <f t="shared" si="74"/>
        <v>0</v>
      </c>
      <c r="I438" s="270">
        <f t="shared" si="75"/>
        <v>0</v>
      </c>
    </row>
    <row r="439" spans="5:9" ht="17.25" customHeight="1" x14ac:dyDescent="0.35">
      <c r="E439" s="270">
        <f t="shared" si="71"/>
        <v>0</v>
      </c>
      <c r="F439" s="270">
        <f t="shared" si="72"/>
        <v>0</v>
      </c>
      <c r="G439" s="270">
        <f t="shared" si="73"/>
        <v>0</v>
      </c>
      <c r="H439" s="270">
        <f t="shared" si="74"/>
        <v>0</v>
      </c>
      <c r="I439" s="270">
        <f t="shared" si="75"/>
        <v>0</v>
      </c>
    </row>
    <row r="440" spans="5:9" ht="17.25" customHeight="1" x14ac:dyDescent="0.35">
      <c r="E440" s="270">
        <f t="shared" si="71"/>
        <v>0</v>
      </c>
      <c r="F440" s="270">
        <f t="shared" si="72"/>
        <v>0</v>
      </c>
      <c r="G440" s="270">
        <f t="shared" si="73"/>
        <v>0</v>
      </c>
      <c r="H440" s="270">
        <f t="shared" si="74"/>
        <v>0</v>
      </c>
      <c r="I440" s="270">
        <f t="shared" si="75"/>
        <v>0</v>
      </c>
    </row>
    <row r="441" spans="5:9" ht="17.25" customHeight="1" x14ac:dyDescent="0.35">
      <c r="E441" s="270">
        <f t="shared" si="71"/>
        <v>0</v>
      </c>
      <c r="F441" s="270">
        <f t="shared" si="72"/>
        <v>0</v>
      </c>
      <c r="G441" s="270">
        <f t="shared" si="73"/>
        <v>0</v>
      </c>
      <c r="H441" s="270">
        <f t="shared" si="74"/>
        <v>0</v>
      </c>
      <c r="I441" s="270">
        <f t="shared" si="75"/>
        <v>0</v>
      </c>
    </row>
    <row r="442" spans="5:9" ht="17.25" customHeight="1" x14ac:dyDescent="0.35">
      <c r="E442" s="270">
        <f t="shared" si="71"/>
        <v>0</v>
      </c>
      <c r="F442" s="270">
        <f t="shared" si="72"/>
        <v>0</v>
      </c>
      <c r="G442" s="270">
        <f t="shared" si="73"/>
        <v>0</v>
      </c>
      <c r="H442" s="270">
        <f t="shared" si="74"/>
        <v>0</v>
      </c>
      <c r="I442" s="270">
        <f t="shared" si="75"/>
        <v>0</v>
      </c>
    </row>
    <row r="443" spans="5:9" ht="17.25" customHeight="1" x14ac:dyDescent="0.35">
      <c r="E443" s="270">
        <f t="shared" si="71"/>
        <v>0</v>
      </c>
      <c r="F443" s="270">
        <f t="shared" si="72"/>
        <v>0</v>
      </c>
      <c r="G443" s="270">
        <f t="shared" si="73"/>
        <v>0</v>
      </c>
      <c r="H443" s="270">
        <f t="shared" si="74"/>
        <v>0</v>
      </c>
      <c r="I443" s="270">
        <f t="shared" si="75"/>
        <v>0</v>
      </c>
    </row>
    <row r="444" spans="5:9" ht="17.25" customHeight="1" x14ac:dyDescent="0.35">
      <c r="E444" s="270">
        <f t="shared" si="71"/>
        <v>0</v>
      </c>
      <c r="F444" s="270">
        <f t="shared" si="72"/>
        <v>0</v>
      </c>
      <c r="G444" s="270">
        <f t="shared" si="73"/>
        <v>0</v>
      </c>
      <c r="H444" s="270">
        <f t="shared" si="74"/>
        <v>0</v>
      </c>
      <c r="I444" s="270">
        <f t="shared" si="75"/>
        <v>0</v>
      </c>
    </row>
    <row r="445" spans="5:9" ht="17.25" customHeight="1" x14ac:dyDescent="0.35">
      <c r="E445" s="270">
        <f t="shared" si="71"/>
        <v>0</v>
      </c>
      <c r="F445" s="270">
        <f t="shared" si="72"/>
        <v>0</v>
      </c>
      <c r="G445" s="270">
        <f t="shared" si="73"/>
        <v>0</v>
      </c>
      <c r="H445" s="270">
        <f t="shared" si="74"/>
        <v>0</v>
      </c>
      <c r="I445" s="270">
        <f t="shared" si="75"/>
        <v>0</v>
      </c>
    </row>
    <row r="446" spans="5:9" ht="17.25" customHeight="1" x14ac:dyDescent="0.35">
      <c r="E446" s="270">
        <f t="shared" si="71"/>
        <v>0</v>
      </c>
      <c r="F446" s="270">
        <f t="shared" si="72"/>
        <v>0</v>
      </c>
      <c r="G446" s="270">
        <f t="shared" si="73"/>
        <v>0</v>
      </c>
      <c r="H446" s="270">
        <f t="shared" si="74"/>
        <v>0</v>
      </c>
      <c r="I446" s="270">
        <f t="shared" si="75"/>
        <v>0</v>
      </c>
    </row>
    <row r="447" spans="5:9" ht="17.25" customHeight="1" x14ac:dyDescent="0.35">
      <c r="E447" s="270">
        <f t="shared" si="71"/>
        <v>0</v>
      </c>
      <c r="F447" s="270">
        <f t="shared" si="72"/>
        <v>0</v>
      </c>
      <c r="G447" s="270">
        <f t="shared" si="73"/>
        <v>0</v>
      </c>
      <c r="H447" s="270">
        <f t="shared" si="74"/>
        <v>0</v>
      </c>
      <c r="I447" s="270">
        <f t="shared" si="75"/>
        <v>0</v>
      </c>
    </row>
    <row r="448" spans="5:9" ht="17.25" customHeight="1" x14ac:dyDescent="0.35">
      <c r="E448" s="270">
        <f t="shared" si="71"/>
        <v>0</v>
      </c>
      <c r="F448" s="270">
        <f t="shared" si="72"/>
        <v>0</v>
      </c>
      <c r="G448" s="270">
        <f t="shared" si="73"/>
        <v>0</v>
      </c>
      <c r="H448" s="270">
        <f t="shared" si="74"/>
        <v>0</v>
      </c>
      <c r="I448" s="270">
        <f t="shared" si="75"/>
        <v>0</v>
      </c>
    </row>
    <row r="449" spans="5:9" ht="17.25" customHeight="1" x14ac:dyDescent="0.35">
      <c r="E449" s="270">
        <f t="shared" si="71"/>
        <v>0</v>
      </c>
      <c r="F449" s="270">
        <f t="shared" si="72"/>
        <v>0</v>
      </c>
      <c r="G449" s="270">
        <f t="shared" si="73"/>
        <v>0</v>
      </c>
      <c r="H449" s="270">
        <f t="shared" si="74"/>
        <v>0</v>
      </c>
      <c r="I449" s="270">
        <f t="shared" si="75"/>
        <v>0</v>
      </c>
    </row>
    <row r="450" spans="5:9" ht="17.25" customHeight="1" x14ac:dyDescent="0.35">
      <c r="E450" s="270">
        <f t="shared" si="71"/>
        <v>0</v>
      </c>
      <c r="F450" s="270">
        <f t="shared" si="72"/>
        <v>0</v>
      </c>
      <c r="G450" s="270">
        <f t="shared" si="73"/>
        <v>0</v>
      </c>
      <c r="H450" s="270">
        <f t="shared" si="74"/>
        <v>0</v>
      </c>
      <c r="I450" s="270">
        <f t="shared" si="75"/>
        <v>0</v>
      </c>
    </row>
    <row r="451" spans="5:9" ht="17.25" customHeight="1" x14ac:dyDescent="0.35">
      <c r="E451" s="270">
        <f t="shared" si="71"/>
        <v>0</v>
      </c>
      <c r="F451" s="270">
        <f t="shared" si="72"/>
        <v>0</v>
      </c>
      <c r="G451" s="270">
        <f t="shared" si="73"/>
        <v>0</v>
      </c>
      <c r="H451" s="270">
        <f t="shared" si="74"/>
        <v>0</v>
      </c>
      <c r="I451" s="270">
        <f t="shared" si="75"/>
        <v>0</v>
      </c>
    </row>
    <row r="452" spans="5:9" ht="17.25" customHeight="1" x14ac:dyDescent="0.35">
      <c r="E452" s="270">
        <f t="shared" si="71"/>
        <v>0</v>
      </c>
      <c r="F452" s="270">
        <f t="shared" si="72"/>
        <v>0</v>
      </c>
      <c r="G452" s="270">
        <f t="shared" si="73"/>
        <v>0</v>
      </c>
      <c r="H452" s="270">
        <f t="shared" si="74"/>
        <v>0</v>
      </c>
      <c r="I452" s="270">
        <f t="shared" si="75"/>
        <v>0</v>
      </c>
    </row>
    <row r="453" spans="5:9" ht="17.25" customHeight="1" x14ac:dyDescent="0.35">
      <c r="E453" s="270">
        <f t="shared" si="71"/>
        <v>0</v>
      </c>
      <c r="F453" s="270">
        <f t="shared" si="72"/>
        <v>0</v>
      </c>
      <c r="G453" s="270">
        <f t="shared" si="73"/>
        <v>0</v>
      </c>
      <c r="H453" s="270">
        <f t="shared" si="74"/>
        <v>0</v>
      </c>
      <c r="I453" s="270">
        <f t="shared" si="75"/>
        <v>0</v>
      </c>
    </row>
    <row r="454" spans="5:9" ht="17.25" customHeight="1" x14ac:dyDescent="0.35">
      <c r="E454" s="270">
        <f t="shared" si="71"/>
        <v>0</v>
      </c>
      <c r="F454" s="270">
        <f t="shared" si="72"/>
        <v>0</v>
      </c>
      <c r="G454" s="270">
        <f t="shared" si="73"/>
        <v>0</v>
      </c>
      <c r="H454" s="270">
        <f t="shared" si="74"/>
        <v>0</v>
      </c>
      <c r="I454" s="270">
        <f t="shared" si="75"/>
        <v>0</v>
      </c>
    </row>
    <row r="455" spans="5:9" ht="17.25" customHeight="1" x14ac:dyDescent="0.35">
      <c r="E455" s="270">
        <f t="shared" si="71"/>
        <v>0</v>
      </c>
      <c r="F455" s="270">
        <f t="shared" si="72"/>
        <v>0</v>
      </c>
      <c r="G455" s="270">
        <f t="shared" si="73"/>
        <v>0</v>
      </c>
      <c r="H455" s="270">
        <f t="shared" si="74"/>
        <v>0</v>
      </c>
      <c r="I455" s="270">
        <f t="shared" si="75"/>
        <v>0</v>
      </c>
    </row>
    <row r="456" spans="5:9" ht="17.25" customHeight="1" x14ac:dyDescent="0.35">
      <c r="E456" s="270">
        <f t="shared" si="71"/>
        <v>0</v>
      </c>
      <c r="F456" s="270">
        <f t="shared" si="72"/>
        <v>0</v>
      </c>
      <c r="G456" s="270">
        <f t="shared" si="73"/>
        <v>0</v>
      </c>
      <c r="H456" s="270">
        <f t="shared" si="74"/>
        <v>0</v>
      </c>
      <c r="I456" s="270">
        <f t="shared" si="75"/>
        <v>0</v>
      </c>
    </row>
    <row r="457" spans="5:9" ht="17.25" customHeight="1" x14ac:dyDescent="0.35">
      <c r="E457" s="270">
        <f t="shared" si="71"/>
        <v>0</v>
      </c>
      <c r="F457" s="270">
        <f t="shared" si="72"/>
        <v>0</v>
      </c>
      <c r="G457" s="270">
        <f t="shared" si="73"/>
        <v>0</v>
      </c>
      <c r="H457" s="270">
        <f t="shared" si="74"/>
        <v>0</v>
      </c>
      <c r="I457" s="270">
        <f t="shared" si="75"/>
        <v>0</v>
      </c>
    </row>
    <row r="458" spans="5:9" ht="17.25" customHeight="1" x14ac:dyDescent="0.35">
      <c r="E458" s="270">
        <f t="shared" si="71"/>
        <v>0</v>
      </c>
      <c r="F458" s="270">
        <f t="shared" si="72"/>
        <v>0</v>
      </c>
      <c r="G458" s="270">
        <f t="shared" si="73"/>
        <v>0</v>
      </c>
      <c r="H458" s="270">
        <f t="shared" si="74"/>
        <v>0</v>
      </c>
      <c r="I458" s="270">
        <f t="shared" si="75"/>
        <v>0</v>
      </c>
    </row>
    <row r="459" spans="5:9" ht="17.25" customHeight="1" x14ac:dyDescent="0.35">
      <c r="E459" s="270">
        <f t="shared" ref="E459:E522" si="76">SUM(F459,G459,H459,I459)</f>
        <v>0</v>
      </c>
      <c r="F459" s="270">
        <f t="shared" ref="F459:F522" si="77">SUM(M459,Q459,AI459,AM459,BV459,BZ459,DC459,DG459,DS459,DW459,EM459,EN459,EO459,EY459,EZ459,FA459,GM459,GQ459,HL459,HP459,IH459,IL459,)</f>
        <v>0</v>
      </c>
      <c r="G459" s="270">
        <f t="shared" ref="G459:G522" si="78">SUM(N459,R459,AJ459,AN459,BW459,CA459,DD459,DH459,DT459,DX459,EP459,EQ459,ER459,FB459,FC459,FD459,GN459,GR459,HM459,HQ459,II459,IM459,)</f>
        <v>0</v>
      </c>
      <c r="H459" s="270">
        <f t="shared" ref="H459:H522" si="79">SUM(O459,S459,U459,W459,Y459,AA459,AK459,AO459,AQ459,AS459,AU459,AW459,BC459,BE459,AY459,FK459,FL459,FM459,FQ459,FR459,BX459,CB459,DE459,DI459,DU459,DY459,ES459,ET459,EU459,FE459,FF459,FG459,GO459,GS459,HN459,HR459,HT459,HV459,HX459,HZ459,IJ459,IN459,IP459,IR459,IT459,IV459,FS459,FW459,FX459,FY459,GC459,GD459,GE459,GU459,GW459,GY459,HA459,HC459,IB459,IX459,IZ459,DK459,DM459,DO459,DQ459,IF459,EA459,EC459,EE459,EG459,ID459)</f>
        <v>0</v>
      </c>
      <c r="I459" s="270">
        <f t="shared" ref="I459:I522" si="80">SUM(P459,T459,V459,X459,Z459,AB459,AL459,AP459,AR459,AT459,AV459,AX459,BD459,BF459,BY459,CC459,DF459,DJ459,DV459,DZ459,EV459,EW459,EX459,FH459,FI459,FJ459,GP459,GT459,HO459,HS459,HU459,HW459,HY459,IK459,IO459,IQ459,IS459,IU459,JA459,AZ459,DL459,DN459,DP459,DR459,FN459,FO459,FP459,FT459,FU459,FV459,FZ459,GA459,GB459,GF459,GG459,GH459,GV459,GX459,GZ459,HB459,HD459,IA459,IC459,IG459,IW459,IY459,EB459,ED459,EF459,EH459,IE459)</f>
        <v>0</v>
      </c>
    </row>
    <row r="460" spans="5:9" ht="17.25" customHeight="1" x14ac:dyDescent="0.35">
      <c r="E460" s="270">
        <f t="shared" si="76"/>
        <v>0</v>
      </c>
      <c r="F460" s="270">
        <f t="shared" si="77"/>
        <v>0</v>
      </c>
      <c r="G460" s="270">
        <f t="shared" si="78"/>
        <v>0</v>
      </c>
      <c r="H460" s="270">
        <f t="shared" si="79"/>
        <v>0</v>
      </c>
      <c r="I460" s="270">
        <f t="shared" si="80"/>
        <v>0</v>
      </c>
    </row>
    <row r="461" spans="5:9" ht="17.25" customHeight="1" x14ac:dyDescent="0.35">
      <c r="E461" s="270">
        <f t="shared" si="76"/>
        <v>0</v>
      </c>
      <c r="F461" s="270">
        <f t="shared" si="77"/>
        <v>0</v>
      </c>
      <c r="G461" s="270">
        <f t="shared" si="78"/>
        <v>0</v>
      </c>
      <c r="H461" s="270">
        <f t="shared" si="79"/>
        <v>0</v>
      </c>
      <c r="I461" s="270">
        <f t="shared" si="80"/>
        <v>0</v>
      </c>
    </row>
    <row r="462" spans="5:9" ht="17.25" customHeight="1" x14ac:dyDescent="0.35">
      <c r="E462" s="270">
        <f t="shared" si="76"/>
        <v>0</v>
      </c>
      <c r="F462" s="270">
        <f t="shared" si="77"/>
        <v>0</v>
      </c>
      <c r="G462" s="270">
        <f t="shared" si="78"/>
        <v>0</v>
      </c>
      <c r="H462" s="270">
        <f t="shared" si="79"/>
        <v>0</v>
      </c>
      <c r="I462" s="270">
        <f t="shared" si="80"/>
        <v>0</v>
      </c>
    </row>
    <row r="463" spans="5:9" ht="17.25" customHeight="1" x14ac:dyDescent="0.35">
      <c r="E463" s="270">
        <f t="shared" si="76"/>
        <v>0</v>
      </c>
      <c r="F463" s="270">
        <f t="shared" si="77"/>
        <v>0</v>
      </c>
      <c r="G463" s="270">
        <f t="shared" si="78"/>
        <v>0</v>
      </c>
      <c r="H463" s="270">
        <f t="shared" si="79"/>
        <v>0</v>
      </c>
      <c r="I463" s="270">
        <f t="shared" si="80"/>
        <v>0</v>
      </c>
    </row>
    <row r="464" spans="5:9" ht="17.25" customHeight="1" x14ac:dyDescent="0.35">
      <c r="E464" s="270">
        <f t="shared" si="76"/>
        <v>0</v>
      </c>
      <c r="F464" s="270">
        <f t="shared" si="77"/>
        <v>0</v>
      </c>
      <c r="G464" s="270">
        <f t="shared" si="78"/>
        <v>0</v>
      </c>
      <c r="H464" s="270">
        <f t="shared" si="79"/>
        <v>0</v>
      </c>
      <c r="I464" s="270">
        <f t="shared" si="80"/>
        <v>0</v>
      </c>
    </row>
    <row r="465" spans="5:9" ht="17.25" customHeight="1" x14ac:dyDescent="0.35">
      <c r="E465" s="270">
        <f t="shared" si="76"/>
        <v>0</v>
      </c>
      <c r="F465" s="270">
        <f t="shared" si="77"/>
        <v>0</v>
      </c>
      <c r="G465" s="270">
        <f t="shared" si="78"/>
        <v>0</v>
      </c>
      <c r="H465" s="270">
        <f t="shared" si="79"/>
        <v>0</v>
      </c>
      <c r="I465" s="270">
        <f t="shared" si="80"/>
        <v>0</v>
      </c>
    </row>
    <row r="466" spans="5:9" ht="17.25" customHeight="1" x14ac:dyDescent="0.35">
      <c r="E466" s="270">
        <f t="shared" si="76"/>
        <v>0</v>
      </c>
      <c r="F466" s="270">
        <f t="shared" si="77"/>
        <v>0</v>
      </c>
      <c r="G466" s="270">
        <f t="shared" si="78"/>
        <v>0</v>
      </c>
      <c r="H466" s="270">
        <f t="shared" si="79"/>
        <v>0</v>
      </c>
      <c r="I466" s="270">
        <f t="shared" si="80"/>
        <v>0</v>
      </c>
    </row>
    <row r="467" spans="5:9" ht="17.25" customHeight="1" x14ac:dyDescent="0.35">
      <c r="E467" s="270">
        <f t="shared" si="76"/>
        <v>0</v>
      </c>
      <c r="F467" s="270">
        <f t="shared" si="77"/>
        <v>0</v>
      </c>
      <c r="G467" s="270">
        <f t="shared" si="78"/>
        <v>0</v>
      </c>
      <c r="H467" s="270">
        <f t="shared" si="79"/>
        <v>0</v>
      </c>
      <c r="I467" s="270">
        <f t="shared" si="80"/>
        <v>0</v>
      </c>
    </row>
    <row r="468" spans="5:9" ht="17.25" customHeight="1" x14ac:dyDescent="0.35">
      <c r="E468" s="270">
        <f t="shared" si="76"/>
        <v>0</v>
      </c>
      <c r="F468" s="270">
        <f t="shared" si="77"/>
        <v>0</v>
      </c>
      <c r="G468" s="270">
        <f t="shared" si="78"/>
        <v>0</v>
      </c>
      <c r="H468" s="270">
        <f t="shared" si="79"/>
        <v>0</v>
      </c>
      <c r="I468" s="270">
        <f t="shared" si="80"/>
        <v>0</v>
      </c>
    </row>
    <row r="469" spans="5:9" ht="17.25" customHeight="1" x14ac:dyDescent="0.35">
      <c r="E469" s="270">
        <f t="shared" si="76"/>
        <v>0</v>
      </c>
      <c r="F469" s="270">
        <f t="shared" si="77"/>
        <v>0</v>
      </c>
      <c r="G469" s="270">
        <f t="shared" si="78"/>
        <v>0</v>
      </c>
      <c r="H469" s="270">
        <f t="shared" si="79"/>
        <v>0</v>
      </c>
      <c r="I469" s="270">
        <f t="shared" si="80"/>
        <v>0</v>
      </c>
    </row>
    <row r="470" spans="5:9" ht="17.25" customHeight="1" x14ac:dyDescent="0.35">
      <c r="E470" s="270">
        <f t="shared" si="76"/>
        <v>0</v>
      </c>
      <c r="F470" s="270">
        <f t="shared" si="77"/>
        <v>0</v>
      </c>
      <c r="G470" s="270">
        <f t="shared" si="78"/>
        <v>0</v>
      </c>
      <c r="H470" s="270">
        <f t="shared" si="79"/>
        <v>0</v>
      </c>
      <c r="I470" s="270">
        <f t="shared" si="80"/>
        <v>0</v>
      </c>
    </row>
    <row r="471" spans="5:9" ht="17.25" customHeight="1" x14ac:dyDescent="0.35">
      <c r="E471" s="270">
        <f t="shared" si="76"/>
        <v>0</v>
      </c>
      <c r="F471" s="270">
        <f t="shared" si="77"/>
        <v>0</v>
      </c>
      <c r="G471" s="270">
        <f t="shared" si="78"/>
        <v>0</v>
      </c>
      <c r="H471" s="270">
        <f t="shared" si="79"/>
        <v>0</v>
      </c>
      <c r="I471" s="270">
        <f t="shared" si="80"/>
        <v>0</v>
      </c>
    </row>
    <row r="472" spans="5:9" ht="17.25" customHeight="1" x14ac:dyDescent="0.35">
      <c r="E472" s="270">
        <f t="shared" si="76"/>
        <v>0</v>
      </c>
      <c r="F472" s="270">
        <f t="shared" si="77"/>
        <v>0</v>
      </c>
      <c r="G472" s="270">
        <f t="shared" si="78"/>
        <v>0</v>
      </c>
      <c r="H472" s="270">
        <f t="shared" si="79"/>
        <v>0</v>
      </c>
      <c r="I472" s="270">
        <f t="shared" si="80"/>
        <v>0</v>
      </c>
    </row>
    <row r="473" spans="5:9" ht="17.25" customHeight="1" x14ac:dyDescent="0.35">
      <c r="E473" s="270">
        <f t="shared" si="76"/>
        <v>0</v>
      </c>
      <c r="F473" s="270">
        <f t="shared" si="77"/>
        <v>0</v>
      </c>
      <c r="G473" s="270">
        <f t="shared" si="78"/>
        <v>0</v>
      </c>
      <c r="H473" s="270">
        <f t="shared" si="79"/>
        <v>0</v>
      </c>
      <c r="I473" s="270">
        <f t="shared" si="80"/>
        <v>0</v>
      </c>
    </row>
    <row r="474" spans="5:9" ht="17.25" customHeight="1" x14ac:dyDescent="0.35">
      <c r="E474" s="270">
        <f t="shared" si="76"/>
        <v>0</v>
      </c>
      <c r="F474" s="270">
        <f t="shared" si="77"/>
        <v>0</v>
      </c>
      <c r="G474" s="270">
        <f t="shared" si="78"/>
        <v>0</v>
      </c>
      <c r="H474" s="270">
        <f t="shared" si="79"/>
        <v>0</v>
      </c>
      <c r="I474" s="270">
        <f t="shared" si="80"/>
        <v>0</v>
      </c>
    </row>
    <row r="475" spans="5:9" ht="17.25" customHeight="1" x14ac:dyDescent="0.35">
      <c r="E475" s="270">
        <f t="shared" si="76"/>
        <v>0</v>
      </c>
      <c r="F475" s="270">
        <f t="shared" si="77"/>
        <v>0</v>
      </c>
      <c r="G475" s="270">
        <f t="shared" si="78"/>
        <v>0</v>
      </c>
      <c r="H475" s="270">
        <f t="shared" si="79"/>
        <v>0</v>
      </c>
      <c r="I475" s="270">
        <f t="shared" si="80"/>
        <v>0</v>
      </c>
    </row>
    <row r="476" spans="5:9" ht="17.25" customHeight="1" x14ac:dyDescent="0.35">
      <c r="E476" s="270">
        <f t="shared" si="76"/>
        <v>0</v>
      </c>
      <c r="F476" s="270">
        <f t="shared" si="77"/>
        <v>0</v>
      </c>
      <c r="G476" s="270">
        <f t="shared" si="78"/>
        <v>0</v>
      </c>
      <c r="H476" s="270">
        <f t="shared" si="79"/>
        <v>0</v>
      </c>
      <c r="I476" s="270">
        <f t="shared" si="80"/>
        <v>0</v>
      </c>
    </row>
    <row r="477" spans="5:9" ht="17.25" customHeight="1" x14ac:dyDescent="0.35">
      <c r="E477" s="270">
        <f t="shared" si="76"/>
        <v>0</v>
      </c>
      <c r="F477" s="270">
        <f t="shared" si="77"/>
        <v>0</v>
      </c>
      <c r="G477" s="270">
        <f t="shared" si="78"/>
        <v>0</v>
      </c>
      <c r="H477" s="270">
        <f t="shared" si="79"/>
        <v>0</v>
      </c>
      <c r="I477" s="270">
        <f t="shared" si="80"/>
        <v>0</v>
      </c>
    </row>
    <row r="478" spans="5:9" ht="17.25" customHeight="1" x14ac:dyDescent="0.35">
      <c r="E478" s="270">
        <f t="shared" si="76"/>
        <v>0</v>
      </c>
      <c r="F478" s="270">
        <f t="shared" si="77"/>
        <v>0</v>
      </c>
      <c r="G478" s="270">
        <f t="shared" si="78"/>
        <v>0</v>
      </c>
      <c r="H478" s="270">
        <f t="shared" si="79"/>
        <v>0</v>
      </c>
      <c r="I478" s="270">
        <f t="shared" si="80"/>
        <v>0</v>
      </c>
    </row>
    <row r="479" spans="5:9" ht="17.25" customHeight="1" x14ac:dyDescent="0.35">
      <c r="E479" s="270">
        <f t="shared" si="76"/>
        <v>0</v>
      </c>
      <c r="F479" s="270">
        <f t="shared" si="77"/>
        <v>0</v>
      </c>
      <c r="G479" s="270">
        <f t="shared" si="78"/>
        <v>0</v>
      </c>
      <c r="H479" s="270">
        <f t="shared" si="79"/>
        <v>0</v>
      </c>
      <c r="I479" s="270">
        <f t="shared" si="80"/>
        <v>0</v>
      </c>
    </row>
    <row r="480" spans="5:9" ht="17.25" customHeight="1" x14ac:dyDescent="0.35">
      <c r="E480" s="270">
        <f t="shared" si="76"/>
        <v>0</v>
      </c>
      <c r="F480" s="270">
        <f t="shared" si="77"/>
        <v>0</v>
      </c>
      <c r="G480" s="270">
        <f t="shared" si="78"/>
        <v>0</v>
      </c>
      <c r="H480" s="270">
        <f t="shared" si="79"/>
        <v>0</v>
      </c>
      <c r="I480" s="270">
        <f t="shared" si="80"/>
        <v>0</v>
      </c>
    </row>
    <row r="481" spans="5:9" ht="17.25" customHeight="1" x14ac:dyDescent="0.35">
      <c r="E481" s="270">
        <f t="shared" si="76"/>
        <v>0</v>
      </c>
      <c r="F481" s="270">
        <f t="shared" si="77"/>
        <v>0</v>
      </c>
      <c r="G481" s="270">
        <f t="shared" si="78"/>
        <v>0</v>
      </c>
      <c r="H481" s="270">
        <f t="shared" si="79"/>
        <v>0</v>
      </c>
      <c r="I481" s="270">
        <f t="shared" si="80"/>
        <v>0</v>
      </c>
    </row>
    <row r="482" spans="5:9" ht="17.25" customHeight="1" x14ac:dyDescent="0.35">
      <c r="E482" s="270">
        <f t="shared" si="76"/>
        <v>0</v>
      </c>
      <c r="F482" s="270">
        <f t="shared" si="77"/>
        <v>0</v>
      </c>
      <c r="G482" s="270">
        <f t="shared" si="78"/>
        <v>0</v>
      </c>
      <c r="H482" s="270">
        <f t="shared" si="79"/>
        <v>0</v>
      </c>
      <c r="I482" s="270">
        <f t="shared" si="80"/>
        <v>0</v>
      </c>
    </row>
    <row r="483" spans="5:9" ht="17.25" customHeight="1" x14ac:dyDescent="0.35">
      <c r="E483" s="270">
        <f t="shared" si="76"/>
        <v>0</v>
      </c>
      <c r="F483" s="270">
        <f t="shared" si="77"/>
        <v>0</v>
      </c>
      <c r="G483" s="270">
        <f t="shared" si="78"/>
        <v>0</v>
      </c>
      <c r="H483" s="270">
        <f t="shared" si="79"/>
        <v>0</v>
      </c>
      <c r="I483" s="270">
        <f t="shared" si="80"/>
        <v>0</v>
      </c>
    </row>
    <row r="484" spans="5:9" ht="17.25" customHeight="1" x14ac:dyDescent="0.35">
      <c r="E484" s="270">
        <f t="shared" si="76"/>
        <v>0</v>
      </c>
      <c r="F484" s="270">
        <f t="shared" si="77"/>
        <v>0</v>
      </c>
      <c r="G484" s="270">
        <f t="shared" si="78"/>
        <v>0</v>
      </c>
      <c r="H484" s="270">
        <f t="shared" si="79"/>
        <v>0</v>
      </c>
      <c r="I484" s="270">
        <f t="shared" si="80"/>
        <v>0</v>
      </c>
    </row>
    <row r="485" spans="5:9" ht="17.25" customHeight="1" x14ac:dyDescent="0.35">
      <c r="E485" s="270">
        <f t="shared" si="76"/>
        <v>0</v>
      </c>
      <c r="F485" s="270">
        <f t="shared" si="77"/>
        <v>0</v>
      </c>
      <c r="G485" s="270">
        <f t="shared" si="78"/>
        <v>0</v>
      </c>
      <c r="H485" s="270">
        <f t="shared" si="79"/>
        <v>0</v>
      </c>
      <c r="I485" s="270">
        <f t="shared" si="80"/>
        <v>0</v>
      </c>
    </row>
    <row r="486" spans="5:9" ht="17.25" customHeight="1" x14ac:dyDescent="0.35">
      <c r="E486" s="270">
        <f t="shared" si="76"/>
        <v>0</v>
      </c>
      <c r="F486" s="270">
        <f t="shared" si="77"/>
        <v>0</v>
      </c>
      <c r="G486" s="270">
        <f t="shared" si="78"/>
        <v>0</v>
      </c>
      <c r="H486" s="270">
        <f t="shared" si="79"/>
        <v>0</v>
      </c>
      <c r="I486" s="270">
        <f t="shared" si="80"/>
        <v>0</v>
      </c>
    </row>
    <row r="487" spans="5:9" ht="17.25" customHeight="1" x14ac:dyDescent="0.35">
      <c r="E487" s="270">
        <f t="shared" si="76"/>
        <v>0</v>
      </c>
      <c r="F487" s="270">
        <f t="shared" si="77"/>
        <v>0</v>
      </c>
      <c r="G487" s="270">
        <f t="shared" si="78"/>
        <v>0</v>
      </c>
      <c r="H487" s="270">
        <f t="shared" si="79"/>
        <v>0</v>
      </c>
      <c r="I487" s="270">
        <f t="shared" si="80"/>
        <v>0</v>
      </c>
    </row>
    <row r="488" spans="5:9" ht="17.25" customHeight="1" x14ac:dyDescent="0.35">
      <c r="E488" s="270">
        <f t="shared" si="76"/>
        <v>0</v>
      </c>
      <c r="F488" s="270">
        <f t="shared" si="77"/>
        <v>0</v>
      </c>
      <c r="G488" s="270">
        <f t="shared" si="78"/>
        <v>0</v>
      </c>
      <c r="H488" s="270">
        <f t="shared" si="79"/>
        <v>0</v>
      </c>
      <c r="I488" s="270">
        <f t="shared" si="80"/>
        <v>0</v>
      </c>
    </row>
    <row r="489" spans="5:9" ht="17.25" customHeight="1" x14ac:dyDescent="0.35">
      <c r="E489" s="270">
        <f t="shared" si="76"/>
        <v>0</v>
      </c>
      <c r="F489" s="270">
        <f t="shared" si="77"/>
        <v>0</v>
      </c>
      <c r="G489" s="270">
        <f t="shared" si="78"/>
        <v>0</v>
      </c>
      <c r="H489" s="270">
        <f t="shared" si="79"/>
        <v>0</v>
      </c>
      <c r="I489" s="270">
        <f t="shared" si="80"/>
        <v>0</v>
      </c>
    </row>
    <row r="490" spans="5:9" ht="17.25" customHeight="1" x14ac:dyDescent="0.35">
      <c r="E490" s="270">
        <f t="shared" si="76"/>
        <v>0</v>
      </c>
      <c r="F490" s="270">
        <f t="shared" si="77"/>
        <v>0</v>
      </c>
      <c r="G490" s="270">
        <f t="shared" si="78"/>
        <v>0</v>
      </c>
      <c r="H490" s="270">
        <f t="shared" si="79"/>
        <v>0</v>
      </c>
      <c r="I490" s="270">
        <f t="shared" si="80"/>
        <v>0</v>
      </c>
    </row>
    <row r="491" spans="5:9" ht="17.25" customHeight="1" x14ac:dyDescent="0.35">
      <c r="E491" s="270">
        <f t="shared" si="76"/>
        <v>0</v>
      </c>
      <c r="F491" s="270">
        <f t="shared" si="77"/>
        <v>0</v>
      </c>
      <c r="G491" s="270">
        <f t="shared" si="78"/>
        <v>0</v>
      </c>
      <c r="H491" s="270">
        <f t="shared" si="79"/>
        <v>0</v>
      </c>
      <c r="I491" s="270">
        <f t="shared" si="80"/>
        <v>0</v>
      </c>
    </row>
    <row r="492" spans="5:9" ht="17.25" customHeight="1" x14ac:dyDescent="0.35">
      <c r="E492" s="270">
        <f t="shared" si="76"/>
        <v>0</v>
      </c>
      <c r="F492" s="270">
        <f t="shared" si="77"/>
        <v>0</v>
      </c>
      <c r="G492" s="270">
        <f t="shared" si="78"/>
        <v>0</v>
      </c>
      <c r="H492" s="270">
        <f t="shared" si="79"/>
        <v>0</v>
      </c>
      <c r="I492" s="270">
        <f t="shared" si="80"/>
        <v>0</v>
      </c>
    </row>
    <row r="493" spans="5:9" ht="17.25" customHeight="1" x14ac:dyDescent="0.35">
      <c r="E493" s="270">
        <f t="shared" si="76"/>
        <v>0</v>
      </c>
      <c r="F493" s="270">
        <f t="shared" si="77"/>
        <v>0</v>
      </c>
      <c r="G493" s="270">
        <f t="shared" si="78"/>
        <v>0</v>
      </c>
      <c r="H493" s="270">
        <f t="shared" si="79"/>
        <v>0</v>
      </c>
      <c r="I493" s="270">
        <f t="shared" si="80"/>
        <v>0</v>
      </c>
    </row>
    <row r="494" spans="5:9" ht="17.25" customHeight="1" x14ac:dyDescent="0.35">
      <c r="E494" s="270">
        <f t="shared" si="76"/>
        <v>0</v>
      </c>
      <c r="F494" s="270">
        <f t="shared" si="77"/>
        <v>0</v>
      </c>
      <c r="G494" s="270">
        <f t="shared" si="78"/>
        <v>0</v>
      </c>
      <c r="H494" s="270">
        <f t="shared" si="79"/>
        <v>0</v>
      </c>
      <c r="I494" s="270">
        <f t="shared" si="80"/>
        <v>0</v>
      </c>
    </row>
    <row r="495" spans="5:9" ht="17.25" customHeight="1" x14ac:dyDescent="0.35">
      <c r="E495" s="270">
        <f t="shared" si="76"/>
        <v>0</v>
      </c>
      <c r="F495" s="270">
        <f t="shared" si="77"/>
        <v>0</v>
      </c>
      <c r="G495" s="270">
        <f t="shared" si="78"/>
        <v>0</v>
      </c>
      <c r="H495" s="270">
        <f t="shared" si="79"/>
        <v>0</v>
      </c>
      <c r="I495" s="270">
        <f t="shared" si="80"/>
        <v>0</v>
      </c>
    </row>
    <row r="496" spans="5:9" ht="17.25" customHeight="1" x14ac:dyDescent="0.35">
      <c r="E496" s="270">
        <f t="shared" si="76"/>
        <v>0</v>
      </c>
      <c r="F496" s="270">
        <f t="shared" si="77"/>
        <v>0</v>
      </c>
      <c r="G496" s="270">
        <f t="shared" si="78"/>
        <v>0</v>
      </c>
      <c r="H496" s="270">
        <f t="shared" si="79"/>
        <v>0</v>
      </c>
      <c r="I496" s="270">
        <f t="shared" si="80"/>
        <v>0</v>
      </c>
    </row>
    <row r="497" spans="5:9" ht="17.25" customHeight="1" x14ac:dyDescent="0.35">
      <c r="E497" s="270">
        <f t="shared" si="76"/>
        <v>0</v>
      </c>
      <c r="F497" s="270">
        <f t="shared" si="77"/>
        <v>0</v>
      </c>
      <c r="G497" s="270">
        <f t="shared" si="78"/>
        <v>0</v>
      </c>
      <c r="H497" s="270">
        <f t="shared" si="79"/>
        <v>0</v>
      </c>
      <c r="I497" s="270">
        <f t="shared" si="80"/>
        <v>0</v>
      </c>
    </row>
    <row r="498" spans="5:9" ht="17.25" customHeight="1" x14ac:dyDescent="0.35">
      <c r="E498" s="270">
        <f t="shared" si="76"/>
        <v>0</v>
      </c>
      <c r="F498" s="270">
        <f t="shared" si="77"/>
        <v>0</v>
      </c>
      <c r="G498" s="270">
        <f t="shared" si="78"/>
        <v>0</v>
      </c>
      <c r="H498" s="270">
        <f t="shared" si="79"/>
        <v>0</v>
      </c>
      <c r="I498" s="270">
        <f t="shared" si="80"/>
        <v>0</v>
      </c>
    </row>
    <row r="499" spans="5:9" ht="17.25" customHeight="1" x14ac:dyDescent="0.35">
      <c r="E499" s="270">
        <f t="shared" si="76"/>
        <v>0</v>
      </c>
      <c r="F499" s="270">
        <f t="shared" si="77"/>
        <v>0</v>
      </c>
      <c r="G499" s="270">
        <f t="shared" si="78"/>
        <v>0</v>
      </c>
      <c r="H499" s="270">
        <f t="shared" si="79"/>
        <v>0</v>
      </c>
      <c r="I499" s="270">
        <f t="shared" si="80"/>
        <v>0</v>
      </c>
    </row>
    <row r="500" spans="5:9" ht="17.25" customHeight="1" x14ac:dyDescent="0.35">
      <c r="E500" s="270">
        <f t="shared" si="76"/>
        <v>0</v>
      </c>
      <c r="F500" s="270">
        <f t="shared" si="77"/>
        <v>0</v>
      </c>
      <c r="G500" s="270">
        <f t="shared" si="78"/>
        <v>0</v>
      </c>
      <c r="H500" s="270">
        <f t="shared" si="79"/>
        <v>0</v>
      </c>
      <c r="I500" s="270">
        <f t="shared" si="80"/>
        <v>0</v>
      </c>
    </row>
    <row r="501" spans="5:9" ht="17.25" customHeight="1" x14ac:dyDescent="0.35">
      <c r="E501" s="270">
        <f t="shared" si="76"/>
        <v>0</v>
      </c>
      <c r="F501" s="270">
        <f t="shared" si="77"/>
        <v>0</v>
      </c>
      <c r="G501" s="270">
        <f t="shared" si="78"/>
        <v>0</v>
      </c>
      <c r="H501" s="270">
        <f t="shared" si="79"/>
        <v>0</v>
      </c>
      <c r="I501" s="270">
        <f t="shared" si="80"/>
        <v>0</v>
      </c>
    </row>
    <row r="502" spans="5:9" ht="17.25" customHeight="1" x14ac:dyDescent="0.35">
      <c r="E502" s="270">
        <f t="shared" si="76"/>
        <v>0</v>
      </c>
      <c r="F502" s="270">
        <f t="shared" si="77"/>
        <v>0</v>
      </c>
      <c r="G502" s="270">
        <f t="shared" si="78"/>
        <v>0</v>
      </c>
      <c r="H502" s="270">
        <f t="shared" si="79"/>
        <v>0</v>
      </c>
      <c r="I502" s="270">
        <f t="shared" si="80"/>
        <v>0</v>
      </c>
    </row>
    <row r="503" spans="5:9" ht="17.25" customHeight="1" x14ac:dyDescent="0.35">
      <c r="E503" s="270">
        <f t="shared" si="76"/>
        <v>0</v>
      </c>
      <c r="F503" s="270">
        <f t="shared" si="77"/>
        <v>0</v>
      </c>
      <c r="G503" s="270">
        <f t="shared" si="78"/>
        <v>0</v>
      </c>
      <c r="H503" s="270">
        <f t="shared" si="79"/>
        <v>0</v>
      </c>
      <c r="I503" s="270">
        <f t="shared" si="80"/>
        <v>0</v>
      </c>
    </row>
    <row r="504" spans="5:9" ht="17.25" customHeight="1" x14ac:dyDescent="0.35">
      <c r="E504" s="270">
        <f t="shared" si="76"/>
        <v>0</v>
      </c>
      <c r="F504" s="270">
        <f t="shared" si="77"/>
        <v>0</v>
      </c>
      <c r="G504" s="270">
        <f t="shared" si="78"/>
        <v>0</v>
      </c>
      <c r="H504" s="270">
        <f t="shared" si="79"/>
        <v>0</v>
      </c>
      <c r="I504" s="270">
        <f t="shared" si="80"/>
        <v>0</v>
      </c>
    </row>
    <row r="505" spans="5:9" ht="17.25" customHeight="1" x14ac:dyDescent="0.35">
      <c r="E505" s="270">
        <f t="shared" si="76"/>
        <v>0</v>
      </c>
      <c r="F505" s="270">
        <f t="shared" si="77"/>
        <v>0</v>
      </c>
      <c r="G505" s="270">
        <f t="shared" si="78"/>
        <v>0</v>
      </c>
      <c r="H505" s="270">
        <f t="shared" si="79"/>
        <v>0</v>
      </c>
      <c r="I505" s="270">
        <f t="shared" si="80"/>
        <v>0</v>
      </c>
    </row>
    <row r="506" spans="5:9" ht="17.25" customHeight="1" x14ac:dyDescent="0.35">
      <c r="E506" s="270">
        <f t="shared" si="76"/>
        <v>0</v>
      </c>
      <c r="F506" s="270">
        <f t="shared" si="77"/>
        <v>0</v>
      </c>
      <c r="G506" s="270">
        <f t="shared" si="78"/>
        <v>0</v>
      </c>
      <c r="H506" s="270">
        <f t="shared" si="79"/>
        <v>0</v>
      </c>
      <c r="I506" s="270">
        <f t="shared" si="80"/>
        <v>0</v>
      </c>
    </row>
    <row r="507" spans="5:9" ht="17.25" customHeight="1" x14ac:dyDescent="0.35">
      <c r="E507" s="270">
        <f t="shared" si="76"/>
        <v>0</v>
      </c>
      <c r="F507" s="270">
        <f t="shared" si="77"/>
        <v>0</v>
      </c>
      <c r="G507" s="270">
        <f t="shared" si="78"/>
        <v>0</v>
      </c>
      <c r="H507" s="270">
        <f t="shared" si="79"/>
        <v>0</v>
      </c>
      <c r="I507" s="270">
        <f t="shared" si="80"/>
        <v>0</v>
      </c>
    </row>
    <row r="508" spans="5:9" ht="17.25" customHeight="1" x14ac:dyDescent="0.35">
      <c r="E508" s="270">
        <f t="shared" si="76"/>
        <v>0</v>
      </c>
      <c r="F508" s="270">
        <f t="shared" si="77"/>
        <v>0</v>
      </c>
      <c r="G508" s="270">
        <f t="shared" si="78"/>
        <v>0</v>
      </c>
      <c r="H508" s="270">
        <f t="shared" si="79"/>
        <v>0</v>
      </c>
      <c r="I508" s="270">
        <f t="shared" si="80"/>
        <v>0</v>
      </c>
    </row>
    <row r="509" spans="5:9" ht="17.25" customHeight="1" x14ac:dyDescent="0.35">
      <c r="E509" s="270">
        <f t="shared" si="76"/>
        <v>0</v>
      </c>
      <c r="F509" s="270">
        <f t="shared" si="77"/>
        <v>0</v>
      </c>
      <c r="G509" s="270">
        <f t="shared" si="78"/>
        <v>0</v>
      </c>
      <c r="H509" s="270">
        <f t="shared" si="79"/>
        <v>0</v>
      </c>
      <c r="I509" s="270">
        <f t="shared" si="80"/>
        <v>0</v>
      </c>
    </row>
    <row r="510" spans="5:9" ht="17.25" customHeight="1" x14ac:dyDescent="0.35">
      <c r="E510" s="270">
        <f t="shared" si="76"/>
        <v>0</v>
      </c>
      <c r="F510" s="270">
        <f t="shared" si="77"/>
        <v>0</v>
      </c>
      <c r="G510" s="270">
        <f t="shared" si="78"/>
        <v>0</v>
      </c>
      <c r="H510" s="270">
        <f t="shared" si="79"/>
        <v>0</v>
      </c>
      <c r="I510" s="270">
        <f t="shared" si="80"/>
        <v>0</v>
      </c>
    </row>
    <row r="511" spans="5:9" ht="17.25" customHeight="1" x14ac:dyDescent="0.35">
      <c r="E511" s="270">
        <f t="shared" si="76"/>
        <v>0</v>
      </c>
      <c r="F511" s="270">
        <f t="shared" si="77"/>
        <v>0</v>
      </c>
      <c r="G511" s="270">
        <f t="shared" si="78"/>
        <v>0</v>
      </c>
      <c r="H511" s="270">
        <f t="shared" si="79"/>
        <v>0</v>
      </c>
      <c r="I511" s="270">
        <f t="shared" si="80"/>
        <v>0</v>
      </c>
    </row>
    <row r="512" spans="5:9" ht="17.25" customHeight="1" x14ac:dyDescent="0.35">
      <c r="E512" s="270">
        <f t="shared" si="76"/>
        <v>0</v>
      </c>
      <c r="F512" s="270">
        <f t="shared" si="77"/>
        <v>0</v>
      </c>
      <c r="G512" s="270">
        <f t="shared" si="78"/>
        <v>0</v>
      </c>
      <c r="H512" s="270">
        <f t="shared" si="79"/>
        <v>0</v>
      </c>
      <c r="I512" s="270">
        <f t="shared" si="80"/>
        <v>0</v>
      </c>
    </row>
    <row r="513" spans="5:9" ht="17.25" customHeight="1" x14ac:dyDescent="0.35">
      <c r="E513" s="270">
        <f t="shared" si="76"/>
        <v>0</v>
      </c>
      <c r="F513" s="270">
        <f t="shared" si="77"/>
        <v>0</v>
      </c>
      <c r="G513" s="270">
        <f t="shared" si="78"/>
        <v>0</v>
      </c>
      <c r="H513" s="270">
        <f t="shared" si="79"/>
        <v>0</v>
      </c>
      <c r="I513" s="270">
        <f t="shared" si="80"/>
        <v>0</v>
      </c>
    </row>
    <row r="514" spans="5:9" ht="17.25" customHeight="1" x14ac:dyDescent="0.35">
      <c r="E514" s="270">
        <f t="shared" si="76"/>
        <v>0</v>
      </c>
      <c r="F514" s="270">
        <f t="shared" si="77"/>
        <v>0</v>
      </c>
      <c r="G514" s="270">
        <f t="shared" si="78"/>
        <v>0</v>
      </c>
      <c r="H514" s="270">
        <f t="shared" si="79"/>
        <v>0</v>
      </c>
      <c r="I514" s="270">
        <f t="shared" si="80"/>
        <v>0</v>
      </c>
    </row>
    <row r="515" spans="5:9" ht="17.25" customHeight="1" x14ac:dyDescent="0.35">
      <c r="E515" s="270">
        <f t="shared" si="76"/>
        <v>0</v>
      </c>
      <c r="F515" s="270">
        <f t="shared" si="77"/>
        <v>0</v>
      </c>
      <c r="G515" s="270">
        <f t="shared" si="78"/>
        <v>0</v>
      </c>
      <c r="H515" s="270">
        <f t="shared" si="79"/>
        <v>0</v>
      </c>
      <c r="I515" s="270">
        <f t="shared" si="80"/>
        <v>0</v>
      </c>
    </row>
    <row r="516" spans="5:9" ht="17.25" customHeight="1" x14ac:dyDescent="0.35">
      <c r="E516" s="270">
        <f t="shared" si="76"/>
        <v>0</v>
      </c>
      <c r="F516" s="270">
        <f t="shared" si="77"/>
        <v>0</v>
      </c>
      <c r="G516" s="270">
        <f t="shared" si="78"/>
        <v>0</v>
      </c>
      <c r="H516" s="270">
        <f t="shared" si="79"/>
        <v>0</v>
      </c>
      <c r="I516" s="270">
        <f t="shared" si="80"/>
        <v>0</v>
      </c>
    </row>
    <row r="517" spans="5:9" ht="17.25" customHeight="1" x14ac:dyDescent="0.35">
      <c r="E517" s="270">
        <f t="shared" si="76"/>
        <v>0</v>
      </c>
      <c r="F517" s="270">
        <f t="shared" si="77"/>
        <v>0</v>
      </c>
      <c r="G517" s="270">
        <f t="shared" si="78"/>
        <v>0</v>
      </c>
      <c r="H517" s="270">
        <f t="shared" si="79"/>
        <v>0</v>
      </c>
      <c r="I517" s="270">
        <f t="shared" si="80"/>
        <v>0</v>
      </c>
    </row>
    <row r="518" spans="5:9" ht="17.25" customHeight="1" x14ac:dyDescent="0.35">
      <c r="E518" s="270">
        <f t="shared" si="76"/>
        <v>0</v>
      </c>
      <c r="F518" s="270">
        <f t="shared" si="77"/>
        <v>0</v>
      </c>
      <c r="G518" s="270">
        <f t="shared" si="78"/>
        <v>0</v>
      </c>
      <c r="H518" s="270">
        <f t="shared" si="79"/>
        <v>0</v>
      </c>
      <c r="I518" s="270">
        <f t="shared" si="80"/>
        <v>0</v>
      </c>
    </row>
    <row r="519" spans="5:9" ht="17.25" customHeight="1" x14ac:dyDescent="0.35">
      <c r="E519" s="270">
        <f t="shared" si="76"/>
        <v>0</v>
      </c>
      <c r="F519" s="270">
        <f t="shared" si="77"/>
        <v>0</v>
      </c>
      <c r="G519" s="270">
        <f t="shared" si="78"/>
        <v>0</v>
      </c>
      <c r="H519" s="270">
        <f t="shared" si="79"/>
        <v>0</v>
      </c>
      <c r="I519" s="270">
        <f t="shared" si="80"/>
        <v>0</v>
      </c>
    </row>
    <row r="520" spans="5:9" ht="17.25" customHeight="1" x14ac:dyDescent="0.35">
      <c r="E520" s="270">
        <f t="shared" si="76"/>
        <v>0</v>
      </c>
      <c r="F520" s="270">
        <f t="shared" si="77"/>
        <v>0</v>
      </c>
      <c r="G520" s="270">
        <f t="shared" si="78"/>
        <v>0</v>
      </c>
      <c r="H520" s="270">
        <f t="shared" si="79"/>
        <v>0</v>
      </c>
      <c r="I520" s="270">
        <f t="shared" si="80"/>
        <v>0</v>
      </c>
    </row>
    <row r="521" spans="5:9" ht="17.25" customHeight="1" x14ac:dyDescent="0.35">
      <c r="E521" s="270">
        <f t="shared" si="76"/>
        <v>0</v>
      </c>
      <c r="F521" s="270">
        <f t="shared" si="77"/>
        <v>0</v>
      </c>
      <c r="G521" s="270">
        <f t="shared" si="78"/>
        <v>0</v>
      </c>
      <c r="H521" s="270">
        <f t="shared" si="79"/>
        <v>0</v>
      </c>
      <c r="I521" s="270">
        <f t="shared" si="80"/>
        <v>0</v>
      </c>
    </row>
    <row r="522" spans="5:9" ht="17.25" customHeight="1" x14ac:dyDescent="0.35">
      <c r="E522" s="270">
        <f t="shared" si="76"/>
        <v>0</v>
      </c>
      <c r="F522" s="270">
        <f t="shared" si="77"/>
        <v>0</v>
      </c>
      <c r="G522" s="270">
        <f t="shared" si="78"/>
        <v>0</v>
      </c>
      <c r="H522" s="270">
        <f t="shared" si="79"/>
        <v>0</v>
      </c>
      <c r="I522" s="270">
        <f t="shared" si="80"/>
        <v>0</v>
      </c>
    </row>
    <row r="523" spans="5:9" ht="17.25" customHeight="1" x14ac:dyDescent="0.35">
      <c r="E523" s="270">
        <f t="shared" ref="E523:E586" si="81">SUM(F523,G523,H523,I523)</f>
        <v>0</v>
      </c>
      <c r="F523" s="270">
        <f t="shared" ref="F523:F586" si="82">SUM(M523,Q523,AI523,AM523,BV523,BZ523,DC523,DG523,DS523,DW523,EM523,EN523,EO523,EY523,EZ523,FA523,GM523,GQ523,HL523,HP523,IH523,IL523,)</f>
        <v>0</v>
      </c>
      <c r="G523" s="270">
        <f t="shared" ref="G523:G586" si="83">SUM(N523,R523,AJ523,AN523,BW523,CA523,DD523,DH523,DT523,DX523,EP523,EQ523,ER523,FB523,FC523,FD523,GN523,GR523,HM523,HQ523,II523,IM523,)</f>
        <v>0</v>
      </c>
      <c r="H523" s="270">
        <f t="shared" ref="H523:H586" si="84">SUM(O523,S523,U523,W523,Y523,AA523,AK523,AO523,AQ523,AS523,AU523,AW523,BC523,BE523,AY523,FK523,FL523,FM523,FQ523,FR523,BX523,CB523,DE523,DI523,DU523,DY523,ES523,ET523,EU523,FE523,FF523,FG523,GO523,GS523,HN523,HR523,HT523,HV523,HX523,HZ523,IJ523,IN523,IP523,IR523,IT523,IV523,FS523,FW523,FX523,FY523,GC523,GD523,GE523,GU523,GW523,GY523,HA523,HC523,IB523,IX523,IZ523,DK523,DM523,DO523,DQ523,IF523,EA523,EC523,EE523,EG523,ID523)</f>
        <v>0</v>
      </c>
      <c r="I523" s="270">
        <f t="shared" ref="I523:I586" si="85">SUM(P523,T523,V523,X523,Z523,AB523,AL523,AP523,AR523,AT523,AV523,AX523,BD523,BF523,BY523,CC523,DF523,DJ523,DV523,DZ523,EV523,EW523,EX523,FH523,FI523,FJ523,GP523,GT523,HO523,HS523,HU523,HW523,HY523,IK523,IO523,IQ523,IS523,IU523,JA523,AZ523,DL523,DN523,DP523,DR523,FN523,FO523,FP523,FT523,FU523,FV523,FZ523,GA523,GB523,GF523,GG523,GH523,GV523,GX523,GZ523,HB523,HD523,IA523,IC523,IG523,IW523,IY523,EB523,ED523,EF523,EH523,IE523)</f>
        <v>0</v>
      </c>
    </row>
    <row r="524" spans="5:9" ht="17.25" customHeight="1" x14ac:dyDescent="0.35">
      <c r="E524" s="270">
        <f t="shared" si="81"/>
        <v>0</v>
      </c>
      <c r="F524" s="270">
        <f t="shared" si="82"/>
        <v>0</v>
      </c>
      <c r="G524" s="270">
        <f t="shared" si="83"/>
        <v>0</v>
      </c>
      <c r="H524" s="270">
        <f t="shared" si="84"/>
        <v>0</v>
      </c>
      <c r="I524" s="270">
        <f t="shared" si="85"/>
        <v>0</v>
      </c>
    </row>
    <row r="525" spans="5:9" ht="17.25" customHeight="1" x14ac:dyDescent="0.35">
      <c r="E525" s="270">
        <f t="shared" si="81"/>
        <v>0</v>
      </c>
      <c r="F525" s="270">
        <f t="shared" si="82"/>
        <v>0</v>
      </c>
      <c r="G525" s="270">
        <f t="shared" si="83"/>
        <v>0</v>
      </c>
      <c r="H525" s="270">
        <f t="shared" si="84"/>
        <v>0</v>
      </c>
      <c r="I525" s="270">
        <f t="shared" si="85"/>
        <v>0</v>
      </c>
    </row>
    <row r="526" spans="5:9" ht="17.25" customHeight="1" x14ac:dyDescent="0.35">
      <c r="E526" s="270">
        <f t="shared" si="81"/>
        <v>0</v>
      </c>
      <c r="F526" s="270">
        <f t="shared" si="82"/>
        <v>0</v>
      </c>
      <c r="G526" s="270">
        <f t="shared" si="83"/>
        <v>0</v>
      </c>
      <c r="H526" s="270">
        <f t="shared" si="84"/>
        <v>0</v>
      </c>
      <c r="I526" s="270">
        <f t="shared" si="85"/>
        <v>0</v>
      </c>
    </row>
    <row r="527" spans="5:9" ht="17.25" customHeight="1" x14ac:dyDescent="0.35">
      <c r="E527" s="270">
        <f t="shared" si="81"/>
        <v>0</v>
      </c>
      <c r="F527" s="270">
        <f t="shared" si="82"/>
        <v>0</v>
      </c>
      <c r="G527" s="270">
        <f t="shared" si="83"/>
        <v>0</v>
      </c>
      <c r="H527" s="270">
        <f t="shared" si="84"/>
        <v>0</v>
      </c>
      <c r="I527" s="270">
        <f t="shared" si="85"/>
        <v>0</v>
      </c>
    </row>
    <row r="528" spans="5:9" ht="17.25" customHeight="1" x14ac:dyDescent="0.35">
      <c r="E528" s="270">
        <f t="shared" si="81"/>
        <v>0</v>
      </c>
      <c r="F528" s="270">
        <f t="shared" si="82"/>
        <v>0</v>
      </c>
      <c r="G528" s="270">
        <f t="shared" si="83"/>
        <v>0</v>
      </c>
      <c r="H528" s="270">
        <f t="shared" si="84"/>
        <v>0</v>
      </c>
      <c r="I528" s="270">
        <f t="shared" si="85"/>
        <v>0</v>
      </c>
    </row>
    <row r="529" spans="5:9" ht="17.25" customHeight="1" x14ac:dyDescent="0.35">
      <c r="E529" s="270">
        <f t="shared" si="81"/>
        <v>0</v>
      </c>
      <c r="F529" s="270">
        <f t="shared" si="82"/>
        <v>0</v>
      </c>
      <c r="G529" s="270">
        <f t="shared" si="83"/>
        <v>0</v>
      </c>
      <c r="H529" s="270">
        <f t="shared" si="84"/>
        <v>0</v>
      </c>
      <c r="I529" s="270">
        <f t="shared" si="85"/>
        <v>0</v>
      </c>
    </row>
    <row r="530" spans="5:9" ht="17.25" customHeight="1" x14ac:dyDescent="0.35">
      <c r="E530" s="270">
        <f t="shared" si="81"/>
        <v>0</v>
      </c>
      <c r="F530" s="270">
        <f t="shared" si="82"/>
        <v>0</v>
      </c>
      <c r="G530" s="270">
        <f t="shared" si="83"/>
        <v>0</v>
      </c>
      <c r="H530" s="270">
        <f t="shared" si="84"/>
        <v>0</v>
      </c>
      <c r="I530" s="270">
        <f t="shared" si="85"/>
        <v>0</v>
      </c>
    </row>
    <row r="531" spans="5:9" ht="17.25" customHeight="1" x14ac:dyDescent="0.35">
      <c r="E531" s="270">
        <f t="shared" si="81"/>
        <v>0</v>
      </c>
      <c r="F531" s="270">
        <f t="shared" si="82"/>
        <v>0</v>
      </c>
      <c r="G531" s="270">
        <f t="shared" si="83"/>
        <v>0</v>
      </c>
      <c r="H531" s="270">
        <f t="shared" si="84"/>
        <v>0</v>
      </c>
      <c r="I531" s="270">
        <f t="shared" si="85"/>
        <v>0</v>
      </c>
    </row>
    <row r="532" spans="5:9" ht="17.25" customHeight="1" x14ac:dyDescent="0.35">
      <c r="E532" s="270">
        <f t="shared" si="81"/>
        <v>0</v>
      </c>
      <c r="F532" s="270">
        <f t="shared" si="82"/>
        <v>0</v>
      </c>
      <c r="G532" s="270">
        <f t="shared" si="83"/>
        <v>0</v>
      </c>
      <c r="H532" s="270">
        <f t="shared" si="84"/>
        <v>0</v>
      </c>
      <c r="I532" s="270">
        <f t="shared" si="85"/>
        <v>0</v>
      </c>
    </row>
    <row r="533" spans="5:9" ht="17.25" customHeight="1" x14ac:dyDescent="0.35">
      <c r="E533" s="270">
        <f t="shared" si="81"/>
        <v>0</v>
      </c>
      <c r="F533" s="270">
        <f t="shared" si="82"/>
        <v>0</v>
      </c>
      <c r="G533" s="270">
        <f t="shared" si="83"/>
        <v>0</v>
      </c>
      <c r="H533" s="270">
        <f t="shared" si="84"/>
        <v>0</v>
      </c>
      <c r="I533" s="270">
        <f t="shared" si="85"/>
        <v>0</v>
      </c>
    </row>
    <row r="534" spans="5:9" ht="17.25" customHeight="1" x14ac:dyDescent="0.35">
      <c r="E534" s="270">
        <f t="shared" si="81"/>
        <v>0</v>
      </c>
      <c r="F534" s="270">
        <f t="shared" si="82"/>
        <v>0</v>
      </c>
      <c r="G534" s="270">
        <f t="shared" si="83"/>
        <v>0</v>
      </c>
      <c r="H534" s="270">
        <f t="shared" si="84"/>
        <v>0</v>
      </c>
      <c r="I534" s="270">
        <f t="shared" si="85"/>
        <v>0</v>
      </c>
    </row>
    <row r="535" spans="5:9" ht="17.25" customHeight="1" x14ac:dyDescent="0.35">
      <c r="E535" s="270">
        <f t="shared" si="81"/>
        <v>0</v>
      </c>
      <c r="F535" s="270">
        <f t="shared" si="82"/>
        <v>0</v>
      </c>
      <c r="G535" s="270">
        <f t="shared" si="83"/>
        <v>0</v>
      </c>
      <c r="H535" s="270">
        <f t="shared" si="84"/>
        <v>0</v>
      </c>
      <c r="I535" s="270">
        <f t="shared" si="85"/>
        <v>0</v>
      </c>
    </row>
    <row r="536" spans="5:9" ht="17.25" customHeight="1" x14ac:dyDescent="0.35">
      <c r="E536" s="270">
        <f t="shared" si="81"/>
        <v>0</v>
      </c>
      <c r="F536" s="270">
        <f t="shared" si="82"/>
        <v>0</v>
      </c>
      <c r="G536" s="270">
        <f t="shared" si="83"/>
        <v>0</v>
      </c>
      <c r="H536" s="270">
        <f t="shared" si="84"/>
        <v>0</v>
      </c>
      <c r="I536" s="270">
        <f t="shared" si="85"/>
        <v>0</v>
      </c>
    </row>
    <row r="537" spans="5:9" ht="17.25" customHeight="1" x14ac:dyDescent="0.35">
      <c r="E537" s="270">
        <f t="shared" si="81"/>
        <v>0</v>
      </c>
      <c r="F537" s="270">
        <f t="shared" si="82"/>
        <v>0</v>
      </c>
      <c r="G537" s="270">
        <f t="shared" si="83"/>
        <v>0</v>
      </c>
      <c r="H537" s="270">
        <f t="shared" si="84"/>
        <v>0</v>
      </c>
      <c r="I537" s="270">
        <f t="shared" si="85"/>
        <v>0</v>
      </c>
    </row>
    <row r="538" spans="5:9" ht="17.25" customHeight="1" x14ac:dyDescent="0.35">
      <c r="E538" s="270">
        <f t="shared" si="81"/>
        <v>0</v>
      </c>
      <c r="F538" s="270">
        <f t="shared" si="82"/>
        <v>0</v>
      </c>
      <c r="G538" s="270">
        <f t="shared" si="83"/>
        <v>0</v>
      </c>
      <c r="H538" s="270">
        <f t="shared" si="84"/>
        <v>0</v>
      </c>
      <c r="I538" s="270">
        <f t="shared" si="85"/>
        <v>0</v>
      </c>
    </row>
    <row r="539" spans="5:9" ht="17.25" customHeight="1" x14ac:dyDescent="0.35">
      <c r="E539" s="270">
        <f t="shared" si="81"/>
        <v>0</v>
      </c>
      <c r="F539" s="270">
        <f t="shared" si="82"/>
        <v>0</v>
      </c>
      <c r="G539" s="270">
        <f t="shared" si="83"/>
        <v>0</v>
      </c>
      <c r="H539" s="270">
        <f t="shared" si="84"/>
        <v>0</v>
      </c>
      <c r="I539" s="270">
        <f t="shared" si="85"/>
        <v>0</v>
      </c>
    </row>
    <row r="540" spans="5:9" ht="17.25" customHeight="1" x14ac:dyDescent="0.35">
      <c r="E540" s="270">
        <f t="shared" si="81"/>
        <v>0</v>
      </c>
      <c r="F540" s="270">
        <f t="shared" si="82"/>
        <v>0</v>
      </c>
      <c r="G540" s="270">
        <f t="shared" si="83"/>
        <v>0</v>
      </c>
      <c r="H540" s="270">
        <f t="shared" si="84"/>
        <v>0</v>
      </c>
      <c r="I540" s="270">
        <f t="shared" si="85"/>
        <v>0</v>
      </c>
    </row>
    <row r="541" spans="5:9" ht="17.25" customHeight="1" x14ac:dyDescent="0.35">
      <c r="E541" s="270">
        <f t="shared" si="81"/>
        <v>0</v>
      </c>
      <c r="F541" s="270">
        <f t="shared" si="82"/>
        <v>0</v>
      </c>
      <c r="G541" s="270">
        <f t="shared" si="83"/>
        <v>0</v>
      </c>
      <c r="H541" s="270">
        <f t="shared" si="84"/>
        <v>0</v>
      </c>
      <c r="I541" s="270">
        <f t="shared" si="85"/>
        <v>0</v>
      </c>
    </row>
    <row r="542" spans="5:9" ht="17.25" customHeight="1" x14ac:dyDescent="0.35">
      <c r="E542" s="270">
        <f t="shared" si="81"/>
        <v>0</v>
      </c>
      <c r="F542" s="270">
        <f t="shared" si="82"/>
        <v>0</v>
      </c>
      <c r="G542" s="270">
        <f t="shared" si="83"/>
        <v>0</v>
      </c>
      <c r="H542" s="270">
        <f t="shared" si="84"/>
        <v>0</v>
      </c>
      <c r="I542" s="270">
        <f t="shared" si="85"/>
        <v>0</v>
      </c>
    </row>
    <row r="543" spans="5:9" ht="17.25" customHeight="1" x14ac:dyDescent="0.35">
      <c r="E543" s="270">
        <f t="shared" si="81"/>
        <v>0</v>
      </c>
      <c r="F543" s="270">
        <f t="shared" si="82"/>
        <v>0</v>
      </c>
      <c r="G543" s="270">
        <f t="shared" si="83"/>
        <v>0</v>
      </c>
      <c r="H543" s="270">
        <f t="shared" si="84"/>
        <v>0</v>
      </c>
      <c r="I543" s="270">
        <f t="shared" si="85"/>
        <v>0</v>
      </c>
    </row>
    <row r="544" spans="5:9" ht="17.25" customHeight="1" x14ac:dyDescent="0.35">
      <c r="E544" s="270">
        <f t="shared" si="81"/>
        <v>0</v>
      </c>
      <c r="F544" s="270">
        <f t="shared" si="82"/>
        <v>0</v>
      </c>
      <c r="G544" s="270">
        <f t="shared" si="83"/>
        <v>0</v>
      </c>
      <c r="H544" s="270">
        <f t="shared" si="84"/>
        <v>0</v>
      </c>
      <c r="I544" s="270">
        <f t="shared" si="85"/>
        <v>0</v>
      </c>
    </row>
    <row r="545" spans="5:9" ht="17.25" customHeight="1" x14ac:dyDescent="0.35">
      <c r="E545" s="270">
        <f t="shared" si="81"/>
        <v>0</v>
      </c>
      <c r="F545" s="270">
        <f t="shared" si="82"/>
        <v>0</v>
      </c>
      <c r="G545" s="270">
        <f t="shared" si="83"/>
        <v>0</v>
      </c>
      <c r="H545" s="270">
        <f t="shared" si="84"/>
        <v>0</v>
      </c>
      <c r="I545" s="270">
        <f t="shared" si="85"/>
        <v>0</v>
      </c>
    </row>
    <row r="546" spans="5:9" ht="17.25" customHeight="1" x14ac:dyDescent="0.35">
      <c r="E546" s="270">
        <f t="shared" si="81"/>
        <v>0</v>
      </c>
      <c r="F546" s="270">
        <f t="shared" si="82"/>
        <v>0</v>
      </c>
      <c r="G546" s="270">
        <f t="shared" si="83"/>
        <v>0</v>
      </c>
      <c r="H546" s="270">
        <f t="shared" si="84"/>
        <v>0</v>
      </c>
      <c r="I546" s="270">
        <f t="shared" si="85"/>
        <v>0</v>
      </c>
    </row>
    <row r="547" spans="5:9" ht="17.25" customHeight="1" x14ac:dyDescent="0.35">
      <c r="E547" s="270">
        <f t="shared" si="81"/>
        <v>0</v>
      </c>
      <c r="F547" s="270">
        <f t="shared" si="82"/>
        <v>0</v>
      </c>
      <c r="G547" s="270">
        <f t="shared" si="83"/>
        <v>0</v>
      </c>
      <c r="H547" s="270">
        <f t="shared" si="84"/>
        <v>0</v>
      </c>
      <c r="I547" s="270">
        <f t="shared" si="85"/>
        <v>0</v>
      </c>
    </row>
    <row r="548" spans="5:9" ht="17.25" customHeight="1" x14ac:dyDescent="0.35">
      <c r="E548" s="270">
        <f t="shared" si="81"/>
        <v>0</v>
      </c>
      <c r="F548" s="270">
        <f t="shared" si="82"/>
        <v>0</v>
      </c>
      <c r="G548" s="270">
        <f t="shared" si="83"/>
        <v>0</v>
      </c>
      <c r="H548" s="270">
        <f t="shared" si="84"/>
        <v>0</v>
      </c>
      <c r="I548" s="270">
        <f t="shared" si="85"/>
        <v>0</v>
      </c>
    </row>
    <row r="549" spans="5:9" ht="17.25" customHeight="1" x14ac:dyDescent="0.35">
      <c r="E549" s="270">
        <f t="shared" si="81"/>
        <v>0</v>
      </c>
      <c r="F549" s="270">
        <f t="shared" si="82"/>
        <v>0</v>
      </c>
      <c r="G549" s="270">
        <f t="shared" si="83"/>
        <v>0</v>
      </c>
      <c r="H549" s="270">
        <f t="shared" si="84"/>
        <v>0</v>
      </c>
      <c r="I549" s="270">
        <f t="shared" si="85"/>
        <v>0</v>
      </c>
    </row>
    <row r="550" spans="5:9" ht="17.25" customHeight="1" x14ac:dyDescent="0.35">
      <c r="E550" s="270">
        <f t="shared" si="81"/>
        <v>0</v>
      </c>
      <c r="F550" s="270">
        <f t="shared" si="82"/>
        <v>0</v>
      </c>
      <c r="G550" s="270">
        <f t="shared" si="83"/>
        <v>0</v>
      </c>
      <c r="H550" s="270">
        <f t="shared" si="84"/>
        <v>0</v>
      </c>
      <c r="I550" s="270">
        <f t="shared" si="85"/>
        <v>0</v>
      </c>
    </row>
    <row r="551" spans="5:9" ht="17.25" customHeight="1" x14ac:dyDescent="0.35">
      <c r="E551" s="270">
        <f t="shared" si="81"/>
        <v>0</v>
      </c>
      <c r="F551" s="270">
        <f t="shared" si="82"/>
        <v>0</v>
      </c>
      <c r="G551" s="270">
        <f t="shared" si="83"/>
        <v>0</v>
      </c>
      <c r="H551" s="270">
        <f t="shared" si="84"/>
        <v>0</v>
      </c>
      <c r="I551" s="270">
        <f t="shared" si="85"/>
        <v>0</v>
      </c>
    </row>
    <row r="552" spans="5:9" ht="17.25" customHeight="1" x14ac:dyDescent="0.35">
      <c r="E552" s="270">
        <f t="shared" si="81"/>
        <v>0</v>
      </c>
      <c r="F552" s="270">
        <f t="shared" si="82"/>
        <v>0</v>
      </c>
      <c r="G552" s="270">
        <f t="shared" si="83"/>
        <v>0</v>
      </c>
      <c r="H552" s="270">
        <f t="shared" si="84"/>
        <v>0</v>
      </c>
      <c r="I552" s="270">
        <f t="shared" si="85"/>
        <v>0</v>
      </c>
    </row>
    <row r="553" spans="5:9" ht="17.25" customHeight="1" x14ac:dyDescent="0.35">
      <c r="E553" s="270">
        <f t="shared" si="81"/>
        <v>0</v>
      </c>
      <c r="F553" s="270">
        <f t="shared" si="82"/>
        <v>0</v>
      </c>
      <c r="G553" s="270">
        <f t="shared" si="83"/>
        <v>0</v>
      </c>
      <c r="H553" s="270">
        <f t="shared" si="84"/>
        <v>0</v>
      </c>
      <c r="I553" s="270">
        <f t="shared" si="85"/>
        <v>0</v>
      </c>
    </row>
    <row r="554" spans="5:9" ht="17.25" customHeight="1" x14ac:dyDescent="0.35">
      <c r="E554" s="270">
        <f t="shared" si="81"/>
        <v>0</v>
      </c>
      <c r="F554" s="270">
        <f t="shared" si="82"/>
        <v>0</v>
      </c>
      <c r="G554" s="270">
        <f t="shared" si="83"/>
        <v>0</v>
      </c>
      <c r="H554" s="270">
        <f t="shared" si="84"/>
        <v>0</v>
      </c>
      <c r="I554" s="270">
        <f t="shared" si="85"/>
        <v>0</v>
      </c>
    </row>
    <row r="555" spans="5:9" ht="17.25" customHeight="1" x14ac:dyDescent="0.35">
      <c r="E555" s="270">
        <f t="shared" si="81"/>
        <v>0</v>
      </c>
      <c r="F555" s="270">
        <f t="shared" si="82"/>
        <v>0</v>
      </c>
      <c r="G555" s="270">
        <f t="shared" si="83"/>
        <v>0</v>
      </c>
      <c r="H555" s="270">
        <f t="shared" si="84"/>
        <v>0</v>
      </c>
      <c r="I555" s="270">
        <f t="shared" si="85"/>
        <v>0</v>
      </c>
    </row>
    <row r="556" spans="5:9" ht="17.25" customHeight="1" x14ac:dyDescent="0.35">
      <c r="E556" s="270">
        <f t="shared" si="81"/>
        <v>0</v>
      </c>
      <c r="F556" s="270">
        <f t="shared" si="82"/>
        <v>0</v>
      </c>
      <c r="G556" s="270">
        <f t="shared" si="83"/>
        <v>0</v>
      </c>
      <c r="H556" s="270">
        <f t="shared" si="84"/>
        <v>0</v>
      </c>
      <c r="I556" s="270">
        <f t="shared" si="85"/>
        <v>0</v>
      </c>
    </row>
    <row r="557" spans="5:9" ht="17.25" customHeight="1" x14ac:dyDescent="0.35">
      <c r="E557" s="270">
        <f t="shared" si="81"/>
        <v>0</v>
      </c>
      <c r="F557" s="270">
        <f t="shared" si="82"/>
        <v>0</v>
      </c>
      <c r="G557" s="270">
        <f t="shared" si="83"/>
        <v>0</v>
      </c>
      <c r="H557" s="270">
        <f t="shared" si="84"/>
        <v>0</v>
      </c>
      <c r="I557" s="270">
        <f t="shared" si="85"/>
        <v>0</v>
      </c>
    </row>
    <row r="558" spans="5:9" ht="17.25" customHeight="1" x14ac:dyDescent="0.35">
      <c r="E558" s="270">
        <f t="shared" si="81"/>
        <v>0</v>
      </c>
      <c r="F558" s="270">
        <f t="shared" si="82"/>
        <v>0</v>
      </c>
      <c r="G558" s="270">
        <f t="shared" si="83"/>
        <v>0</v>
      </c>
      <c r="H558" s="270">
        <f t="shared" si="84"/>
        <v>0</v>
      </c>
      <c r="I558" s="270">
        <f t="shared" si="85"/>
        <v>0</v>
      </c>
    </row>
    <row r="559" spans="5:9" ht="17.25" customHeight="1" x14ac:dyDescent="0.35">
      <c r="E559" s="270">
        <f t="shared" si="81"/>
        <v>0</v>
      </c>
      <c r="F559" s="270">
        <f t="shared" si="82"/>
        <v>0</v>
      </c>
      <c r="G559" s="270">
        <f t="shared" si="83"/>
        <v>0</v>
      </c>
      <c r="H559" s="270">
        <f t="shared" si="84"/>
        <v>0</v>
      </c>
      <c r="I559" s="270">
        <f t="shared" si="85"/>
        <v>0</v>
      </c>
    </row>
    <row r="560" spans="5:9" ht="17.25" customHeight="1" x14ac:dyDescent="0.35">
      <c r="E560" s="270">
        <f t="shared" si="81"/>
        <v>0</v>
      </c>
      <c r="F560" s="270">
        <f t="shared" si="82"/>
        <v>0</v>
      </c>
      <c r="G560" s="270">
        <f t="shared" si="83"/>
        <v>0</v>
      </c>
      <c r="H560" s="270">
        <f t="shared" si="84"/>
        <v>0</v>
      </c>
      <c r="I560" s="270">
        <f t="shared" si="85"/>
        <v>0</v>
      </c>
    </row>
    <row r="561" spans="5:9" ht="17.25" customHeight="1" x14ac:dyDescent="0.35">
      <c r="E561" s="270">
        <f t="shared" si="81"/>
        <v>0</v>
      </c>
      <c r="F561" s="270">
        <f t="shared" si="82"/>
        <v>0</v>
      </c>
      <c r="G561" s="270">
        <f t="shared" si="83"/>
        <v>0</v>
      </c>
      <c r="H561" s="270">
        <f t="shared" si="84"/>
        <v>0</v>
      </c>
      <c r="I561" s="270">
        <f t="shared" si="85"/>
        <v>0</v>
      </c>
    </row>
    <row r="562" spans="5:9" ht="17.25" customHeight="1" x14ac:dyDescent="0.35">
      <c r="E562" s="270">
        <f t="shared" si="81"/>
        <v>0</v>
      </c>
      <c r="F562" s="270">
        <f t="shared" si="82"/>
        <v>0</v>
      </c>
      <c r="G562" s="270">
        <f t="shared" si="83"/>
        <v>0</v>
      </c>
      <c r="H562" s="270">
        <f t="shared" si="84"/>
        <v>0</v>
      </c>
      <c r="I562" s="270">
        <f t="shared" si="85"/>
        <v>0</v>
      </c>
    </row>
    <row r="563" spans="5:9" ht="17.25" customHeight="1" x14ac:dyDescent="0.35">
      <c r="E563" s="270">
        <f t="shared" si="81"/>
        <v>0</v>
      </c>
      <c r="F563" s="270">
        <f t="shared" si="82"/>
        <v>0</v>
      </c>
      <c r="G563" s="270">
        <f t="shared" si="83"/>
        <v>0</v>
      </c>
      <c r="H563" s="270">
        <f t="shared" si="84"/>
        <v>0</v>
      </c>
      <c r="I563" s="270">
        <f t="shared" si="85"/>
        <v>0</v>
      </c>
    </row>
    <row r="564" spans="5:9" ht="17.25" customHeight="1" x14ac:dyDescent="0.35">
      <c r="E564" s="270">
        <f t="shared" si="81"/>
        <v>0</v>
      </c>
      <c r="F564" s="270">
        <f t="shared" si="82"/>
        <v>0</v>
      </c>
      <c r="G564" s="270">
        <f t="shared" si="83"/>
        <v>0</v>
      </c>
      <c r="H564" s="270">
        <f t="shared" si="84"/>
        <v>0</v>
      </c>
      <c r="I564" s="270">
        <f t="shared" si="85"/>
        <v>0</v>
      </c>
    </row>
    <row r="565" spans="5:9" ht="17.25" customHeight="1" x14ac:dyDescent="0.35">
      <c r="E565" s="270">
        <f t="shared" si="81"/>
        <v>0</v>
      </c>
      <c r="F565" s="270">
        <f t="shared" si="82"/>
        <v>0</v>
      </c>
      <c r="G565" s="270">
        <f t="shared" si="83"/>
        <v>0</v>
      </c>
      <c r="H565" s="270">
        <f t="shared" si="84"/>
        <v>0</v>
      </c>
      <c r="I565" s="270">
        <f t="shared" si="85"/>
        <v>0</v>
      </c>
    </row>
    <row r="566" spans="5:9" ht="17.25" customHeight="1" x14ac:dyDescent="0.35">
      <c r="E566" s="270">
        <f t="shared" si="81"/>
        <v>0</v>
      </c>
      <c r="F566" s="270">
        <f t="shared" si="82"/>
        <v>0</v>
      </c>
      <c r="G566" s="270">
        <f t="shared" si="83"/>
        <v>0</v>
      </c>
      <c r="H566" s="270">
        <f t="shared" si="84"/>
        <v>0</v>
      </c>
      <c r="I566" s="270">
        <f t="shared" si="85"/>
        <v>0</v>
      </c>
    </row>
    <row r="567" spans="5:9" ht="17.25" customHeight="1" x14ac:dyDescent="0.35">
      <c r="E567" s="270">
        <f t="shared" si="81"/>
        <v>0</v>
      </c>
      <c r="F567" s="270">
        <f t="shared" si="82"/>
        <v>0</v>
      </c>
      <c r="G567" s="270">
        <f t="shared" si="83"/>
        <v>0</v>
      </c>
      <c r="H567" s="270">
        <f t="shared" si="84"/>
        <v>0</v>
      </c>
      <c r="I567" s="270">
        <f t="shared" si="85"/>
        <v>0</v>
      </c>
    </row>
    <row r="568" spans="5:9" ht="17.25" customHeight="1" x14ac:dyDescent="0.35">
      <c r="E568" s="270">
        <f t="shared" si="81"/>
        <v>0</v>
      </c>
      <c r="F568" s="270">
        <f t="shared" si="82"/>
        <v>0</v>
      </c>
      <c r="G568" s="270">
        <f t="shared" si="83"/>
        <v>0</v>
      </c>
      <c r="H568" s="270">
        <f t="shared" si="84"/>
        <v>0</v>
      </c>
      <c r="I568" s="270">
        <f t="shared" si="85"/>
        <v>0</v>
      </c>
    </row>
    <row r="569" spans="5:9" ht="17.25" customHeight="1" x14ac:dyDescent="0.35">
      <c r="E569" s="270">
        <f t="shared" si="81"/>
        <v>0</v>
      </c>
      <c r="F569" s="270">
        <f t="shared" si="82"/>
        <v>0</v>
      </c>
      <c r="G569" s="270">
        <f t="shared" si="83"/>
        <v>0</v>
      </c>
      <c r="H569" s="270">
        <f t="shared" si="84"/>
        <v>0</v>
      </c>
      <c r="I569" s="270">
        <f t="shared" si="85"/>
        <v>0</v>
      </c>
    </row>
    <row r="570" spans="5:9" ht="17.25" customHeight="1" x14ac:dyDescent="0.35">
      <c r="E570" s="270">
        <f t="shared" si="81"/>
        <v>0</v>
      </c>
      <c r="F570" s="270">
        <f t="shared" si="82"/>
        <v>0</v>
      </c>
      <c r="G570" s="270">
        <f t="shared" si="83"/>
        <v>0</v>
      </c>
      <c r="H570" s="270">
        <f t="shared" si="84"/>
        <v>0</v>
      </c>
      <c r="I570" s="270">
        <f t="shared" si="85"/>
        <v>0</v>
      </c>
    </row>
    <row r="571" spans="5:9" ht="17.25" customHeight="1" x14ac:dyDescent="0.35">
      <c r="E571" s="270">
        <f t="shared" si="81"/>
        <v>0</v>
      </c>
      <c r="F571" s="270">
        <f t="shared" si="82"/>
        <v>0</v>
      </c>
      <c r="G571" s="270">
        <f t="shared" si="83"/>
        <v>0</v>
      </c>
      <c r="H571" s="270">
        <f t="shared" si="84"/>
        <v>0</v>
      </c>
      <c r="I571" s="270">
        <f t="shared" si="85"/>
        <v>0</v>
      </c>
    </row>
    <row r="572" spans="5:9" ht="17.25" customHeight="1" x14ac:dyDescent="0.35">
      <c r="E572" s="270">
        <f t="shared" si="81"/>
        <v>0</v>
      </c>
      <c r="F572" s="270">
        <f t="shared" si="82"/>
        <v>0</v>
      </c>
      <c r="G572" s="270">
        <f t="shared" si="83"/>
        <v>0</v>
      </c>
      <c r="H572" s="270">
        <f t="shared" si="84"/>
        <v>0</v>
      </c>
      <c r="I572" s="270">
        <f t="shared" si="85"/>
        <v>0</v>
      </c>
    </row>
    <row r="573" spans="5:9" ht="17.25" customHeight="1" x14ac:dyDescent="0.35">
      <c r="E573" s="270">
        <f t="shared" si="81"/>
        <v>0</v>
      </c>
      <c r="F573" s="270">
        <f t="shared" si="82"/>
        <v>0</v>
      </c>
      <c r="G573" s="270">
        <f t="shared" si="83"/>
        <v>0</v>
      </c>
      <c r="H573" s="270">
        <f t="shared" si="84"/>
        <v>0</v>
      </c>
      <c r="I573" s="270">
        <f t="shared" si="85"/>
        <v>0</v>
      </c>
    </row>
    <row r="574" spans="5:9" ht="17.25" customHeight="1" x14ac:dyDescent="0.35">
      <c r="E574" s="270">
        <f t="shared" si="81"/>
        <v>0</v>
      </c>
      <c r="F574" s="270">
        <f t="shared" si="82"/>
        <v>0</v>
      </c>
      <c r="G574" s="270">
        <f t="shared" si="83"/>
        <v>0</v>
      </c>
      <c r="H574" s="270">
        <f t="shared" si="84"/>
        <v>0</v>
      </c>
      <c r="I574" s="270">
        <f t="shared" si="85"/>
        <v>0</v>
      </c>
    </row>
    <row r="575" spans="5:9" ht="17.25" customHeight="1" x14ac:dyDescent="0.35">
      <c r="E575" s="270">
        <f t="shared" si="81"/>
        <v>0</v>
      </c>
      <c r="F575" s="270">
        <f t="shared" si="82"/>
        <v>0</v>
      </c>
      <c r="G575" s="270">
        <f t="shared" si="83"/>
        <v>0</v>
      </c>
      <c r="H575" s="270">
        <f t="shared" si="84"/>
        <v>0</v>
      </c>
      <c r="I575" s="270">
        <f t="shared" si="85"/>
        <v>0</v>
      </c>
    </row>
    <row r="576" spans="5:9" ht="17.25" customHeight="1" x14ac:dyDescent="0.35">
      <c r="E576" s="270">
        <f t="shared" si="81"/>
        <v>0</v>
      </c>
      <c r="F576" s="270">
        <f t="shared" si="82"/>
        <v>0</v>
      </c>
      <c r="G576" s="270">
        <f t="shared" si="83"/>
        <v>0</v>
      </c>
      <c r="H576" s="270">
        <f t="shared" si="84"/>
        <v>0</v>
      </c>
      <c r="I576" s="270">
        <f t="shared" si="85"/>
        <v>0</v>
      </c>
    </row>
    <row r="577" spans="5:9" ht="17.25" customHeight="1" x14ac:dyDescent="0.35">
      <c r="E577" s="270">
        <f t="shared" si="81"/>
        <v>0</v>
      </c>
      <c r="F577" s="270">
        <f t="shared" si="82"/>
        <v>0</v>
      </c>
      <c r="G577" s="270">
        <f t="shared" si="83"/>
        <v>0</v>
      </c>
      <c r="H577" s="270">
        <f t="shared" si="84"/>
        <v>0</v>
      </c>
      <c r="I577" s="270">
        <f t="shared" si="85"/>
        <v>0</v>
      </c>
    </row>
    <row r="578" spans="5:9" ht="17.25" customHeight="1" x14ac:dyDescent="0.35">
      <c r="E578" s="270">
        <f t="shared" si="81"/>
        <v>0</v>
      </c>
      <c r="F578" s="270">
        <f t="shared" si="82"/>
        <v>0</v>
      </c>
      <c r="G578" s="270">
        <f t="shared" si="83"/>
        <v>0</v>
      </c>
      <c r="H578" s="270">
        <f t="shared" si="84"/>
        <v>0</v>
      </c>
      <c r="I578" s="270">
        <f t="shared" si="85"/>
        <v>0</v>
      </c>
    </row>
    <row r="579" spans="5:9" ht="17.25" customHeight="1" x14ac:dyDescent="0.35">
      <c r="E579" s="270">
        <f t="shared" si="81"/>
        <v>0</v>
      </c>
      <c r="F579" s="270">
        <f t="shared" si="82"/>
        <v>0</v>
      </c>
      <c r="G579" s="270">
        <f t="shared" si="83"/>
        <v>0</v>
      </c>
      <c r="H579" s="270">
        <f t="shared" si="84"/>
        <v>0</v>
      </c>
      <c r="I579" s="270">
        <f t="shared" si="85"/>
        <v>0</v>
      </c>
    </row>
    <row r="580" spans="5:9" ht="17.25" customHeight="1" x14ac:dyDescent="0.35">
      <c r="E580" s="270">
        <f t="shared" si="81"/>
        <v>0</v>
      </c>
      <c r="F580" s="270">
        <f t="shared" si="82"/>
        <v>0</v>
      </c>
      <c r="G580" s="270">
        <f t="shared" si="83"/>
        <v>0</v>
      </c>
      <c r="H580" s="270">
        <f t="shared" si="84"/>
        <v>0</v>
      </c>
      <c r="I580" s="270">
        <f t="shared" si="85"/>
        <v>0</v>
      </c>
    </row>
    <row r="581" spans="5:9" ht="17.25" customHeight="1" x14ac:dyDescent="0.35">
      <c r="E581" s="270">
        <f t="shared" si="81"/>
        <v>0</v>
      </c>
      <c r="F581" s="270">
        <f t="shared" si="82"/>
        <v>0</v>
      </c>
      <c r="G581" s="270">
        <f t="shared" si="83"/>
        <v>0</v>
      </c>
      <c r="H581" s="270">
        <f t="shared" si="84"/>
        <v>0</v>
      </c>
      <c r="I581" s="270">
        <f t="shared" si="85"/>
        <v>0</v>
      </c>
    </row>
    <row r="582" spans="5:9" ht="17.25" customHeight="1" x14ac:dyDescent="0.35">
      <c r="E582" s="270">
        <f t="shared" si="81"/>
        <v>0</v>
      </c>
      <c r="F582" s="270">
        <f t="shared" si="82"/>
        <v>0</v>
      </c>
      <c r="G582" s="270">
        <f t="shared" si="83"/>
        <v>0</v>
      </c>
      <c r="H582" s="270">
        <f t="shared" si="84"/>
        <v>0</v>
      </c>
      <c r="I582" s="270">
        <f t="shared" si="85"/>
        <v>0</v>
      </c>
    </row>
    <row r="583" spans="5:9" ht="17.25" customHeight="1" x14ac:dyDescent="0.35">
      <c r="E583" s="270">
        <f t="shared" si="81"/>
        <v>0</v>
      </c>
      <c r="F583" s="270">
        <f t="shared" si="82"/>
        <v>0</v>
      </c>
      <c r="G583" s="270">
        <f t="shared" si="83"/>
        <v>0</v>
      </c>
      <c r="H583" s="270">
        <f t="shared" si="84"/>
        <v>0</v>
      </c>
      <c r="I583" s="270">
        <f t="shared" si="85"/>
        <v>0</v>
      </c>
    </row>
    <row r="584" spans="5:9" ht="17.25" customHeight="1" x14ac:dyDescent="0.35">
      <c r="E584" s="270">
        <f t="shared" si="81"/>
        <v>0</v>
      </c>
      <c r="F584" s="270">
        <f t="shared" si="82"/>
        <v>0</v>
      </c>
      <c r="G584" s="270">
        <f t="shared" si="83"/>
        <v>0</v>
      </c>
      <c r="H584" s="270">
        <f t="shared" si="84"/>
        <v>0</v>
      </c>
      <c r="I584" s="270">
        <f t="shared" si="85"/>
        <v>0</v>
      </c>
    </row>
    <row r="585" spans="5:9" ht="17.25" customHeight="1" x14ac:dyDescent="0.35">
      <c r="E585" s="270">
        <f t="shared" si="81"/>
        <v>0</v>
      </c>
      <c r="F585" s="270">
        <f t="shared" si="82"/>
        <v>0</v>
      </c>
      <c r="G585" s="270">
        <f t="shared" si="83"/>
        <v>0</v>
      </c>
      <c r="H585" s="270">
        <f t="shared" si="84"/>
        <v>0</v>
      </c>
      <c r="I585" s="270">
        <f t="shared" si="85"/>
        <v>0</v>
      </c>
    </row>
    <row r="586" spans="5:9" ht="17.25" customHeight="1" x14ac:dyDescent="0.35">
      <c r="E586" s="270">
        <f t="shared" si="81"/>
        <v>0</v>
      </c>
      <c r="F586" s="270">
        <f t="shared" si="82"/>
        <v>0</v>
      </c>
      <c r="G586" s="270">
        <f t="shared" si="83"/>
        <v>0</v>
      </c>
      <c r="H586" s="270">
        <f t="shared" si="84"/>
        <v>0</v>
      </c>
      <c r="I586" s="270">
        <f t="shared" si="85"/>
        <v>0</v>
      </c>
    </row>
    <row r="587" spans="5:9" ht="17.25" customHeight="1" x14ac:dyDescent="0.35">
      <c r="E587" s="270">
        <f t="shared" ref="E587:E650" si="86">SUM(F587,G587,H587,I587)</f>
        <v>0</v>
      </c>
      <c r="F587" s="270">
        <f t="shared" ref="F587:F650" si="87">SUM(M587,Q587,AI587,AM587,BV587,BZ587,DC587,DG587,DS587,DW587,EM587,EN587,EO587,EY587,EZ587,FA587,GM587,GQ587,HL587,HP587,IH587,IL587,)</f>
        <v>0</v>
      </c>
      <c r="G587" s="270">
        <f t="shared" ref="G587:G650" si="88">SUM(N587,R587,AJ587,AN587,BW587,CA587,DD587,DH587,DT587,DX587,EP587,EQ587,ER587,FB587,FC587,FD587,GN587,GR587,HM587,HQ587,II587,IM587,)</f>
        <v>0</v>
      </c>
      <c r="H587" s="270">
        <f t="shared" ref="H587:H650" si="89">SUM(O587,S587,U587,W587,Y587,AA587,AK587,AO587,AQ587,AS587,AU587,AW587,BC587,BE587,AY587,FK587,FL587,FM587,FQ587,FR587,BX587,CB587,DE587,DI587,DU587,DY587,ES587,ET587,EU587,FE587,FF587,FG587,GO587,GS587,HN587,HR587,HT587,HV587,HX587,HZ587,IJ587,IN587,IP587,IR587,IT587,IV587,FS587,FW587,FX587,FY587,GC587,GD587,GE587,GU587,GW587,GY587,HA587,HC587,IB587,IX587,IZ587,DK587,DM587,DO587,DQ587,IF587,EA587,EC587,EE587,EG587,ID587)</f>
        <v>0</v>
      </c>
      <c r="I587" s="270">
        <f t="shared" ref="I587:I650" si="90">SUM(P587,T587,V587,X587,Z587,AB587,AL587,AP587,AR587,AT587,AV587,AX587,BD587,BF587,BY587,CC587,DF587,DJ587,DV587,DZ587,EV587,EW587,EX587,FH587,FI587,FJ587,GP587,GT587,HO587,HS587,HU587,HW587,HY587,IK587,IO587,IQ587,IS587,IU587,JA587,AZ587,DL587,DN587,DP587,DR587,FN587,FO587,FP587,FT587,FU587,FV587,FZ587,GA587,GB587,GF587,GG587,GH587,GV587,GX587,GZ587,HB587,HD587,IA587,IC587,IG587,IW587,IY587,EB587,ED587,EF587,EH587,IE587)</f>
        <v>0</v>
      </c>
    </row>
    <row r="588" spans="5:9" ht="17.25" customHeight="1" x14ac:dyDescent="0.35">
      <c r="E588" s="270">
        <f t="shared" si="86"/>
        <v>0</v>
      </c>
      <c r="F588" s="270">
        <f t="shared" si="87"/>
        <v>0</v>
      </c>
      <c r="G588" s="270">
        <f t="shared" si="88"/>
        <v>0</v>
      </c>
      <c r="H588" s="270">
        <f t="shared" si="89"/>
        <v>0</v>
      </c>
      <c r="I588" s="270">
        <f t="shared" si="90"/>
        <v>0</v>
      </c>
    </row>
    <row r="589" spans="5:9" ht="17.25" customHeight="1" x14ac:dyDescent="0.35">
      <c r="E589" s="270">
        <f t="shared" si="86"/>
        <v>0</v>
      </c>
      <c r="F589" s="270">
        <f t="shared" si="87"/>
        <v>0</v>
      </c>
      <c r="G589" s="270">
        <f t="shared" si="88"/>
        <v>0</v>
      </c>
      <c r="H589" s="270">
        <f t="shared" si="89"/>
        <v>0</v>
      </c>
      <c r="I589" s="270">
        <f t="shared" si="90"/>
        <v>0</v>
      </c>
    </row>
    <row r="590" spans="5:9" ht="17.25" customHeight="1" x14ac:dyDescent="0.35">
      <c r="E590" s="270">
        <f t="shared" si="86"/>
        <v>0</v>
      </c>
      <c r="F590" s="270">
        <f t="shared" si="87"/>
        <v>0</v>
      </c>
      <c r="G590" s="270">
        <f t="shared" si="88"/>
        <v>0</v>
      </c>
      <c r="H590" s="270">
        <f t="shared" si="89"/>
        <v>0</v>
      </c>
      <c r="I590" s="270">
        <f t="shared" si="90"/>
        <v>0</v>
      </c>
    </row>
    <row r="591" spans="5:9" ht="17.25" customHeight="1" x14ac:dyDescent="0.35">
      <c r="E591" s="270">
        <f t="shared" si="86"/>
        <v>0</v>
      </c>
      <c r="F591" s="270">
        <f t="shared" si="87"/>
        <v>0</v>
      </c>
      <c r="G591" s="270">
        <f t="shared" si="88"/>
        <v>0</v>
      </c>
      <c r="H591" s="270">
        <f t="shared" si="89"/>
        <v>0</v>
      </c>
      <c r="I591" s="270">
        <f t="shared" si="90"/>
        <v>0</v>
      </c>
    </row>
    <row r="592" spans="5:9" ht="17.25" customHeight="1" x14ac:dyDescent="0.35">
      <c r="E592" s="270">
        <f t="shared" si="86"/>
        <v>0</v>
      </c>
      <c r="F592" s="270">
        <f t="shared" si="87"/>
        <v>0</v>
      </c>
      <c r="G592" s="270">
        <f t="shared" si="88"/>
        <v>0</v>
      </c>
      <c r="H592" s="270">
        <f t="shared" si="89"/>
        <v>0</v>
      </c>
      <c r="I592" s="270">
        <f t="shared" si="90"/>
        <v>0</v>
      </c>
    </row>
    <row r="593" spans="5:9" ht="17.25" customHeight="1" x14ac:dyDescent="0.35">
      <c r="E593" s="270">
        <f t="shared" si="86"/>
        <v>0</v>
      </c>
      <c r="F593" s="270">
        <f t="shared" si="87"/>
        <v>0</v>
      </c>
      <c r="G593" s="270">
        <f t="shared" si="88"/>
        <v>0</v>
      </c>
      <c r="H593" s="270">
        <f t="shared" si="89"/>
        <v>0</v>
      </c>
      <c r="I593" s="270">
        <f t="shared" si="90"/>
        <v>0</v>
      </c>
    </row>
    <row r="594" spans="5:9" ht="17.25" customHeight="1" x14ac:dyDescent="0.35">
      <c r="E594" s="270">
        <f t="shared" si="86"/>
        <v>0</v>
      </c>
      <c r="F594" s="270">
        <f t="shared" si="87"/>
        <v>0</v>
      </c>
      <c r="G594" s="270">
        <f t="shared" si="88"/>
        <v>0</v>
      </c>
      <c r="H594" s="270">
        <f t="shared" si="89"/>
        <v>0</v>
      </c>
      <c r="I594" s="270">
        <f t="shared" si="90"/>
        <v>0</v>
      </c>
    </row>
    <row r="595" spans="5:9" ht="17.25" customHeight="1" x14ac:dyDescent="0.35">
      <c r="E595" s="270">
        <f t="shared" si="86"/>
        <v>0</v>
      </c>
      <c r="F595" s="270">
        <f t="shared" si="87"/>
        <v>0</v>
      </c>
      <c r="G595" s="270">
        <f t="shared" si="88"/>
        <v>0</v>
      </c>
      <c r="H595" s="270">
        <f t="shared" si="89"/>
        <v>0</v>
      </c>
      <c r="I595" s="270">
        <f t="shared" si="90"/>
        <v>0</v>
      </c>
    </row>
    <row r="596" spans="5:9" ht="17.25" customHeight="1" x14ac:dyDescent="0.35">
      <c r="E596" s="270">
        <f t="shared" si="86"/>
        <v>0</v>
      </c>
      <c r="F596" s="270">
        <f t="shared" si="87"/>
        <v>0</v>
      </c>
      <c r="G596" s="270">
        <f t="shared" si="88"/>
        <v>0</v>
      </c>
      <c r="H596" s="270">
        <f t="shared" si="89"/>
        <v>0</v>
      </c>
      <c r="I596" s="270">
        <f t="shared" si="90"/>
        <v>0</v>
      </c>
    </row>
    <row r="597" spans="5:9" ht="17.25" customHeight="1" x14ac:dyDescent="0.35">
      <c r="E597" s="270">
        <f t="shared" si="86"/>
        <v>0</v>
      </c>
      <c r="F597" s="270">
        <f t="shared" si="87"/>
        <v>0</v>
      </c>
      <c r="G597" s="270">
        <f t="shared" si="88"/>
        <v>0</v>
      </c>
      <c r="H597" s="270">
        <f t="shared" si="89"/>
        <v>0</v>
      </c>
      <c r="I597" s="270">
        <f t="shared" si="90"/>
        <v>0</v>
      </c>
    </row>
    <row r="598" spans="5:9" ht="17.25" customHeight="1" x14ac:dyDescent="0.35">
      <c r="E598" s="270">
        <f t="shared" si="86"/>
        <v>0</v>
      </c>
      <c r="F598" s="270">
        <f t="shared" si="87"/>
        <v>0</v>
      </c>
      <c r="G598" s="270">
        <f t="shared" si="88"/>
        <v>0</v>
      </c>
      <c r="H598" s="270">
        <f t="shared" si="89"/>
        <v>0</v>
      </c>
      <c r="I598" s="270">
        <f t="shared" si="90"/>
        <v>0</v>
      </c>
    </row>
    <row r="599" spans="5:9" ht="17.25" customHeight="1" x14ac:dyDescent="0.35">
      <c r="E599" s="270">
        <f t="shared" si="86"/>
        <v>0</v>
      </c>
      <c r="F599" s="270">
        <f t="shared" si="87"/>
        <v>0</v>
      </c>
      <c r="G599" s="270">
        <f t="shared" si="88"/>
        <v>0</v>
      </c>
      <c r="H599" s="270">
        <f t="shared" si="89"/>
        <v>0</v>
      </c>
      <c r="I599" s="270">
        <f t="shared" si="90"/>
        <v>0</v>
      </c>
    </row>
    <row r="600" spans="5:9" ht="17.25" customHeight="1" x14ac:dyDescent="0.35">
      <c r="E600" s="270">
        <f t="shared" si="86"/>
        <v>0</v>
      </c>
      <c r="F600" s="270">
        <f t="shared" si="87"/>
        <v>0</v>
      </c>
      <c r="G600" s="270">
        <f t="shared" si="88"/>
        <v>0</v>
      </c>
      <c r="H600" s="270">
        <f t="shared" si="89"/>
        <v>0</v>
      </c>
      <c r="I600" s="270">
        <f t="shared" si="90"/>
        <v>0</v>
      </c>
    </row>
    <row r="601" spans="5:9" ht="17.25" customHeight="1" x14ac:dyDescent="0.35">
      <c r="E601" s="270">
        <f t="shared" si="86"/>
        <v>0</v>
      </c>
      <c r="F601" s="270">
        <f t="shared" si="87"/>
        <v>0</v>
      </c>
      <c r="G601" s="270">
        <f t="shared" si="88"/>
        <v>0</v>
      </c>
      <c r="H601" s="270">
        <f t="shared" si="89"/>
        <v>0</v>
      </c>
      <c r="I601" s="270">
        <f t="shared" si="90"/>
        <v>0</v>
      </c>
    </row>
    <row r="602" spans="5:9" ht="17.25" customHeight="1" x14ac:dyDescent="0.35">
      <c r="E602" s="270">
        <f t="shared" si="86"/>
        <v>0</v>
      </c>
      <c r="F602" s="270">
        <f t="shared" si="87"/>
        <v>0</v>
      </c>
      <c r="G602" s="270">
        <f t="shared" si="88"/>
        <v>0</v>
      </c>
      <c r="H602" s="270">
        <f t="shared" si="89"/>
        <v>0</v>
      </c>
      <c r="I602" s="270">
        <f t="shared" si="90"/>
        <v>0</v>
      </c>
    </row>
    <row r="603" spans="5:9" ht="17.25" customHeight="1" x14ac:dyDescent="0.35">
      <c r="E603" s="270">
        <f t="shared" si="86"/>
        <v>0</v>
      </c>
      <c r="F603" s="270">
        <f t="shared" si="87"/>
        <v>0</v>
      </c>
      <c r="G603" s="270">
        <f t="shared" si="88"/>
        <v>0</v>
      </c>
      <c r="H603" s="270">
        <f t="shared" si="89"/>
        <v>0</v>
      </c>
      <c r="I603" s="270">
        <f t="shared" si="90"/>
        <v>0</v>
      </c>
    </row>
    <row r="604" spans="5:9" ht="17.25" customHeight="1" x14ac:dyDescent="0.35">
      <c r="E604" s="270">
        <f t="shared" si="86"/>
        <v>0</v>
      </c>
      <c r="F604" s="270">
        <f t="shared" si="87"/>
        <v>0</v>
      </c>
      <c r="G604" s="270">
        <f t="shared" si="88"/>
        <v>0</v>
      </c>
      <c r="H604" s="270">
        <f t="shared" si="89"/>
        <v>0</v>
      </c>
      <c r="I604" s="270">
        <f t="shared" si="90"/>
        <v>0</v>
      </c>
    </row>
    <row r="605" spans="5:9" ht="17.25" customHeight="1" x14ac:dyDescent="0.35">
      <c r="E605" s="270">
        <f t="shared" si="86"/>
        <v>0</v>
      </c>
      <c r="F605" s="270">
        <f t="shared" si="87"/>
        <v>0</v>
      </c>
      <c r="G605" s="270">
        <f t="shared" si="88"/>
        <v>0</v>
      </c>
      <c r="H605" s="270">
        <f t="shared" si="89"/>
        <v>0</v>
      </c>
      <c r="I605" s="270">
        <f t="shared" si="90"/>
        <v>0</v>
      </c>
    </row>
    <row r="606" spans="5:9" ht="17.25" customHeight="1" x14ac:dyDescent="0.35">
      <c r="E606" s="270">
        <f t="shared" si="86"/>
        <v>0</v>
      </c>
      <c r="F606" s="270">
        <f t="shared" si="87"/>
        <v>0</v>
      </c>
      <c r="G606" s="270">
        <f t="shared" si="88"/>
        <v>0</v>
      </c>
      <c r="H606" s="270">
        <f t="shared" si="89"/>
        <v>0</v>
      </c>
      <c r="I606" s="270">
        <f t="shared" si="90"/>
        <v>0</v>
      </c>
    </row>
    <row r="607" spans="5:9" ht="17.25" customHeight="1" x14ac:dyDescent="0.35">
      <c r="E607" s="270">
        <f t="shared" si="86"/>
        <v>0</v>
      </c>
      <c r="F607" s="270">
        <f t="shared" si="87"/>
        <v>0</v>
      </c>
      <c r="G607" s="270">
        <f t="shared" si="88"/>
        <v>0</v>
      </c>
      <c r="H607" s="270">
        <f t="shared" si="89"/>
        <v>0</v>
      </c>
      <c r="I607" s="270">
        <f t="shared" si="90"/>
        <v>0</v>
      </c>
    </row>
    <row r="608" spans="5:9" ht="17.25" customHeight="1" x14ac:dyDescent="0.35">
      <c r="E608" s="270">
        <f t="shared" si="86"/>
        <v>0</v>
      </c>
      <c r="F608" s="270">
        <f t="shared" si="87"/>
        <v>0</v>
      </c>
      <c r="G608" s="270">
        <f t="shared" si="88"/>
        <v>0</v>
      </c>
      <c r="H608" s="270">
        <f t="shared" si="89"/>
        <v>0</v>
      </c>
      <c r="I608" s="270">
        <f t="shared" si="90"/>
        <v>0</v>
      </c>
    </row>
    <row r="609" spans="5:9" ht="17.25" customHeight="1" x14ac:dyDescent="0.35">
      <c r="E609" s="270">
        <f t="shared" si="86"/>
        <v>0</v>
      </c>
      <c r="F609" s="270">
        <f t="shared" si="87"/>
        <v>0</v>
      </c>
      <c r="G609" s="270">
        <f t="shared" si="88"/>
        <v>0</v>
      </c>
      <c r="H609" s="270">
        <f t="shared" si="89"/>
        <v>0</v>
      </c>
      <c r="I609" s="270">
        <f t="shared" si="90"/>
        <v>0</v>
      </c>
    </row>
    <row r="610" spans="5:9" ht="17.25" customHeight="1" x14ac:dyDescent="0.35">
      <c r="E610" s="270">
        <f t="shared" si="86"/>
        <v>0</v>
      </c>
      <c r="F610" s="270">
        <f t="shared" si="87"/>
        <v>0</v>
      </c>
      <c r="G610" s="270">
        <f t="shared" si="88"/>
        <v>0</v>
      </c>
      <c r="H610" s="270">
        <f t="shared" si="89"/>
        <v>0</v>
      </c>
      <c r="I610" s="270">
        <f t="shared" si="90"/>
        <v>0</v>
      </c>
    </row>
    <row r="611" spans="5:9" ht="17.25" customHeight="1" x14ac:dyDescent="0.35">
      <c r="E611" s="270">
        <f t="shared" si="86"/>
        <v>0</v>
      </c>
      <c r="F611" s="270">
        <f t="shared" si="87"/>
        <v>0</v>
      </c>
      <c r="G611" s="270">
        <f t="shared" si="88"/>
        <v>0</v>
      </c>
      <c r="H611" s="270">
        <f t="shared" si="89"/>
        <v>0</v>
      </c>
      <c r="I611" s="270">
        <f t="shared" si="90"/>
        <v>0</v>
      </c>
    </row>
    <row r="612" spans="5:9" ht="17.25" customHeight="1" x14ac:dyDescent="0.35">
      <c r="E612" s="270">
        <f t="shared" si="86"/>
        <v>0</v>
      </c>
      <c r="F612" s="270">
        <f t="shared" si="87"/>
        <v>0</v>
      </c>
      <c r="G612" s="270">
        <f t="shared" si="88"/>
        <v>0</v>
      </c>
      <c r="H612" s="270">
        <f t="shared" si="89"/>
        <v>0</v>
      </c>
      <c r="I612" s="270">
        <f t="shared" si="90"/>
        <v>0</v>
      </c>
    </row>
    <row r="613" spans="5:9" ht="17.25" customHeight="1" x14ac:dyDescent="0.35">
      <c r="E613" s="270">
        <f t="shared" si="86"/>
        <v>0</v>
      </c>
      <c r="F613" s="270">
        <f t="shared" si="87"/>
        <v>0</v>
      </c>
      <c r="G613" s="270">
        <f t="shared" si="88"/>
        <v>0</v>
      </c>
      <c r="H613" s="270">
        <f t="shared" si="89"/>
        <v>0</v>
      </c>
      <c r="I613" s="270">
        <f t="shared" si="90"/>
        <v>0</v>
      </c>
    </row>
    <row r="614" spans="5:9" ht="17.25" customHeight="1" x14ac:dyDescent="0.35">
      <c r="E614" s="270">
        <f t="shared" si="86"/>
        <v>0</v>
      </c>
      <c r="F614" s="270">
        <f t="shared" si="87"/>
        <v>0</v>
      </c>
      <c r="G614" s="270">
        <f t="shared" si="88"/>
        <v>0</v>
      </c>
      <c r="H614" s="270">
        <f t="shared" si="89"/>
        <v>0</v>
      </c>
      <c r="I614" s="270">
        <f t="shared" si="90"/>
        <v>0</v>
      </c>
    </row>
    <row r="615" spans="5:9" ht="17.25" customHeight="1" x14ac:dyDescent="0.35">
      <c r="E615" s="270">
        <f t="shared" si="86"/>
        <v>0</v>
      </c>
      <c r="F615" s="270">
        <f t="shared" si="87"/>
        <v>0</v>
      </c>
      <c r="G615" s="270">
        <f t="shared" si="88"/>
        <v>0</v>
      </c>
      <c r="H615" s="270">
        <f t="shared" si="89"/>
        <v>0</v>
      </c>
      <c r="I615" s="270">
        <f t="shared" si="90"/>
        <v>0</v>
      </c>
    </row>
    <row r="616" spans="5:9" ht="17.25" customHeight="1" x14ac:dyDescent="0.35">
      <c r="E616" s="270">
        <f t="shared" si="86"/>
        <v>0</v>
      </c>
      <c r="F616" s="270">
        <f t="shared" si="87"/>
        <v>0</v>
      </c>
      <c r="G616" s="270">
        <f t="shared" si="88"/>
        <v>0</v>
      </c>
      <c r="H616" s="270">
        <f t="shared" si="89"/>
        <v>0</v>
      </c>
      <c r="I616" s="270">
        <f t="shared" si="90"/>
        <v>0</v>
      </c>
    </row>
    <row r="617" spans="5:9" ht="17.25" customHeight="1" x14ac:dyDescent="0.35">
      <c r="E617" s="270">
        <f t="shared" si="86"/>
        <v>0</v>
      </c>
      <c r="F617" s="270">
        <f t="shared" si="87"/>
        <v>0</v>
      </c>
      <c r="G617" s="270">
        <f t="shared" si="88"/>
        <v>0</v>
      </c>
      <c r="H617" s="270">
        <f t="shared" si="89"/>
        <v>0</v>
      </c>
      <c r="I617" s="270">
        <f t="shared" si="90"/>
        <v>0</v>
      </c>
    </row>
    <row r="618" spans="5:9" ht="17.25" customHeight="1" x14ac:dyDescent="0.35">
      <c r="E618" s="270">
        <f t="shared" si="86"/>
        <v>0</v>
      </c>
      <c r="F618" s="270">
        <f t="shared" si="87"/>
        <v>0</v>
      </c>
      <c r="G618" s="270">
        <f t="shared" si="88"/>
        <v>0</v>
      </c>
      <c r="H618" s="270">
        <f t="shared" si="89"/>
        <v>0</v>
      </c>
      <c r="I618" s="270">
        <f t="shared" si="90"/>
        <v>0</v>
      </c>
    </row>
    <row r="619" spans="5:9" ht="17.25" customHeight="1" x14ac:dyDescent="0.35">
      <c r="E619" s="270">
        <f t="shared" si="86"/>
        <v>0</v>
      </c>
      <c r="F619" s="270">
        <f t="shared" si="87"/>
        <v>0</v>
      </c>
      <c r="G619" s="270">
        <f t="shared" si="88"/>
        <v>0</v>
      </c>
      <c r="H619" s="270">
        <f t="shared" si="89"/>
        <v>0</v>
      </c>
      <c r="I619" s="270">
        <f t="shared" si="90"/>
        <v>0</v>
      </c>
    </row>
    <row r="620" spans="5:9" ht="17.25" customHeight="1" x14ac:dyDescent="0.35">
      <c r="E620" s="270">
        <f t="shared" si="86"/>
        <v>0</v>
      </c>
      <c r="F620" s="270">
        <f t="shared" si="87"/>
        <v>0</v>
      </c>
      <c r="G620" s="270">
        <f t="shared" si="88"/>
        <v>0</v>
      </c>
      <c r="H620" s="270">
        <f t="shared" si="89"/>
        <v>0</v>
      </c>
      <c r="I620" s="270">
        <f t="shared" si="90"/>
        <v>0</v>
      </c>
    </row>
    <row r="621" spans="5:9" ht="17.25" customHeight="1" x14ac:dyDescent="0.35">
      <c r="E621" s="270">
        <f t="shared" si="86"/>
        <v>0</v>
      </c>
      <c r="F621" s="270">
        <f t="shared" si="87"/>
        <v>0</v>
      </c>
      <c r="G621" s="270">
        <f t="shared" si="88"/>
        <v>0</v>
      </c>
      <c r="H621" s="270">
        <f t="shared" si="89"/>
        <v>0</v>
      </c>
      <c r="I621" s="270">
        <f t="shared" si="90"/>
        <v>0</v>
      </c>
    </row>
    <row r="622" spans="5:9" ht="17.25" customHeight="1" x14ac:dyDescent="0.35">
      <c r="E622" s="270">
        <f t="shared" si="86"/>
        <v>0</v>
      </c>
      <c r="F622" s="270">
        <f t="shared" si="87"/>
        <v>0</v>
      </c>
      <c r="G622" s="270">
        <f t="shared" si="88"/>
        <v>0</v>
      </c>
      <c r="H622" s="270">
        <f t="shared" si="89"/>
        <v>0</v>
      </c>
      <c r="I622" s="270">
        <f t="shared" si="90"/>
        <v>0</v>
      </c>
    </row>
    <row r="623" spans="5:9" ht="17.25" customHeight="1" x14ac:dyDescent="0.35">
      <c r="E623" s="270">
        <f t="shared" si="86"/>
        <v>0</v>
      </c>
      <c r="F623" s="270">
        <f t="shared" si="87"/>
        <v>0</v>
      </c>
      <c r="G623" s="270">
        <f t="shared" si="88"/>
        <v>0</v>
      </c>
      <c r="H623" s="270">
        <f t="shared" si="89"/>
        <v>0</v>
      </c>
      <c r="I623" s="270">
        <f t="shared" si="90"/>
        <v>0</v>
      </c>
    </row>
    <row r="624" spans="5:9" ht="17.25" customHeight="1" x14ac:dyDescent="0.35">
      <c r="E624" s="270">
        <f t="shared" si="86"/>
        <v>0</v>
      </c>
      <c r="F624" s="270">
        <f t="shared" si="87"/>
        <v>0</v>
      </c>
      <c r="G624" s="270">
        <f t="shared" si="88"/>
        <v>0</v>
      </c>
      <c r="H624" s="270">
        <f t="shared" si="89"/>
        <v>0</v>
      </c>
      <c r="I624" s="270">
        <f t="shared" si="90"/>
        <v>0</v>
      </c>
    </row>
    <row r="625" spans="5:9" ht="17.25" customHeight="1" x14ac:dyDescent="0.35">
      <c r="E625" s="270">
        <f t="shared" si="86"/>
        <v>0</v>
      </c>
      <c r="F625" s="270">
        <f t="shared" si="87"/>
        <v>0</v>
      </c>
      <c r="G625" s="270">
        <f t="shared" si="88"/>
        <v>0</v>
      </c>
      <c r="H625" s="270">
        <f t="shared" si="89"/>
        <v>0</v>
      </c>
      <c r="I625" s="270">
        <f t="shared" si="90"/>
        <v>0</v>
      </c>
    </row>
    <row r="626" spans="5:9" ht="17.25" customHeight="1" x14ac:dyDescent="0.35">
      <c r="E626" s="270">
        <f t="shared" si="86"/>
        <v>0</v>
      </c>
      <c r="F626" s="270">
        <f t="shared" si="87"/>
        <v>0</v>
      </c>
      <c r="G626" s="270">
        <f t="shared" si="88"/>
        <v>0</v>
      </c>
      <c r="H626" s="270">
        <f t="shared" si="89"/>
        <v>0</v>
      </c>
      <c r="I626" s="270">
        <f t="shared" si="90"/>
        <v>0</v>
      </c>
    </row>
    <row r="627" spans="5:9" ht="17.25" customHeight="1" x14ac:dyDescent="0.35">
      <c r="E627" s="270">
        <f t="shared" si="86"/>
        <v>0</v>
      </c>
      <c r="F627" s="270">
        <f t="shared" si="87"/>
        <v>0</v>
      </c>
      <c r="G627" s="270">
        <f t="shared" si="88"/>
        <v>0</v>
      </c>
      <c r="H627" s="270">
        <f t="shared" si="89"/>
        <v>0</v>
      </c>
      <c r="I627" s="270">
        <f t="shared" si="90"/>
        <v>0</v>
      </c>
    </row>
    <row r="628" spans="5:9" ht="17.25" customHeight="1" x14ac:dyDescent="0.35">
      <c r="E628" s="270">
        <f t="shared" si="86"/>
        <v>0</v>
      </c>
      <c r="F628" s="270">
        <f t="shared" si="87"/>
        <v>0</v>
      </c>
      <c r="G628" s="270">
        <f t="shared" si="88"/>
        <v>0</v>
      </c>
      <c r="H628" s="270">
        <f t="shared" si="89"/>
        <v>0</v>
      </c>
      <c r="I628" s="270">
        <f t="shared" si="90"/>
        <v>0</v>
      </c>
    </row>
    <row r="629" spans="5:9" ht="17.25" customHeight="1" x14ac:dyDescent="0.35">
      <c r="E629" s="270">
        <f t="shared" si="86"/>
        <v>0</v>
      </c>
      <c r="F629" s="270">
        <f t="shared" si="87"/>
        <v>0</v>
      </c>
      <c r="G629" s="270">
        <f t="shared" si="88"/>
        <v>0</v>
      </c>
      <c r="H629" s="270">
        <f t="shared" si="89"/>
        <v>0</v>
      </c>
      <c r="I629" s="270">
        <f t="shared" si="90"/>
        <v>0</v>
      </c>
    </row>
    <row r="630" spans="5:9" ht="17.25" customHeight="1" x14ac:dyDescent="0.35">
      <c r="E630" s="270">
        <f t="shared" si="86"/>
        <v>0</v>
      </c>
      <c r="F630" s="270">
        <f t="shared" si="87"/>
        <v>0</v>
      </c>
      <c r="G630" s="270">
        <f t="shared" si="88"/>
        <v>0</v>
      </c>
      <c r="H630" s="270">
        <f t="shared" si="89"/>
        <v>0</v>
      </c>
      <c r="I630" s="270">
        <f t="shared" si="90"/>
        <v>0</v>
      </c>
    </row>
    <row r="631" spans="5:9" ht="17.25" customHeight="1" x14ac:dyDescent="0.35">
      <c r="E631" s="270">
        <f t="shared" si="86"/>
        <v>0</v>
      </c>
      <c r="F631" s="270">
        <f t="shared" si="87"/>
        <v>0</v>
      </c>
      <c r="G631" s="270">
        <f t="shared" si="88"/>
        <v>0</v>
      </c>
      <c r="H631" s="270">
        <f t="shared" si="89"/>
        <v>0</v>
      </c>
      <c r="I631" s="270">
        <f t="shared" si="90"/>
        <v>0</v>
      </c>
    </row>
    <row r="632" spans="5:9" ht="17.25" customHeight="1" x14ac:dyDescent="0.35">
      <c r="E632" s="270">
        <f t="shared" si="86"/>
        <v>0</v>
      </c>
      <c r="F632" s="270">
        <f t="shared" si="87"/>
        <v>0</v>
      </c>
      <c r="G632" s="270">
        <f t="shared" si="88"/>
        <v>0</v>
      </c>
      <c r="H632" s="270">
        <f t="shared" si="89"/>
        <v>0</v>
      </c>
      <c r="I632" s="270">
        <f t="shared" si="90"/>
        <v>0</v>
      </c>
    </row>
    <row r="633" spans="5:9" ht="17.25" customHeight="1" x14ac:dyDescent="0.35">
      <c r="E633" s="270">
        <f t="shared" si="86"/>
        <v>0</v>
      </c>
      <c r="F633" s="270">
        <f t="shared" si="87"/>
        <v>0</v>
      </c>
      <c r="G633" s="270">
        <f t="shared" si="88"/>
        <v>0</v>
      </c>
      <c r="H633" s="270">
        <f t="shared" si="89"/>
        <v>0</v>
      </c>
      <c r="I633" s="270">
        <f t="shared" si="90"/>
        <v>0</v>
      </c>
    </row>
    <row r="634" spans="5:9" ht="17.25" customHeight="1" x14ac:dyDescent="0.35">
      <c r="E634" s="270">
        <f t="shared" si="86"/>
        <v>0</v>
      </c>
      <c r="F634" s="270">
        <f t="shared" si="87"/>
        <v>0</v>
      </c>
      <c r="G634" s="270">
        <f t="shared" si="88"/>
        <v>0</v>
      </c>
      <c r="H634" s="270">
        <f t="shared" si="89"/>
        <v>0</v>
      </c>
      <c r="I634" s="270">
        <f t="shared" si="90"/>
        <v>0</v>
      </c>
    </row>
    <row r="635" spans="5:9" ht="17.25" customHeight="1" x14ac:dyDescent="0.35">
      <c r="E635" s="270">
        <f t="shared" si="86"/>
        <v>0</v>
      </c>
      <c r="F635" s="270">
        <f t="shared" si="87"/>
        <v>0</v>
      </c>
      <c r="G635" s="270">
        <f t="shared" si="88"/>
        <v>0</v>
      </c>
      <c r="H635" s="270">
        <f t="shared" si="89"/>
        <v>0</v>
      </c>
      <c r="I635" s="270">
        <f t="shared" si="90"/>
        <v>0</v>
      </c>
    </row>
    <row r="636" spans="5:9" ht="17.25" customHeight="1" x14ac:dyDescent="0.35">
      <c r="E636" s="270">
        <f t="shared" si="86"/>
        <v>0</v>
      </c>
      <c r="F636" s="270">
        <f t="shared" si="87"/>
        <v>0</v>
      </c>
      <c r="G636" s="270">
        <f t="shared" si="88"/>
        <v>0</v>
      </c>
      <c r="H636" s="270">
        <f t="shared" si="89"/>
        <v>0</v>
      </c>
      <c r="I636" s="270">
        <f t="shared" si="90"/>
        <v>0</v>
      </c>
    </row>
    <row r="637" spans="5:9" ht="17.25" customHeight="1" x14ac:dyDescent="0.35">
      <c r="E637" s="270">
        <f t="shared" si="86"/>
        <v>0</v>
      </c>
      <c r="F637" s="270">
        <f t="shared" si="87"/>
        <v>0</v>
      </c>
      <c r="G637" s="270">
        <f t="shared" si="88"/>
        <v>0</v>
      </c>
      <c r="H637" s="270">
        <f t="shared" si="89"/>
        <v>0</v>
      </c>
      <c r="I637" s="270">
        <f t="shared" si="90"/>
        <v>0</v>
      </c>
    </row>
    <row r="638" spans="5:9" ht="17.25" customHeight="1" x14ac:dyDescent="0.35">
      <c r="E638" s="270">
        <f t="shared" si="86"/>
        <v>0</v>
      </c>
      <c r="F638" s="270">
        <f t="shared" si="87"/>
        <v>0</v>
      </c>
      <c r="G638" s="270">
        <f t="shared" si="88"/>
        <v>0</v>
      </c>
      <c r="H638" s="270">
        <f t="shared" si="89"/>
        <v>0</v>
      </c>
      <c r="I638" s="270">
        <f t="shared" si="90"/>
        <v>0</v>
      </c>
    </row>
    <row r="639" spans="5:9" ht="17.25" customHeight="1" x14ac:dyDescent="0.35">
      <c r="E639" s="270">
        <f t="shared" si="86"/>
        <v>0</v>
      </c>
      <c r="F639" s="270">
        <f t="shared" si="87"/>
        <v>0</v>
      </c>
      <c r="G639" s="270">
        <f t="shared" si="88"/>
        <v>0</v>
      </c>
      <c r="H639" s="270">
        <f t="shared" si="89"/>
        <v>0</v>
      </c>
      <c r="I639" s="270">
        <f t="shared" si="90"/>
        <v>0</v>
      </c>
    </row>
    <row r="640" spans="5:9" ht="17.25" customHeight="1" x14ac:dyDescent="0.35">
      <c r="E640" s="270">
        <f t="shared" si="86"/>
        <v>0</v>
      </c>
      <c r="F640" s="270">
        <f t="shared" si="87"/>
        <v>0</v>
      </c>
      <c r="G640" s="270">
        <f t="shared" si="88"/>
        <v>0</v>
      </c>
      <c r="H640" s="270">
        <f t="shared" si="89"/>
        <v>0</v>
      </c>
      <c r="I640" s="270">
        <f t="shared" si="90"/>
        <v>0</v>
      </c>
    </row>
    <row r="641" spans="5:9" ht="17.25" customHeight="1" x14ac:dyDescent="0.35">
      <c r="E641" s="270">
        <f t="shared" si="86"/>
        <v>0</v>
      </c>
      <c r="F641" s="270">
        <f t="shared" si="87"/>
        <v>0</v>
      </c>
      <c r="G641" s="270">
        <f t="shared" si="88"/>
        <v>0</v>
      </c>
      <c r="H641" s="270">
        <f t="shared" si="89"/>
        <v>0</v>
      </c>
      <c r="I641" s="270">
        <f t="shared" si="90"/>
        <v>0</v>
      </c>
    </row>
    <row r="642" spans="5:9" ht="17.25" customHeight="1" x14ac:dyDescent="0.35">
      <c r="E642" s="270">
        <f t="shared" si="86"/>
        <v>0</v>
      </c>
      <c r="F642" s="270">
        <f t="shared" si="87"/>
        <v>0</v>
      </c>
      <c r="G642" s="270">
        <f t="shared" si="88"/>
        <v>0</v>
      </c>
      <c r="H642" s="270">
        <f t="shared" si="89"/>
        <v>0</v>
      </c>
      <c r="I642" s="270">
        <f t="shared" si="90"/>
        <v>0</v>
      </c>
    </row>
    <row r="643" spans="5:9" ht="17.25" customHeight="1" x14ac:dyDescent="0.35">
      <c r="E643" s="270">
        <f t="shared" si="86"/>
        <v>0</v>
      </c>
      <c r="F643" s="270">
        <f t="shared" si="87"/>
        <v>0</v>
      </c>
      <c r="G643" s="270">
        <f t="shared" si="88"/>
        <v>0</v>
      </c>
      <c r="H643" s="270">
        <f t="shared" si="89"/>
        <v>0</v>
      </c>
      <c r="I643" s="270">
        <f t="shared" si="90"/>
        <v>0</v>
      </c>
    </row>
    <row r="644" spans="5:9" ht="17.25" customHeight="1" x14ac:dyDescent="0.35">
      <c r="E644" s="270">
        <f t="shared" si="86"/>
        <v>0</v>
      </c>
      <c r="F644" s="270">
        <f t="shared" si="87"/>
        <v>0</v>
      </c>
      <c r="G644" s="270">
        <f t="shared" si="88"/>
        <v>0</v>
      </c>
      <c r="H644" s="270">
        <f t="shared" si="89"/>
        <v>0</v>
      </c>
      <c r="I644" s="270">
        <f t="shared" si="90"/>
        <v>0</v>
      </c>
    </row>
    <row r="645" spans="5:9" ht="17.25" customHeight="1" x14ac:dyDescent="0.35">
      <c r="E645" s="270">
        <f t="shared" si="86"/>
        <v>0</v>
      </c>
      <c r="F645" s="270">
        <f t="shared" si="87"/>
        <v>0</v>
      </c>
      <c r="G645" s="270">
        <f t="shared" si="88"/>
        <v>0</v>
      </c>
      <c r="H645" s="270">
        <f t="shared" si="89"/>
        <v>0</v>
      </c>
      <c r="I645" s="270">
        <f t="shared" si="90"/>
        <v>0</v>
      </c>
    </row>
    <row r="646" spans="5:9" ht="17.25" customHeight="1" x14ac:dyDescent="0.35">
      <c r="E646" s="270">
        <f t="shared" si="86"/>
        <v>0</v>
      </c>
      <c r="F646" s="270">
        <f t="shared" si="87"/>
        <v>0</v>
      </c>
      <c r="G646" s="270">
        <f t="shared" si="88"/>
        <v>0</v>
      </c>
      <c r="H646" s="270">
        <f t="shared" si="89"/>
        <v>0</v>
      </c>
      <c r="I646" s="270">
        <f t="shared" si="90"/>
        <v>0</v>
      </c>
    </row>
    <row r="647" spans="5:9" ht="17.25" customHeight="1" x14ac:dyDescent="0.35">
      <c r="E647" s="270">
        <f t="shared" si="86"/>
        <v>0</v>
      </c>
      <c r="F647" s="270">
        <f t="shared" si="87"/>
        <v>0</v>
      </c>
      <c r="G647" s="270">
        <f t="shared" si="88"/>
        <v>0</v>
      </c>
      <c r="H647" s="270">
        <f t="shared" si="89"/>
        <v>0</v>
      </c>
      <c r="I647" s="270">
        <f t="shared" si="90"/>
        <v>0</v>
      </c>
    </row>
    <row r="648" spans="5:9" ht="17.25" customHeight="1" x14ac:dyDescent="0.35">
      <c r="E648" s="270">
        <f t="shared" si="86"/>
        <v>0</v>
      </c>
      <c r="F648" s="270">
        <f t="shared" si="87"/>
        <v>0</v>
      </c>
      <c r="G648" s="270">
        <f t="shared" si="88"/>
        <v>0</v>
      </c>
      <c r="H648" s="270">
        <f t="shared" si="89"/>
        <v>0</v>
      </c>
      <c r="I648" s="270">
        <f t="shared" si="90"/>
        <v>0</v>
      </c>
    </row>
    <row r="649" spans="5:9" ht="17.25" customHeight="1" x14ac:dyDescent="0.35">
      <c r="E649" s="270">
        <f t="shared" si="86"/>
        <v>0</v>
      </c>
      <c r="F649" s="270">
        <f t="shared" si="87"/>
        <v>0</v>
      </c>
      <c r="G649" s="270">
        <f t="shared" si="88"/>
        <v>0</v>
      </c>
      <c r="H649" s="270">
        <f t="shared" si="89"/>
        <v>0</v>
      </c>
      <c r="I649" s="270">
        <f t="shared" si="90"/>
        <v>0</v>
      </c>
    </row>
    <row r="650" spans="5:9" ht="17.25" customHeight="1" x14ac:dyDescent="0.35">
      <c r="E650" s="270">
        <f t="shared" si="86"/>
        <v>0</v>
      </c>
      <c r="F650" s="270">
        <f t="shared" si="87"/>
        <v>0</v>
      </c>
      <c r="G650" s="270">
        <f t="shared" si="88"/>
        <v>0</v>
      </c>
      <c r="H650" s="270">
        <f t="shared" si="89"/>
        <v>0</v>
      </c>
      <c r="I650" s="270">
        <f t="shared" si="90"/>
        <v>0</v>
      </c>
    </row>
    <row r="651" spans="5:9" ht="17.25" customHeight="1" x14ac:dyDescent="0.35">
      <c r="E651" s="270">
        <f t="shared" ref="E651:E714" si="91">SUM(F651,G651,H651,I651)</f>
        <v>0</v>
      </c>
      <c r="F651" s="270">
        <f t="shared" ref="F651:F714" si="92">SUM(M651,Q651,AI651,AM651,BV651,BZ651,DC651,DG651,DS651,DW651,EM651,EN651,EO651,EY651,EZ651,FA651,GM651,GQ651,HL651,HP651,IH651,IL651,)</f>
        <v>0</v>
      </c>
      <c r="G651" s="270">
        <f t="shared" ref="G651:G714" si="93">SUM(N651,R651,AJ651,AN651,BW651,CA651,DD651,DH651,DT651,DX651,EP651,EQ651,ER651,FB651,FC651,FD651,GN651,GR651,HM651,HQ651,II651,IM651,)</f>
        <v>0</v>
      </c>
      <c r="H651" s="270">
        <f t="shared" ref="H651:H714" si="94">SUM(O651,S651,U651,W651,Y651,AA651,AK651,AO651,AQ651,AS651,AU651,AW651,BC651,BE651,AY651,FK651,FL651,FM651,FQ651,FR651,BX651,CB651,DE651,DI651,DU651,DY651,ES651,ET651,EU651,FE651,FF651,FG651,GO651,GS651,HN651,HR651,HT651,HV651,HX651,HZ651,IJ651,IN651,IP651,IR651,IT651,IV651,FS651,FW651,FX651,FY651,GC651,GD651,GE651,GU651,GW651,GY651,HA651,HC651,IB651,IX651,IZ651,DK651,DM651,DO651,DQ651,IF651,EA651,EC651,EE651,EG651,ID651)</f>
        <v>0</v>
      </c>
      <c r="I651" s="270">
        <f t="shared" ref="I651:I714" si="95">SUM(P651,T651,V651,X651,Z651,AB651,AL651,AP651,AR651,AT651,AV651,AX651,BD651,BF651,BY651,CC651,DF651,DJ651,DV651,DZ651,EV651,EW651,EX651,FH651,FI651,FJ651,GP651,GT651,HO651,HS651,HU651,HW651,HY651,IK651,IO651,IQ651,IS651,IU651,JA651,AZ651,DL651,DN651,DP651,DR651,FN651,FO651,FP651,FT651,FU651,FV651,FZ651,GA651,GB651,GF651,GG651,GH651,GV651,GX651,GZ651,HB651,HD651,IA651,IC651,IG651,IW651,IY651,EB651,ED651,EF651,EH651,IE651)</f>
        <v>0</v>
      </c>
    </row>
    <row r="652" spans="5:9" ht="17.25" customHeight="1" x14ac:dyDescent="0.35">
      <c r="E652" s="270">
        <f t="shared" si="91"/>
        <v>0</v>
      </c>
      <c r="F652" s="270">
        <f t="shared" si="92"/>
        <v>0</v>
      </c>
      <c r="G652" s="270">
        <f t="shared" si="93"/>
        <v>0</v>
      </c>
      <c r="H652" s="270">
        <f t="shared" si="94"/>
        <v>0</v>
      </c>
      <c r="I652" s="270">
        <f t="shared" si="95"/>
        <v>0</v>
      </c>
    </row>
    <row r="653" spans="5:9" ht="17.25" customHeight="1" x14ac:dyDescent="0.35">
      <c r="E653" s="270">
        <f t="shared" si="91"/>
        <v>0</v>
      </c>
      <c r="F653" s="270">
        <f t="shared" si="92"/>
        <v>0</v>
      </c>
      <c r="G653" s="270">
        <f t="shared" si="93"/>
        <v>0</v>
      </c>
      <c r="H653" s="270">
        <f t="shared" si="94"/>
        <v>0</v>
      </c>
      <c r="I653" s="270">
        <f t="shared" si="95"/>
        <v>0</v>
      </c>
    </row>
    <row r="654" spans="5:9" ht="17.25" customHeight="1" x14ac:dyDescent="0.35">
      <c r="E654" s="270">
        <f t="shared" si="91"/>
        <v>0</v>
      </c>
      <c r="F654" s="270">
        <f t="shared" si="92"/>
        <v>0</v>
      </c>
      <c r="G654" s="270">
        <f t="shared" si="93"/>
        <v>0</v>
      </c>
      <c r="H654" s="270">
        <f t="shared" si="94"/>
        <v>0</v>
      </c>
      <c r="I654" s="270">
        <f t="shared" si="95"/>
        <v>0</v>
      </c>
    </row>
    <row r="655" spans="5:9" ht="17.25" customHeight="1" x14ac:dyDescent="0.35">
      <c r="E655" s="270">
        <f t="shared" si="91"/>
        <v>0</v>
      </c>
      <c r="F655" s="270">
        <f t="shared" si="92"/>
        <v>0</v>
      </c>
      <c r="G655" s="270">
        <f t="shared" si="93"/>
        <v>0</v>
      </c>
      <c r="H655" s="270">
        <f t="shared" si="94"/>
        <v>0</v>
      </c>
      <c r="I655" s="270">
        <f t="shared" si="95"/>
        <v>0</v>
      </c>
    </row>
    <row r="656" spans="5:9" ht="17.25" customHeight="1" x14ac:dyDescent="0.35">
      <c r="E656" s="270">
        <f t="shared" si="91"/>
        <v>0</v>
      </c>
      <c r="F656" s="270">
        <f t="shared" si="92"/>
        <v>0</v>
      </c>
      <c r="G656" s="270">
        <f t="shared" si="93"/>
        <v>0</v>
      </c>
      <c r="H656" s="270">
        <f t="shared" si="94"/>
        <v>0</v>
      </c>
      <c r="I656" s="270">
        <f t="shared" si="95"/>
        <v>0</v>
      </c>
    </row>
    <row r="657" spans="5:9" ht="17.25" customHeight="1" x14ac:dyDescent="0.35">
      <c r="E657" s="270">
        <f t="shared" si="91"/>
        <v>0</v>
      </c>
      <c r="F657" s="270">
        <f t="shared" si="92"/>
        <v>0</v>
      </c>
      <c r="G657" s="270">
        <f t="shared" si="93"/>
        <v>0</v>
      </c>
      <c r="H657" s="270">
        <f t="shared" si="94"/>
        <v>0</v>
      </c>
      <c r="I657" s="270">
        <f t="shared" si="95"/>
        <v>0</v>
      </c>
    </row>
    <row r="658" spans="5:9" ht="17.25" customHeight="1" x14ac:dyDescent="0.35">
      <c r="E658" s="270">
        <f t="shared" si="91"/>
        <v>0</v>
      </c>
      <c r="F658" s="270">
        <f t="shared" si="92"/>
        <v>0</v>
      </c>
      <c r="G658" s="270">
        <f t="shared" si="93"/>
        <v>0</v>
      </c>
      <c r="H658" s="270">
        <f t="shared" si="94"/>
        <v>0</v>
      </c>
      <c r="I658" s="270">
        <f t="shared" si="95"/>
        <v>0</v>
      </c>
    </row>
    <row r="659" spans="5:9" ht="17.25" customHeight="1" x14ac:dyDescent="0.35">
      <c r="E659" s="270">
        <f t="shared" si="91"/>
        <v>0</v>
      </c>
      <c r="F659" s="270">
        <f t="shared" si="92"/>
        <v>0</v>
      </c>
      <c r="G659" s="270">
        <f t="shared" si="93"/>
        <v>0</v>
      </c>
      <c r="H659" s="270">
        <f t="shared" si="94"/>
        <v>0</v>
      </c>
      <c r="I659" s="270">
        <f t="shared" si="95"/>
        <v>0</v>
      </c>
    </row>
    <row r="660" spans="5:9" ht="17.25" customHeight="1" x14ac:dyDescent="0.35">
      <c r="E660" s="270">
        <f t="shared" si="91"/>
        <v>0</v>
      </c>
      <c r="F660" s="270">
        <f t="shared" si="92"/>
        <v>0</v>
      </c>
      <c r="G660" s="270">
        <f t="shared" si="93"/>
        <v>0</v>
      </c>
      <c r="H660" s="270">
        <f t="shared" si="94"/>
        <v>0</v>
      </c>
      <c r="I660" s="270">
        <f t="shared" si="95"/>
        <v>0</v>
      </c>
    </row>
    <row r="661" spans="5:9" ht="17.25" customHeight="1" x14ac:dyDescent="0.35">
      <c r="E661" s="270">
        <f t="shared" si="91"/>
        <v>0</v>
      </c>
      <c r="F661" s="270">
        <f t="shared" si="92"/>
        <v>0</v>
      </c>
      <c r="G661" s="270">
        <f t="shared" si="93"/>
        <v>0</v>
      </c>
      <c r="H661" s="270">
        <f t="shared" si="94"/>
        <v>0</v>
      </c>
      <c r="I661" s="270">
        <f t="shared" si="95"/>
        <v>0</v>
      </c>
    </row>
    <row r="662" spans="5:9" ht="17.25" customHeight="1" x14ac:dyDescent="0.35">
      <c r="E662" s="270">
        <f t="shared" si="91"/>
        <v>0</v>
      </c>
      <c r="F662" s="270">
        <f t="shared" si="92"/>
        <v>0</v>
      </c>
      <c r="G662" s="270">
        <f t="shared" si="93"/>
        <v>0</v>
      </c>
      <c r="H662" s="270">
        <f t="shared" si="94"/>
        <v>0</v>
      </c>
      <c r="I662" s="270">
        <f t="shared" si="95"/>
        <v>0</v>
      </c>
    </row>
    <row r="663" spans="5:9" ht="17.25" customHeight="1" x14ac:dyDescent="0.35">
      <c r="E663" s="270">
        <f t="shared" si="91"/>
        <v>0</v>
      </c>
      <c r="F663" s="270">
        <f t="shared" si="92"/>
        <v>0</v>
      </c>
      <c r="G663" s="270">
        <f t="shared" si="93"/>
        <v>0</v>
      </c>
      <c r="H663" s="270">
        <f t="shared" si="94"/>
        <v>0</v>
      </c>
      <c r="I663" s="270">
        <f t="shared" si="95"/>
        <v>0</v>
      </c>
    </row>
    <row r="664" spans="5:9" ht="17.25" customHeight="1" x14ac:dyDescent="0.35">
      <c r="E664" s="270">
        <f t="shared" si="91"/>
        <v>0</v>
      </c>
      <c r="F664" s="270">
        <f t="shared" si="92"/>
        <v>0</v>
      </c>
      <c r="G664" s="270">
        <f t="shared" si="93"/>
        <v>0</v>
      </c>
      <c r="H664" s="270">
        <f t="shared" si="94"/>
        <v>0</v>
      </c>
      <c r="I664" s="270">
        <f t="shared" si="95"/>
        <v>0</v>
      </c>
    </row>
    <row r="665" spans="5:9" ht="17.25" customHeight="1" x14ac:dyDescent="0.35">
      <c r="E665" s="270">
        <f t="shared" si="91"/>
        <v>0</v>
      </c>
      <c r="F665" s="270">
        <f t="shared" si="92"/>
        <v>0</v>
      </c>
      <c r="G665" s="270">
        <f t="shared" si="93"/>
        <v>0</v>
      </c>
      <c r="H665" s="270">
        <f t="shared" si="94"/>
        <v>0</v>
      </c>
      <c r="I665" s="270">
        <f t="shared" si="95"/>
        <v>0</v>
      </c>
    </row>
    <row r="666" spans="5:9" ht="17.25" customHeight="1" x14ac:dyDescent="0.35">
      <c r="E666" s="270">
        <f t="shared" si="91"/>
        <v>0</v>
      </c>
      <c r="F666" s="270">
        <f t="shared" si="92"/>
        <v>0</v>
      </c>
      <c r="G666" s="270">
        <f t="shared" si="93"/>
        <v>0</v>
      </c>
      <c r="H666" s="270">
        <f t="shared" si="94"/>
        <v>0</v>
      </c>
      <c r="I666" s="270">
        <f t="shared" si="95"/>
        <v>0</v>
      </c>
    </row>
    <row r="667" spans="5:9" ht="17.25" customHeight="1" x14ac:dyDescent="0.35">
      <c r="E667" s="270">
        <f t="shared" si="91"/>
        <v>0</v>
      </c>
      <c r="F667" s="270">
        <f t="shared" si="92"/>
        <v>0</v>
      </c>
      <c r="G667" s="270">
        <f t="shared" si="93"/>
        <v>0</v>
      </c>
      <c r="H667" s="270">
        <f t="shared" si="94"/>
        <v>0</v>
      </c>
      <c r="I667" s="270">
        <f t="shared" si="95"/>
        <v>0</v>
      </c>
    </row>
    <row r="668" spans="5:9" ht="17.25" customHeight="1" x14ac:dyDescent="0.35">
      <c r="E668" s="270">
        <f t="shared" si="91"/>
        <v>0</v>
      </c>
      <c r="F668" s="270">
        <f t="shared" si="92"/>
        <v>0</v>
      </c>
      <c r="G668" s="270">
        <f t="shared" si="93"/>
        <v>0</v>
      </c>
      <c r="H668" s="270">
        <f t="shared" si="94"/>
        <v>0</v>
      </c>
      <c r="I668" s="270">
        <f t="shared" si="95"/>
        <v>0</v>
      </c>
    </row>
    <row r="669" spans="5:9" ht="17.25" customHeight="1" x14ac:dyDescent="0.35">
      <c r="E669" s="270">
        <f t="shared" si="91"/>
        <v>0</v>
      </c>
      <c r="F669" s="270">
        <f t="shared" si="92"/>
        <v>0</v>
      </c>
      <c r="G669" s="270">
        <f t="shared" si="93"/>
        <v>0</v>
      </c>
      <c r="H669" s="270">
        <f t="shared" si="94"/>
        <v>0</v>
      </c>
      <c r="I669" s="270">
        <f t="shared" si="95"/>
        <v>0</v>
      </c>
    </row>
    <row r="670" spans="5:9" ht="17.25" customHeight="1" x14ac:dyDescent="0.35">
      <c r="E670" s="270">
        <f t="shared" si="91"/>
        <v>0</v>
      </c>
      <c r="F670" s="270">
        <f t="shared" si="92"/>
        <v>0</v>
      </c>
      <c r="G670" s="270">
        <f t="shared" si="93"/>
        <v>0</v>
      </c>
      <c r="H670" s="270">
        <f t="shared" si="94"/>
        <v>0</v>
      </c>
      <c r="I670" s="270">
        <f t="shared" si="95"/>
        <v>0</v>
      </c>
    </row>
    <row r="671" spans="5:9" ht="17.25" customHeight="1" x14ac:dyDescent="0.35">
      <c r="E671" s="270">
        <f t="shared" si="91"/>
        <v>0</v>
      </c>
      <c r="F671" s="270">
        <f t="shared" si="92"/>
        <v>0</v>
      </c>
      <c r="G671" s="270">
        <f t="shared" si="93"/>
        <v>0</v>
      </c>
      <c r="H671" s="270">
        <f t="shared" si="94"/>
        <v>0</v>
      </c>
      <c r="I671" s="270">
        <f t="shared" si="95"/>
        <v>0</v>
      </c>
    </row>
    <row r="672" spans="5:9" ht="17.25" customHeight="1" x14ac:dyDescent="0.35">
      <c r="E672" s="270">
        <f t="shared" si="91"/>
        <v>0</v>
      </c>
      <c r="F672" s="270">
        <f t="shared" si="92"/>
        <v>0</v>
      </c>
      <c r="G672" s="270">
        <f t="shared" si="93"/>
        <v>0</v>
      </c>
      <c r="H672" s="270">
        <f t="shared" si="94"/>
        <v>0</v>
      </c>
      <c r="I672" s="270">
        <f t="shared" si="95"/>
        <v>0</v>
      </c>
    </row>
    <row r="673" spans="5:9" ht="17.25" customHeight="1" x14ac:dyDescent="0.35">
      <c r="E673" s="270">
        <f t="shared" si="91"/>
        <v>0</v>
      </c>
      <c r="F673" s="270">
        <f t="shared" si="92"/>
        <v>0</v>
      </c>
      <c r="G673" s="270">
        <f t="shared" si="93"/>
        <v>0</v>
      </c>
      <c r="H673" s="270">
        <f t="shared" si="94"/>
        <v>0</v>
      </c>
      <c r="I673" s="270">
        <f t="shared" si="95"/>
        <v>0</v>
      </c>
    </row>
    <row r="674" spans="5:9" ht="17.25" customHeight="1" x14ac:dyDescent="0.35">
      <c r="E674" s="270">
        <f t="shared" si="91"/>
        <v>0</v>
      </c>
      <c r="F674" s="270">
        <f t="shared" si="92"/>
        <v>0</v>
      </c>
      <c r="G674" s="270">
        <f t="shared" si="93"/>
        <v>0</v>
      </c>
      <c r="H674" s="270">
        <f t="shared" si="94"/>
        <v>0</v>
      </c>
      <c r="I674" s="270">
        <f t="shared" si="95"/>
        <v>0</v>
      </c>
    </row>
    <row r="675" spans="5:9" ht="17.25" customHeight="1" x14ac:dyDescent="0.35">
      <c r="E675" s="270">
        <f t="shared" si="91"/>
        <v>0</v>
      </c>
      <c r="F675" s="270">
        <f t="shared" si="92"/>
        <v>0</v>
      </c>
      <c r="G675" s="270">
        <f t="shared" si="93"/>
        <v>0</v>
      </c>
      <c r="H675" s="270">
        <f t="shared" si="94"/>
        <v>0</v>
      </c>
      <c r="I675" s="270">
        <f t="shared" si="95"/>
        <v>0</v>
      </c>
    </row>
    <row r="676" spans="5:9" ht="17.25" customHeight="1" x14ac:dyDescent="0.35">
      <c r="E676" s="270">
        <f t="shared" si="91"/>
        <v>0</v>
      </c>
      <c r="F676" s="270">
        <f t="shared" si="92"/>
        <v>0</v>
      </c>
      <c r="G676" s="270">
        <f t="shared" si="93"/>
        <v>0</v>
      </c>
      <c r="H676" s="270">
        <f t="shared" si="94"/>
        <v>0</v>
      </c>
      <c r="I676" s="270">
        <f t="shared" si="95"/>
        <v>0</v>
      </c>
    </row>
    <row r="677" spans="5:9" ht="17.25" customHeight="1" x14ac:dyDescent="0.35">
      <c r="E677" s="270">
        <f t="shared" si="91"/>
        <v>0</v>
      </c>
      <c r="F677" s="270">
        <f t="shared" si="92"/>
        <v>0</v>
      </c>
      <c r="G677" s="270">
        <f t="shared" si="93"/>
        <v>0</v>
      </c>
      <c r="H677" s="270">
        <f t="shared" si="94"/>
        <v>0</v>
      </c>
      <c r="I677" s="270">
        <f t="shared" si="95"/>
        <v>0</v>
      </c>
    </row>
    <row r="678" spans="5:9" ht="17.25" customHeight="1" x14ac:dyDescent="0.35">
      <c r="E678" s="270">
        <f t="shared" si="91"/>
        <v>0</v>
      </c>
      <c r="F678" s="270">
        <f t="shared" si="92"/>
        <v>0</v>
      </c>
      <c r="G678" s="270">
        <f t="shared" si="93"/>
        <v>0</v>
      </c>
      <c r="H678" s="270">
        <f t="shared" si="94"/>
        <v>0</v>
      </c>
      <c r="I678" s="270">
        <f t="shared" si="95"/>
        <v>0</v>
      </c>
    </row>
    <row r="679" spans="5:9" ht="17.25" customHeight="1" x14ac:dyDescent="0.35">
      <c r="E679" s="270">
        <f t="shared" si="91"/>
        <v>0</v>
      </c>
      <c r="F679" s="270">
        <f t="shared" si="92"/>
        <v>0</v>
      </c>
      <c r="G679" s="270">
        <f t="shared" si="93"/>
        <v>0</v>
      </c>
      <c r="H679" s="270">
        <f t="shared" si="94"/>
        <v>0</v>
      </c>
      <c r="I679" s="270">
        <f t="shared" si="95"/>
        <v>0</v>
      </c>
    </row>
    <row r="680" spans="5:9" ht="17.25" customHeight="1" x14ac:dyDescent="0.35">
      <c r="E680" s="270">
        <f t="shared" si="91"/>
        <v>0</v>
      </c>
      <c r="F680" s="270">
        <f t="shared" si="92"/>
        <v>0</v>
      </c>
      <c r="G680" s="270">
        <f t="shared" si="93"/>
        <v>0</v>
      </c>
      <c r="H680" s="270">
        <f t="shared" si="94"/>
        <v>0</v>
      </c>
      <c r="I680" s="270">
        <f t="shared" si="95"/>
        <v>0</v>
      </c>
    </row>
    <row r="681" spans="5:9" ht="17.25" customHeight="1" x14ac:dyDescent="0.35">
      <c r="E681" s="270">
        <f t="shared" si="91"/>
        <v>0</v>
      </c>
      <c r="F681" s="270">
        <f t="shared" si="92"/>
        <v>0</v>
      </c>
      <c r="G681" s="270">
        <f t="shared" si="93"/>
        <v>0</v>
      </c>
      <c r="H681" s="270">
        <f t="shared" si="94"/>
        <v>0</v>
      </c>
      <c r="I681" s="270">
        <f t="shared" si="95"/>
        <v>0</v>
      </c>
    </row>
    <row r="682" spans="5:9" ht="17.25" customHeight="1" x14ac:dyDescent="0.35">
      <c r="E682" s="270">
        <f t="shared" si="91"/>
        <v>0</v>
      </c>
      <c r="F682" s="270">
        <f t="shared" si="92"/>
        <v>0</v>
      </c>
      <c r="G682" s="270">
        <f t="shared" si="93"/>
        <v>0</v>
      </c>
      <c r="H682" s="270">
        <f t="shared" si="94"/>
        <v>0</v>
      </c>
      <c r="I682" s="270">
        <f t="shared" si="95"/>
        <v>0</v>
      </c>
    </row>
    <row r="683" spans="5:9" ht="17.25" customHeight="1" x14ac:dyDescent="0.35">
      <c r="E683" s="270">
        <f t="shared" si="91"/>
        <v>0</v>
      </c>
      <c r="F683" s="270">
        <f t="shared" si="92"/>
        <v>0</v>
      </c>
      <c r="G683" s="270">
        <f t="shared" si="93"/>
        <v>0</v>
      </c>
      <c r="H683" s="270">
        <f t="shared" si="94"/>
        <v>0</v>
      </c>
      <c r="I683" s="270">
        <f t="shared" si="95"/>
        <v>0</v>
      </c>
    </row>
    <row r="684" spans="5:9" ht="17.25" customHeight="1" x14ac:dyDescent="0.35">
      <c r="E684" s="270">
        <f t="shared" si="91"/>
        <v>0</v>
      </c>
      <c r="F684" s="270">
        <f t="shared" si="92"/>
        <v>0</v>
      </c>
      <c r="G684" s="270">
        <f t="shared" si="93"/>
        <v>0</v>
      </c>
      <c r="H684" s="270">
        <f t="shared" si="94"/>
        <v>0</v>
      </c>
      <c r="I684" s="270">
        <f t="shared" si="95"/>
        <v>0</v>
      </c>
    </row>
    <row r="685" spans="5:9" ht="17.25" customHeight="1" x14ac:dyDescent="0.35">
      <c r="E685" s="270">
        <f t="shared" si="91"/>
        <v>0</v>
      </c>
      <c r="F685" s="270">
        <f t="shared" si="92"/>
        <v>0</v>
      </c>
      <c r="G685" s="270">
        <f t="shared" si="93"/>
        <v>0</v>
      </c>
      <c r="H685" s="270">
        <f t="shared" si="94"/>
        <v>0</v>
      </c>
      <c r="I685" s="270">
        <f t="shared" si="95"/>
        <v>0</v>
      </c>
    </row>
    <row r="686" spans="5:9" ht="17.25" customHeight="1" x14ac:dyDescent="0.35">
      <c r="E686" s="270">
        <f t="shared" si="91"/>
        <v>0</v>
      </c>
      <c r="F686" s="270">
        <f t="shared" si="92"/>
        <v>0</v>
      </c>
      <c r="G686" s="270">
        <f t="shared" si="93"/>
        <v>0</v>
      </c>
      <c r="H686" s="270">
        <f t="shared" si="94"/>
        <v>0</v>
      </c>
      <c r="I686" s="270">
        <f t="shared" si="95"/>
        <v>0</v>
      </c>
    </row>
    <row r="687" spans="5:9" ht="17.25" customHeight="1" x14ac:dyDescent="0.35">
      <c r="E687" s="270">
        <f t="shared" si="91"/>
        <v>0</v>
      </c>
      <c r="F687" s="270">
        <f t="shared" si="92"/>
        <v>0</v>
      </c>
      <c r="G687" s="270">
        <f t="shared" si="93"/>
        <v>0</v>
      </c>
      <c r="H687" s="270">
        <f t="shared" si="94"/>
        <v>0</v>
      </c>
      <c r="I687" s="270">
        <f t="shared" si="95"/>
        <v>0</v>
      </c>
    </row>
    <row r="688" spans="5:9" ht="17.25" customHeight="1" x14ac:dyDescent="0.35">
      <c r="E688" s="270">
        <f t="shared" si="91"/>
        <v>0</v>
      </c>
      <c r="F688" s="270">
        <f t="shared" si="92"/>
        <v>0</v>
      </c>
      <c r="G688" s="270">
        <f t="shared" si="93"/>
        <v>0</v>
      </c>
      <c r="H688" s="270">
        <f t="shared" si="94"/>
        <v>0</v>
      </c>
      <c r="I688" s="270">
        <f t="shared" si="95"/>
        <v>0</v>
      </c>
    </row>
    <row r="689" spans="5:9" ht="17.25" customHeight="1" x14ac:dyDescent="0.35">
      <c r="E689" s="270">
        <f t="shared" si="91"/>
        <v>0</v>
      </c>
      <c r="F689" s="270">
        <f t="shared" si="92"/>
        <v>0</v>
      </c>
      <c r="G689" s="270">
        <f t="shared" si="93"/>
        <v>0</v>
      </c>
      <c r="H689" s="270">
        <f t="shared" si="94"/>
        <v>0</v>
      </c>
      <c r="I689" s="270">
        <f t="shared" si="95"/>
        <v>0</v>
      </c>
    </row>
    <row r="690" spans="5:9" ht="17.25" customHeight="1" x14ac:dyDescent="0.35">
      <c r="E690" s="270">
        <f t="shared" si="91"/>
        <v>0</v>
      </c>
      <c r="F690" s="270">
        <f t="shared" si="92"/>
        <v>0</v>
      </c>
      <c r="G690" s="270">
        <f t="shared" si="93"/>
        <v>0</v>
      </c>
      <c r="H690" s="270">
        <f t="shared" si="94"/>
        <v>0</v>
      </c>
      <c r="I690" s="270">
        <f t="shared" si="95"/>
        <v>0</v>
      </c>
    </row>
    <row r="691" spans="5:9" ht="17.25" customHeight="1" x14ac:dyDescent="0.35">
      <c r="E691" s="270">
        <f t="shared" si="91"/>
        <v>0</v>
      </c>
      <c r="F691" s="270">
        <f t="shared" si="92"/>
        <v>0</v>
      </c>
      <c r="G691" s="270">
        <f t="shared" si="93"/>
        <v>0</v>
      </c>
      <c r="H691" s="270">
        <f t="shared" si="94"/>
        <v>0</v>
      </c>
      <c r="I691" s="270">
        <f t="shared" si="95"/>
        <v>0</v>
      </c>
    </row>
    <row r="692" spans="5:9" ht="17.25" customHeight="1" x14ac:dyDescent="0.35">
      <c r="E692" s="270">
        <f t="shared" si="91"/>
        <v>0</v>
      </c>
      <c r="F692" s="270">
        <f t="shared" si="92"/>
        <v>0</v>
      </c>
      <c r="G692" s="270">
        <f t="shared" si="93"/>
        <v>0</v>
      </c>
      <c r="H692" s="270">
        <f t="shared" si="94"/>
        <v>0</v>
      </c>
      <c r="I692" s="270">
        <f t="shared" si="95"/>
        <v>0</v>
      </c>
    </row>
    <row r="693" spans="5:9" ht="17.25" customHeight="1" x14ac:dyDescent="0.35">
      <c r="E693" s="270">
        <f t="shared" si="91"/>
        <v>0</v>
      </c>
      <c r="F693" s="270">
        <f t="shared" si="92"/>
        <v>0</v>
      </c>
      <c r="G693" s="270">
        <f t="shared" si="93"/>
        <v>0</v>
      </c>
      <c r="H693" s="270">
        <f t="shared" si="94"/>
        <v>0</v>
      </c>
      <c r="I693" s="270">
        <f t="shared" si="95"/>
        <v>0</v>
      </c>
    </row>
    <row r="694" spans="5:9" ht="17.25" customHeight="1" x14ac:dyDescent="0.35">
      <c r="E694" s="270">
        <f t="shared" si="91"/>
        <v>0</v>
      </c>
      <c r="F694" s="270">
        <f t="shared" si="92"/>
        <v>0</v>
      </c>
      <c r="G694" s="270">
        <f t="shared" si="93"/>
        <v>0</v>
      </c>
      <c r="H694" s="270">
        <f t="shared" si="94"/>
        <v>0</v>
      </c>
      <c r="I694" s="270">
        <f t="shared" si="95"/>
        <v>0</v>
      </c>
    </row>
    <row r="695" spans="5:9" ht="17.25" customHeight="1" x14ac:dyDescent="0.35">
      <c r="E695" s="270">
        <f t="shared" si="91"/>
        <v>0</v>
      </c>
      <c r="F695" s="270">
        <f t="shared" si="92"/>
        <v>0</v>
      </c>
      <c r="G695" s="270">
        <f t="shared" si="93"/>
        <v>0</v>
      </c>
      <c r="H695" s="270">
        <f t="shared" si="94"/>
        <v>0</v>
      </c>
      <c r="I695" s="270">
        <f t="shared" si="95"/>
        <v>0</v>
      </c>
    </row>
    <row r="696" spans="5:9" ht="17.25" customHeight="1" x14ac:dyDescent="0.35">
      <c r="E696" s="270">
        <f t="shared" si="91"/>
        <v>0</v>
      </c>
      <c r="F696" s="270">
        <f t="shared" si="92"/>
        <v>0</v>
      </c>
      <c r="G696" s="270">
        <f t="shared" si="93"/>
        <v>0</v>
      </c>
      <c r="H696" s="270">
        <f t="shared" si="94"/>
        <v>0</v>
      </c>
      <c r="I696" s="270">
        <f t="shared" si="95"/>
        <v>0</v>
      </c>
    </row>
    <row r="697" spans="5:9" ht="17.25" customHeight="1" x14ac:dyDescent="0.35">
      <c r="E697" s="270">
        <f t="shared" si="91"/>
        <v>0</v>
      </c>
      <c r="F697" s="270">
        <f t="shared" si="92"/>
        <v>0</v>
      </c>
      <c r="G697" s="270">
        <f t="shared" si="93"/>
        <v>0</v>
      </c>
      <c r="H697" s="270">
        <f t="shared" si="94"/>
        <v>0</v>
      </c>
      <c r="I697" s="270">
        <f t="shared" si="95"/>
        <v>0</v>
      </c>
    </row>
    <row r="698" spans="5:9" ht="17.25" customHeight="1" x14ac:dyDescent="0.35">
      <c r="E698" s="270">
        <f t="shared" si="91"/>
        <v>0</v>
      </c>
      <c r="F698" s="270">
        <f t="shared" si="92"/>
        <v>0</v>
      </c>
      <c r="G698" s="270">
        <f t="shared" si="93"/>
        <v>0</v>
      </c>
      <c r="H698" s="270">
        <f t="shared" si="94"/>
        <v>0</v>
      </c>
      <c r="I698" s="270">
        <f t="shared" si="95"/>
        <v>0</v>
      </c>
    </row>
    <row r="699" spans="5:9" ht="17.25" customHeight="1" x14ac:dyDescent="0.35">
      <c r="E699" s="270">
        <f t="shared" si="91"/>
        <v>0</v>
      </c>
      <c r="F699" s="270">
        <f t="shared" si="92"/>
        <v>0</v>
      </c>
      <c r="G699" s="270">
        <f t="shared" si="93"/>
        <v>0</v>
      </c>
      <c r="H699" s="270">
        <f t="shared" si="94"/>
        <v>0</v>
      </c>
      <c r="I699" s="270">
        <f t="shared" si="95"/>
        <v>0</v>
      </c>
    </row>
    <row r="700" spans="5:9" ht="17.25" customHeight="1" x14ac:dyDescent="0.35">
      <c r="E700" s="270">
        <f t="shared" si="91"/>
        <v>0</v>
      </c>
      <c r="F700" s="270">
        <f t="shared" si="92"/>
        <v>0</v>
      </c>
      <c r="G700" s="270">
        <f t="shared" si="93"/>
        <v>0</v>
      </c>
      <c r="H700" s="270">
        <f t="shared" si="94"/>
        <v>0</v>
      </c>
      <c r="I700" s="270">
        <f t="shared" si="95"/>
        <v>0</v>
      </c>
    </row>
    <row r="701" spans="5:9" ht="17.25" customHeight="1" x14ac:dyDescent="0.35">
      <c r="E701" s="270">
        <f t="shared" si="91"/>
        <v>0</v>
      </c>
      <c r="F701" s="270">
        <f t="shared" si="92"/>
        <v>0</v>
      </c>
      <c r="G701" s="270">
        <f t="shared" si="93"/>
        <v>0</v>
      </c>
      <c r="H701" s="270">
        <f t="shared" si="94"/>
        <v>0</v>
      </c>
      <c r="I701" s="270">
        <f t="shared" si="95"/>
        <v>0</v>
      </c>
    </row>
    <row r="702" spans="5:9" ht="17.25" customHeight="1" x14ac:dyDescent="0.35">
      <c r="E702" s="270">
        <f t="shared" si="91"/>
        <v>0</v>
      </c>
      <c r="F702" s="270">
        <f t="shared" si="92"/>
        <v>0</v>
      </c>
      <c r="G702" s="270">
        <f t="shared" si="93"/>
        <v>0</v>
      </c>
      <c r="H702" s="270">
        <f t="shared" si="94"/>
        <v>0</v>
      </c>
      <c r="I702" s="270">
        <f t="shared" si="95"/>
        <v>0</v>
      </c>
    </row>
    <row r="703" spans="5:9" ht="17.25" customHeight="1" x14ac:dyDescent="0.35">
      <c r="E703" s="270">
        <f t="shared" si="91"/>
        <v>0</v>
      </c>
      <c r="F703" s="270">
        <f t="shared" si="92"/>
        <v>0</v>
      </c>
      <c r="G703" s="270">
        <f t="shared" si="93"/>
        <v>0</v>
      </c>
      <c r="H703" s="270">
        <f t="shared" si="94"/>
        <v>0</v>
      </c>
      <c r="I703" s="270">
        <f t="shared" si="95"/>
        <v>0</v>
      </c>
    </row>
    <row r="704" spans="5:9" ht="17.25" customHeight="1" x14ac:dyDescent="0.35">
      <c r="E704" s="270">
        <f t="shared" si="91"/>
        <v>0</v>
      </c>
      <c r="F704" s="270">
        <f t="shared" si="92"/>
        <v>0</v>
      </c>
      <c r="G704" s="270">
        <f t="shared" si="93"/>
        <v>0</v>
      </c>
      <c r="H704" s="270">
        <f t="shared" si="94"/>
        <v>0</v>
      </c>
      <c r="I704" s="270">
        <f t="shared" si="95"/>
        <v>0</v>
      </c>
    </row>
    <row r="705" spans="5:9" ht="17.25" customHeight="1" x14ac:dyDescent="0.35">
      <c r="E705" s="270">
        <f t="shared" si="91"/>
        <v>0</v>
      </c>
      <c r="F705" s="270">
        <f t="shared" si="92"/>
        <v>0</v>
      </c>
      <c r="G705" s="270">
        <f t="shared" si="93"/>
        <v>0</v>
      </c>
      <c r="H705" s="270">
        <f t="shared" si="94"/>
        <v>0</v>
      </c>
      <c r="I705" s="270">
        <f t="shared" si="95"/>
        <v>0</v>
      </c>
    </row>
    <row r="706" spans="5:9" ht="17.25" customHeight="1" x14ac:dyDescent="0.35">
      <c r="E706" s="270">
        <f t="shared" si="91"/>
        <v>0</v>
      </c>
      <c r="F706" s="270">
        <f t="shared" si="92"/>
        <v>0</v>
      </c>
      <c r="G706" s="270">
        <f t="shared" si="93"/>
        <v>0</v>
      </c>
      <c r="H706" s="270">
        <f t="shared" si="94"/>
        <v>0</v>
      </c>
      <c r="I706" s="270">
        <f t="shared" si="95"/>
        <v>0</v>
      </c>
    </row>
    <row r="707" spans="5:9" ht="17.25" customHeight="1" x14ac:dyDescent="0.35">
      <c r="E707" s="270">
        <f t="shared" si="91"/>
        <v>0</v>
      </c>
      <c r="F707" s="270">
        <f t="shared" si="92"/>
        <v>0</v>
      </c>
      <c r="G707" s="270">
        <f t="shared" si="93"/>
        <v>0</v>
      </c>
      <c r="H707" s="270">
        <f t="shared" si="94"/>
        <v>0</v>
      </c>
      <c r="I707" s="270">
        <f t="shared" si="95"/>
        <v>0</v>
      </c>
    </row>
    <row r="708" spans="5:9" ht="17.25" customHeight="1" x14ac:dyDescent="0.35">
      <c r="E708" s="270">
        <f t="shared" si="91"/>
        <v>0</v>
      </c>
      <c r="F708" s="270">
        <f t="shared" si="92"/>
        <v>0</v>
      </c>
      <c r="G708" s="270">
        <f t="shared" si="93"/>
        <v>0</v>
      </c>
      <c r="H708" s="270">
        <f t="shared" si="94"/>
        <v>0</v>
      </c>
      <c r="I708" s="270">
        <f t="shared" si="95"/>
        <v>0</v>
      </c>
    </row>
    <row r="709" spans="5:9" ht="17.25" customHeight="1" x14ac:dyDescent="0.35">
      <c r="E709" s="270">
        <f t="shared" si="91"/>
        <v>0</v>
      </c>
      <c r="F709" s="270">
        <f t="shared" si="92"/>
        <v>0</v>
      </c>
      <c r="G709" s="270">
        <f t="shared" si="93"/>
        <v>0</v>
      </c>
      <c r="H709" s="270">
        <f t="shared" si="94"/>
        <v>0</v>
      </c>
      <c r="I709" s="270">
        <f t="shared" si="95"/>
        <v>0</v>
      </c>
    </row>
    <row r="710" spans="5:9" ht="17.25" customHeight="1" x14ac:dyDescent="0.35">
      <c r="E710" s="270">
        <f t="shared" si="91"/>
        <v>0</v>
      </c>
      <c r="F710" s="270">
        <f t="shared" si="92"/>
        <v>0</v>
      </c>
      <c r="G710" s="270">
        <f t="shared" si="93"/>
        <v>0</v>
      </c>
      <c r="H710" s="270">
        <f t="shared" si="94"/>
        <v>0</v>
      </c>
      <c r="I710" s="270">
        <f t="shared" si="95"/>
        <v>0</v>
      </c>
    </row>
    <row r="711" spans="5:9" ht="17.25" customHeight="1" x14ac:dyDescent="0.35">
      <c r="E711" s="270">
        <f t="shared" si="91"/>
        <v>0</v>
      </c>
      <c r="F711" s="270">
        <f t="shared" si="92"/>
        <v>0</v>
      </c>
      <c r="G711" s="270">
        <f t="shared" si="93"/>
        <v>0</v>
      </c>
      <c r="H711" s="270">
        <f t="shared" si="94"/>
        <v>0</v>
      </c>
      <c r="I711" s="270">
        <f t="shared" si="95"/>
        <v>0</v>
      </c>
    </row>
    <row r="712" spans="5:9" ht="17.25" customHeight="1" x14ac:dyDescent="0.35">
      <c r="E712" s="270">
        <f t="shared" si="91"/>
        <v>0</v>
      </c>
      <c r="F712" s="270">
        <f t="shared" si="92"/>
        <v>0</v>
      </c>
      <c r="G712" s="270">
        <f t="shared" si="93"/>
        <v>0</v>
      </c>
      <c r="H712" s="270">
        <f t="shared" si="94"/>
        <v>0</v>
      </c>
      <c r="I712" s="270">
        <f t="shared" si="95"/>
        <v>0</v>
      </c>
    </row>
    <row r="713" spans="5:9" ht="17.25" customHeight="1" x14ac:dyDescent="0.35">
      <c r="E713" s="270">
        <f t="shared" si="91"/>
        <v>0</v>
      </c>
      <c r="F713" s="270">
        <f t="shared" si="92"/>
        <v>0</v>
      </c>
      <c r="G713" s="270">
        <f t="shared" si="93"/>
        <v>0</v>
      </c>
      <c r="H713" s="270">
        <f t="shared" si="94"/>
        <v>0</v>
      </c>
      <c r="I713" s="270">
        <f t="shared" si="95"/>
        <v>0</v>
      </c>
    </row>
    <row r="714" spans="5:9" ht="17.25" customHeight="1" x14ac:dyDescent="0.35">
      <c r="E714" s="270">
        <f t="shared" si="91"/>
        <v>0</v>
      </c>
      <c r="F714" s="270">
        <f t="shared" si="92"/>
        <v>0</v>
      </c>
      <c r="G714" s="270">
        <f t="shared" si="93"/>
        <v>0</v>
      </c>
      <c r="H714" s="270">
        <f t="shared" si="94"/>
        <v>0</v>
      </c>
      <c r="I714" s="270">
        <f t="shared" si="95"/>
        <v>0</v>
      </c>
    </row>
    <row r="715" spans="5:9" ht="17.25" customHeight="1" x14ac:dyDescent="0.35">
      <c r="E715" s="270">
        <f t="shared" ref="E715:E778" si="96">SUM(F715,G715,H715,I715)</f>
        <v>0</v>
      </c>
      <c r="F715" s="270">
        <f t="shared" ref="F715:F778" si="97">SUM(M715,Q715,AI715,AM715,BV715,BZ715,DC715,DG715,DS715,DW715,EM715,EN715,EO715,EY715,EZ715,FA715,GM715,GQ715,HL715,HP715,IH715,IL715,)</f>
        <v>0</v>
      </c>
      <c r="G715" s="270">
        <f t="shared" ref="G715:G778" si="98">SUM(N715,R715,AJ715,AN715,BW715,CA715,DD715,DH715,DT715,DX715,EP715,EQ715,ER715,FB715,FC715,FD715,GN715,GR715,HM715,HQ715,II715,IM715,)</f>
        <v>0</v>
      </c>
      <c r="H715" s="270">
        <f t="shared" ref="H715:H778" si="99">SUM(O715,S715,U715,W715,Y715,AA715,AK715,AO715,AQ715,AS715,AU715,AW715,BC715,BE715,AY715,FK715,FL715,FM715,FQ715,FR715,BX715,CB715,DE715,DI715,DU715,DY715,ES715,ET715,EU715,FE715,FF715,FG715,GO715,GS715,HN715,HR715,HT715,HV715,HX715,HZ715,IJ715,IN715,IP715,IR715,IT715,IV715,FS715,FW715,FX715,FY715,GC715,GD715,GE715,GU715,GW715,GY715,HA715,HC715,IB715,IX715,IZ715,DK715,DM715,DO715,DQ715,IF715,EA715,EC715,EE715,EG715,ID715)</f>
        <v>0</v>
      </c>
      <c r="I715" s="270">
        <f t="shared" ref="I715:I778" si="100">SUM(P715,T715,V715,X715,Z715,AB715,AL715,AP715,AR715,AT715,AV715,AX715,BD715,BF715,BY715,CC715,DF715,DJ715,DV715,DZ715,EV715,EW715,EX715,FH715,FI715,FJ715,GP715,GT715,HO715,HS715,HU715,HW715,HY715,IK715,IO715,IQ715,IS715,IU715,JA715,AZ715,DL715,DN715,DP715,DR715,FN715,FO715,FP715,FT715,FU715,FV715,FZ715,GA715,GB715,GF715,GG715,GH715,GV715,GX715,GZ715,HB715,HD715,IA715,IC715,IG715,IW715,IY715,EB715,ED715,EF715,EH715,IE715)</f>
        <v>0</v>
      </c>
    </row>
    <row r="716" spans="5:9" ht="17.25" customHeight="1" x14ac:dyDescent="0.35">
      <c r="E716" s="270">
        <f t="shared" si="96"/>
        <v>0</v>
      </c>
      <c r="F716" s="270">
        <f t="shared" si="97"/>
        <v>0</v>
      </c>
      <c r="G716" s="270">
        <f t="shared" si="98"/>
        <v>0</v>
      </c>
      <c r="H716" s="270">
        <f t="shared" si="99"/>
        <v>0</v>
      </c>
      <c r="I716" s="270">
        <f t="shared" si="100"/>
        <v>0</v>
      </c>
    </row>
    <row r="717" spans="5:9" ht="17.25" customHeight="1" x14ac:dyDescent="0.35">
      <c r="E717" s="270">
        <f t="shared" si="96"/>
        <v>0</v>
      </c>
      <c r="F717" s="270">
        <f t="shared" si="97"/>
        <v>0</v>
      </c>
      <c r="G717" s="270">
        <f t="shared" si="98"/>
        <v>0</v>
      </c>
      <c r="H717" s="270">
        <f t="shared" si="99"/>
        <v>0</v>
      </c>
      <c r="I717" s="270">
        <f t="shared" si="100"/>
        <v>0</v>
      </c>
    </row>
    <row r="718" spans="5:9" ht="17.25" customHeight="1" x14ac:dyDescent="0.35">
      <c r="E718" s="270">
        <f t="shared" si="96"/>
        <v>0</v>
      </c>
      <c r="F718" s="270">
        <f t="shared" si="97"/>
        <v>0</v>
      </c>
      <c r="G718" s="270">
        <f t="shared" si="98"/>
        <v>0</v>
      </c>
      <c r="H718" s="270">
        <f t="shared" si="99"/>
        <v>0</v>
      </c>
      <c r="I718" s="270">
        <f t="shared" si="100"/>
        <v>0</v>
      </c>
    </row>
    <row r="719" spans="5:9" ht="17.25" customHeight="1" x14ac:dyDescent="0.35">
      <c r="E719" s="270">
        <f t="shared" si="96"/>
        <v>0</v>
      </c>
      <c r="F719" s="270">
        <f t="shared" si="97"/>
        <v>0</v>
      </c>
      <c r="G719" s="270">
        <f t="shared" si="98"/>
        <v>0</v>
      </c>
      <c r="H719" s="270">
        <f t="shared" si="99"/>
        <v>0</v>
      </c>
      <c r="I719" s="270">
        <f t="shared" si="100"/>
        <v>0</v>
      </c>
    </row>
    <row r="720" spans="5:9" ht="17.25" customHeight="1" x14ac:dyDescent="0.35">
      <c r="E720" s="270">
        <f t="shared" si="96"/>
        <v>0</v>
      </c>
      <c r="F720" s="270">
        <f t="shared" si="97"/>
        <v>0</v>
      </c>
      <c r="G720" s="270">
        <f t="shared" si="98"/>
        <v>0</v>
      </c>
      <c r="H720" s="270">
        <f t="shared" si="99"/>
        <v>0</v>
      </c>
      <c r="I720" s="270">
        <f t="shared" si="100"/>
        <v>0</v>
      </c>
    </row>
    <row r="721" spans="5:9" ht="17.25" customHeight="1" x14ac:dyDescent="0.35">
      <c r="E721" s="270">
        <f t="shared" si="96"/>
        <v>0</v>
      </c>
      <c r="F721" s="270">
        <f t="shared" si="97"/>
        <v>0</v>
      </c>
      <c r="G721" s="270">
        <f t="shared" si="98"/>
        <v>0</v>
      </c>
      <c r="H721" s="270">
        <f t="shared" si="99"/>
        <v>0</v>
      </c>
      <c r="I721" s="270">
        <f t="shared" si="100"/>
        <v>0</v>
      </c>
    </row>
    <row r="722" spans="5:9" ht="17.25" customHeight="1" x14ac:dyDescent="0.35">
      <c r="E722" s="270">
        <f t="shared" si="96"/>
        <v>0</v>
      </c>
      <c r="F722" s="270">
        <f t="shared" si="97"/>
        <v>0</v>
      </c>
      <c r="G722" s="270">
        <f t="shared" si="98"/>
        <v>0</v>
      </c>
      <c r="H722" s="270">
        <f t="shared" si="99"/>
        <v>0</v>
      </c>
      <c r="I722" s="270">
        <f t="shared" si="100"/>
        <v>0</v>
      </c>
    </row>
    <row r="723" spans="5:9" ht="17.25" customHeight="1" x14ac:dyDescent="0.35">
      <c r="E723" s="270">
        <f t="shared" si="96"/>
        <v>0</v>
      </c>
      <c r="F723" s="270">
        <f t="shared" si="97"/>
        <v>0</v>
      </c>
      <c r="G723" s="270">
        <f t="shared" si="98"/>
        <v>0</v>
      </c>
      <c r="H723" s="270">
        <f t="shared" si="99"/>
        <v>0</v>
      </c>
      <c r="I723" s="270">
        <f t="shared" si="100"/>
        <v>0</v>
      </c>
    </row>
    <row r="724" spans="5:9" ht="17.25" customHeight="1" x14ac:dyDescent="0.35">
      <c r="E724" s="270">
        <f t="shared" si="96"/>
        <v>0</v>
      </c>
      <c r="F724" s="270">
        <f t="shared" si="97"/>
        <v>0</v>
      </c>
      <c r="G724" s="270">
        <f t="shared" si="98"/>
        <v>0</v>
      </c>
      <c r="H724" s="270">
        <f t="shared" si="99"/>
        <v>0</v>
      </c>
      <c r="I724" s="270">
        <f t="shared" si="100"/>
        <v>0</v>
      </c>
    </row>
    <row r="725" spans="5:9" ht="17.25" customHeight="1" x14ac:dyDescent="0.35">
      <c r="E725" s="270">
        <f t="shared" si="96"/>
        <v>0</v>
      </c>
      <c r="F725" s="270">
        <f t="shared" si="97"/>
        <v>0</v>
      </c>
      <c r="G725" s="270">
        <f t="shared" si="98"/>
        <v>0</v>
      </c>
      <c r="H725" s="270">
        <f t="shared" si="99"/>
        <v>0</v>
      </c>
      <c r="I725" s="270">
        <f t="shared" si="100"/>
        <v>0</v>
      </c>
    </row>
    <row r="726" spans="5:9" ht="17.25" customHeight="1" x14ac:dyDescent="0.35">
      <c r="E726" s="270">
        <f t="shared" si="96"/>
        <v>0</v>
      </c>
      <c r="F726" s="270">
        <f t="shared" si="97"/>
        <v>0</v>
      </c>
      <c r="G726" s="270">
        <f t="shared" si="98"/>
        <v>0</v>
      </c>
      <c r="H726" s="270">
        <f t="shared" si="99"/>
        <v>0</v>
      </c>
      <c r="I726" s="270">
        <f t="shared" si="100"/>
        <v>0</v>
      </c>
    </row>
    <row r="727" spans="5:9" ht="17.25" customHeight="1" x14ac:dyDescent="0.35">
      <c r="E727" s="270">
        <f t="shared" si="96"/>
        <v>0</v>
      </c>
      <c r="F727" s="270">
        <f t="shared" si="97"/>
        <v>0</v>
      </c>
      <c r="G727" s="270">
        <f t="shared" si="98"/>
        <v>0</v>
      </c>
      <c r="H727" s="270">
        <f t="shared" si="99"/>
        <v>0</v>
      </c>
      <c r="I727" s="270">
        <f t="shared" si="100"/>
        <v>0</v>
      </c>
    </row>
    <row r="728" spans="5:9" ht="17.25" customHeight="1" x14ac:dyDescent="0.35">
      <c r="E728" s="270">
        <f t="shared" si="96"/>
        <v>0</v>
      </c>
      <c r="F728" s="270">
        <f t="shared" si="97"/>
        <v>0</v>
      </c>
      <c r="G728" s="270">
        <f t="shared" si="98"/>
        <v>0</v>
      </c>
      <c r="H728" s="270">
        <f t="shared" si="99"/>
        <v>0</v>
      </c>
      <c r="I728" s="270">
        <f t="shared" si="100"/>
        <v>0</v>
      </c>
    </row>
    <row r="729" spans="5:9" ht="17.25" customHeight="1" x14ac:dyDescent="0.35">
      <c r="E729" s="270">
        <f t="shared" si="96"/>
        <v>0</v>
      </c>
      <c r="F729" s="270">
        <f t="shared" si="97"/>
        <v>0</v>
      </c>
      <c r="G729" s="270">
        <f t="shared" si="98"/>
        <v>0</v>
      </c>
      <c r="H729" s="270">
        <f t="shared" si="99"/>
        <v>0</v>
      </c>
      <c r="I729" s="270">
        <f t="shared" si="100"/>
        <v>0</v>
      </c>
    </row>
    <row r="730" spans="5:9" ht="17.25" customHeight="1" x14ac:dyDescent="0.35">
      <c r="E730" s="270">
        <f t="shared" si="96"/>
        <v>0</v>
      </c>
      <c r="F730" s="270">
        <f t="shared" si="97"/>
        <v>0</v>
      </c>
      <c r="G730" s="270">
        <f t="shared" si="98"/>
        <v>0</v>
      </c>
      <c r="H730" s="270">
        <f t="shared" si="99"/>
        <v>0</v>
      </c>
      <c r="I730" s="270">
        <f t="shared" si="100"/>
        <v>0</v>
      </c>
    </row>
    <row r="731" spans="5:9" ht="17.25" customHeight="1" x14ac:dyDescent="0.35">
      <c r="E731" s="270">
        <f t="shared" si="96"/>
        <v>0</v>
      </c>
      <c r="F731" s="270">
        <f t="shared" si="97"/>
        <v>0</v>
      </c>
      <c r="G731" s="270">
        <f t="shared" si="98"/>
        <v>0</v>
      </c>
      <c r="H731" s="270">
        <f t="shared" si="99"/>
        <v>0</v>
      </c>
      <c r="I731" s="270">
        <f t="shared" si="100"/>
        <v>0</v>
      </c>
    </row>
    <row r="732" spans="5:9" ht="17.25" customHeight="1" x14ac:dyDescent="0.35">
      <c r="E732" s="270">
        <f t="shared" si="96"/>
        <v>0</v>
      </c>
      <c r="F732" s="270">
        <f t="shared" si="97"/>
        <v>0</v>
      </c>
      <c r="G732" s="270">
        <f t="shared" si="98"/>
        <v>0</v>
      </c>
      <c r="H732" s="270">
        <f t="shared" si="99"/>
        <v>0</v>
      </c>
      <c r="I732" s="270">
        <f t="shared" si="100"/>
        <v>0</v>
      </c>
    </row>
    <row r="733" spans="5:9" ht="17.25" customHeight="1" x14ac:dyDescent="0.35">
      <c r="E733" s="270">
        <f t="shared" si="96"/>
        <v>0</v>
      </c>
      <c r="F733" s="270">
        <f t="shared" si="97"/>
        <v>0</v>
      </c>
      <c r="G733" s="270">
        <f t="shared" si="98"/>
        <v>0</v>
      </c>
      <c r="H733" s="270">
        <f t="shared" si="99"/>
        <v>0</v>
      </c>
      <c r="I733" s="270">
        <f t="shared" si="100"/>
        <v>0</v>
      </c>
    </row>
    <row r="734" spans="5:9" ht="17.25" customHeight="1" x14ac:dyDescent="0.35">
      <c r="E734" s="270">
        <f t="shared" si="96"/>
        <v>0</v>
      </c>
      <c r="F734" s="270">
        <f t="shared" si="97"/>
        <v>0</v>
      </c>
      <c r="G734" s="270">
        <f t="shared" si="98"/>
        <v>0</v>
      </c>
      <c r="H734" s="270">
        <f t="shared" si="99"/>
        <v>0</v>
      </c>
      <c r="I734" s="270">
        <f t="shared" si="100"/>
        <v>0</v>
      </c>
    </row>
    <row r="735" spans="5:9" ht="17.25" customHeight="1" x14ac:dyDescent="0.35">
      <c r="E735" s="270">
        <f t="shared" si="96"/>
        <v>0</v>
      </c>
      <c r="F735" s="270">
        <f t="shared" si="97"/>
        <v>0</v>
      </c>
      <c r="G735" s="270">
        <f t="shared" si="98"/>
        <v>0</v>
      </c>
      <c r="H735" s="270">
        <f t="shared" si="99"/>
        <v>0</v>
      </c>
      <c r="I735" s="270">
        <f t="shared" si="100"/>
        <v>0</v>
      </c>
    </row>
    <row r="736" spans="5:9" ht="17.25" customHeight="1" x14ac:dyDescent="0.35">
      <c r="E736" s="270">
        <f t="shared" si="96"/>
        <v>0</v>
      </c>
      <c r="F736" s="270">
        <f t="shared" si="97"/>
        <v>0</v>
      </c>
      <c r="G736" s="270">
        <f t="shared" si="98"/>
        <v>0</v>
      </c>
      <c r="H736" s="270">
        <f t="shared" si="99"/>
        <v>0</v>
      </c>
      <c r="I736" s="270">
        <f t="shared" si="100"/>
        <v>0</v>
      </c>
    </row>
    <row r="737" spans="5:9" ht="17.25" customHeight="1" x14ac:dyDescent="0.35">
      <c r="E737" s="270">
        <f t="shared" si="96"/>
        <v>0</v>
      </c>
      <c r="F737" s="270">
        <f t="shared" si="97"/>
        <v>0</v>
      </c>
      <c r="G737" s="270">
        <f t="shared" si="98"/>
        <v>0</v>
      </c>
      <c r="H737" s="270">
        <f t="shared" si="99"/>
        <v>0</v>
      </c>
      <c r="I737" s="270">
        <f t="shared" si="100"/>
        <v>0</v>
      </c>
    </row>
    <row r="738" spans="5:9" ht="17.25" customHeight="1" x14ac:dyDescent="0.35">
      <c r="E738" s="270">
        <f t="shared" si="96"/>
        <v>0</v>
      </c>
      <c r="F738" s="270">
        <f t="shared" si="97"/>
        <v>0</v>
      </c>
      <c r="G738" s="270">
        <f t="shared" si="98"/>
        <v>0</v>
      </c>
      <c r="H738" s="270">
        <f t="shared" si="99"/>
        <v>0</v>
      </c>
      <c r="I738" s="270">
        <f t="shared" si="100"/>
        <v>0</v>
      </c>
    </row>
    <row r="739" spans="5:9" ht="17.25" customHeight="1" x14ac:dyDescent="0.35">
      <c r="E739" s="270">
        <f t="shared" si="96"/>
        <v>0</v>
      </c>
      <c r="F739" s="270">
        <f t="shared" si="97"/>
        <v>0</v>
      </c>
      <c r="G739" s="270">
        <f t="shared" si="98"/>
        <v>0</v>
      </c>
      <c r="H739" s="270">
        <f t="shared" si="99"/>
        <v>0</v>
      </c>
      <c r="I739" s="270">
        <f t="shared" si="100"/>
        <v>0</v>
      </c>
    </row>
    <row r="740" spans="5:9" ht="17.25" customHeight="1" x14ac:dyDescent="0.35">
      <c r="E740" s="270">
        <f t="shared" si="96"/>
        <v>0</v>
      </c>
      <c r="F740" s="270">
        <f t="shared" si="97"/>
        <v>0</v>
      </c>
      <c r="G740" s="270">
        <f t="shared" si="98"/>
        <v>0</v>
      </c>
      <c r="H740" s="270">
        <f t="shared" si="99"/>
        <v>0</v>
      </c>
      <c r="I740" s="270">
        <f t="shared" si="100"/>
        <v>0</v>
      </c>
    </row>
    <row r="741" spans="5:9" ht="17.25" customHeight="1" x14ac:dyDescent="0.35">
      <c r="E741" s="270">
        <f t="shared" si="96"/>
        <v>0</v>
      </c>
      <c r="F741" s="270">
        <f t="shared" si="97"/>
        <v>0</v>
      </c>
      <c r="G741" s="270">
        <f t="shared" si="98"/>
        <v>0</v>
      </c>
      <c r="H741" s="270">
        <f t="shared" si="99"/>
        <v>0</v>
      </c>
      <c r="I741" s="270">
        <f t="shared" si="100"/>
        <v>0</v>
      </c>
    </row>
    <row r="742" spans="5:9" ht="17.25" customHeight="1" x14ac:dyDescent="0.35">
      <c r="E742" s="270">
        <f t="shared" si="96"/>
        <v>0</v>
      </c>
      <c r="F742" s="270">
        <f t="shared" si="97"/>
        <v>0</v>
      </c>
      <c r="G742" s="270">
        <f t="shared" si="98"/>
        <v>0</v>
      </c>
      <c r="H742" s="270">
        <f t="shared" si="99"/>
        <v>0</v>
      </c>
      <c r="I742" s="270">
        <f t="shared" si="100"/>
        <v>0</v>
      </c>
    </row>
    <row r="743" spans="5:9" ht="17.25" customHeight="1" x14ac:dyDescent="0.35">
      <c r="E743" s="270">
        <f t="shared" si="96"/>
        <v>0</v>
      </c>
      <c r="F743" s="270">
        <f t="shared" si="97"/>
        <v>0</v>
      </c>
      <c r="G743" s="270">
        <f t="shared" si="98"/>
        <v>0</v>
      </c>
      <c r="H743" s="270">
        <f t="shared" si="99"/>
        <v>0</v>
      </c>
      <c r="I743" s="270">
        <f t="shared" si="100"/>
        <v>0</v>
      </c>
    </row>
    <row r="744" spans="5:9" ht="17.25" customHeight="1" x14ac:dyDescent="0.35">
      <c r="E744" s="270">
        <f t="shared" si="96"/>
        <v>0</v>
      </c>
      <c r="F744" s="270">
        <f t="shared" si="97"/>
        <v>0</v>
      </c>
      <c r="G744" s="270">
        <f t="shared" si="98"/>
        <v>0</v>
      </c>
      <c r="H744" s="270">
        <f t="shared" si="99"/>
        <v>0</v>
      </c>
      <c r="I744" s="270">
        <f t="shared" si="100"/>
        <v>0</v>
      </c>
    </row>
    <row r="745" spans="5:9" ht="17.25" customHeight="1" x14ac:dyDescent="0.35">
      <c r="E745" s="270">
        <f t="shared" si="96"/>
        <v>0</v>
      </c>
      <c r="F745" s="270">
        <f t="shared" si="97"/>
        <v>0</v>
      </c>
      <c r="G745" s="270">
        <f t="shared" si="98"/>
        <v>0</v>
      </c>
      <c r="H745" s="270">
        <f t="shared" si="99"/>
        <v>0</v>
      </c>
      <c r="I745" s="270">
        <f t="shared" si="100"/>
        <v>0</v>
      </c>
    </row>
    <row r="746" spans="5:9" ht="17.25" customHeight="1" x14ac:dyDescent="0.35">
      <c r="E746" s="270">
        <f t="shared" si="96"/>
        <v>0</v>
      </c>
      <c r="F746" s="270">
        <f t="shared" si="97"/>
        <v>0</v>
      </c>
      <c r="G746" s="270">
        <f t="shared" si="98"/>
        <v>0</v>
      </c>
      <c r="H746" s="270">
        <f t="shared" si="99"/>
        <v>0</v>
      </c>
      <c r="I746" s="270">
        <f t="shared" si="100"/>
        <v>0</v>
      </c>
    </row>
    <row r="747" spans="5:9" ht="17.25" customHeight="1" x14ac:dyDescent="0.35">
      <c r="E747" s="270">
        <f t="shared" si="96"/>
        <v>0</v>
      </c>
      <c r="F747" s="270">
        <f t="shared" si="97"/>
        <v>0</v>
      </c>
      <c r="G747" s="270">
        <f t="shared" si="98"/>
        <v>0</v>
      </c>
      <c r="H747" s="270">
        <f t="shared" si="99"/>
        <v>0</v>
      </c>
      <c r="I747" s="270">
        <f t="shared" si="100"/>
        <v>0</v>
      </c>
    </row>
    <row r="748" spans="5:9" ht="17.25" customHeight="1" x14ac:dyDescent="0.35">
      <c r="E748" s="270">
        <f t="shared" si="96"/>
        <v>0</v>
      </c>
      <c r="F748" s="270">
        <f t="shared" si="97"/>
        <v>0</v>
      </c>
      <c r="G748" s="270">
        <f t="shared" si="98"/>
        <v>0</v>
      </c>
      <c r="H748" s="270">
        <f t="shared" si="99"/>
        <v>0</v>
      </c>
      <c r="I748" s="270">
        <f t="shared" si="100"/>
        <v>0</v>
      </c>
    </row>
    <row r="749" spans="5:9" ht="17.25" customHeight="1" x14ac:dyDescent="0.35">
      <c r="E749" s="270">
        <f t="shared" si="96"/>
        <v>0</v>
      </c>
      <c r="F749" s="270">
        <f t="shared" si="97"/>
        <v>0</v>
      </c>
      <c r="G749" s="270">
        <f t="shared" si="98"/>
        <v>0</v>
      </c>
      <c r="H749" s="270">
        <f t="shared" si="99"/>
        <v>0</v>
      </c>
      <c r="I749" s="270">
        <f t="shared" si="100"/>
        <v>0</v>
      </c>
    </row>
    <row r="750" spans="5:9" ht="17.25" customHeight="1" x14ac:dyDescent="0.35">
      <c r="E750" s="270">
        <f t="shared" si="96"/>
        <v>0</v>
      </c>
      <c r="F750" s="270">
        <f t="shared" si="97"/>
        <v>0</v>
      </c>
      <c r="G750" s="270">
        <f t="shared" si="98"/>
        <v>0</v>
      </c>
      <c r="H750" s="270">
        <f t="shared" si="99"/>
        <v>0</v>
      </c>
      <c r="I750" s="270">
        <f t="shared" si="100"/>
        <v>0</v>
      </c>
    </row>
    <row r="751" spans="5:9" ht="17.25" customHeight="1" x14ac:dyDescent="0.35">
      <c r="E751" s="270">
        <f t="shared" si="96"/>
        <v>0</v>
      </c>
      <c r="F751" s="270">
        <f t="shared" si="97"/>
        <v>0</v>
      </c>
      <c r="G751" s="270">
        <f t="shared" si="98"/>
        <v>0</v>
      </c>
      <c r="H751" s="270">
        <f t="shared" si="99"/>
        <v>0</v>
      </c>
      <c r="I751" s="270">
        <f t="shared" si="100"/>
        <v>0</v>
      </c>
    </row>
    <row r="752" spans="5:9" ht="17.25" customHeight="1" x14ac:dyDescent="0.35">
      <c r="E752" s="270">
        <f t="shared" si="96"/>
        <v>0</v>
      </c>
      <c r="F752" s="270">
        <f t="shared" si="97"/>
        <v>0</v>
      </c>
      <c r="G752" s="270">
        <f t="shared" si="98"/>
        <v>0</v>
      </c>
      <c r="H752" s="270">
        <f t="shared" si="99"/>
        <v>0</v>
      </c>
      <c r="I752" s="270">
        <f t="shared" si="100"/>
        <v>0</v>
      </c>
    </row>
    <row r="753" spans="5:9" ht="17.25" customHeight="1" x14ac:dyDescent="0.35">
      <c r="E753" s="270">
        <f t="shared" si="96"/>
        <v>0</v>
      </c>
      <c r="F753" s="270">
        <f t="shared" si="97"/>
        <v>0</v>
      </c>
      <c r="G753" s="270">
        <f t="shared" si="98"/>
        <v>0</v>
      </c>
      <c r="H753" s="270">
        <f t="shared" si="99"/>
        <v>0</v>
      </c>
      <c r="I753" s="270">
        <f t="shared" si="100"/>
        <v>0</v>
      </c>
    </row>
    <row r="754" spans="5:9" ht="17.25" customHeight="1" x14ac:dyDescent="0.35">
      <c r="E754" s="270">
        <f t="shared" si="96"/>
        <v>0</v>
      </c>
      <c r="F754" s="270">
        <f t="shared" si="97"/>
        <v>0</v>
      </c>
      <c r="G754" s="270">
        <f t="shared" si="98"/>
        <v>0</v>
      </c>
      <c r="H754" s="270">
        <f t="shared" si="99"/>
        <v>0</v>
      </c>
      <c r="I754" s="270">
        <f t="shared" si="100"/>
        <v>0</v>
      </c>
    </row>
    <row r="755" spans="5:9" ht="17.25" customHeight="1" x14ac:dyDescent="0.35">
      <c r="E755" s="270">
        <f t="shared" si="96"/>
        <v>0</v>
      </c>
      <c r="F755" s="270">
        <f t="shared" si="97"/>
        <v>0</v>
      </c>
      <c r="G755" s="270">
        <f t="shared" si="98"/>
        <v>0</v>
      </c>
      <c r="H755" s="270">
        <f t="shared" si="99"/>
        <v>0</v>
      </c>
      <c r="I755" s="270">
        <f t="shared" si="100"/>
        <v>0</v>
      </c>
    </row>
    <row r="756" spans="5:9" ht="17.25" customHeight="1" x14ac:dyDescent="0.35">
      <c r="E756" s="270">
        <f t="shared" si="96"/>
        <v>0</v>
      </c>
      <c r="F756" s="270">
        <f t="shared" si="97"/>
        <v>0</v>
      </c>
      <c r="G756" s="270">
        <f t="shared" si="98"/>
        <v>0</v>
      </c>
      <c r="H756" s="270">
        <f t="shared" si="99"/>
        <v>0</v>
      </c>
      <c r="I756" s="270">
        <f t="shared" si="100"/>
        <v>0</v>
      </c>
    </row>
    <row r="757" spans="5:9" ht="17.25" customHeight="1" x14ac:dyDescent="0.35">
      <c r="E757" s="270">
        <f t="shared" si="96"/>
        <v>0</v>
      </c>
      <c r="F757" s="270">
        <f t="shared" si="97"/>
        <v>0</v>
      </c>
      <c r="G757" s="270">
        <f t="shared" si="98"/>
        <v>0</v>
      </c>
      <c r="H757" s="270">
        <f t="shared" si="99"/>
        <v>0</v>
      </c>
      <c r="I757" s="270">
        <f t="shared" si="100"/>
        <v>0</v>
      </c>
    </row>
    <row r="758" spans="5:9" ht="17.25" customHeight="1" x14ac:dyDescent="0.35">
      <c r="E758" s="270">
        <f t="shared" si="96"/>
        <v>0</v>
      </c>
      <c r="F758" s="270">
        <f t="shared" si="97"/>
        <v>0</v>
      </c>
      <c r="G758" s="270">
        <f t="shared" si="98"/>
        <v>0</v>
      </c>
      <c r="H758" s="270">
        <f t="shared" si="99"/>
        <v>0</v>
      </c>
      <c r="I758" s="270">
        <f t="shared" si="100"/>
        <v>0</v>
      </c>
    </row>
    <row r="759" spans="5:9" ht="17.25" customHeight="1" x14ac:dyDescent="0.35">
      <c r="E759" s="270">
        <f t="shared" si="96"/>
        <v>0</v>
      </c>
      <c r="F759" s="270">
        <f t="shared" si="97"/>
        <v>0</v>
      </c>
      <c r="G759" s="270">
        <f t="shared" si="98"/>
        <v>0</v>
      </c>
      <c r="H759" s="270">
        <f t="shared" si="99"/>
        <v>0</v>
      </c>
      <c r="I759" s="270">
        <f t="shared" si="100"/>
        <v>0</v>
      </c>
    </row>
    <row r="760" spans="5:9" ht="17.25" customHeight="1" x14ac:dyDescent="0.35">
      <c r="E760" s="270">
        <f t="shared" si="96"/>
        <v>0</v>
      </c>
      <c r="F760" s="270">
        <f t="shared" si="97"/>
        <v>0</v>
      </c>
      <c r="G760" s="270">
        <f t="shared" si="98"/>
        <v>0</v>
      </c>
      <c r="H760" s="270">
        <f t="shared" si="99"/>
        <v>0</v>
      </c>
      <c r="I760" s="270">
        <f t="shared" si="100"/>
        <v>0</v>
      </c>
    </row>
    <row r="761" spans="5:9" ht="17.25" customHeight="1" x14ac:dyDescent="0.35">
      <c r="E761" s="270">
        <f t="shared" si="96"/>
        <v>0</v>
      </c>
      <c r="F761" s="270">
        <f t="shared" si="97"/>
        <v>0</v>
      </c>
      <c r="G761" s="270">
        <f t="shared" si="98"/>
        <v>0</v>
      </c>
      <c r="H761" s="270">
        <f t="shared" si="99"/>
        <v>0</v>
      </c>
      <c r="I761" s="270">
        <f t="shared" si="100"/>
        <v>0</v>
      </c>
    </row>
    <row r="762" spans="5:9" ht="17.25" customHeight="1" x14ac:dyDescent="0.35">
      <c r="E762" s="270">
        <f t="shared" si="96"/>
        <v>0</v>
      </c>
      <c r="F762" s="270">
        <f t="shared" si="97"/>
        <v>0</v>
      </c>
      <c r="G762" s="270">
        <f t="shared" si="98"/>
        <v>0</v>
      </c>
      <c r="H762" s="270">
        <f t="shared" si="99"/>
        <v>0</v>
      </c>
      <c r="I762" s="270">
        <f t="shared" si="100"/>
        <v>0</v>
      </c>
    </row>
    <row r="763" spans="5:9" ht="17.25" customHeight="1" x14ac:dyDescent="0.35">
      <c r="E763" s="270">
        <f t="shared" si="96"/>
        <v>0</v>
      </c>
      <c r="F763" s="270">
        <f t="shared" si="97"/>
        <v>0</v>
      </c>
      <c r="G763" s="270">
        <f t="shared" si="98"/>
        <v>0</v>
      </c>
      <c r="H763" s="270">
        <f t="shared" si="99"/>
        <v>0</v>
      </c>
      <c r="I763" s="270">
        <f t="shared" si="100"/>
        <v>0</v>
      </c>
    </row>
    <row r="764" spans="5:9" ht="17.25" customHeight="1" x14ac:dyDescent="0.35">
      <c r="E764" s="270">
        <f t="shared" si="96"/>
        <v>0</v>
      </c>
      <c r="F764" s="270">
        <f t="shared" si="97"/>
        <v>0</v>
      </c>
      <c r="G764" s="270">
        <f t="shared" si="98"/>
        <v>0</v>
      </c>
      <c r="H764" s="270">
        <f t="shared" si="99"/>
        <v>0</v>
      </c>
      <c r="I764" s="270">
        <f t="shared" si="100"/>
        <v>0</v>
      </c>
    </row>
    <row r="765" spans="5:9" ht="17.25" customHeight="1" x14ac:dyDescent="0.35">
      <c r="E765" s="270">
        <f t="shared" si="96"/>
        <v>0</v>
      </c>
      <c r="F765" s="270">
        <f t="shared" si="97"/>
        <v>0</v>
      </c>
      <c r="G765" s="270">
        <f t="shared" si="98"/>
        <v>0</v>
      </c>
      <c r="H765" s="270">
        <f t="shared" si="99"/>
        <v>0</v>
      </c>
      <c r="I765" s="270">
        <f t="shared" si="100"/>
        <v>0</v>
      </c>
    </row>
    <row r="766" spans="5:9" ht="17.25" customHeight="1" x14ac:dyDescent="0.35">
      <c r="E766" s="270">
        <f t="shared" si="96"/>
        <v>0</v>
      </c>
      <c r="F766" s="270">
        <f t="shared" si="97"/>
        <v>0</v>
      </c>
      <c r="G766" s="270">
        <f t="shared" si="98"/>
        <v>0</v>
      </c>
      <c r="H766" s="270">
        <f t="shared" si="99"/>
        <v>0</v>
      </c>
      <c r="I766" s="270">
        <f t="shared" si="100"/>
        <v>0</v>
      </c>
    </row>
    <row r="767" spans="5:9" ht="17.25" customHeight="1" x14ac:dyDescent="0.35">
      <c r="E767" s="270">
        <f t="shared" si="96"/>
        <v>0</v>
      </c>
      <c r="F767" s="270">
        <f t="shared" si="97"/>
        <v>0</v>
      </c>
      <c r="G767" s="270">
        <f t="shared" si="98"/>
        <v>0</v>
      </c>
      <c r="H767" s="270">
        <f t="shared" si="99"/>
        <v>0</v>
      </c>
      <c r="I767" s="270">
        <f t="shared" si="100"/>
        <v>0</v>
      </c>
    </row>
    <row r="768" spans="5:9" ht="17.25" customHeight="1" x14ac:dyDescent="0.35">
      <c r="E768" s="270">
        <f t="shared" si="96"/>
        <v>0</v>
      </c>
      <c r="F768" s="270">
        <f t="shared" si="97"/>
        <v>0</v>
      </c>
      <c r="G768" s="270">
        <f t="shared" si="98"/>
        <v>0</v>
      </c>
      <c r="H768" s="270">
        <f t="shared" si="99"/>
        <v>0</v>
      </c>
      <c r="I768" s="270">
        <f t="shared" si="100"/>
        <v>0</v>
      </c>
    </row>
    <row r="769" spans="5:9" ht="17.25" customHeight="1" x14ac:dyDescent="0.35">
      <c r="E769" s="270">
        <f t="shared" si="96"/>
        <v>0</v>
      </c>
      <c r="F769" s="270">
        <f t="shared" si="97"/>
        <v>0</v>
      </c>
      <c r="G769" s="270">
        <f t="shared" si="98"/>
        <v>0</v>
      </c>
      <c r="H769" s="270">
        <f t="shared" si="99"/>
        <v>0</v>
      </c>
      <c r="I769" s="270">
        <f t="shared" si="100"/>
        <v>0</v>
      </c>
    </row>
    <row r="770" spans="5:9" ht="17.25" customHeight="1" x14ac:dyDescent="0.35">
      <c r="E770" s="270">
        <f t="shared" si="96"/>
        <v>0</v>
      </c>
      <c r="F770" s="270">
        <f t="shared" si="97"/>
        <v>0</v>
      </c>
      <c r="G770" s="270">
        <f t="shared" si="98"/>
        <v>0</v>
      </c>
      <c r="H770" s="270">
        <f t="shared" si="99"/>
        <v>0</v>
      </c>
      <c r="I770" s="270">
        <f t="shared" si="100"/>
        <v>0</v>
      </c>
    </row>
    <row r="771" spans="5:9" ht="17.25" customHeight="1" x14ac:dyDescent="0.35">
      <c r="E771" s="270">
        <f t="shared" si="96"/>
        <v>0</v>
      </c>
      <c r="F771" s="270">
        <f t="shared" si="97"/>
        <v>0</v>
      </c>
      <c r="G771" s="270">
        <f t="shared" si="98"/>
        <v>0</v>
      </c>
      <c r="H771" s="270">
        <f t="shared" si="99"/>
        <v>0</v>
      </c>
      <c r="I771" s="270">
        <f t="shared" si="100"/>
        <v>0</v>
      </c>
    </row>
    <row r="772" spans="5:9" ht="17.25" customHeight="1" x14ac:dyDescent="0.35">
      <c r="E772" s="270">
        <f t="shared" si="96"/>
        <v>0</v>
      </c>
      <c r="F772" s="270">
        <f t="shared" si="97"/>
        <v>0</v>
      </c>
      <c r="G772" s="270">
        <f t="shared" si="98"/>
        <v>0</v>
      </c>
      <c r="H772" s="270">
        <f t="shared" si="99"/>
        <v>0</v>
      </c>
      <c r="I772" s="270">
        <f t="shared" si="100"/>
        <v>0</v>
      </c>
    </row>
    <row r="773" spans="5:9" ht="17.25" customHeight="1" x14ac:dyDescent="0.35">
      <c r="E773" s="270">
        <f t="shared" si="96"/>
        <v>0</v>
      </c>
      <c r="F773" s="270">
        <f t="shared" si="97"/>
        <v>0</v>
      </c>
      <c r="G773" s="270">
        <f t="shared" si="98"/>
        <v>0</v>
      </c>
      <c r="H773" s="270">
        <f t="shared" si="99"/>
        <v>0</v>
      </c>
      <c r="I773" s="270">
        <f t="shared" si="100"/>
        <v>0</v>
      </c>
    </row>
    <row r="774" spans="5:9" ht="17.25" customHeight="1" x14ac:dyDescent="0.35">
      <c r="E774" s="270">
        <f t="shared" si="96"/>
        <v>0</v>
      </c>
      <c r="F774" s="270">
        <f t="shared" si="97"/>
        <v>0</v>
      </c>
      <c r="G774" s="270">
        <f t="shared" si="98"/>
        <v>0</v>
      </c>
      <c r="H774" s="270">
        <f t="shared" si="99"/>
        <v>0</v>
      </c>
      <c r="I774" s="270">
        <f t="shared" si="100"/>
        <v>0</v>
      </c>
    </row>
    <row r="775" spans="5:9" ht="17.25" customHeight="1" x14ac:dyDescent="0.35">
      <c r="E775" s="270">
        <f t="shared" si="96"/>
        <v>0</v>
      </c>
      <c r="F775" s="270">
        <f t="shared" si="97"/>
        <v>0</v>
      </c>
      <c r="G775" s="270">
        <f t="shared" si="98"/>
        <v>0</v>
      </c>
      <c r="H775" s="270">
        <f t="shared" si="99"/>
        <v>0</v>
      </c>
      <c r="I775" s="270">
        <f t="shared" si="100"/>
        <v>0</v>
      </c>
    </row>
    <row r="776" spans="5:9" ht="17.25" customHeight="1" x14ac:dyDescent="0.35">
      <c r="E776" s="270">
        <f t="shared" si="96"/>
        <v>0</v>
      </c>
      <c r="F776" s="270">
        <f t="shared" si="97"/>
        <v>0</v>
      </c>
      <c r="G776" s="270">
        <f t="shared" si="98"/>
        <v>0</v>
      </c>
      <c r="H776" s="270">
        <f t="shared" si="99"/>
        <v>0</v>
      </c>
      <c r="I776" s="270">
        <f t="shared" si="100"/>
        <v>0</v>
      </c>
    </row>
    <row r="777" spans="5:9" ht="17.25" customHeight="1" x14ac:dyDescent="0.35">
      <c r="E777" s="270">
        <f t="shared" si="96"/>
        <v>0</v>
      </c>
      <c r="F777" s="270">
        <f t="shared" si="97"/>
        <v>0</v>
      </c>
      <c r="G777" s="270">
        <f t="shared" si="98"/>
        <v>0</v>
      </c>
      <c r="H777" s="270">
        <f t="shared" si="99"/>
        <v>0</v>
      </c>
      <c r="I777" s="270">
        <f t="shared" si="100"/>
        <v>0</v>
      </c>
    </row>
    <row r="778" spans="5:9" ht="17.25" customHeight="1" x14ac:dyDescent="0.35">
      <c r="E778" s="270">
        <f t="shared" si="96"/>
        <v>0</v>
      </c>
      <c r="F778" s="270">
        <f t="shared" si="97"/>
        <v>0</v>
      </c>
      <c r="G778" s="270">
        <f t="shared" si="98"/>
        <v>0</v>
      </c>
      <c r="H778" s="270">
        <f t="shared" si="99"/>
        <v>0</v>
      </c>
      <c r="I778" s="270">
        <f t="shared" si="100"/>
        <v>0</v>
      </c>
    </row>
    <row r="779" spans="5:9" ht="17.25" customHeight="1" x14ac:dyDescent="0.35">
      <c r="E779" s="270">
        <f t="shared" ref="E779:E842" si="101">SUM(F779,G779,H779,I779)</f>
        <v>0</v>
      </c>
      <c r="F779" s="270">
        <f t="shared" ref="F779:F842" si="102">SUM(M779,Q779,AI779,AM779,BV779,BZ779,DC779,DG779,DS779,DW779,EM779,EN779,EO779,EY779,EZ779,FA779,GM779,GQ779,HL779,HP779,IH779,IL779,)</f>
        <v>0</v>
      </c>
      <c r="G779" s="270">
        <f t="shared" ref="G779:G842" si="103">SUM(N779,R779,AJ779,AN779,BW779,CA779,DD779,DH779,DT779,DX779,EP779,EQ779,ER779,FB779,FC779,FD779,GN779,GR779,HM779,HQ779,II779,IM779,)</f>
        <v>0</v>
      </c>
      <c r="H779" s="270">
        <f t="shared" ref="H779:H842" si="104">SUM(O779,S779,U779,W779,Y779,AA779,AK779,AO779,AQ779,AS779,AU779,AW779,BC779,BE779,AY779,FK779,FL779,FM779,FQ779,FR779,BX779,CB779,DE779,DI779,DU779,DY779,ES779,ET779,EU779,FE779,FF779,FG779,GO779,GS779,HN779,HR779,HT779,HV779,HX779,HZ779,IJ779,IN779,IP779,IR779,IT779,IV779,FS779,FW779,FX779,FY779,GC779,GD779,GE779,GU779,GW779,GY779,HA779,HC779,IB779,IX779,IZ779,DK779,DM779,DO779,DQ779,IF779,EA779,EC779,EE779,EG779,ID779)</f>
        <v>0</v>
      </c>
      <c r="I779" s="270">
        <f t="shared" ref="I779:I842" si="105">SUM(P779,T779,V779,X779,Z779,AB779,AL779,AP779,AR779,AT779,AV779,AX779,BD779,BF779,BY779,CC779,DF779,DJ779,DV779,DZ779,EV779,EW779,EX779,FH779,FI779,FJ779,GP779,GT779,HO779,HS779,HU779,HW779,HY779,IK779,IO779,IQ779,IS779,IU779,JA779,AZ779,DL779,DN779,DP779,DR779,FN779,FO779,FP779,FT779,FU779,FV779,FZ779,GA779,GB779,GF779,GG779,GH779,GV779,GX779,GZ779,HB779,HD779,IA779,IC779,IG779,IW779,IY779,EB779,ED779,EF779,EH779,IE779)</f>
        <v>0</v>
      </c>
    </row>
    <row r="780" spans="5:9" ht="17.25" customHeight="1" x14ac:dyDescent="0.35">
      <c r="E780" s="270">
        <f t="shared" si="101"/>
        <v>0</v>
      </c>
      <c r="F780" s="270">
        <f t="shared" si="102"/>
        <v>0</v>
      </c>
      <c r="G780" s="270">
        <f t="shared" si="103"/>
        <v>0</v>
      </c>
      <c r="H780" s="270">
        <f t="shared" si="104"/>
        <v>0</v>
      </c>
      <c r="I780" s="270">
        <f t="shared" si="105"/>
        <v>0</v>
      </c>
    </row>
    <row r="781" spans="5:9" ht="17.25" customHeight="1" x14ac:dyDescent="0.35">
      <c r="E781" s="270">
        <f t="shared" si="101"/>
        <v>0</v>
      </c>
      <c r="F781" s="270">
        <f t="shared" si="102"/>
        <v>0</v>
      </c>
      <c r="G781" s="270">
        <f t="shared" si="103"/>
        <v>0</v>
      </c>
      <c r="H781" s="270">
        <f t="shared" si="104"/>
        <v>0</v>
      </c>
      <c r="I781" s="270">
        <f t="shared" si="105"/>
        <v>0</v>
      </c>
    </row>
    <row r="782" spans="5:9" ht="17.25" customHeight="1" x14ac:dyDescent="0.35">
      <c r="E782" s="270">
        <f t="shared" si="101"/>
        <v>0</v>
      </c>
      <c r="F782" s="270">
        <f t="shared" si="102"/>
        <v>0</v>
      </c>
      <c r="G782" s="270">
        <f t="shared" si="103"/>
        <v>0</v>
      </c>
      <c r="H782" s="270">
        <f t="shared" si="104"/>
        <v>0</v>
      </c>
      <c r="I782" s="270">
        <f t="shared" si="105"/>
        <v>0</v>
      </c>
    </row>
    <row r="783" spans="5:9" ht="17.25" customHeight="1" x14ac:dyDescent="0.35">
      <c r="E783" s="270">
        <f t="shared" si="101"/>
        <v>0</v>
      </c>
      <c r="F783" s="270">
        <f t="shared" si="102"/>
        <v>0</v>
      </c>
      <c r="G783" s="270">
        <f t="shared" si="103"/>
        <v>0</v>
      </c>
      <c r="H783" s="270">
        <f t="shared" si="104"/>
        <v>0</v>
      </c>
      <c r="I783" s="270">
        <f t="shared" si="105"/>
        <v>0</v>
      </c>
    </row>
    <row r="784" spans="5:9" ht="17.25" customHeight="1" x14ac:dyDescent="0.35">
      <c r="E784" s="270">
        <f t="shared" si="101"/>
        <v>0</v>
      </c>
      <c r="F784" s="270">
        <f t="shared" si="102"/>
        <v>0</v>
      </c>
      <c r="G784" s="270">
        <f t="shared" si="103"/>
        <v>0</v>
      </c>
      <c r="H784" s="270">
        <f t="shared" si="104"/>
        <v>0</v>
      </c>
      <c r="I784" s="270">
        <f t="shared" si="105"/>
        <v>0</v>
      </c>
    </row>
    <row r="785" spans="5:9" ht="17.25" customHeight="1" x14ac:dyDescent="0.35">
      <c r="E785" s="270">
        <f t="shared" si="101"/>
        <v>0</v>
      </c>
      <c r="F785" s="270">
        <f t="shared" si="102"/>
        <v>0</v>
      </c>
      <c r="G785" s="270">
        <f t="shared" si="103"/>
        <v>0</v>
      </c>
      <c r="H785" s="270">
        <f t="shared" si="104"/>
        <v>0</v>
      </c>
      <c r="I785" s="270">
        <f t="shared" si="105"/>
        <v>0</v>
      </c>
    </row>
    <row r="786" spans="5:9" ht="17.25" customHeight="1" x14ac:dyDescent="0.35">
      <c r="E786" s="270">
        <f t="shared" si="101"/>
        <v>0</v>
      </c>
      <c r="F786" s="270">
        <f t="shared" si="102"/>
        <v>0</v>
      </c>
      <c r="G786" s="270">
        <f t="shared" si="103"/>
        <v>0</v>
      </c>
      <c r="H786" s="270">
        <f t="shared" si="104"/>
        <v>0</v>
      </c>
      <c r="I786" s="270">
        <f t="shared" si="105"/>
        <v>0</v>
      </c>
    </row>
    <row r="787" spans="5:9" ht="17.25" customHeight="1" x14ac:dyDescent="0.35">
      <c r="E787" s="270">
        <f t="shared" si="101"/>
        <v>0</v>
      </c>
      <c r="F787" s="270">
        <f t="shared" si="102"/>
        <v>0</v>
      </c>
      <c r="G787" s="270">
        <f t="shared" si="103"/>
        <v>0</v>
      </c>
      <c r="H787" s="270">
        <f t="shared" si="104"/>
        <v>0</v>
      </c>
      <c r="I787" s="270">
        <f t="shared" si="105"/>
        <v>0</v>
      </c>
    </row>
    <row r="788" spans="5:9" ht="17.25" customHeight="1" x14ac:dyDescent="0.35">
      <c r="E788" s="270">
        <f t="shared" si="101"/>
        <v>0</v>
      </c>
      <c r="F788" s="270">
        <f t="shared" si="102"/>
        <v>0</v>
      </c>
      <c r="G788" s="270">
        <f t="shared" si="103"/>
        <v>0</v>
      </c>
      <c r="H788" s="270">
        <f t="shared" si="104"/>
        <v>0</v>
      </c>
      <c r="I788" s="270">
        <f t="shared" si="105"/>
        <v>0</v>
      </c>
    </row>
    <row r="789" spans="5:9" ht="17.25" customHeight="1" x14ac:dyDescent="0.35">
      <c r="E789" s="270">
        <f t="shared" si="101"/>
        <v>0</v>
      </c>
      <c r="F789" s="270">
        <f t="shared" si="102"/>
        <v>0</v>
      </c>
      <c r="G789" s="270">
        <f t="shared" si="103"/>
        <v>0</v>
      </c>
      <c r="H789" s="270">
        <f t="shared" si="104"/>
        <v>0</v>
      </c>
      <c r="I789" s="270">
        <f t="shared" si="105"/>
        <v>0</v>
      </c>
    </row>
    <row r="790" spans="5:9" ht="17.25" customHeight="1" x14ac:dyDescent="0.35">
      <c r="E790" s="270">
        <f t="shared" si="101"/>
        <v>0</v>
      </c>
      <c r="F790" s="270">
        <f t="shared" si="102"/>
        <v>0</v>
      </c>
      <c r="G790" s="270">
        <f t="shared" si="103"/>
        <v>0</v>
      </c>
      <c r="H790" s="270">
        <f t="shared" si="104"/>
        <v>0</v>
      </c>
      <c r="I790" s="270">
        <f t="shared" si="105"/>
        <v>0</v>
      </c>
    </row>
    <row r="791" spans="5:9" ht="17.25" customHeight="1" x14ac:dyDescent="0.35">
      <c r="E791" s="270">
        <f t="shared" si="101"/>
        <v>0</v>
      </c>
      <c r="F791" s="270">
        <f t="shared" si="102"/>
        <v>0</v>
      </c>
      <c r="G791" s="270">
        <f t="shared" si="103"/>
        <v>0</v>
      </c>
      <c r="H791" s="270">
        <f t="shared" si="104"/>
        <v>0</v>
      </c>
      <c r="I791" s="270">
        <f t="shared" si="105"/>
        <v>0</v>
      </c>
    </row>
    <row r="792" spans="5:9" ht="17.25" customHeight="1" x14ac:dyDescent="0.35">
      <c r="E792" s="270">
        <f t="shared" si="101"/>
        <v>0</v>
      </c>
      <c r="F792" s="270">
        <f t="shared" si="102"/>
        <v>0</v>
      </c>
      <c r="G792" s="270">
        <f t="shared" si="103"/>
        <v>0</v>
      </c>
      <c r="H792" s="270">
        <f t="shared" si="104"/>
        <v>0</v>
      </c>
      <c r="I792" s="270">
        <f t="shared" si="105"/>
        <v>0</v>
      </c>
    </row>
    <row r="793" spans="5:9" ht="17.25" customHeight="1" x14ac:dyDescent="0.35">
      <c r="E793" s="270">
        <f t="shared" si="101"/>
        <v>0</v>
      </c>
      <c r="F793" s="270">
        <f t="shared" si="102"/>
        <v>0</v>
      </c>
      <c r="G793" s="270">
        <f t="shared" si="103"/>
        <v>0</v>
      </c>
      <c r="H793" s="270">
        <f t="shared" si="104"/>
        <v>0</v>
      </c>
      <c r="I793" s="270">
        <f t="shared" si="105"/>
        <v>0</v>
      </c>
    </row>
    <row r="794" spans="5:9" ht="17.25" customHeight="1" x14ac:dyDescent="0.35">
      <c r="E794" s="270">
        <f t="shared" si="101"/>
        <v>0</v>
      </c>
      <c r="F794" s="270">
        <f t="shared" si="102"/>
        <v>0</v>
      </c>
      <c r="G794" s="270">
        <f t="shared" si="103"/>
        <v>0</v>
      </c>
      <c r="H794" s="270">
        <f t="shared" si="104"/>
        <v>0</v>
      </c>
      <c r="I794" s="270">
        <f t="shared" si="105"/>
        <v>0</v>
      </c>
    </row>
    <row r="795" spans="5:9" ht="17.25" customHeight="1" x14ac:dyDescent="0.35">
      <c r="E795" s="270">
        <f t="shared" si="101"/>
        <v>0</v>
      </c>
      <c r="F795" s="270">
        <f t="shared" si="102"/>
        <v>0</v>
      </c>
      <c r="G795" s="270">
        <f t="shared" si="103"/>
        <v>0</v>
      </c>
      <c r="H795" s="270">
        <f t="shared" si="104"/>
        <v>0</v>
      </c>
      <c r="I795" s="270">
        <f t="shared" si="105"/>
        <v>0</v>
      </c>
    </row>
    <row r="796" spans="5:9" ht="17.25" customHeight="1" x14ac:dyDescent="0.35">
      <c r="E796" s="270">
        <f t="shared" si="101"/>
        <v>0</v>
      </c>
      <c r="F796" s="270">
        <f t="shared" si="102"/>
        <v>0</v>
      </c>
      <c r="G796" s="270">
        <f t="shared" si="103"/>
        <v>0</v>
      </c>
      <c r="H796" s="270">
        <f t="shared" si="104"/>
        <v>0</v>
      </c>
      <c r="I796" s="270">
        <f t="shared" si="105"/>
        <v>0</v>
      </c>
    </row>
    <row r="797" spans="5:9" ht="17.25" customHeight="1" x14ac:dyDescent="0.35">
      <c r="E797" s="270">
        <f t="shared" si="101"/>
        <v>0</v>
      </c>
      <c r="F797" s="270">
        <f t="shared" si="102"/>
        <v>0</v>
      </c>
      <c r="G797" s="270">
        <f t="shared" si="103"/>
        <v>0</v>
      </c>
      <c r="H797" s="270">
        <f t="shared" si="104"/>
        <v>0</v>
      </c>
      <c r="I797" s="270">
        <f t="shared" si="105"/>
        <v>0</v>
      </c>
    </row>
    <row r="798" spans="5:9" ht="17.25" customHeight="1" x14ac:dyDescent="0.35">
      <c r="E798" s="270">
        <f t="shared" si="101"/>
        <v>0</v>
      </c>
      <c r="F798" s="270">
        <f t="shared" si="102"/>
        <v>0</v>
      </c>
      <c r="G798" s="270">
        <f t="shared" si="103"/>
        <v>0</v>
      </c>
      <c r="H798" s="270">
        <f t="shared" si="104"/>
        <v>0</v>
      </c>
      <c r="I798" s="270">
        <f t="shared" si="105"/>
        <v>0</v>
      </c>
    </row>
    <row r="799" spans="5:9" ht="17.25" customHeight="1" x14ac:dyDescent="0.35">
      <c r="E799" s="270">
        <f t="shared" si="101"/>
        <v>0</v>
      </c>
      <c r="F799" s="270">
        <f t="shared" si="102"/>
        <v>0</v>
      </c>
      <c r="G799" s="270">
        <f t="shared" si="103"/>
        <v>0</v>
      </c>
      <c r="H799" s="270">
        <f t="shared" si="104"/>
        <v>0</v>
      </c>
      <c r="I799" s="270">
        <f t="shared" si="105"/>
        <v>0</v>
      </c>
    </row>
    <row r="800" spans="5:9" ht="17.25" customHeight="1" x14ac:dyDescent="0.35">
      <c r="E800" s="270">
        <f t="shared" si="101"/>
        <v>0</v>
      </c>
      <c r="F800" s="270">
        <f t="shared" si="102"/>
        <v>0</v>
      </c>
      <c r="G800" s="270">
        <f t="shared" si="103"/>
        <v>0</v>
      </c>
      <c r="H800" s="270">
        <f t="shared" si="104"/>
        <v>0</v>
      </c>
      <c r="I800" s="270">
        <f t="shared" si="105"/>
        <v>0</v>
      </c>
    </row>
    <row r="801" spans="5:9" ht="17.25" customHeight="1" x14ac:dyDescent="0.35">
      <c r="E801" s="270">
        <f t="shared" si="101"/>
        <v>0</v>
      </c>
      <c r="F801" s="270">
        <f t="shared" si="102"/>
        <v>0</v>
      </c>
      <c r="G801" s="270">
        <f t="shared" si="103"/>
        <v>0</v>
      </c>
      <c r="H801" s="270">
        <f t="shared" si="104"/>
        <v>0</v>
      </c>
      <c r="I801" s="270">
        <f t="shared" si="105"/>
        <v>0</v>
      </c>
    </row>
    <row r="802" spans="5:9" ht="17.25" customHeight="1" x14ac:dyDescent="0.35">
      <c r="E802" s="270">
        <f t="shared" si="101"/>
        <v>0</v>
      </c>
      <c r="F802" s="270">
        <f t="shared" si="102"/>
        <v>0</v>
      </c>
      <c r="G802" s="270">
        <f t="shared" si="103"/>
        <v>0</v>
      </c>
      <c r="H802" s="270">
        <f t="shared" si="104"/>
        <v>0</v>
      </c>
      <c r="I802" s="270">
        <f t="shared" si="105"/>
        <v>0</v>
      </c>
    </row>
    <row r="803" spans="5:9" ht="17.25" customHeight="1" x14ac:dyDescent="0.35">
      <c r="E803" s="270">
        <f t="shared" si="101"/>
        <v>0</v>
      </c>
      <c r="F803" s="270">
        <f t="shared" si="102"/>
        <v>0</v>
      </c>
      <c r="G803" s="270">
        <f t="shared" si="103"/>
        <v>0</v>
      </c>
      <c r="H803" s="270">
        <f t="shared" si="104"/>
        <v>0</v>
      </c>
      <c r="I803" s="270">
        <f t="shared" si="105"/>
        <v>0</v>
      </c>
    </row>
    <row r="804" spans="5:9" ht="17.25" customHeight="1" x14ac:dyDescent="0.35">
      <c r="E804" s="270">
        <f t="shared" si="101"/>
        <v>0</v>
      </c>
      <c r="F804" s="270">
        <f t="shared" si="102"/>
        <v>0</v>
      </c>
      <c r="G804" s="270">
        <f t="shared" si="103"/>
        <v>0</v>
      </c>
      <c r="H804" s="270">
        <f t="shared" si="104"/>
        <v>0</v>
      </c>
      <c r="I804" s="270">
        <f t="shared" si="105"/>
        <v>0</v>
      </c>
    </row>
    <row r="805" spans="5:9" ht="17.25" customHeight="1" x14ac:dyDescent="0.35">
      <c r="E805" s="270">
        <f t="shared" si="101"/>
        <v>0</v>
      </c>
      <c r="F805" s="270">
        <f t="shared" si="102"/>
        <v>0</v>
      </c>
      <c r="G805" s="270">
        <f t="shared" si="103"/>
        <v>0</v>
      </c>
      <c r="H805" s="270">
        <f t="shared" si="104"/>
        <v>0</v>
      </c>
      <c r="I805" s="270">
        <f t="shared" si="105"/>
        <v>0</v>
      </c>
    </row>
    <row r="806" spans="5:9" ht="17.25" customHeight="1" x14ac:dyDescent="0.35">
      <c r="E806" s="270">
        <f t="shared" si="101"/>
        <v>0</v>
      </c>
      <c r="F806" s="270">
        <f t="shared" si="102"/>
        <v>0</v>
      </c>
      <c r="G806" s="270">
        <f t="shared" si="103"/>
        <v>0</v>
      </c>
      <c r="H806" s="270">
        <f t="shared" si="104"/>
        <v>0</v>
      </c>
      <c r="I806" s="270">
        <f t="shared" si="105"/>
        <v>0</v>
      </c>
    </row>
    <row r="807" spans="5:9" ht="17.25" customHeight="1" x14ac:dyDescent="0.35">
      <c r="E807" s="270">
        <f t="shared" si="101"/>
        <v>0</v>
      </c>
      <c r="F807" s="270">
        <f t="shared" si="102"/>
        <v>0</v>
      </c>
      <c r="G807" s="270">
        <f t="shared" si="103"/>
        <v>0</v>
      </c>
      <c r="H807" s="270">
        <f t="shared" si="104"/>
        <v>0</v>
      </c>
      <c r="I807" s="270">
        <f t="shared" si="105"/>
        <v>0</v>
      </c>
    </row>
    <row r="808" spans="5:9" ht="17.25" customHeight="1" x14ac:dyDescent="0.35">
      <c r="E808" s="270">
        <f t="shared" si="101"/>
        <v>0</v>
      </c>
      <c r="F808" s="270">
        <f t="shared" si="102"/>
        <v>0</v>
      </c>
      <c r="G808" s="270">
        <f t="shared" si="103"/>
        <v>0</v>
      </c>
      <c r="H808" s="270">
        <f t="shared" si="104"/>
        <v>0</v>
      </c>
      <c r="I808" s="270">
        <f t="shared" si="105"/>
        <v>0</v>
      </c>
    </row>
    <row r="809" spans="5:9" ht="17.25" customHeight="1" x14ac:dyDescent="0.35">
      <c r="E809" s="270">
        <f t="shared" si="101"/>
        <v>0</v>
      </c>
      <c r="F809" s="270">
        <f t="shared" si="102"/>
        <v>0</v>
      </c>
      <c r="G809" s="270">
        <f t="shared" si="103"/>
        <v>0</v>
      </c>
      <c r="H809" s="270">
        <f t="shared" si="104"/>
        <v>0</v>
      </c>
      <c r="I809" s="270">
        <f t="shared" si="105"/>
        <v>0</v>
      </c>
    </row>
    <row r="810" spans="5:9" ht="17.25" customHeight="1" x14ac:dyDescent="0.35">
      <c r="E810" s="270">
        <f t="shared" si="101"/>
        <v>0</v>
      </c>
      <c r="F810" s="270">
        <f t="shared" si="102"/>
        <v>0</v>
      </c>
      <c r="G810" s="270">
        <f t="shared" si="103"/>
        <v>0</v>
      </c>
      <c r="H810" s="270">
        <f t="shared" si="104"/>
        <v>0</v>
      </c>
      <c r="I810" s="270">
        <f t="shared" si="105"/>
        <v>0</v>
      </c>
    </row>
    <row r="811" spans="5:9" ht="17.25" customHeight="1" x14ac:dyDescent="0.35">
      <c r="E811" s="270">
        <f t="shared" si="101"/>
        <v>0</v>
      </c>
      <c r="F811" s="270">
        <f t="shared" si="102"/>
        <v>0</v>
      </c>
      <c r="G811" s="270">
        <f t="shared" si="103"/>
        <v>0</v>
      </c>
      <c r="H811" s="270">
        <f t="shared" si="104"/>
        <v>0</v>
      </c>
      <c r="I811" s="270">
        <f t="shared" si="105"/>
        <v>0</v>
      </c>
    </row>
    <row r="812" spans="5:9" ht="17.25" customHeight="1" x14ac:dyDescent="0.35">
      <c r="E812" s="270">
        <f t="shared" si="101"/>
        <v>0</v>
      </c>
      <c r="F812" s="270">
        <f t="shared" si="102"/>
        <v>0</v>
      </c>
      <c r="G812" s="270">
        <f t="shared" si="103"/>
        <v>0</v>
      </c>
      <c r="H812" s="270">
        <f t="shared" si="104"/>
        <v>0</v>
      </c>
      <c r="I812" s="270">
        <f t="shared" si="105"/>
        <v>0</v>
      </c>
    </row>
    <row r="813" spans="5:9" ht="17.25" customHeight="1" x14ac:dyDescent="0.35">
      <c r="E813" s="270">
        <f t="shared" si="101"/>
        <v>0</v>
      </c>
      <c r="F813" s="270">
        <f t="shared" si="102"/>
        <v>0</v>
      </c>
      <c r="G813" s="270">
        <f t="shared" si="103"/>
        <v>0</v>
      </c>
      <c r="H813" s="270">
        <f t="shared" si="104"/>
        <v>0</v>
      </c>
      <c r="I813" s="270">
        <f t="shared" si="105"/>
        <v>0</v>
      </c>
    </row>
    <row r="814" spans="5:9" ht="17.25" customHeight="1" x14ac:dyDescent="0.35">
      <c r="E814" s="270">
        <f t="shared" si="101"/>
        <v>0</v>
      </c>
      <c r="F814" s="270">
        <f t="shared" si="102"/>
        <v>0</v>
      </c>
      <c r="G814" s="270">
        <f t="shared" si="103"/>
        <v>0</v>
      </c>
      <c r="H814" s="270">
        <f t="shared" si="104"/>
        <v>0</v>
      </c>
      <c r="I814" s="270">
        <f t="shared" si="105"/>
        <v>0</v>
      </c>
    </row>
    <row r="815" spans="5:9" ht="17.25" customHeight="1" x14ac:dyDescent="0.35">
      <c r="E815" s="270">
        <f t="shared" si="101"/>
        <v>0</v>
      </c>
      <c r="F815" s="270">
        <f t="shared" si="102"/>
        <v>0</v>
      </c>
      <c r="G815" s="270">
        <f t="shared" si="103"/>
        <v>0</v>
      </c>
      <c r="H815" s="270">
        <f t="shared" si="104"/>
        <v>0</v>
      </c>
      <c r="I815" s="270">
        <f t="shared" si="105"/>
        <v>0</v>
      </c>
    </row>
    <row r="816" spans="5:9" ht="17.25" customHeight="1" x14ac:dyDescent="0.35">
      <c r="E816" s="270">
        <f t="shared" si="101"/>
        <v>0</v>
      </c>
      <c r="F816" s="270">
        <f t="shared" si="102"/>
        <v>0</v>
      </c>
      <c r="G816" s="270">
        <f t="shared" si="103"/>
        <v>0</v>
      </c>
      <c r="H816" s="270">
        <f t="shared" si="104"/>
        <v>0</v>
      </c>
      <c r="I816" s="270">
        <f t="shared" si="105"/>
        <v>0</v>
      </c>
    </row>
    <row r="817" spans="5:9" ht="17.25" customHeight="1" x14ac:dyDescent="0.35">
      <c r="E817" s="270">
        <f t="shared" si="101"/>
        <v>0</v>
      </c>
      <c r="F817" s="270">
        <f t="shared" si="102"/>
        <v>0</v>
      </c>
      <c r="G817" s="270">
        <f t="shared" si="103"/>
        <v>0</v>
      </c>
      <c r="H817" s="270">
        <f t="shared" si="104"/>
        <v>0</v>
      </c>
      <c r="I817" s="270">
        <f t="shared" si="105"/>
        <v>0</v>
      </c>
    </row>
    <row r="818" spans="5:9" ht="17.25" customHeight="1" x14ac:dyDescent="0.35">
      <c r="E818" s="270">
        <f t="shared" si="101"/>
        <v>0</v>
      </c>
      <c r="F818" s="270">
        <f t="shared" si="102"/>
        <v>0</v>
      </c>
      <c r="G818" s="270">
        <f t="shared" si="103"/>
        <v>0</v>
      </c>
      <c r="H818" s="270">
        <f t="shared" si="104"/>
        <v>0</v>
      </c>
      <c r="I818" s="270">
        <f t="shared" si="105"/>
        <v>0</v>
      </c>
    </row>
    <row r="819" spans="5:9" ht="17.25" customHeight="1" x14ac:dyDescent="0.35">
      <c r="E819" s="270">
        <f t="shared" si="101"/>
        <v>0</v>
      </c>
      <c r="F819" s="270">
        <f t="shared" si="102"/>
        <v>0</v>
      </c>
      <c r="G819" s="270">
        <f t="shared" si="103"/>
        <v>0</v>
      </c>
      <c r="H819" s="270">
        <f t="shared" si="104"/>
        <v>0</v>
      </c>
      <c r="I819" s="270">
        <f t="shared" si="105"/>
        <v>0</v>
      </c>
    </row>
    <row r="820" spans="5:9" ht="17.25" customHeight="1" x14ac:dyDescent="0.35">
      <c r="E820" s="270">
        <f t="shared" si="101"/>
        <v>0</v>
      </c>
      <c r="F820" s="270">
        <f t="shared" si="102"/>
        <v>0</v>
      </c>
      <c r="G820" s="270">
        <f t="shared" si="103"/>
        <v>0</v>
      </c>
      <c r="H820" s="270">
        <f t="shared" si="104"/>
        <v>0</v>
      </c>
      <c r="I820" s="270">
        <f t="shared" si="105"/>
        <v>0</v>
      </c>
    </row>
    <row r="821" spans="5:9" ht="17.25" customHeight="1" x14ac:dyDescent="0.35">
      <c r="E821" s="270">
        <f t="shared" si="101"/>
        <v>0</v>
      </c>
      <c r="F821" s="270">
        <f t="shared" si="102"/>
        <v>0</v>
      </c>
      <c r="G821" s="270">
        <f t="shared" si="103"/>
        <v>0</v>
      </c>
      <c r="H821" s="270">
        <f t="shared" si="104"/>
        <v>0</v>
      </c>
      <c r="I821" s="270">
        <f t="shared" si="105"/>
        <v>0</v>
      </c>
    </row>
    <row r="822" spans="5:9" ht="17.25" customHeight="1" x14ac:dyDescent="0.35">
      <c r="E822" s="270">
        <f t="shared" si="101"/>
        <v>0</v>
      </c>
      <c r="F822" s="270">
        <f t="shared" si="102"/>
        <v>0</v>
      </c>
      <c r="G822" s="270">
        <f t="shared" si="103"/>
        <v>0</v>
      </c>
      <c r="H822" s="270">
        <f t="shared" si="104"/>
        <v>0</v>
      </c>
      <c r="I822" s="270">
        <f t="shared" si="105"/>
        <v>0</v>
      </c>
    </row>
    <row r="823" spans="5:9" ht="17.25" customHeight="1" x14ac:dyDescent="0.35">
      <c r="E823" s="270">
        <f t="shared" si="101"/>
        <v>0</v>
      </c>
      <c r="F823" s="270">
        <f t="shared" si="102"/>
        <v>0</v>
      </c>
      <c r="G823" s="270">
        <f t="shared" si="103"/>
        <v>0</v>
      </c>
      <c r="H823" s="270">
        <f t="shared" si="104"/>
        <v>0</v>
      </c>
      <c r="I823" s="270">
        <f t="shared" si="105"/>
        <v>0</v>
      </c>
    </row>
    <row r="824" spans="5:9" ht="17.25" customHeight="1" x14ac:dyDescent="0.35">
      <c r="E824" s="270">
        <f t="shared" si="101"/>
        <v>0</v>
      </c>
      <c r="F824" s="270">
        <f t="shared" si="102"/>
        <v>0</v>
      </c>
      <c r="G824" s="270">
        <f t="shared" si="103"/>
        <v>0</v>
      </c>
      <c r="H824" s="270">
        <f t="shared" si="104"/>
        <v>0</v>
      </c>
      <c r="I824" s="270">
        <f t="shared" si="105"/>
        <v>0</v>
      </c>
    </row>
    <row r="825" spans="5:9" ht="17.25" customHeight="1" x14ac:dyDescent="0.35">
      <c r="E825" s="270">
        <f t="shared" si="101"/>
        <v>0</v>
      </c>
      <c r="F825" s="270">
        <f t="shared" si="102"/>
        <v>0</v>
      </c>
      <c r="G825" s="270">
        <f t="shared" si="103"/>
        <v>0</v>
      </c>
      <c r="H825" s="270">
        <f t="shared" si="104"/>
        <v>0</v>
      </c>
      <c r="I825" s="270">
        <f t="shared" si="105"/>
        <v>0</v>
      </c>
    </row>
    <row r="826" spans="5:9" ht="17.25" customHeight="1" x14ac:dyDescent="0.35">
      <c r="E826" s="270">
        <f t="shared" si="101"/>
        <v>0</v>
      </c>
      <c r="F826" s="270">
        <f t="shared" si="102"/>
        <v>0</v>
      </c>
      <c r="G826" s="270">
        <f t="shared" si="103"/>
        <v>0</v>
      </c>
      <c r="H826" s="270">
        <f t="shared" si="104"/>
        <v>0</v>
      </c>
      <c r="I826" s="270">
        <f t="shared" si="105"/>
        <v>0</v>
      </c>
    </row>
    <row r="827" spans="5:9" ht="17.25" customHeight="1" x14ac:dyDescent="0.35">
      <c r="E827" s="270">
        <f t="shared" si="101"/>
        <v>0</v>
      </c>
      <c r="F827" s="270">
        <f t="shared" si="102"/>
        <v>0</v>
      </c>
      <c r="G827" s="270">
        <f t="shared" si="103"/>
        <v>0</v>
      </c>
      <c r="H827" s="270">
        <f t="shared" si="104"/>
        <v>0</v>
      </c>
      <c r="I827" s="270">
        <f t="shared" si="105"/>
        <v>0</v>
      </c>
    </row>
    <row r="828" spans="5:9" ht="17.25" customHeight="1" x14ac:dyDescent="0.35">
      <c r="E828" s="270">
        <f t="shared" si="101"/>
        <v>0</v>
      </c>
      <c r="F828" s="270">
        <f t="shared" si="102"/>
        <v>0</v>
      </c>
      <c r="G828" s="270">
        <f t="shared" si="103"/>
        <v>0</v>
      </c>
      <c r="H828" s="270">
        <f t="shared" si="104"/>
        <v>0</v>
      </c>
      <c r="I828" s="270">
        <f t="shared" si="105"/>
        <v>0</v>
      </c>
    </row>
    <row r="829" spans="5:9" ht="17.25" customHeight="1" x14ac:dyDescent="0.35">
      <c r="E829" s="270">
        <f t="shared" si="101"/>
        <v>0</v>
      </c>
      <c r="F829" s="270">
        <f t="shared" si="102"/>
        <v>0</v>
      </c>
      <c r="G829" s="270">
        <f t="shared" si="103"/>
        <v>0</v>
      </c>
      <c r="H829" s="270">
        <f t="shared" si="104"/>
        <v>0</v>
      </c>
      <c r="I829" s="270">
        <f t="shared" si="105"/>
        <v>0</v>
      </c>
    </row>
    <row r="830" spans="5:9" ht="17.25" customHeight="1" x14ac:dyDescent="0.35">
      <c r="E830" s="270">
        <f t="shared" si="101"/>
        <v>0</v>
      </c>
      <c r="F830" s="270">
        <f t="shared" si="102"/>
        <v>0</v>
      </c>
      <c r="G830" s="270">
        <f t="shared" si="103"/>
        <v>0</v>
      </c>
      <c r="H830" s="270">
        <f t="shared" si="104"/>
        <v>0</v>
      </c>
      <c r="I830" s="270">
        <f t="shared" si="105"/>
        <v>0</v>
      </c>
    </row>
    <row r="831" spans="5:9" ht="17.25" customHeight="1" x14ac:dyDescent="0.35">
      <c r="E831" s="270">
        <f t="shared" si="101"/>
        <v>0</v>
      </c>
      <c r="F831" s="270">
        <f t="shared" si="102"/>
        <v>0</v>
      </c>
      <c r="G831" s="270">
        <f t="shared" si="103"/>
        <v>0</v>
      </c>
      <c r="H831" s="270">
        <f t="shared" si="104"/>
        <v>0</v>
      </c>
      <c r="I831" s="270">
        <f t="shared" si="105"/>
        <v>0</v>
      </c>
    </row>
    <row r="832" spans="5:9" ht="17.25" customHeight="1" x14ac:dyDescent="0.35">
      <c r="E832" s="270">
        <f t="shared" si="101"/>
        <v>0</v>
      </c>
      <c r="F832" s="270">
        <f t="shared" si="102"/>
        <v>0</v>
      </c>
      <c r="G832" s="270">
        <f t="shared" si="103"/>
        <v>0</v>
      </c>
      <c r="H832" s="270">
        <f t="shared" si="104"/>
        <v>0</v>
      </c>
      <c r="I832" s="270">
        <f t="shared" si="105"/>
        <v>0</v>
      </c>
    </row>
    <row r="833" spans="5:9" ht="17.25" customHeight="1" x14ac:dyDescent="0.35">
      <c r="E833" s="270">
        <f t="shared" si="101"/>
        <v>0</v>
      </c>
      <c r="F833" s="270">
        <f t="shared" si="102"/>
        <v>0</v>
      </c>
      <c r="G833" s="270">
        <f t="shared" si="103"/>
        <v>0</v>
      </c>
      <c r="H833" s="270">
        <f t="shared" si="104"/>
        <v>0</v>
      </c>
      <c r="I833" s="270">
        <f t="shared" si="105"/>
        <v>0</v>
      </c>
    </row>
    <row r="834" spans="5:9" ht="17.25" customHeight="1" x14ac:dyDescent="0.35">
      <c r="E834" s="270">
        <f t="shared" si="101"/>
        <v>0</v>
      </c>
      <c r="F834" s="270">
        <f t="shared" si="102"/>
        <v>0</v>
      </c>
      <c r="G834" s="270">
        <f t="shared" si="103"/>
        <v>0</v>
      </c>
      <c r="H834" s="270">
        <f t="shared" si="104"/>
        <v>0</v>
      </c>
      <c r="I834" s="270">
        <f t="shared" si="105"/>
        <v>0</v>
      </c>
    </row>
    <row r="835" spans="5:9" ht="17.25" customHeight="1" x14ac:dyDescent="0.35">
      <c r="E835" s="270">
        <f t="shared" si="101"/>
        <v>0</v>
      </c>
      <c r="F835" s="270">
        <f t="shared" si="102"/>
        <v>0</v>
      </c>
      <c r="G835" s="270">
        <f t="shared" si="103"/>
        <v>0</v>
      </c>
      <c r="H835" s="270">
        <f t="shared" si="104"/>
        <v>0</v>
      </c>
      <c r="I835" s="270">
        <f t="shared" si="105"/>
        <v>0</v>
      </c>
    </row>
    <row r="836" spans="5:9" ht="17.25" customHeight="1" x14ac:dyDescent="0.35">
      <c r="E836" s="270">
        <f t="shared" si="101"/>
        <v>0</v>
      </c>
      <c r="F836" s="270">
        <f t="shared" si="102"/>
        <v>0</v>
      </c>
      <c r="G836" s="270">
        <f t="shared" si="103"/>
        <v>0</v>
      </c>
      <c r="H836" s="270">
        <f t="shared" si="104"/>
        <v>0</v>
      </c>
      <c r="I836" s="270">
        <f t="shared" si="105"/>
        <v>0</v>
      </c>
    </row>
    <row r="837" spans="5:9" ht="17.25" customHeight="1" x14ac:dyDescent="0.35">
      <c r="E837" s="270">
        <f t="shared" si="101"/>
        <v>0</v>
      </c>
      <c r="F837" s="270">
        <f t="shared" si="102"/>
        <v>0</v>
      </c>
      <c r="G837" s="270">
        <f t="shared" si="103"/>
        <v>0</v>
      </c>
      <c r="H837" s="270">
        <f t="shared" si="104"/>
        <v>0</v>
      </c>
      <c r="I837" s="270">
        <f t="shared" si="105"/>
        <v>0</v>
      </c>
    </row>
    <row r="838" spans="5:9" ht="17.25" customHeight="1" x14ac:dyDescent="0.35">
      <c r="E838" s="270">
        <f t="shared" si="101"/>
        <v>0</v>
      </c>
      <c r="F838" s="270">
        <f t="shared" si="102"/>
        <v>0</v>
      </c>
      <c r="G838" s="270">
        <f t="shared" si="103"/>
        <v>0</v>
      </c>
      <c r="H838" s="270">
        <f t="shared" si="104"/>
        <v>0</v>
      </c>
      <c r="I838" s="270">
        <f t="shared" si="105"/>
        <v>0</v>
      </c>
    </row>
    <row r="839" spans="5:9" ht="17.25" customHeight="1" x14ac:dyDescent="0.35">
      <c r="E839" s="270">
        <f t="shared" si="101"/>
        <v>0</v>
      </c>
      <c r="F839" s="270">
        <f t="shared" si="102"/>
        <v>0</v>
      </c>
      <c r="G839" s="270">
        <f t="shared" si="103"/>
        <v>0</v>
      </c>
      <c r="H839" s="270">
        <f t="shared" si="104"/>
        <v>0</v>
      </c>
      <c r="I839" s="270">
        <f t="shared" si="105"/>
        <v>0</v>
      </c>
    </row>
    <row r="840" spans="5:9" ht="17.25" customHeight="1" x14ac:dyDescent="0.35">
      <c r="E840" s="270">
        <f t="shared" si="101"/>
        <v>0</v>
      </c>
      <c r="F840" s="270">
        <f t="shared" si="102"/>
        <v>0</v>
      </c>
      <c r="G840" s="270">
        <f t="shared" si="103"/>
        <v>0</v>
      </c>
      <c r="H840" s="270">
        <f t="shared" si="104"/>
        <v>0</v>
      </c>
      <c r="I840" s="270">
        <f t="shared" si="105"/>
        <v>0</v>
      </c>
    </row>
    <row r="841" spans="5:9" ht="17.25" customHeight="1" x14ac:dyDescent="0.35">
      <c r="E841" s="270">
        <f t="shared" si="101"/>
        <v>0</v>
      </c>
      <c r="F841" s="270">
        <f t="shared" si="102"/>
        <v>0</v>
      </c>
      <c r="G841" s="270">
        <f t="shared" si="103"/>
        <v>0</v>
      </c>
      <c r="H841" s="270">
        <f t="shared" si="104"/>
        <v>0</v>
      </c>
      <c r="I841" s="270">
        <f t="shared" si="105"/>
        <v>0</v>
      </c>
    </row>
    <row r="842" spans="5:9" ht="17.25" customHeight="1" x14ac:dyDescent="0.35">
      <c r="E842" s="270">
        <f t="shared" si="101"/>
        <v>0</v>
      </c>
      <c r="F842" s="270">
        <f t="shared" si="102"/>
        <v>0</v>
      </c>
      <c r="G842" s="270">
        <f t="shared" si="103"/>
        <v>0</v>
      </c>
      <c r="H842" s="270">
        <f t="shared" si="104"/>
        <v>0</v>
      </c>
      <c r="I842" s="270">
        <f t="shared" si="105"/>
        <v>0</v>
      </c>
    </row>
    <row r="843" spans="5:9" ht="17.25" customHeight="1" x14ac:dyDescent="0.35">
      <c r="E843" s="270">
        <f t="shared" ref="E843:E906" si="106">SUM(F843,G843,H843,I843)</f>
        <v>0</v>
      </c>
      <c r="F843" s="270">
        <f t="shared" ref="F843:F906" si="107">SUM(M843,Q843,AI843,AM843,BV843,BZ843,DC843,DG843,DS843,DW843,EM843,EN843,EO843,EY843,EZ843,FA843,GM843,GQ843,HL843,HP843,IH843,IL843,)</f>
        <v>0</v>
      </c>
      <c r="G843" s="270">
        <f t="shared" ref="G843:G906" si="108">SUM(N843,R843,AJ843,AN843,BW843,CA843,DD843,DH843,DT843,DX843,EP843,EQ843,ER843,FB843,FC843,FD843,GN843,GR843,HM843,HQ843,II843,IM843,)</f>
        <v>0</v>
      </c>
      <c r="H843" s="270">
        <f t="shared" ref="H843:H906" si="109">SUM(O843,S843,U843,W843,Y843,AA843,AK843,AO843,AQ843,AS843,AU843,AW843,BC843,BE843,AY843,FK843,FL843,FM843,FQ843,FR843,BX843,CB843,DE843,DI843,DU843,DY843,ES843,ET843,EU843,FE843,FF843,FG843,GO843,GS843,HN843,HR843,HT843,HV843,HX843,HZ843,IJ843,IN843,IP843,IR843,IT843,IV843,FS843,FW843,FX843,FY843,GC843,GD843,GE843,GU843,GW843,GY843,HA843,HC843,IB843,IX843,IZ843,DK843,DM843,DO843,DQ843,IF843,EA843,EC843,EE843,EG843,ID843)</f>
        <v>0</v>
      </c>
      <c r="I843" s="270">
        <f t="shared" ref="I843:I906" si="110">SUM(P843,T843,V843,X843,Z843,AB843,AL843,AP843,AR843,AT843,AV843,AX843,BD843,BF843,BY843,CC843,DF843,DJ843,DV843,DZ843,EV843,EW843,EX843,FH843,FI843,FJ843,GP843,GT843,HO843,HS843,HU843,HW843,HY843,IK843,IO843,IQ843,IS843,IU843,JA843,AZ843,DL843,DN843,DP843,DR843,FN843,FO843,FP843,FT843,FU843,FV843,FZ843,GA843,GB843,GF843,GG843,GH843,GV843,GX843,GZ843,HB843,HD843,IA843,IC843,IG843,IW843,IY843,EB843,ED843,EF843,EH843,IE843)</f>
        <v>0</v>
      </c>
    </row>
    <row r="844" spans="5:9" ht="17.25" customHeight="1" x14ac:dyDescent="0.35">
      <c r="E844" s="270">
        <f t="shared" si="106"/>
        <v>0</v>
      </c>
      <c r="F844" s="270">
        <f t="shared" si="107"/>
        <v>0</v>
      </c>
      <c r="G844" s="270">
        <f t="shared" si="108"/>
        <v>0</v>
      </c>
      <c r="H844" s="270">
        <f t="shared" si="109"/>
        <v>0</v>
      </c>
      <c r="I844" s="270">
        <f t="shared" si="110"/>
        <v>0</v>
      </c>
    </row>
    <row r="845" spans="5:9" ht="17.25" customHeight="1" x14ac:dyDescent="0.35">
      <c r="E845" s="270">
        <f t="shared" si="106"/>
        <v>0</v>
      </c>
      <c r="F845" s="270">
        <f t="shared" si="107"/>
        <v>0</v>
      </c>
      <c r="G845" s="270">
        <f t="shared" si="108"/>
        <v>0</v>
      </c>
      <c r="H845" s="270">
        <f t="shared" si="109"/>
        <v>0</v>
      </c>
      <c r="I845" s="270">
        <f t="shared" si="110"/>
        <v>0</v>
      </c>
    </row>
    <row r="846" spans="5:9" ht="17.25" customHeight="1" x14ac:dyDescent="0.35">
      <c r="E846" s="270">
        <f t="shared" si="106"/>
        <v>0</v>
      </c>
      <c r="F846" s="270">
        <f t="shared" si="107"/>
        <v>0</v>
      </c>
      <c r="G846" s="270">
        <f t="shared" si="108"/>
        <v>0</v>
      </c>
      <c r="H846" s="270">
        <f t="shared" si="109"/>
        <v>0</v>
      </c>
      <c r="I846" s="270">
        <f t="shared" si="110"/>
        <v>0</v>
      </c>
    </row>
    <row r="847" spans="5:9" ht="17.25" customHeight="1" x14ac:dyDescent="0.35">
      <c r="E847" s="270">
        <f t="shared" si="106"/>
        <v>0</v>
      </c>
      <c r="F847" s="270">
        <f t="shared" si="107"/>
        <v>0</v>
      </c>
      <c r="G847" s="270">
        <f t="shared" si="108"/>
        <v>0</v>
      </c>
      <c r="H847" s="270">
        <f t="shared" si="109"/>
        <v>0</v>
      </c>
      <c r="I847" s="270">
        <f t="shared" si="110"/>
        <v>0</v>
      </c>
    </row>
    <row r="848" spans="5:9" ht="17.25" customHeight="1" x14ac:dyDescent="0.35">
      <c r="E848" s="270">
        <f t="shared" si="106"/>
        <v>0</v>
      </c>
      <c r="F848" s="270">
        <f t="shared" si="107"/>
        <v>0</v>
      </c>
      <c r="G848" s="270">
        <f t="shared" si="108"/>
        <v>0</v>
      </c>
      <c r="H848" s="270">
        <f t="shared" si="109"/>
        <v>0</v>
      </c>
      <c r="I848" s="270">
        <f t="shared" si="110"/>
        <v>0</v>
      </c>
    </row>
    <row r="849" spans="5:9" ht="17.25" customHeight="1" x14ac:dyDescent="0.35">
      <c r="E849" s="270">
        <f t="shared" si="106"/>
        <v>0</v>
      </c>
      <c r="F849" s="270">
        <f t="shared" si="107"/>
        <v>0</v>
      </c>
      <c r="G849" s="270">
        <f t="shared" si="108"/>
        <v>0</v>
      </c>
      <c r="H849" s="270">
        <f t="shared" si="109"/>
        <v>0</v>
      </c>
      <c r="I849" s="270">
        <f t="shared" si="110"/>
        <v>0</v>
      </c>
    </row>
    <row r="850" spans="5:9" ht="17.25" customHeight="1" x14ac:dyDescent="0.35">
      <c r="E850" s="270">
        <f t="shared" si="106"/>
        <v>0</v>
      </c>
      <c r="F850" s="270">
        <f t="shared" si="107"/>
        <v>0</v>
      </c>
      <c r="G850" s="270">
        <f t="shared" si="108"/>
        <v>0</v>
      </c>
      <c r="H850" s="270">
        <f t="shared" si="109"/>
        <v>0</v>
      </c>
      <c r="I850" s="270">
        <f t="shared" si="110"/>
        <v>0</v>
      </c>
    </row>
    <row r="851" spans="5:9" ht="17.25" customHeight="1" x14ac:dyDescent="0.35">
      <c r="E851" s="270">
        <f t="shared" si="106"/>
        <v>0</v>
      </c>
      <c r="F851" s="270">
        <f t="shared" si="107"/>
        <v>0</v>
      </c>
      <c r="G851" s="270">
        <f t="shared" si="108"/>
        <v>0</v>
      </c>
      <c r="H851" s="270">
        <f t="shared" si="109"/>
        <v>0</v>
      </c>
      <c r="I851" s="270">
        <f t="shared" si="110"/>
        <v>0</v>
      </c>
    </row>
    <row r="852" spans="5:9" ht="17.25" customHeight="1" x14ac:dyDescent="0.35">
      <c r="E852" s="270">
        <f t="shared" si="106"/>
        <v>0</v>
      </c>
      <c r="F852" s="270">
        <f t="shared" si="107"/>
        <v>0</v>
      </c>
      <c r="G852" s="270">
        <f t="shared" si="108"/>
        <v>0</v>
      </c>
      <c r="H852" s="270">
        <f t="shared" si="109"/>
        <v>0</v>
      </c>
      <c r="I852" s="270">
        <f t="shared" si="110"/>
        <v>0</v>
      </c>
    </row>
    <row r="853" spans="5:9" ht="17.25" customHeight="1" x14ac:dyDescent="0.35">
      <c r="E853" s="270">
        <f t="shared" si="106"/>
        <v>0</v>
      </c>
      <c r="F853" s="270">
        <f t="shared" si="107"/>
        <v>0</v>
      </c>
      <c r="G853" s="270">
        <f t="shared" si="108"/>
        <v>0</v>
      </c>
      <c r="H853" s="270">
        <f t="shared" si="109"/>
        <v>0</v>
      </c>
      <c r="I853" s="270">
        <f t="shared" si="110"/>
        <v>0</v>
      </c>
    </row>
    <row r="854" spans="5:9" ht="17.25" customHeight="1" x14ac:dyDescent="0.35">
      <c r="E854" s="270">
        <f t="shared" si="106"/>
        <v>0</v>
      </c>
      <c r="F854" s="270">
        <f t="shared" si="107"/>
        <v>0</v>
      </c>
      <c r="G854" s="270">
        <f t="shared" si="108"/>
        <v>0</v>
      </c>
      <c r="H854" s="270">
        <f t="shared" si="109"/>
        <v>0</v>
      </c>
      <c r="I854" s="270">
        <f t="shared" si="110"/>
        <v>0</v>
      </c>
    </row>
    <row r="855" spans="5:9" ht="17.25" customHeight="1" x14ac:dyDescent="0.35">
      <c r="E855" s="270">
        <f t="shared" si="106"/>
        <v>0</v>
      </c>
      <c r="F855" s="270">
        <f t="shared" si="107"/>
        <v>0</v>
      </c>
      <c r="G855" s="270">
        <f t="shared" si="108"/>
        <v>0</v>
      </c>
      <c r="H855" s="270">
        <f t="shared" si="109"/>
        <v>0</v>
      </c>
      <c r="I855" s="270">
        <f t="shared" si="110"/>
        <v>0</v>
      </c>
    </row>
    <row r="856" spans="5:9" ht="17.25" customHeight="1" x14ac:dyDescent="0.35">
      <c r="E856" s="270">
        <f t="shared" si="106"/>
        <v>0</v>
      </c>
      <c r="F856" s="270">
        <f t="shared" si="107"/>
        <v>0</v>
      </c>
      <c r="G856" s="270">
        <f t="shared" si="108"/>
        <v>0</v>
      </c>
      <c r="H856" s="270">
        <f t="shared" si="109"/>
        <v>0</v>
      </c>
      <c r="I856" s="270">
        <f t="shared" si="110"/>
        <v>0</v>
      </c>
    </row>
    <row r="857" spans="5:9" ht="17.25" customHeight="1" x14ac:dyDescent="0.35">
      <c r="E857" s="270">
        <f t="shared" si="106"/>
        <v>0</v>
      </c>
      <c r="F857" s="270">
        <f t="shared" si="107"/>
        <v>0</v>
      </c>
      <c r="G857" s="270">
        <f t="shared" si="108"/>
        <v>0</v>
      </c>
      <c r="H857" s="270">
        <f t="shared" si="109"/>
        <v>0</v>
      </c>
      <c r="I857" s="270">
        <f t="shared" si="110"/>
        <v>0</v>
      </c>
    </row>
    <row r="858" spans="5:9" ht="17.25" customHeight="1" x14ac:dyDescent="0.35">
      <c r="E858" s="270">
        <f t="shared" si="106"/>
        <v>0</v>
      </c>
      <c r="F858" s="270">
        <f t="shared" si="107"/>
        <v>0</v>
      </c>
      <c r="G858" s="270">
        <f t="shared" si="108"/>
        <v>0</v>
      </c>
      <c r="H858" s="270">
        <f t="shared" si="109"/>
        <v>0</v>
      </c>
      <c r="I858" s="270">
        <f t="shared" si="110"/>
        <v>0</v>
      </c>
    </row>
    <row r="859" spans="5:9" ht="17.25" customHeight="1" x14ac:dyDescent="0.35">
      <c r="E859" s="270">
        <f t="shared" si="106"/>
        <v>0</v>
      </c>
      <c r="F859" s="270">
        <f t="shared" si="107"/>
        <v>0</v>
      </c>
      <c r="G859" s="270">
        <f t="shared" si="108"/>
        <v>0</v>
      </c>
      <c r="H859" s="270">
        <f t="shared" si="109"/>
        <v>0</v>
      </c>
      <c r="I859" s="270">
        <f t="shared" si="110"/>
        <v>0</v>
      </c>
    </row>
    <row r="860" spans="5:9" ht="17.25" customHeight="1" x14ac:dyDescent="0.35">
      <c r="E860" s="270">
        <f t="shared" si="106"/>
        <v>0</v>
      </c>
      <c r="F860" s="270">
        <f t="shared" si="107"/>
        <v>0</v>
      </c>
      <c r="G860" s="270">
        <f t="shared" si="108"/>
        <v>0</v>
      </c>
      <c r="H860" s="270">
        <f t="shared" si="109"/>
        <v>0</v>
      </c>
      <c r="I860" s="270">
        <f t="shared" si="110"/>
        <v>0</v>
      </c>
    </row>
    <row r="861" spans="5:9" ht="17.25" customHeight="1" x14ac:dyDescent="0.35">
      <c r="E861" s="270">
        <f t="shared" si="106"/>
        <v>0</v>
      </c>
      <c r="F861" s="270">
        <f t="shared" si="107"/>
        <v>0</v>
      </c>
      <c r="G861" s="270">
        <f t="shared" si="108"/>
        <v>0</v>
      </c>
      <c r="H861" s="270">
        <f t="shared" si="109"/>
        <v>0</v>
      </c>
      <c r="I861" s="270">
        <f t="shared" si="110"/>
        <v>0</v>
      </c>
    </row>
    <row r="862" spans="5:9" ht="17.25" customHeight="1" x14ac:dyDescent="0.35">
      <c r="E862" s="270">
        <f t="shared" si="106"/>
        <v>0</v>
      </c>
      <c r="F862" s="270">
        <f t="shared" si="107"/>
        <v>0</v>
      </c>
      <c r="G862" s="270">
        <f t="shared" si="108"/>
        <v>0</v>
      </c>
      <c r="H862" s="270">
        <f t="shared" si="109"/>
        <v>0</v>
      </c>
      <c r="I862" s="270">
        <f t="shared" si="110"/>
        <v>0</v>
      </c>
    </row>
    <row r="863" spans="5:9" ht="17.25" customHeight="1" x14ac:dyDescent="0.35">
      <c r="E863" s="270">
        <f t="shared" si="106"/>
        <v>0</v>
      </c>
      <c r="F863" s="270">
        <f t="shared" si="107"/>
        <v>0</v>
      </c>
      <c r="G863" s="270">
        <f t="shared" si="108"/>
        <v>0</v>
      </c>
      <c r="H863" s="270">
        <f t="shared" si="109"/>
        <v>0</v>
      </c>
      <c r="I863" s="270">
        <f t="shared" si="110"/>
        <v>0</v>
      </c>
    </row>
    <row r="864" spans="5:9" ht="17.25" customHeight="1" x14ac:dyDescent="0.35">
      <c r="E864" s="270">
        <f t="shared" si="106"/>
        <v>0</v>
      </c>
      <c r="F864" s="270">
        <f t="shared" si="107"/>
        <v>0</v>
      </c>
      <c r="G864" s="270">
        <f t="shared" si="108"/>
        <v>0</v>
      </c>
      <c r="H864" s="270">
        <f t="shared" si="109"/>
        <v>0</v>
      </c>
      <c r="I864" s="270">
        <f t="shared" si="110"/>
        <v>0</v>
      </c>
    </row>
    <row r="865" spans="5:9" ht="17.25" customHeight="1" x14ac:dyDescent="0.35">
      <c r="E865" s="270">
        <f t="shared" si="106"/>
        <v>0</v>
      </c>
      <c r="F865" s="270">
        <f t="shared" si="107"/>
        <v>0</v>
      </c>
      <c r="G865" s="270">
        <f t="shared" si="108"/>
        <v>0</v>
      </c>
      <c r="H865" s="270">
        <f t="shared" si="109"/>
        <v>0</v>
      </c>
      <c r="I865" s="270">
        <f t="shared" si="110"/>
        <v>0</v>
      </c>
    </row>
    <row r="866" spans="5:9" ht="17.25" customHeight="1" x14ac:dyDescent="0.35">
      <c r="E866" s="270">
        <f t="shared" si="106"/>
        <v>0</v>
      </c>
      <c r="F866" s="270">
        <f t="shared" si="107"/>
        <v>0</v>
      </c>
      <c r="G866" s="270">
        <f t="shared" si="108"/>
        <v>0</v>
      </c>
      <c r="H866" s="270">
        <f t="shared" si="109"/>
        <v>0</v>
      </c>
      <c r="I866" s="270">
        <f t="shared" si="110"/>
        <v>0</v>
      </c>
    </row>
    <row r="867" spans="5:9" ht="17.25" customHeight="1" x14ac:dyDescent="0.35">
      <c r="E867" s="270">
        <f t="shared" si="106"/>
        <v>0</v>
      </c>
      <c r="F867" s="270">
        <f t="shared" si="107"/>
        <v>0</v>
      </c>
      <c r="G867" s="270">
        <f t="shared" si="108"/>
        <v>0</v>
      </c>
      <c r="H867" s="270">
        <f t="shared" si="109"/>
        <v>0</v>
      </c>
      <c r="I867" s="270">
        <f t="shared" si="110"/>
        <v>0</v>
      </c>
    </row>
    <row r="868" spans="5:9" ht="17.25" customHeight="1" x14ac:dyDescent="0.35">
      <c r="E868" s="270">
        <f t="shared" si="106"/>
        <v>0</v>
      </c>
      <c r="F868" s="270">
        <f t="shared" si="107"/>
        <v>0</v>
      </c>
      <c r="G868" s="270">
        <f t="shared" si="108"/>
        <v>0</v>
      </c>
      <c r="H868" s="270">
        <f t="shared" si="109"/>
        <v>0</v>
      </c>
      <c r="I868" s="270">
        <f t="shared" si="110"/>
        <v>0</v>
      </c>
    </row>
    <row r="869" spans="5:9" ht="17.25" customHeight="1" x14ac:dyDescent="0.35">
      <c r="E869" s="270">
        <f t="shared" si="106"/>
        <v>0</v>
      </c>
      <c r="F869" s="270">
        <f t="shared" si="107"/>
        <v>0</v>
      </c>
      <c r="G869" s="270">
        <f t="shared" si="108"/>
        <v>0</v>
      </c>
      <c r="H869" s="270">
        <f t="shared" si="109"/>
        <v>0</v>
      </c>
      <c r="I869" s="270">
        <f t="shared" si="110"/>
        <v>0</v>
      </c>
    </row>
    <row r="870" spans="5:9" ht="17.25" customHeight="1" x14ac:dyDescent="0.35">
      <c r="E870" s="270">
        <f t="shared" si="106"/>
        <v>0</v>
      </c>
      <c r="F870" s="270">
        <f t="shared" si="107"/>
        <v>0</v>
      </c>
      <c r="G870" s="270">
        <f t="shared" si="108"/>
        <v>0</v>
      </c>
      <c r="H870" s="270">
        <f t="shared" si="109"/>
        <v>0</v>
      </c>
      <c r="I870" s="270">
        <f t="shared" si="110"/>
        <v>0</v>
      </c>
    </row>
    <row r="871" spans="5:9" ht="17.25" customHeight="1" x14ac:dyDescent="0.35">
      <c r="E871" s="270">
        <f t="shared" si="106"/>
        <v>0</v>
      </c>
      <c r="F871" s="270">
        <f t="shared" si="107"/>
        <v>0</v>
      </c>
      <c r="G871" s="270">
        <f t="shared" si="108"/>
        <v>0</v>
      </c>
      <c r="H871" s="270">
        <f t="shared" si="109"/>
        <v>0</v>
      </c>
      <c r="I871" s="270">
        <f t="shared" si="110"/>
        <v>0</v>
      </c>
    </row>
    <row r="872" spans="5:9" ht="17.25" customHeight="1" x14ac:dyDescent="0.35">
      <c r="E872" s="270">
        <f t="shared" si="106"/>
        <v>0</v>
      </c>
      <c r="F872" s="270">
        <f t="shared" si="107"/>
        <v>0</v>
      </c>
      <c r="G872" s="270">
        <f t="shared" si="108"/>
        <v>0</v>
      </c>
      <c r="H872" s="270">
        <f t="shared" si="109"/>
        <v>0</v>
      </c>
      <c r="I872" s="270">
        <f t="shared" si="110"/>
        <v>0</v>
      </c>
    </row>
    <row r="873" spans="5:9" ht="17.25" customHeight="1" x14ac:dyDescent="0.35">
      <c r="E873" s="270">
        <f t="shared" si="106"/>
        <v>0</v>
      </c>
      <c r="F873" s="270">
        <f t="shared" si="107"/>
        <v>0</v>
      </c>
      <c r="G873" s="270">
        <f t="shared" si="108"/>
        <v>0</v>
      </c>
      <c r="H873" s="270">
        <f t="shared" si="109"/>
        <v>0</v>
      </c>
      <c r="I873" s="270">
        <f t="shared" si="110"/>
        <v>0</v>
      </c>
    </row>
    <row r="874" spans="5:9" ht="17.25" customHeight="1" x14ac:dyDescent="0.35">
      <c r="E874" s="270">
        <f t="shared" si="106"/>
        <v>0</v>
      </c>
      <c r="F874" s="270">
        <f t="shared" si="107"/>
        <v>0</v>
      </c>
      <c r="G874" s="270">
        <f t="shared" si="108"/>
        <v>0</v>
      </c>
      <c r="H874" s="270">
        <f t="shared" si="109"/>
        <v>0</v>
      </c>
      <c r="I874" s="270">
        <f t="shared" si="110"/>
        <v>0</v>
      </c>
    </row>
    <row r="875" spans="5:9" ht="17.25" customHeight="1" x14ac:dyDescent="0.35">
      <c r="E875" s="270">
        <f t="shared" si="106"/>
        <v>0</v>
      </c>
      <c r="F875" s="270">
        <f t="shared" si="107"/>
        <v>0</v>
      </c>
      <c r="G875" s="270">
        <f t="shared" si="108"/>
        <v>0</v>
      </c>
      <c r="H875" s="270">
        <f t="shared" si="109"/>
        <v>0</v>
      </c>
      <c r="I875" s="270">
        <f t="shared" si="110"/>
        <v>0</v>
      </c>
    </row>
    <row r="876" spans="5:9" ht="17.25" customHeight="1" x14ac:dyDescent="0.35">
      <c r="E876" s="270">
        <f t="shared" si="106"/>
        <v>0</v>
      </c>
      <c r="F876" s="270">
        <f t="shared" si="107"/>
        <v>0</v>
      </c>
      <c r="G876" s="270">
        <f t="shared" si="108"/>
        <v>0</v>
      </c>
      <c r="H876" s="270">
        <f t="shared" si="109"/>
        <v>0</v>
      </c>
      <c r="I876" s="270">
        <f t="shared" si="110"/>
        <v>0</v>
      </c>
    </row>
    <row r="877" spans="5:9" ht="17.25" customHeight="1" x14ac:dyDescent="0.35">
      <c r="E877" s="270">
        <f t="shared" si="106"/>
        <v>0</v>
      </c>
      <c r="F877" s="270">
        <f t="shared" si="107"/>
        <v>0</v>
      </c>
      <c r="G877" s="270">
        <f t="shared" si="108"/>
        <v>0</v>
      </c>
      <c r="H877" s="270">
        <f t="shared" si="109"/>
        <v>0</v>
      </c>
      <c r="I877" s="270">
        <f t="shared" si="110"/>
        <v>0</v>
      </c>
    </row>
    <row r="878" spans="5:9" ht="17.25" customHeight="1" x14ac:dyDescent="0.35">
      <c r="E878" s="270">
        <f t="shared" si="106"/>
        <v>0</v>
      </c>
      <c r="F878" s="270">
        <f t="shared" si="107"/>
        <v>0</v>
      </c>
      <c r="G878" s="270">
        <f t="shared" si="108"/>
        <v>0</v>
      </c>
      <c r="H878" s="270">
        <f t="shared" si="109"/>
        <v>0</v>
      </c>
      <c r="I878" s="270">
        <f t="shared" si="110"/>
        <v>0</v>
      </c>
    </row>
    <row r="879" spans="5:9" ht="17.25" customHeight="1" x14ac:dyDescent="0.35">
      <c r="E879" s="270">
        <f t="shared" si="106"/>
        <v>0</v>
      </c>
      <c r="F879" s="270">
        <f t="shared" si="107"/>
        <v>0</v>
      </c>
      <c r="G879" s="270">
        <f t="shared" si="108"/>
        <v>0</v>
      </c>
      <c r="H879" s="270">
        <f t="shared" si="109"/>
        <v>0</v>
      </c>
      <c r="I879" s="270">
        <f t="shared" si="110"/>
        <v>0</v>
      </c>
    </row>
    <row r="880" spans="5:9" ht="17.25" customHeight="1" x14ac:dyDescent="0.35">
      <c r="E880" s="270">
        <f t="shared" si="106"/>
        <v>0</v>
      </c>
      <c r="F880" s="270">
        <f t="shared" si="107"/>
        <v>0</v>
      </c>
      <c r="G880" s="270">
        <f t="shared" si="108"/>
        <v>0</v>
      </c>
      <c r="H880" s="270">
        <f t="shared" si="109"/>
        <v>0</v>
      </c>
      <c r="I880" s="270">
        <f t="shared" si="110"/>
        <v>0</v>
      </c>
    </row>
    <row r="881" spans="5:9" ht="17.25" customHeight="1" x14ac:dyDescent="0.35">
      <c r="E881" s="270">
        <f t="shared" si="106"/>
        <v>0</v>
      </c>
      <c r="F881" s="270">
        <f t="shared" si="107"/>
        <v>0</v>
      </c>
      <c r="G881" s="270">
        <f t="shared" si="108"/>
        <v>0</v>
      </c>
      <c r="H881" s="270">
        <f t="shared" si="109"/>
        <v>0</v>
      </c>
      <c r="I881" s="270">
        <f t="shared" si="110"/>
        <v>0</v>
      </c>
    </row>
    <row r="882" spans="5:9" ht="17.25" customHeight="1" x14ac:dyDescent="0.35">
      <c r="E882" s="270">
        <f t="shared" si="106"/>
        <v>0</v>
      </c>
      <c r="F882" s="270">
        <f t="shared" si="107"/>
        <v>0</v>
      </c>
      <c r="G882" s="270">
        <f t="shared" si="108"/>
        <v>0</v>
      </c>
      <c r="H882" s="270">
        <f t="shared" si="109"/>
        <v>0</v>
      </c>
      <c r="I882" s="270">
        <f t="shared" si="110"/>
        <v>0</v>
      </c>
    </row>
    <row r="883" spans="5:9" ht="17.25" customHeight="1" x14ac:dyDescent="0.35">
      <c r="E883" s="270">
        <f t="shared" si="106"/>
        <v>0</v>
      </c>
      <c r="F883" s="270">
        <f t="shared" si="107"/>
        <v>0</v>
      </c>
      <c r="G883" s="270">
        <f t="shared" si="108"/>
        <v>0</v>
      </c>
      <c r="H883" s="270">
        <f t="shared" si="109"/>
        <v>0</v>
      </c>
      <c r="I883" s="270">
        <f t="shared" si="110"/>
        <v>0</v>
      </c>
    </row>
    <row r="884" spans="5:9" ht="17.25" customHeight="1" x14ac:dyDescent="0.35">
      <c r="E884" s="270">
        <f t="shared" si="106"/>
        <v>0</v>
      </c>
      <c r="F884" s="270">
        <f t="shared" si="107"/>
        <v>0</v>
      </c>
      <c r="G884" s="270">
        <f t="shared" si="108"/>
        <v>0</v>
      </c>
      <c r="H884" s="270">
        <f t="shared" si="109"/>
        <v>0</v>
      </c>
      <c r="I884" s="270">
        <f t="shared" si="110"/>
        <v>0</v>
      </c>
    </row>
    <row r="885" spans="5:9" ht="17.25" customHeight="1" x14ac:dyDescent="0.35">
      <c r="E885" s="270">
        <f t="shared" si="106"/>
        <v>0</v>
      </c>
      <c r="F885" s="270">
        <f t="shared" si="107"/>
        <v>0</v>
      </c>
      <c r="G885" s="270">
        <f t="shared" si="108"/>
        <v>0</v>
      </c>
      <c r="H885" s="270">
        <f t="shared" si="109"/>
        <v>0</v>
      </c>
      <c r="I885" s="270">
        <f t="shared" si="110"/>
        <v>0</v>
      </c>
    </row>
    <row r="886" spans="5:9" ht="17.25" customHeight="1" x14ac:dyDescent="0.35">
      <c r="E886" s="270">
        <f t="shared" si="106"/>
        <v>0</v>
      </c>
      <c r="F886" s="270">
        <f t="shared" si="107"/>
        <v>0</v>
      </c>
      <c r="G886" s="270">
        <f t="shared" si="108"/>
        <v>0</v>
      </c>
      <c r="H886" s="270">
        <f t="shared" si="109"/>
        <v>0</v>
      </c>
      <c r="I886" s="270">
        <f t="shared" si="110"/>
        <v>0</v>
      </c>
    </row>
    <row r="887" spans="5:9" ht="17.25" customHeight="1" x14ac:dyDescent="0.35">
      <c r="E887" s="270">
        <f t="shared" si="106"/>
        <v>0</v>
      </c>
      <c r="F887" s="270">
        <f t="shared" si="107"/>
        <v>0</v>
      </c>
      <c r="G887" s="270">
        <f t="shared" si="108"/>
        <v>0</v>
      </c>
      <c r="H887" s="270">
        <f t="shared" si="109"/>
        <v>0</v>
      </c>
      <c r="I887" s="270">
        <f t="shared" si="110"/>
        <v>0</v>
      </c>
    </row>
    <row r="888" spans="5:9" ht="17.25" customHeight="1" x14ac:dyDescent="0.35">
      <c r="E888" s="270">
        <f t="shared" si="106"/>
        <v>0</v>
      </c>
      <c r="F888" s="270">
        <f t="shared" si="107"/>
        <v>0</v>
      </c>
      <c r="G888" s="270">
        <f t="shared" si="108"/>
        <v>0</v>
      </c>
      <c r="H888" s="270">
        <f t="shared" si="109"/>
        <v>0</v>
      </c>
      <c r="I888" s="270">
        <f t="shared" si="110"/>
        <v>0</v>
      </c>
    </row>
    <row r="889" spans="5:9" ht="17.25" customHeight="1" x14ac:dyDescent="0.35">
      <c r="E889" s="270">
        <f t="shared" si="106"/>
        <v>0</v>
      </c>
      <c r="F889" s="270">
        <f t="shared" si="107"/>
        <v>0</v>
      </c>
      <c r="G889" s="270">
        <f t="shared" si="108"/>
        <v>0</v>
      </c>
      <c r="H889" s="270">
        <f t="shared" si="109"/>
        <v>0</v>
      </c>
      <c r="I889" s="270">
        <f t="shared" si="110"/>
        <v>0</v>
      </c>
    </row>
    <row r="890" spans="5:9" ht="17.25" customHeight="1" x14ac:dyDescent="0.35">
      <c r="E890" s="270">
        <f t="shared" si="106"/>
        <v>0</v>
      </c>
      <c r="F890" s="270">
        <f t="shared" si="107"/>
        <v>0</v>
      </c>
      <c r="G890" s="270">
        <f t="shared" si="108"/>
        <v>0</v>
      </c>
      <c r="H890" s="270">
        <f t="shared" si="109"/>
        <v>0</v>
      </c>
      <c r="I890" s="270">
        <f t="shared" si="110"/>
        <v>0</v>
      </c>
    </row>
    <row r="891" spans="5:9" ht="17.25" customHeight="1" x14ac:dyDescent="0.35">
      <c r="E891" s="270">
        <f t="shared" si="106"/>
        <v>0</v>
      </c>
      <c r="F891" s="270">
        <f t="shared" si="107"/>
        <v>0</v>
      </c>
      <c r="G891" s="270">
        <f t="shared" si="108"/>
        <v>0</v>
      </c>
      <c r="H891" s="270">
        <f t="shared" si="109"/>
        <v>0</v>
      </c>
      <c r="I891" s="270">
        <f t="shared" si="110"/>
        <v>0</v>
      </c>
    </row>
    <row r="892" spans="5:9" ht="17.25" customHeight="1" x14ac:dyDescent="0.35">
      <c r="E892" s="270">
        <f t="shared" si="106"/>
        <v>0</v>
      </c>
      <c r="F892" s="270">
        <f t="shared" si="107"/>
        <v>0</v>
      </c>
      <c r="G892" s="270">
        <f t="shared" si="108"/>
        <v>0</v>
      </c>
      <c r="H892" s="270">
        <f t="shared" si="109"/>
        <v>0</v>
      </c>
      <c r="I892" s="270">
        <f t="shared" si="110"/>
        <v>0</v>
      </c>
    </row>
    <row r="893" spans="5:9" ht="17.25" customHeight="1" x14ac:dyDescent="0.35">
      <c r="E893" s="270">
        <f t="shared" si="106"/>
        <v>0</v>
      </c>
      <c r="F893" s="270">
        <f t="shared" si="107"/>
        <v>0</v>
      </c>
      <c r="G893" s="270">
        <f t="shared" si="108"/>
        <v>0</v>
      </c>
      <c r="H893" s="270">
        <f t="shared" si="109"/>
        <v>0</v>
      </c>
      <c r="I893" s="270">
        <f t="shared" si="110"/>
        <v>0</v>
      </c>
    </row>
    <row r="894" spans="5:9" ht="17.25" customHeight="1" x14ac:dyDescent="0.35">
      <c r="E894" s="270">
        <f t="shared" si="106"/>
        <v>0</v>
      </c>
      <c r="F894" s="270">
        <f t="shared" si="107"/>
        <v>0</v>
      </c>
      <c r="G894" s="270">
        <f t="shared" si="108"/>
        <v>0</v>
      </c>
      <c r="H894" s="270">
        <f t="shared" si="109"/>
        <v>0</v>
      </c>
      <c r="I894" s="270">
        <f t="shared" si="110"/>
        <v>0</v>
      </c>
    </row>
    <row r="895" spans="5:9" ht="17.25" customHeight="1" x14ac:dyDescent="0.35">
      <c r="E895" s="270">
        <f t="shared" si="106"/>
        <v>0</v>
      </c>
      <c r="F895" s="270">
        <f t="shared" si="107"/>
        <v>0</v>
      </c>
      <c r="G895" s="270">
        <f t="shared" si="108"/>
        <v>0</v>
      </c>
      <c r="H895" s="270">
        <f t="shared" si="109"/>
        <v>0</v>
      </c>
      <c r="I895" s="270">
        <f t="shared" si="110"/>
        <v>0</v>
      </c>
    </row>
    <row r="896" spans="5:9" ht="17.25" customHeight="1" x14ac:dyDescent="0.35">
      <c r="E896" s="270">
        <f t="shared" si="106"/>
        <v>0</v>
      </c>
      <c r="F896" s="270">
        <f t="shared" si="107"/>
        <v>0</v>
      </c>
      <c r="G896" s="270">
        <f t="shared" si="108"/>
        <v>0</v>
      </c>
      <c r="H896" s="270">
        <f t="shared" si="109"/>
        <v>0</v>
      </c>
      <c r="I896" s="270">
        <f t="shared" si="110"/>
        <v>0</v>
      </c>
    </row>
    <row r="897" spans="5:9" ht="17.25" customHeight="1" x14ac:dyDescent="0.35">
      <c r="E897" s="270">
        <f t="shared" si="106"/>
        <v>0</v>
      </c>
      <c r="F897" s="270">
        <f t="shared" si="107"/>
        <v>0</v>
      </c>
      <c r="G897" s="270">
        <f t="shared" si="108"/>
        <v>0</v>
      </c>
      <c r="H897" s="270">
        <f t="shared" si="109"/>
        <v>0</v>
      </c>
      <c r="I897" s="270">
        <f t="shared" si="110"/>
        <v>0</v>
      </c>
    </row>
    <row r="898" spans="5:9" ht="17.25" customHeight="1" x14ac:dyDescent="0.35">
      <c r="E898" s="270">
        <f t="shared" si="106"/>
        <v>0</v>
      </c>
      <c r="F898" s="270">
        <f t="shared" si="107"/>
        <v>0</v>
      </c>
      <c r="G898" s="270">
        <f t="shared" si="108"/>
        <v>0</v>
      </c>
      <c r="H898" s="270">
        <f t="shared" si="109"/>
        <v>0</v>
      </c>
      <c r="I898" s="270">
        <f t="shared" si="110"/>
        <v>0</v>
      </c>
    </row>
    <row r="899" spans="5:9" ht="17.25" customHeight="1" x14ac:dyDescent="0.35">
      <c r="E899" s="270">
        <f t="shared" si="106"/>
        <v>0</v>
      </c>
      <c r="F899" s="270">
        <f t="shared" si="107"/>
        <v>0</v>
      </c>
      <c r="G899" s="270">
        <f t="shared" si="108"/>
        <v>0</v>
      </c>
      <c r="H899" s="270">
        <f t="shared" si="109"/>
        <v>0</v>
      </c>
      <c r="I899" s="270">
        <f t="shared" si="110"/>
        <v>0</v>
      </c>
    </row>
    <row r="900" spans="5:9" ht="17.25" customHeight="1" x14ac:dyDescent="0.35">
      <c r="E900" s="270">
        <f t="shared" si="106"/>
        <v>0</v>
      </c>
      <c r="F900" s="270">
        <f t="shared" si="107"/>
        <v>0</v>
      </c>
      <c r="G900" s="270">
        <f t="shared" si="108"/>
        <v>0</v>
      </c>
      <c r="H900" s="270">
        <f t="shared" si="109"/>
        <v>0</v>
      </c>
      <c r="I900" s="270">
        <f t="shared" si="110"/>
        <v>0</v>
      </c>
    </row>
    <row r="901" spans="5:9" ht="17.25" customHeight="1" x14ac:dyDescent="0.35">
      <c r="E901" s="270">
        <f t="shared" si="106"/>
        <v>0</v>
      </c>
      <c r="F901" s="270">
        <f t="shared" si="107"/>
        <v>0</v>
      </c>
      <c r="G901" s="270">
        <f t="shared" si="108"/>
        <v>0</v>
      </c>
      <c r="H901" s="270">
        <f t="shared" si="109"/>
        <v>0</v>
      </c>
      <c r="I901" s="270">
        <f t="shared" si="110"/>
        <v>0</v>
      </c>
    </row>
    <row r="902" spans="5:9" ht="17.25" customHeight="1" x14ac:dyDescent="0.35">
      <c r="E902" s="270">
        <f t="shared" si="106"/>
        <v>0</v>
      </c>
      <c r="F902" s="270">
        <f t="shared" si="107"/>
        <v>0</v>
      </c>
      <c r="G902" s="270">
        <f t="shared" si="108"/>
        <v>0</v>
      </c>
      <c r="H902" s="270">
        <f t="shared" si="109"/>
        <v>0</v>
      </c>
      <c r="I902" s="270">
        <f t="shared" si="110"/>
        <v>0</v>
      </c>
    </row>
    <row r="903" spans="5:9" ht="17.25" customHeight="1" x14ac:dyDescent="0.35">
      <c r="E903" s="270">
        <f t="shared" si="106"/>
        <v>0</v>
      </c>
      <c r="F903" s="270">
        <f t="shared" si="107"/>
        <v>0</v>
      </c>
      <c r="G903" s="270">
        <f t="shared" si="108"/>
        <v>0</v>
      </c>
      <c r="H903" s="270">
        <f t="shared" si="109"/>
        <v>0</v>
      </c>
      <c r="I903" s="270">
        <f t="shared" si="110"/>
        <v>0</v>
      </c>
    </row>
    <row r="904" spans="5:9" ht="17.25" customHeight="1" x14ac:dyDescent="0.35">
      <c r="E904" s="270">
        <f t="shared" si="106"/>
        <v>0</v>
      </c>
      <c r="F904" s="270">
        <f t="shared" si="107"/>
        <v>0</v>
      </c>
      <c r="G904" s="270">
        <f t="shared" si="108"/>
        <v>0</v>
      </c>
      <c r="H904" s="270">
        <f t="shared" si="109"/>
        <v>0</v>
      </c>
      <c r="I904" s="270">
        <f t="shared" si="110"/>
        <v>0</v>
      </c>
    </row>
    <row r="905" spans="5:9" ht="17.25" customHeight="1" x14ac:dyDescent="0.35">
      <c r="E905" s="270">
        <f t="shared" si="106"/>
        <v>0</v>
      </c>
      <c r="F905" s="270">
        <f t="shared" si="107"/>
        <v>0</v>
      </c>
      <c r="G905" s="270">
        <f t="shared" si="108"/>
        <v>0</v>
      </c>
      <c r="H905" s="270">
        <f t="shared" si="109"/>
        <v>0</v>
      </c>
      <c r="I905" s="270">
        <f t="shared" si="110"/>
        <v>0</v>
      </c>
    </row>
    <row r="906" spans="5:9" ht="17.25" customHeight="1" x14ac:dyDescent="0.35">
      <c r="E906" s="270">
        <f t="shared" si="106"/>
        <v>0</v>
      </c>
      <c r="F906" s="270">
        <f t="shared" si="107"/>
        <v>0</v>
      </c>
      <c r="G906" s="270">
        <f t="shared" si="108"/>
        <v>0</v>
      </c>
      <c r="H906" s="270">
        <f t="shared" si="109"/>
        <v>0</v>
      </c>
      <c r="I906" s="270">
        <f t="shared" si="110"/>
        <v>0</v>
      </c>
    </row>
    <row r="907" spans="5:9" ht="17.25" customHeight="1" x14ac:dyDescent="0.35">
      <c r="E907" s="270">
        <f t="shared" ref="E907:E970" si="111">SUM(F907,G907,H907,I907)</f>
        <v>0</v>
      </c>
      <c r="F907" s="270">
        <f t="shared" ref="F907:F970" si="112">SUM(M907,Q907,AI907,AM907,BV907,BZ907,DC907,DG907,DS907,DW907,EM907,EN907,EO907,EY907,EZ907,FA907,GM907,GQ907,HL907,HP907,IH907,IL907,)</f>
        <v>0</v>
      </c>
      <c r="G907" s="270">
        <f t="shared" ref="G907:G970" si="113">SUM(N907,R907,AJ907,AN907,BW907,CA907,DD907,DH907,DT907,DX907,EP907,EQ907,ER907,FB907,FC907,FD907,GN907,GR907,HM907,HQ907,II907,IM907,)</f>
        <v>0</v>
      </c>
      <c r="H907" s="270">
        <f t="shared" ref="H907:H970" si="114">SUM(O907,S907,U907,W907,Y907,AA907,AK907,AO907,AQ907,AS907,AU907,AW907,BC907,BE907,AY907,FK907,FL907,FM907,FQ907,FR907,BX907,CB907,DE907,DI907,DU907,DY907,ES907,ET907,EU907,FE907,FF907,FG907,GO907,GS907,HN907,HR907,HT907,HV907,HX907,HZ907,IJ907,IN907,IP907,IR907,IT907,IV907,FS907,FW907,FX907,FY907,GC907,GD907,GE907,GU907,GW907,GY907,HA907,HC907,IB907,IX907,IZ907,DK907,DM907,DO907,DQ907,IF907,EA907,EC907,EE907,EG907,ID907)</f>
        <v>0</v>
      </c>
      <c r="I907" s="270">
        <f t="shared" ref="I907:I970" si="115">SUM(P907,T907,V907,X907,Z907,AB907,AL907,AP907,AR907,AT907,AV907,AX907,BD907,BF907,BY907,CC907,DF907,DJ907,DV907,DZ907,EV907,EW907,EX907,FH907,FI907,FJ907,GP907,GT907,HO907,HS907,HU907,HW907,HY907,IK907,IO907,IQ907,IS907,IU907,JA907,AZ907,DL907,DN907,DP907,DR907,FN907,FO907,FP907,FT907,FU907,FV907,FZ907,GA907,GB907,GF907,GG907,GH907,GV907,GX907,GZ907,HB907,HD907,IA907,IC907,IG907,IW907,IY907,EB907,ED907,EF907,EH907,IE907)</f>
        <v>0</v>
      </c>
    </row>
    <row r="908" spans="5:9" ht="17.25" customHeight="1" x14ac:dyDescent="0.35">
      <c r="E908" s="270">
        <f t="shared" si="111"/>
        <v>0</v>
      </c>
      <c r="F908" s="270">
        <f t="shared" si="112"/>
        <v>0</v>
      </c>
      <c r="G908" s="270">
        <f t="shared" si="113"/>
        <v>0</v>
      </c>
      <c r="H908" s="270">
        <f t="shared" si="114"/>
        <v>0</v>
      </c>
      <c r="I908" s="270">
        <f t="shared" si="115"/>
        <v>0</v>
      </c>
    </row>
    <row r="909" spans="5:9" ht="17.25" customHeight="1" x14ac:dyDescent="0.35">
      <c r="E909" s="270">
        <f t="shared" si="111"/>
        <v>0</v>
      </c>
      <c r="F909" s="270">
        <f t="shared" si="112"/>
        <v>0</v>
      </c>
      <c r="G909" s="270">
        <f t="shared" si="113"/>
        <v>0</v>
      </c>
      <c r="H909" s="270">
        <f t="shared" si="114"/>
        <v>0</v>
      </c>
      <c r="I909" s="270">
        <f t="shared" si="115"/>
        <v>0</v>
      </c>
    </row>
    <row r="910" spans="5:9" ht="17.25" customHeight="1" x14ac:dyDescent="0.35">
      <c r="E910" s="270">
        <f t="shared" si="111"/>
        <v>0</v>
      </c>
      <c r="F910" s="270">
        <f t="shared" si="112"/>
        <v>0</v>
      </c>
      <c r="G910" s="270">
        <f t="shared" si="113"/>
        <v>0</v>
      </c>
      <c r="H910" s="270">
        <f t="shared" si="114"/>
        <v>0</v>
      </c>
      <c r="I910" s="270">
        <f t="shared" si="115"/>
        <v>0</v>
      </c>
    </row>
    <row r="911" spans="5:9" ht="17.25" customHeight="1" x14ac:dyDescent="0.35">
      <c r="E911" s="270">
        <f t="shared" si="111"/>
        <v>0</v>
      </c>
      <c r="F911" s="270">
        <f t="shared" si="112"/>
        <v>0</v>
      </c>
      <c r="G911" s="270">
        <f t="shared" si="113"/>
        <v>0</v>
      </c>
      <c r="H911" s="270">
        <f t="shared" si="114"/>
        <v>0</v>
      </c>
      <c r="I911" s="270">
        <f t="shared" si="115"/>
        <v>0</v>
      </c>
    </row>
    <row r="912" spans="5:9" ht="17.25" customHeight="1" x14ac:dyDescent="0.35">
      <c r="E912" s="270">
        <f t="shared" si="111"/>
        <v>0</v>
      </c>
      <c r="F912" s="270">
        <f t="shared" si="112"/>
        <v>0</v>
      </c>
      <c r="G912" s="270">
        <f t="shared" si="113"/>
        <v>0</v>
      </c>
      <c r="H912" s="270">
        <f t="shared" si="114"/>
        <v>0</v>
      </c>
      <c r="I912" s="270">
        <f t="shared" si="115"/>
        <v>0</v>
      </c>
    </row>
    <row r="913" spans="5:9" ht="17.25" customHeight="1" x14ac:dyDescent="0.35">
      <c r="E913" s="270">
        <f t="shared" si="111"/>
        <v>0</v>
      </c>
      <c r="F913" s="270">
        <f t="shared" si="112"/>
        <v>0</v>
      </c>
      <c r="G913" s="270">
        <f t="shared" si="113"/>
        <v>0</v>
      </c>
      <c r="H913" s="270">
        <f t="shared" si="114"/>
        <v>0</v>
      </c>
      <c r="I913" s="270">
        <f t="shared" si="115"/>
        <v>0</v>
      </c>
    </row>
    <row r="914" spans="5:9" ht="17.25" customHeight="1" x14ac:dyDescent="0.35">
      <c r="E914" s="270">
        <f t="shared" si="111"/>
        <v>0</v>
      </c>
      <c r="F914" s="270">
        <f t="shared" si="112"/>
        <v>0</v>
      </c>
      <c r="G914" s="270">
        <f t="shared" si="113"/>
        <v>0</v>
      </c>
      <c r="H914" s="270">
        <f t="shared" si="114"/>
        <v>0</v>
      </c>
      <c r="I914" s="270">
        <f t="shared" si="115"/>
        <v>0</v>
      </c>
    </row>
    <row r="915" spans="5:9" ht="17.25" customHeight="1" x14ac:dyDescent="0.35">
      <c r="E915" s="270">
        <f t="shared" si="111"/>
        <v>0</v>
      </c>
      <c r="F915" s="270">
        <f t="shared" si="112"/>
        <v>0</v>
      </c>
      <c r="G915" s="270">
        <f t="shared" si="113"/>
        <v>0</v>
      </c>
      <c r="H915" s="270">
        <f t="shared" si="114"/>
        <v>0</v>
      </c>
      <c r="I915" s="270">
        <f t="shared" si="115"/>
        <v>0</v>
      </c>
    </row>
    <row r="916" spans="5:9" ht="17.25" customHeight="1" x14ac:dyDescent="0.35">
      <c r="E916" s="270">
        <f t="shared" si="111"/>
        <v>0</v>
      </c>
      <c r="F916" s="270">
        <f t="shared" si="112"/>
        <v>0</v>
      </c>
      <c r="G916" s="270">
        <f t="shared" si="113"/>
        <v>0</v>
      </c>
      <c r="H916" s="270">
        <f t="shared" si="114"/>
        <v>0</v>
      </c>
      <c r="I916" s="270">
        <f t="shared" si="115"/>
        <v>0</v>
      </c>
    </row>
    <row r="917" spans="5:9" ht="17.25" customHeight="1" x14ac:dyDescent="0.35">
      <c r="E917" s="270">
        <f t="shared" si="111"/>
        <v>0</v>
      </c>
      <c r="F917" s="270">
        <f t="shared" si="112"/>
        <v>0</v>
      </c>
      <c r="G917" s="270">
        <f t="shared" si="113"/>
        <v>0</v>
      </c>
      <c r="H917" s="270">
        <f t="shared" si="114"/>
        <v>0</v>
      </c>
      <c r="I917" s="270">
        <f t="shared" si="115"/>
        <v>0</v>
      </c>
    </row>
    <row r="918" spans="5:9" ht="17.25" customHeight="1" x14ac:dyDescent="0.35">
      <c r="E918" s="270">
        <f t="shared" si="111"/>
        <v>0</v>
      </c>
      <c r="F918" s="270">
        <f t="shared" si="112"/>
        <v>0</v>
      </c>
      <c r="G918" s="270">
        <f t="shared" si="113"/>
        <v>0</v>
      </c>
      <c r="H918" s="270">
        <f t="shared" si="114"/>
        <v>0</v>
      </c>
      <c r="I918" s="270">
        <f t="shared" si="115"/>
        <v>0</v>
      </c>
    </row>
    <row r="919" spans="5:9" ht="17.25" customHeight="1" x14ac:dyDescent="0.35">
      <c r="E919" s="270">
        <f t="shared" si="111"/>
        <v>0</v>
      </c>
      <c r="F919" s="270">
        <f t="shared" si="112"/>
        <v>0</v>
      </c>
      <c r="G919" s="270">
        <f t="shared" si="113"/>
        <v>0</v>
      </c>
      <c r="H919" s="270">
        <f t="shared" si="114"/>
        <v>0</v>
      </c>
      <c r="I919" s="270">
        <f t="shared" si="115"/>
        <v>0</v>
      </c>
    </row>
    <row r="920" spans="5:9" ht="17.25" customHeight="1" x14ac:dyDescent="0.35">
      <c r="E920" s="270">
        <f t="shared" si="111"/>
        <v>0</v>
      </c>
      <c r="F920" s="270">
        <f t="shared" si="112"/>
        <v>0</v>
      </c>
      <c r="G920" s="270">
        <f t="shared" si="113"/>
        <v>0</v>
      </c>
      <c r="H920" s="270">
        <f t="shared" si="114"/>
        <v>0</v>
      </c>
      <c r="I920" s="270">
        <f t="shared" si="115"/>
        <v>0</v>
      </c>
    </row>
    <row r="921" spans="5:9" ht="17.25" customHeight="1" x14ac:dyDescent="0.35">
      <c r="E921" s="270">
        <f t="shared" si="111"/>
        <v>0</v>
      </c>
      <c r="F921" s="270">
        <f t="shared" si="112"/>
        <v>0</v>
      </c>
      <c r="G921" s="270">
        <f t="shared" si="113"/>
        <v>0</v>
      </c>
      <c r="H921" s="270">
        <f t="shared" si="114"/>
        <v>0</v>
      </c>
      <c r="I921" s="270">
        <f t="shared" si="115"/>
        <v>0</v>
      </c>
    </row>
    <row r="922" spans="5:9" ht="17.25" customHeight="1" x14ac:dyDescent="0.35">
      <c r="E922" s="270">
        <f t="shared" si="111"/>
        <v>0</v>
      </c>
      <c r="F922" s="270">
        <f t="shared" si="112"/>
        <v>0</v>
      </c>
      <c r="G922" s="270">
        <f t="shared" si="113"/>
        <v>0</v>
      </c>
      <c r="H922" s="270">
        <f t="shared" si="114"/>
        <v>0</v>
      </c>
      <c r="I922" s="270">
        <f t="shared" si="115"/>
        <v>0</v>
      </c>
    </row>
    <row r="923" spans="5:9" ht="17.25" customHeight="1" x14ac:dyDescent="0.35">
      <c r="E923" s="270">
        <f t="shared" si="111"/>
        <v>0</v>
      </c>
      <c r="F923" s="270">
        <f t="shared" si="112"/>
        <v>0</v>
      </c>
      <c r="G923" s="270">
        <f t="shared" si="113"/>
        <v>0</v>
      </c>
      <c r="H923" s="270">
        <f t="shared" si="114"/>
        <v>0</v>
      </c>
      <c r="I923" s="270">
        <f t="shared" si="115"/>
        <v>0</v>
      </c>
    </row>
    <row r="924" spans="5:9" ht="17.25" customHeight="1" x14ac:dyDescent="0.35">
      <c r="E924" s="270">
        <f t="shared" si="111"/>
        <v>0</v>
      </c>
      <c r="F924" s="270">
        <f t="shared" si="112"/>
        <v>0</v>
      </c>
      <c r="G924" s="270">
        <f t="shared" si="113"/>
        <v>0</v>
      </c>
      <c r="H924" s="270">
        <f t="shared" si="114"/>
        <v>0</v>
      </c>
      <c r="I924" s="270">
        <f t="shared" si="115"/>
        <v>0</v>
      </c>
    </row>
    <row r="925" spans="5:9" ht="17.25" customHeight="1" x14ac:dyDescent="0.35">
      <c r="E925" s="270">
        <f t="shared" si="111"/>
        <v>0</v>
      </c>
      <c r="F925" s="270">
        <f t="shared" si="112"/>
        <v>0</v>
      </c>
      <c r="G925" s="270">
        <f t="shared" si="113"/>
        <v>0</v>
      </c>
      <c r="H925" s="270">
        <f t="shared" si="114"/>
        <v>0</v>
      </c>
      <c r="I925" s="270">
        <f t="shared" si="115"/>
        <v>0</v>
      </c>
    </row>
    <row r="926" spans="5:9" ht="17.25" customHeight="1" x14ac:dyDescent="0.35">
      <c r="E926" s="270">
        <f t="shared" si="111"/>
        <v>0</v>
      </c>
      <c r="F926" s="270">
        <f t="shared" si="112"/>
        <v>0</v>
      </c>
      <c r="G926" s="270">
        <f t="shared" si="113"/>
        <v>0</v>
      </c>
      <c r="H926" s="270">
        <f t="shared" si="114"/>
        <v>0</v>
      </c>
      <c r="I926" s="270">
        <f t="shared" si="115"/>
        <v>0</v>
      </c>
    </row>
    <row r="927" spans="5:9" ht="17.25" customHeight="1" x14ac:dyDescent="0.35">
      <c r="E927" s="270">
        <f t="shared" si="111"/>
        <v>0</v>
      </c>
      <c r="F927" s="270">
        <f t="shared" si="112"/>
        <v>0</v>
      </c>
      <c r="G927" s="270">
        <f t="shared" si="113"/>
        <v>0</v>
      </c>
      <c r="H927" s="270">
        <f t="shared" si="114"/>
        <v>0</v>
      </c>
      <c r="I927" s="270">
        <f t="shared" si="115"/>
        <v>0</v>
      </c>
    </row>
    <row r="928" spans="5:9" ht="17.25" customHeight="1" x14ac:dyDescent="0.35">
      <c r="E928" s="270">
        <f t="shared" si="111"/>
        <v>0</v>
      </c>
      <c r="F928" s="270">
        <f t="shared" si="112"/>
        <v>0</v>
      </c>
      <c r="G928" s="270">
        <f t="shared" si="113"/>
        <v>0</v>
      </c>
      <c r="H928" s="270">
        <f t="shared" si="114"/>
        <v>0</v>
      </c>
      <c r="I928" s="270">
        <f t="shared" si="115"/>
        <v>0</v>
      </c>
    </row>
    <row r="929" spans="5:9" ht="17.25" customHeight="1" x14ac:dyDescent="0.35">
      <c r="E929" s="270">
        <f t="shared" si="111"/>
        <v>0</v>
      </c>
      <c r="F929" s="270">
        <f t="shared" si="112"/>
        <v>0</v>
      </c>
      <c r="G929" s="270">
        <f t="shared" si="113"/>
        <v>0</v>
      </c>
      <c r="H929" s="270">
        <f t="shared" si="114"/>
        <v>0</v>
      </c>
      <c r="I929" s="270">
        <f t="shared" si="115"/>
        <v>0</v>
      </c>
    </row>
    <row r="930" spans="5:9" ht="17.25" customHeight="1" x14ac:dyDescent="0.35">
      <c r="E930" s="270">
        <f t="shared" si="111"/>
        <v>0</v>
      </c>
      <c r="F930" s="270">
        <f t="shared" si="112"/>
        <v>0</v>
      </c>
      <c r="G930" s="270">
        <f t="shared" si="113"/>
        <v>0</v>
      </c>
      <c r="H930" s="270">
        <f t="shared" si="114"/>
        <v>0</v>
      </c>
      <c r="I930" s="270">
        <f t="shared" si="115"/>
        <v>0</v>
      </c>
    </row>
    <row r="931" spans="5:9" ht="17.25" customHeight="1" x14ac:dyDescent="0.35">
      <c r="E931" s="270">
        <f t="shared" si="111"/>
        <v>0</v>
      </c>
      <c r="F931" s="270">
        <f t="shared" si="112"/>
        <v>0</v>
      </c>
      <c r="G931" s="270">
        <f t="shared" si="113"/>
        <v>0</v>
      </c>
      <c r="H931" s="270">
        <f t="shared" si="114"/>
        <v>0</v>
      </c>
      <c r="I931" s="270">
        <f t="shared" si="115"/>
        <v>0</v>
      </c>
    </row>
    <row r="932" spans="5:9" ht="17.25" customHeight="1" x14ac:dyDescent="0.35">
      <c r="E932" s="270">
        <f t="shared" si="111"/>
        <v>0</v>
      </c>
      <c r="F932" s="270">
        <f t="shared" si="112"/>
        <v>0</v>
      </c>
      <c r="G932" s="270">
        <f t="shared" si="113"/>
        <v>0</v>
      </c>
      <c r="H932" s="270">
        <f t="shared" si="114"/>
        <v>0</v>
      </c>
      <c r="I932" s="270">
        <f t="shared" si="115"/>
        <v>0</v>
      </c>
    </row>
    <row r="933" spans="5:9" ht="17.25" customHeight="1" x14ac:dyDescent="0.35">
      <c r="E933" s="270">
        <f t="shared" si="111"/>
        <v>0</v>
      </c>
      <c r="F933" s="270">
        <f t="shared" si="112"/>
        <v>0</v>
      </c>
      <c r="G933" s="270">
        <f t="shared" si="113"/>
        <v>0</v>
      </c>
      <c r="H933" s="270">
        <f t="shared" si="114"/>
        <v>0</v>
      </c>
      <c r="I933" s="270">
        <f t="shared" si="115"/>
        <v>0</v>
      </c>
    </row>
    <row r="934" spans="5:9" ht="17.25" customHeight="1" x14ac:dyDescent="0.35">
      <c r="E934" s="270">
        <f t="shared" si="111"/>
        <v>0</v>
      </c>
      <c r="F934" s="270">
        <f t="shared" si="112"/>
        <v>0</v>
      </c>
      <c r="G934" s="270">
        <f t="shared" si="113"/>
        <v>0</v>
      </c>
      <c r="H934" s="270">
        <f t="shared" si="114"/>
        <v>0</v>
      </c>
      <c r="I934" s="270">
        <f t="shared" si="115"/>
        <v>0</v>
      </c>
    </row>
    <row r="935" spans="5:9" ht="17.25" customHeight="1" x14ac:dyDescent="0.35">
      <c r="E935" s="270">
        <f t="shared" si="111"/>
        <v>0</v>
      </c>
      <c r="F935" s="270">
        <f t="shared" si="112"/>
        <v>0</v>
      </c>
      <c r="G935" s="270">
        <f t="shared" si="113"/>
        <v>0</v>
      </c>
      <c r="H935" s="270">
        <f t="shared" si="114"/>
        <v>0</v>
      </c>
      <c r="I935" s="270">
        <f t="shared" si="115"/>
        <v>0</v>
      </c>
    </row>
    <row r="936" spans="5:9" ht="17.25" customHeight="1" x14ac:dyDescent="0.35">
      <c r="E936" s="270">
        <f t="shared" si="111"/>
        <v>0</v>
      </c>
      <c r="F936" s="270">
        <f t="shared" si="112"/>
        <v>0</v>
      </c>
      <c r="G936" s="270">
        <f t="shared" si="113"/>
        <v>0</v>
      </c>
      <c r="H936" s="270">
        <f t="shared" si="114"/>
        <v>0</v>
      </c>
      <c r="I936" s="270">
        <f t="shared" si="115"/>
        <v>0</v>
      </c>
    </row>
    <row r="937" spans="5:9" ht="17.25" customHeight="1" x14ac:dyDescent="0.35">
      <c r="E937" s="270">
        <f t="shared" si="111"/>
        <v>0</v>
      </c>
      <c r="F937" s="270">
        <f t="shared" si="112"/>
        <v>0</v>
      </c>
      <c r="G937" s="270">
        <f t="shared" si="113"/>
        <v>0</v>
      </c>
      <c r="H937" s="270">
        <f t="shared" si="114"/>
        <v>0</v>
      </c>
      <c r="I937" s="270">
        <f t="shared" si="115"/>
        <v>0</v>
      </c>
    </row>
    <row r="938" spans="5:9" ht="17.25" customHeight="1" x14ac:dyDescent="0.35">
      <c r="E938" s="270">
        <f t="shared" si="111"/>
        <v>0</v>
      </c>
      <c r="F938" s="270">
        <f t="shared" si="112"/>
        <v>0</v>
      </c>
      <c r="G938" s="270">
        <f t="shared" si="113"/>
        <v>0</v>
      </c>
      <c r="H938" s="270">
        <f t="shared" si="114"/>
        <v>0</v>
      </c>
      <c r="I938" s="270">
        <f t="shared" si="115"/>
        <v>0</v>
      </c>
    </row>
    <row r="939" spans="5:9" ht="17.25" customHeight="1" x14ac:dyDescent="0.35">
      <c r="E939" s="270">
        <f t="shared" si="111"/>
        <v>0</v>
      </c>
      <c r="F939" s="270">
        <f t="shared" si="112"/>
        <v>0</v>
      </c>
      <c r="G939" s="270">
        <f t="shared" si="113"/>
        <v>0</v>
      </c>
      <c r="H939" s="270">
        <f t="shared" si="114"/>
        <v>0</v>
      </c>
      <c r="I939" s="270">
        <f t="shared" si="115"/>
        <v>0</v>
      </c>
    </row>
    <row r="940" spans="5:9" ht="17.25" customHeight="1" x14ac:dyDescent="0.35">
      <c r="E940" s="270">
        <f t="shared" si="111"/>
        <v>0</v>
      </c>
      <c r="F940" s="270">
        <f t="shared" si="112"/>
        <v>0</v>
      </c>
      <c r="G940" s="270">
        <f t="shared" si="113"/>
        <v>0</v>
      </c>
      <c r="H940" s="270">
        <f t="shared" si="114"/>
        <v>0</v>
      </c>
      <c r="I940" s="270">
        <f t="shared" si="115"/>
        <v>0</v>
      </c>
    </row>
    <row r="941" spans="5:9" ht="17.25" customHeight="1" x14ac:dyDescent="0.35">
      <c r="E941" s="270">
        <f t="shared" si="111"/>
        <v>0</v>
      </c>
      <c r="F941" s="270">
        <f t="shared" si="112"/>
        <v>0</v>
      </c>
      <c r="G941" s="270">
        <f t="shared" si="113"/>
        <v>0</v>
      </c>
      <c r="H941" s="270">
        <f t="shared" si="114"/>
        <v>0</v>
      </c>
      <c r="I941" s="270">
        <f t="shared" si="115"/>
        <v>0</v>
      </c>
    </row>
    <row r="942" spans="5:9" ht="17.25" customHeight="1" x14ac:dyDescent="0.35">
      <c r="E942" s="270">
        <f t="shared" si="111"/>
        <v>0</v>
      </c>
      <c r="F942" s="270">
        <f t="shared" si="112"/>
        <v>0</v>
      </c>
      <c r="G942" s="270">
        <f t="shared" si="113"/>
        <v>0</v>
      </c>
      <c r="H942" s="270">
        <f t="shared" si="114"/>
        <v>0</v>
      </c>
      <c r="I942" s="270">
        <f t="shared" si="115"/>
        <v>0</v>
      </c>
    </row>
    <row r="943" spans="5:9" ht="17.25" customHeight="1" x14ac:dyDescent="0.35">
      <c r="E943" s="270">
        <f t="shared" si="111"/>
        <v>0</v>
      </c>
      <c r="F943" s="270">
        <f t="shared" si="112"/>
        <v>0</v>
      </c>
      <c r="G943" s="270">
        <f t="shared" si="113"/>
        <v>0</v>
      </c>
      <c r="H943" s="270">
        <f t="shared" si="114"/>
        <v>0</v>
      </c>
      <c r="I943" s="270">
        <f t="shared" si="115"/>
        <v>0</v>
      </c>
    </row>
    <row r="944" spans="5:9" ht="17.25" customHeight="1" x14ac:dyDescent="0.35">
      <c r="E944" s="270">
        <f t="shared" si="111"/>
        <v>0</v>
      </c>
      <c r="F944" s="270">
        <f t="shared" si="112"/>
        <v>0</v>
      </c>
      <c r="G944" s="270">
        <f t="shared" si="113"/>
        <v>0</v>
      </c>
      <c r="H944" s="270">
        <f t="shared" si="114"/>
        <v>0</v>
      </c>
      <c r="I944" s="270">
        <f t="shared" si="115"/>
        <v>0</v>
      </c>
    </row>
    <row r="945" spans="5:9" ht="17.25" customHeight="1" x14ac:dyDescent="0.35">
      <c r="E945" s="270">
        <f t="shared" si="111"/>
        <v>0</v>
      </c>
      <c r="F945" s="270">
        <f t="shared" si="112"/>
        <v>0</v>
      </c>
      <c r="G945" s="270">
        <f t="shared" si="113"/>
        <v>0</v>
      </c>
      <c r="H945" s="270">
        <f t="shared" si="114"/>
        <v>0</v>
      </c>
      <c r="I945" s="270">
        <f t="shared" si="115"/>
        <v>0</v>
      </c>
    </row>
    <row r="946" spans="5:9" ht="17.25" customHeight="1" x14ac:dyDescent="0.35">
      <c r="E946" s="270">
        <f t="shared" si="111"/>
        <v>0</v>
      </c>
      <c r="F946" s="270">
        <f t="shared" si="112"/>
        <v>0</v>
      </c>
      <c r="G946" s="270">
        <f t="shared" si="113"/>
        <v>0</v>
      </c>
      <c r="H946" s="270">
        <f t="shared" si="114"/>
        <v>0</v>
      </c>
      <c r="I946" s="270">
        <f t="shared" si="115"/>
        <v>0</v>
      </c>
    </row>
    <row r="947" spans="5:9" ht="17.25" customHeight="1" x14ac:dyDescent="0.35">
      <c r="E947" s="270">
        <f t="shared" si="111"/>
        <v>0</v>
      </c>
      <c r="F947" s="270">
        <f t="shared" si="112"/>
        <v>0</v>
      </c>
      <c r="G947" s="270">
        <f t="shared" si="113"/>
        <v>0</v>
      </c>
      <c r="H947" s="270">
        <f t="shared" si="114"/>
        <v>0</v>
      </c>
      <c r="I947" s="270">
        <f t="shared" si="115"/>
        <v>0</v>
      </c>
    </row>
    <row r="948" spans="5:9" ht="17.25" customHeight="1" x14ac:dyDescent="0.35">
      <c r="E948" s="270">
        <f t="shared" si="111"/>
        <v>0</v>
      </c>
      <c r="F948" s="270">
        <f t="shared" si="112"/>
        <v>0</v>
      </c>
      <c r="G948" s="270">
        <f t="shared" si="113"/>
        <v>0</v>
      </c>
      <c r="H948" s="270">
        <f t="shared" si="114"/>
        <v>0</v>
      </c>
      <c r="I948" s="270">
        <f t="shared" si="115"/>
        <v>0</v>
      </c>
    </row>
    <row r="949" spans="5:9" ht="17.25" customHeight="1" x14ac:dyDescent="0.35">
      <c r="E949" s="270">
        <f t="shared" si="111"/>
        <v>0</v>
      </c>
      <c r="F949" s="270">
        <f t="shared" si="112"/>
        <v>0</v>
      </c>
      <c r="G949" s="270">
        <f t="shared" si="113"/>
        <v>0</v>
      </c>
      <c r="H949" s="270">
        <f t="shared" si="114"/>
        <v>0</v>
      </c>
      <c r="I949" s="270">
        <f t="shared" si="115"/>
        <v>0</v>
      </c>
    </row>
    <row r="950" spans="5:9" ht="17.25" customHeight="1" x14ac:dyDescent="0.35">
      <c r="E950" s="270">
        <f t="shared" si="111"/>
        <v>0</v>
      </c>
      <c r="F950" s="270">
        <f t="shared" si="112"/>
        <v>0</v>
      </c>
      <c r="G950" s="270">
        <f t="shared" si="113"/>
        <v>0</v>
      </c>
      <c r="H950" s="270">
        <f t="shared" si="114"/>
        <v>0</v>
      </c>
      <c r="I950" s="270">
        <f t="shared" si="115"/>
        <v>0</v>
      </c>
    </row>
    <row r="951" spans="5:9" ht="17.25" customHeight="1" x14ac:dyDescent="0.35">
      <c r="E951" s="270">
        <f t="shared" si="111"/>
        <v>0</v>
      </c>
      <c r="F951" s="270">
        <f t="shared" si="112"/>
        <v>0</v>
      </c>
      <c r="G951" s="270">
        <f t="shared" si="113"/>
        <v>0</v>
      </c>
      <c r="H951" s="270">
        <f t="shared" si="114"/>
        <v>0</v>
      </c>
      <c r="I951" s="270">
        <f t="shared" si="115"/>
        <v>0</v>
      </c>
    </row>
    <row r="952" spans="5:9" ht="17.25" customHeight="1" x14ac:dyDescent="0.35">
      <c r="E952" s="270">
        <f t="shared" si="111"/>
        <v>0</v>
      </c>
      <c r="F952" s="270">
        <f t="shared" si="112"/>
        <v>0</v>
      </c>
      <c r="G952" s="270">
        <f t="shared" si="113"/>
        <v>0</v>
      </c>
      <c r="H952" s="270">
        <f t="shared" si="114"/>
        <v>0</v>
      </c>
      <c r="I952" s="270">
        <f t="shared" si="115"/>
        <v>0</v>
      </c>
    </row>
    <row r="953" spans="5:9" ht="17.25" customHeight="1" x14ac:dyDescent="0.35">
      <c r="E953" s="270">
        <f t="shared" si="111"/>
        <v>0</v>
      </c>
      <c r="F953" s="270">
        <f t="shared" si="112"/>
        <v>0</v>
      </c>
      <c r="G953" s="270">
        <f t="shared" si="113"/>
        <v>0</v>
      </c>
      <c r="H953" s="270">
        <f t="shared" si="114"/>
        <v>0</v>
      </c>
      <c r="I953" s="270">
        <f t="shared" si="115"/>
        <v>0</v>
      </c>
    </row>
    <row r="954" spans="5:9" ht="17.25" customHeight="1" x14ac:dyDescent="0.35">
      <c r="E954" s="270">
        <f t="shared" si="111"/>
        <v>0</v>
      </c>
      <c r="F954" s="270">
        <f t="shared" si="112"/>
        <v>0</v>
      </c>
      <c r="G954" s="270">
        <f t="shared" si="113"/>
        <v>0</v>
      </c>
      <c r="H954" s="270">
        <f t="shared" si="114"/>
        <v>0</v>
      </c>
      <c r="I954" s="270">
        <f t="shared" si="115"/>
        <v>0</v>
      </c>
    </row>
    <row r="955" spans="5:9" ht="17.25" customHeight="1" x14ac:dyDescent="0.35">
      <c r="E955" s="270">
        <f t="shared" si="111"/>
        <v>0</v>
      </c>
      <c r="F955" s="270">
        <f t="shared" si="112"/>
        <v>0</v>
      </c>
      <c r="G955" s="270">
        <f t="shared" si="113"/>
        <v>0</v>
      </c>
      <c r="H955" s="270">
        <f t="shared" si="114"/>
        <v>0</v>
      </c>
      <c r="I955" s="270">
        <f t="shared" si="115"/>
        <v>0</v>
      </c>
    </row>
    <row r="956" spans="5:9" ht="17.25" customHeight="1" x14ac:dyDescent="0.35">
      <c r="E956" s="270">
        <f t="shared" si="111"/>
        <v>0</v>
      </c>
      <c r="F956" s="270">
        <f t="shared" si="112"/>
        <v>0</v>
      </c>
      <c r="G956" s="270">
        <f t="shared" si="113"/>
        <v>0</v>
      </c>
      <c r="H956" s="270">
        <f t="shared" si="114"/>
        <v>0</v>
      </c>
      <c r="I956" s="270">
        <f t="shared" si="115"/>
        <v>0</v>
      </c>
    </row>
    <row r="957" spans="5:9" ht="17.25" customHeight="1" x14ac:dyDescent="0.35">
      <c r="E957" s="270">
        <f t="shared" si="111"/>
        <v>0</v>
      </c>
      <c r="F957" s="270">
        <f t="shared" si="112"/>
        <v>0</v>
      </c>
      <c r="G957" s="270">
        <f t="shared" si="113"/>
        <v>0</v>
      </c>
      <c r="H957" s="270">
        <f t="shared" si="114"/>
        <v>0</v>
      </c>
      <c r="I957" s="270">
        <f t="shared" si="115"/>
        <v>0</v>
      </c>
    </row>
    <row r="958" spans="5:9" ht="17.25" customHeight="1" x14ac:dyDescent="0.35">
      <c r="E958" s="270">
        <f t="shared" si="111"/>
        <v>0</v>
      </c>
      <c r="F958" s="270">
        <f t="shared" si="112"/>
        <v>0</v>
      </c>
      <c r="G958" s="270">
        <f t="shared" si="113"/>
        <v>0</v>
      </c>
      <c r="H958" s="270">
        <f t="shared" si="114"/>
        <v>0</v>
      </c>
      <c r="I958" s="270">
        <f t="shared" si="115"/>
        <v>0</v>
      </c>
    </row>
    <row r="959" spans="5:9" ht="17.25" customHeight="1" x14ac:dyDescent="0.35">
      <c r="E959" s="270">
        <f t="shared" si="111"/>
        <v>0</v>
      </c>
      <c r="F959" s="270">
        <f t="shared" si="112"/>
        <v>0</v>
      </c>
      <c r="G959" s="270">
        <f t="shared" si="113"/>
        <v>0</v>
      </c>
      <c r="H959" s="270">
        <f t="shared" si="114"/>
        <v>0</v>
      </c>
      <c r="I959" s="270">
        <f t="shared" si="115"/>
        <v>0</v>
      </c>
    </row>
    <row r="960" spans="5:9" ht="17.25" customHeight="1" x14ac:dyDescent="0.35">
      <c r="E960" s="270">
        <f t="shared" si="111"/>
        <v>0</v>
      </c>
      <c r="F960" s="270">
        <f t="shared" si="112"/>
        <v>0</v>
      </c>
      <c r="G960" s="270">
        <f t="shared" si="113"/>
        <v>0</v>
      </c>
      <c r="H960" s="270">
        <f t="shared" si="114"/>
        <v>0</v>
      </c>
      <c r="I960" s="270">
        <f t="shared" si="115"/>
        <v>0</v>
      </c>
    </row>
    <row r="961" spans="5:9" ht="17.25" customHeight="1" x14ac:dyDescent="0.35">
      <c r="E961" s="270">
        <f t="shared" si="111"/>
        <v>0</v>
      </c>
      <c r="F961" s="270">
        <f t="shared" si="112"/>
        <v>0</v>
      </c>
      <c r="G961" s="270">
        <f t="shared" si="113"/>
        <v>0</v>
      </c>
      <c r="H961" s="270">
        <f t="shared" si="114"/>
        <v>0</v>
      </c>
      <c r="I961" s="270">
        <f t="shared" si="115"/>
        <v>0</v>
      </c>
    </row>
    <row r="962" spans="5:9" ht="17.25" customHeight="1" x14ac:dyDescent="0.35">
      <c r="E962" s="270">
        <f t="shared" si="111"/>
        <v>0</v>
      </c>
      <c r="F962" s="270">
        <f t="shared" si="112"/>
        <v>0</v>
      </c>
      <c r="G962" s="270">
        <f t="shared" si="113"/>
        <v>0</v>
      </c>
      <c r="H962" s="270">
        <f t="shared" si="114"/>
        <v>0</v>
      </c>
      <c r="I962" s="270">
        <f t="shared" si="115"/>
        <v>0</v>
      </c>
    </row>
    <row r="963" spans="5:9" ht="17.25" customHeight="1" x14ac:dyDescent="0.35">
      <c r="E963" s="270">
        <f t="shared" si="111"/>
        <v>0</v>
      </c>
      <c r="F963" s="270">
        <f t="shared" si="112"/>
        <v>0</v>
      </c>
      <c r="G963" s="270">
        <f t="shared" si="113"/>
        <v>0</v>
      </c>
      <c r="H963" s="270">
        <f t="shared" si="114"/>
        <v>0</v>
      </c>
      <c r="I963" s="270">
        <f t="shared" si="115"/>
        <v>0</v>
      </c>
    </row>
    <row r="964" spans="5:9" ht="17.25" customHeight="1" x14ac:dyDescent="0.35">
      <c r="E964" s="270">
        <f t="shared" si="111"/>
        <v>0</v>
      </c>
      <c r="F964" s="270">
        <f t="shared" si="112"/>
        <v>0</v>
      </c>
      <c r="G964" s="270">
        <f t="shared" si="113"/>
        <v>0</v>
      </c>
      <c r="H964" s="270">
        <f t="shared" si="114"/>
        <v>0</v>
      </c>
      <c r="I964" s="270">
        <f t="shared" si="115"/>
        <v>0</v>
      </c>
    </row>
    <row r="965" spans="5:9" ht="17.25" customHeight="1" x14ac:dyDescent="0.35">
      <c r="E965" s="270">
        <f t="shared" si="111"/>
        <v>0</v>
      </c>
      <c r="F965" s="270">
        <f t="shared" si="112"/>
        <v>0</v>
      </c>
      <c r="G965" s="270">
        <f t="shared" si="113"/>
        <v>0</v>
      </c>
      <c r="H965" s="270">
        <f t="shared" si="114"/>
        <v>0</v>
      </c>
      <c r="I965" s="270">
        <f t="shared" si="115"/>
        <v>0</v>
      </c>
    </row>
    <row r="966" spans="5:9" ht="17.25" customHeight="1" x14ac:dyDescent="0.35">
      <c r="E966" s="270">
        <f t="shared" si="111"/>
        <v>0</v>
      </c>
      <c r="F966" s="270">
        <f t="shared" si="112"/>
        <v>0</v>
      </c>
      <c r="G966" s="270">
        <f t="shared" si="113"/>
        <v>0</v>
      </c>
      <c r="H966" s="270">
        <f t="shared" si="114"/>
        <v>0</v>
      </c>
      <c r="I966" s="270">
        <f t="shared" si="115"/>
        <v>0</v>
      </c>
    </row>
    <row r="967" spans="5:9" ht="17.25" customHeight="1" x14ac:dyDescent="0.35">
      <c r="E967" s="270">
        <f t="shared" si="111"/>
        <v>0</v>
      </c>
      <c r="F967" s="270">
        <f t="shared" si="112"/>
        <v>0</v>
      </c>
      <c r="G967" s="270">
        <f t="shared" si="113"/>
        <v>0</v>
      </c>
      <c r="H967" s="270">
        <f t="shared" si="114"/>
        <v>0</v>
      </c>
      <c r="I967" s="270">
        <f t="shared" si="115"/>
        <v>0</v>
      </c>
    </row>
    <row r="968" spans="5:9" ht="17.25" customHeight="1" x14ac:dyDescent="0.35">
      <c r="E968" s="270">
        <f t="shared" si="111"/>
        <v>0</v>
      </c>
      <c r="F968" s="270">
        <f t="shared" si="112"/>
        <v>0</v>
      </c>
      <c r="G968" s="270">
        <f t="shared" si="113"/>
        <v>0</v>
      </c>
      <c r="H968" s="270">
        <f t="shared" si="114"/>
        <v>0</v>
      </c>
      <c r="I968" s="270">
        <f t="shared" si="115"/>
        <v>0</v>
      </c>
    </row>
    <row r="969" spans="5:9" ht="17.25" customHeight="1" x14ac:dyDescent="0.35">
      <c r="E969" s="270">
        <f t="shared" si="111"/>
        <v>0</v>
      </c>
      <c r="F969" s="270">
        <f t="shared" si="112"/>
        <v>0</v>
      </c>
      <c r="G969" s="270">
        <f t="shared" si="113"/>
        <v>0</v>
      </c>
      <c r="H969" s="270">
        <f t="shared" si="114"/>
        <v>0</v>
      </c>
      <c r="I969" s="270">
        <f t="shared" si="115"/>
        <v>0</v>
      </c>
    </row>
    <row r="970" spans="5:9" ht="17.25" customHeight="1" x14ac:dyDescent="0.35">
      <c r="E970" s="270">
        <f t="shared" si="111"/>
        <v>0</v>
      </c>
      <c r="F970" s="270">
        <f t="shared" si="112"/>
        <v>0</v>
      </c>
      <c r="G970" s="270">
        <f t="shared" si="113"/>
        <v>0</v>
      </c>
      <c r="H970" s="270">
        <f t="shared" si="114"/>
        <v>0</v>
      </c>
      <c r="I970" s="270">
        <f t="shared" si="115"/>
        <v>0</v>
      </c>
    </row>
    <row r="971" spans="5:9" ht="17.25" customHeight="1" x14ac:dyDescent="0.35">
      <c r="E971" s="270">
        <f t="shared" ref="E971:E1034" si="116">SUM(F971,G971,H971,I971)</f>
        <v>0</v>
      </c>
      <c r="F971" s="270">
        <f t="shared" ref="F971:F1034" si="117">SUM(M971,Q971,AI971,AM971,BV971,BZ971,DC971,DG971,DS971,DW971,EM971,EN971,EO971,EY971,EZ971,FA971,GM971,GQ971,HL971,HP971,IH971,IL971,)</f>
        <v>0</v>
      </c>
      <c r="G971" s="270">
        <f t="shared" ref="G971:G1034" si="118">SUM(N971,R971,AJ971,AN971,BW971,CA971,DD971,DH971,DT971,DX971,EP971,EQ971,ER971,FB971,FC971,FD971,GN971,GR971,HM971,HQ971,II971,IM971,)</f>
        <v>0</v>
      </c>
      <c r="H971" s="270">
        <f t="shared" ref="H971:H1034" si="119">SUM(O971,S971,U971,W971,Y971,AA971,AK971,AO971,AQ971,AS971,AU971,AW971,BC971,BE971,AY971,FK971,FL971,FM971,FQ971,FR971,BX971,CB971,DE971,DI971,DU971,DY971,ES971,ET971,EU971,FE971,FF971,FG971,GO971,GS971,HN971,HR971,HT971,HV971,HX971,HZ971,IJ971,IN971,IP971,IR971,IT971,IV971,FS971,FW971,FX971,FY971,GC971,GD971,GE971,GU971,GW971,GY971,HA971,HC971,IB971,IX971,IZ971,DK971,DM971,DO971,DQ971,IF971,EA971,EC971,EE971,EG971,ID971)</f>
        <v>0</v>
      </c>
      <c r="I971" s="270">
        <f t="shared" ref="I971:I1034" si="120">SUM(P971,T971,V971,X971,Z971,AB971,AL971,AP971,AR971,AT971,AV971,AX971,BD971,BF971,BY971,CC971,DF971,DJ971,DV971,DZ971,EV971,EW971,EX971,FH971,FI971,FJ971,GP971,GT971,HO971,HS971,HU971,HW971,HY971,IK971,IO971,IQ971,IS971,IU971,JA971,AZ971,DL971,DN971,DP971,DR971,FN971,FO971,FP971,FT971,FU971,FV971,FZ971,GA971,GB971,GF971,GG971,GH971,GV971,GX971,GZ971,HB971,HD971,IA971,IC971,IG971,IW971,IY971,EB971,ED971,EF971,EH971,IE971)</f>
        <v>0</v>
      </c>
    </row>
    <row r="972" spans="5:9" ht="17.25" customHeight="1" x14ac:dyDescent="0.35">
      <c r="E972" s="270">
        <f t="shared" si="116"/>
        <v>0</v>
      </c>
      <c r="F972" s="270">
        <f t="shared" si="117"/>
        <v>0</v>
      </c>
      <c r="G972" s="270">
        <f t="shared" si="118"/>
        <v>0</v>
      </c>
      <c r="H972" s="270">
        <f t="shared" si="119"/>
        <v>0</v>
      </c>
      <c r="I972" s="270">
        <f t="shared" si="120"/>
        <v>0</v>
      </c>
    </row>
    <row r="973" spans="5:9" ht="17.25" customHeight="1" x14ac:dyDescent="0.35">
      <c r="E973" s="270">
        <f t="shared" si="116"/>
        <v>0</v>
      </c>
      <c r="F973" s="270">
        <f t="shared" si="117"/>
        <v>0</v>
      </c>
      <c r="G973" s="270">
        <f t="shared" si="118"/>
        <v>0</v>
      </c>
      <c r="H973" s="270">
        <f t="shared" si="119"/>
        <v>0</v>
      </c>
      <c r="I973" s="270">
        <f t="shared" si="120"/>
        <v>0</v>
      </c>
    </row>
    <row r="974" spans="5:9" ht="17.25" customHeight="1" x14ac:dyDescent="0.35">
      <c r="E974" s="270">
        <f t="shared" si="116"/>
        <v>0</v>
      </c>
      <c r="F974" s="270">
        <f t="shared" si="117"/>
        <v>0</v>
      </c>
      <c r="G974" s="270">
        <f t="shared" si="118"/>
        <v>0</v>
      </c>
      <c r="H974" s="270">
        <f t="shared" si="119"/>
        <v>0</v>
      </c>
      <c r="I974" s="270">
        <f t="shared" si="120"/>
        <v>0</v>
      </c>
    </row>
    <row r="975" spans="5:9" ht="17.25" customHeight="1" x14ac:dyDescent="0.35">
      <c r="E975" s="270">
        <f t="shared" si="116"/>
        <v>0</v>
      </c>
      <c r="F975" s="270">
        <f t="shared" si="117"/>
        <v>0</v>
      </c>
      <c r="G975" s="270">
        <f t="shared" si="118"/>
        <v>0</v>
      </c>
      <c r="H975" s="270">
        <f t="shared" si="119"/>
        <v>0</v>
      </c>
      <c r="I975" s="270">
        <f t="shared" si="120"/>
        <v>0</v>
      </c>
    </row>
    <row r="976" spans="5:9" ht="17.25" customHeight="1" x14ac:dyDescent="0.35">
      <c r="E976" s="270">
        <f t="shared" si="116"/>
        <v>0</v>
      </c>
      <c r="F976" s="270">
        <f t="shared" si="117"/>
        <v>0</v>
      </c>
      <c r="G976" s="270">
        <f t="shared" si="118"/>
        <v>0</v>
      </c>
      <c r="H976" s="270">
        <f t="shared" si="119"/>
        <v>0</v>
      </c>
      <c r="I976" s="270">
        <f t="shared" si="120"/>
        <v>0</v>
      </c>
    </row>
    <row r="977" spans="5:9" ht="17.25" customHeight="1" x14ac:dyDescent="0.35">
      <c r="E977" s="270">
        <f t="shared" si="116"/>
        <v>0</v>
      </c>
      <c r="F977" s="270">
        <f t="shared" si="117"/>
        <v>0</v>
      </c>
      <c r="G977" s="270">
        <f t="shared" si="118"/>
        <v>0</v>
      </c>
      <c r="H977" s="270">
        <f t="shared" si="119"/>
        <v>0</v>
      </c>
      <c r="I977" s="270">
        <f t="shared" si="120"/>
        <v>0</v>
      </c>
    </row>
    <row r="978" spans="5:9" ht="17.25" customHeight="1" x14ac:dyDescent="0.35">
      <c r="E978" s="270">
        <f t="shared" si="116"/>
        <v>0</v>
      </c>
      <c r="F978" s="270">
        <f t="shared" si="117"/>
        <v>0</v>
      </c>
      <c r="G978" s="270">
        <f t="shared" si="118"/>
        <v>0</v>
      </c>
      <c r="H978" s="270">
        <f t="shared" si="119"/>
        <v>0</v>
      </c>
      <c r="I978" s="270">
        <f t="shared" si="120"/>
        <v>0</v>
      </c>
    </row>
    <row r="979" spans="5:9" ht="17.25" customHeight="1" x14ac:dyDescent="0.35">
      <c r="E979" s="270">
        <f t="shared" si="116"/>
        <v>0</v>
      </c>
      <c r="F979" s="270">
        <f t="shared" si="117"/>
        <v>0</v>
      </c>
      <c r="G979" s="270">
        <f t="shared" si="118"/>
        <v>0</v>
      </c>
      <c r="H979" s="270">
        <f t="shared" si="119"/>
        <v>0</v>
      </c>
      <c r="I979" s="270">
        <f t="shared" si="120"/>
        <v>0</v>
      </c>
    </row>
    <row r="980" spans="5:9" ht="17.25" customHeight="1" x14ac:dyDescent="0.35">
      <c r="E980" s="270">
        <f t="shared" si="116"/>
        <v>0</v>
      </c>
      <c r="F980" s="270">
        <f t="shared" si="117"/>
        <v>0</v>
      </c>
      <c r="G980" s="270">
        <f t="shared" si="118"/>
        <v>0</v>
      </c>
      <c r="H980" s="270">
        <f t="shared" si="119"/>
        <v>0</v>
      </c>
      <c r="I980" s="270">
        <f t="shared" si="120"/>
        <v>0</v>
      </c>
    </row>
    <row r="981" spans="5:9" ht="17.25" customHeight="1" x14ac:dyDescent="0.35">
      <c r="E981" s="270">
        <f t="shared" si="116"/>
        <v>0</v>
      </c>
      <c r="F981" s="270">
        <f t="shared" si="117"/>
        <v>0</v>
      </c>
      <c r="G981" s="270">
        <f t="shared" si="118"/>
        <v>0</v>
      </c>
      <c r="H981" s="270">
        <f t="shared" si="119"/>
        <v>0</v>
      </c>
      <c r="I981" s="270">
        <f t="shared" si="120"/>
        <v>0</v>
      </c>
    </row>
    <row r="982" spans="5:9" ht="17.25" customHeight="1" x14ac:dyDescent="0.35">
      <c r="E982" s="270">
        <f t="shared" si="116"/>
        <v>0</v>
      </c>
      <c r="F982" s="270">
        <f t="shared" si="117"/>
        <v>0</v>
      </c>
      <c r="G982" s="270">
        <f t="shared" si="118"/>
        <v>0</v>
      </c>
      <c r="H982" s="270">
        <f t="shared" si="119"/>
        <v>0</v>
      </c>
      <c r="I982" s="270">
        <f t="shared" si="120"/>
        <v>0</v>
      </c>
    </row>
    <row r="983" spans="5:9" ht="17.25" customHeight="1" x14ac:dyDescent="0.35">
      <c r="E983" s="270">
        <f t="shared" si="116"/>
        <v>0</v>
      </c>
      <c r="F983" s="270">
        <f t="shared" si="117"/>
        <v>0</v>
      </c>
      <c r="G983" s="270">
        <f t="shared" si="118"/>
        <v>0</v>
      </c>
      <c r="H983" s="270">
        <f t="shared" si="119"/>
        <v>0</v>
      </c>
      <c r="I983" s="270">
        <f t="shared" si="120"/>
        <v>0</v>
      </c>
    </row>
    <row r="984" spans="5:9" ht="17.25" customHeight="1" x14ac:dyDescent="0.35">
      <c r="E984" s="270">
        <f t="shared" si="116"/>
        <v>0</v>
      </c>
      <c r="F984" s="270">
        <f t="shared" si="117"/>
        <v>0</v>
      </c>
      <c r="G984" s="270">
        <f t="shared" si="118"/>
        <v>0</v>
      </c>
      <c r="H984" s="270">
        <f t="shared" si="119"/>
        <v>0</v>
      </c>
      <c r="I984" s="270">
        <f t="shared" si="120"/>
        <v>0</v>
      </c>
    </row>
    <row r="985" spans="5:9" ht="17.25" customHeight="1" x14ac:dyDescent="0.35">
      <c r="E985" s="270">
        <f t="shared" si="116"/>
        <v>0</v>
      </c>
      <c r="F985" s="270">
        <f t="shared" si="117"/>
        <v>0</v>
      </c>
      <c r="G985" s="270">
        <f t="shared" si="118"/>
        <v>0</v>
      </c>
      <c r="H985" s="270">
        <f t="shared" si="119"/>
        <v>0</v>
      </c>
      <c r="I985" s="270">
        <f t="shared" si="120"/>
        <v>0</v>
      </c>
    </row>
    <row r="986" spans="5:9" ht="17.25" customHeight="1" x14ac:dyDescent="0.35">
      <c r="E986" s="270">
        <f t="shared" si="116"/>
        <v>0</v>
      </c>
      <c r="F986" s="270">
        <f t="shared" si="117"/>
        <v>0</v>
      </c>
      <c r="G986" s="270">
        <f t="shared" si="118"/>
        <v>0</v>
      </c>
      <c r="H986" s="270">
        <f t="shared" si="119"/>
        <v>0</v>
      </c>
      <c r="I986" s="270">
        <f t="shared" si="120"/>
        <v>0</v>
      </c>
    </row>
    <row r="987" spans="5:9" ht="17.25" customHeight="1" x14ac:dyDescent="0.35">
      <c r="E987" s="270">
        <f t="shared" si="116"/>
        <v>0</v>
      </c>
      <c r="F987" s="270">
        <f t="shared" si="117"/>
        <v>0</v>
      </c>
      <c r="G987" s="270">
        <f t="shared" si="118"/>
        <v>0</v>
      </c>
      <c r="H987" s="270">
        <f t="shared" si="119"/>
        <v>0</v>
      </c>
      <c r="I987" s="270">
        <f t="shared" si="120"/>
        <v>0</v>
      </c>
    </row>
    <row r="988" spans="5:9" ht="17.25" customHeight="1" x14ac:dyDescent="0.35">
      <c r="E988" s="270">
        <f t="shared" si="116"/>
        <v>0</v>
      </c>
      <c r="F988" s="270">
        <f t="shared" si="117"/>
        <v>0</v>
      </c>
      <c r="G988" s="270">
        <f t="shared" si="118"/>
        <v>0</v>
      </c>
      <c r="H988" s="270">
        <f t="shared" si="119"/>
        <v>0</v>
      </c>
      <c r="I988" s="270">
        <f t="shared" si="120"/>
        <v>0</v>
      </c>
    </row>
    <row r="989" spans="5:9" ht="17.25" customHeight="1" x14ac:dyDescent="0.35">
      <c r="E989" s="270">
        <f t="shared" si="116"/>
        <v>0</v>
      </c>
      <c r="F989" s="270">
        <f t="shared" si="117"/>
        <v>0</v>
      </c>
      <c r="G989" s="270">
        <f t="shared" si="118"/>
        <v>0</v>
      </c>
      <c r="H989" s="270">
        <f t="shared" si="119"/>
        <v>0</v>
      </c>
      <c r="I989" s="270">
        <f t="shared" si="120"/>
        <v>0</v>
      </c>
    </row>
    <row r="990" spans="5:9" ht="17.25" customHeight="1" x14ac:dyDescent="0.35">
      <c r="E990" s="270">
        <f t="shared" si="116"/>
        <v>0</v>
      </c>
      <c r="F990" s="270">
        <f t="shared" si="117"/>
        <v>0</v>
      </c>
      <c r="G990" s="270">
        <f t="shared" si="118"/>
        <v>0</v>
      </c>
      <c r="H990" s="270">
        <f t="shared" si="119"/>
        <v>0</v>
      </c>
      <c r="I990" s="270">
        <f t="shared" si="120"/>
        <v>0</v>
      </c>
    </row>
    <row r="991" spans="5:9" ht="17.25" customHeight="1" x14ac:dyDescent="0.35">
      <c r="E991" s="270">
        <f t="shared" si="116"/>
        <v>0</v>
      </c>
      <c r="F991" s="270">
        <f t="shared" si="117"/>
        <v>0</v>
      </c>
      <c r="G991" s="270">
        <f t="shared" si="118"/>
        <v>0</v>
      </c>
      <c r="H991" s="270">
        <f t="shared" si="119"/>
        <v>0</v>
      </c>
      <c r="I991" s="270">
        <f t="shared" si="120"/>
        <v>0</v>
      </c>
    </row>
    <row r="992" spans="5:9" ht="17.25" customHeight="1" x14ac:dyDescent="0.35">
      <c r="E992" s="270">
        <f t="shared" si="116"/>
        <v>0</v>
      </c>
      <c r="F992" s="270">
        <f t="shared" si="117"/>
        <v>0</v>
      </c>
      <c r="G992" s="270">
        <f t="shared" si="118"/>
        <v>0</v>
      </c>
      <c r="H992" s="270">
        <f t="shared" si="119"/>
        <v>0</v>
      </c>
      <c r="I992" s="270">
        <f t="shared" si="120"/>
        <v>0</v>
      </c>
    </row>
    <row r="993" spans="5:9" ht="17.25" customHeight="1" x14ac:dyDescent="0.35">
      <c r="E993" s="270">
        <f t="shared" si="116"/>
        <v>0</v>
      </c>
      <c r="F993" s="270">
        <f t="shared" si="117"/>
        <v>0</v>
      </c>
      <c r="G993" s="270">
        <f t="shared" si="118"/>
        <v>0</v>
      </c>
      <c r="H993" s="270">
        <f t="shared" si="119"/>
        <v>0</v>
      </c>
      <c r="I993" s="270">
        <f t="shared" si="120"/>
        <v>0</v>
      </c>
    </row>
    <row r="994" spans="5:9" ht="17.25" customHeight="1" x14ac:dyDescent="0.35">
      <c r="E994" s="270">
        <f t="shared" si="116"/>
        <v>0</v>
      </c>
      <c r="F994" s="270">
        <f t="shared" si="117"/>
        <v>0</v>
      </c>
      <c r="G994" s="270">
        <f t="shared" si="118"/>
        <v>0</v>
      </c>
      <c r="H994" s="270">
        <f t="shared" si="119"/>
        <v>0</v>
      </c>
      <c r="I994" s="270">
        <f t="shared" si="120"/>
        <v>0</v>
      </c>
    </row>
    <row r="995" spans="5:9" ht="17.25" customHeight="1" x14ac:dyDescent="0.35">
      <c r="E995" s="270">
        <f t="shared" si="116"/>
        <v>0</v>
      </c>
      <c r="F995" s="270">
        <f t="shared" si="117"/>
        <v>0</v>
      </c>
      <c r="G995" s="270">
        <f t="shared" si="118"/>
        <v>0</v>
      </c>
      <c r="H995" s="270">
        <f t="shared" si="119"/>
        <v>0</v>
      </c>
      <c r="I995" s="270">
        <f t="shared" si="120"/>
        <v>0</v>
      </c>
    </row>
    <row r="996" spans="5:9" ht="17.25" customHeight="1" x14ac:dyDescent="0.35">
      <c r="E996" s="270">
        <f t="shared" si="116"/>
        <v>0</v>
      </c>
      <c r="F996" s="270">
        <f t="shared" si="117"/>
        <v>0</v>
      </c>
      <c r="G996" s="270">
        <f t="shared" si="118"/>
        <v>0</v>
      </c>
      <c r="H996" s="270">
        <f t="shared" si="119"/>
        <v>0</v>
      </c>
      <c r="I996" s="270">
        <f t="shared" si="120"/>
        <v>0</v>
      </c>
    </row>
    <row r="997" spans="5:9" ht="17.25" customHeight="1" x14ac:dyDescent="0.35">
      <c r="E997" s="270">
        <f t="shared" si="116"/>
        <v>0</v>
      </c>
      <c r="F997" s="270">
        <f t="shared" si="117"/>
        <v>0</v>
      </c>
      <c r="G997" s="270">
        <f t="shared" si="118"/>
        <v>0</v>
      </c>
      <c r="H997" s="270">
        <f t="shared" si="119"/>
        <v>0</v>
      </c>
      <c r="I997" s="270">
        <f t="shared" si="120"/>
        <v>0</v>
      </c>
    </row>
    <row r="998" spans="5:9" ht="17.25" customHeight="1" x14ac:dyDescent="0.35">
      <c r="E998" s="270">
        <f t="shared" si="116"/>
        <v>0</v>
      </c>
      <c r="F998" s="270">
        <f t="shared" si="117"/>
        <v>0</v>
      </c>
      <c r="G998" s="270">
        <f t="shared" si="118"/>
        <v>0</v>
      </c>
      <c r="H998" s="270">
        <f t="shared" si="119"/>
        <v>0</v>
      </c>
      <c r="I998" s="270">
        <f t="shared" si="120"/>
        <v>0</v>
      </c>
    </row>
    <row r="999" spans="5:9" ht="17.25" customHeight="1" x14ac:dyDescent="0.35">
      <c r="E999" s="270">
        <f t="shared" si="116"/>
        <v>0</v>
      </c>
      <c r="F999" s="270">
        <f t="shared" si="117"/>
        <v>0</v>
      </c>
      <c r="G999" s="270">
        <f t="shared" si="118"/>
        <v>0</v>
      </c>
      <c r="H999" s="270">
        <f t="shared" si="119"/>
        <v>0</v>
      </c>
      <c r="I999" s="270">
        <f t="shared" si="120"/>
        <v>0</v>
      </c>
    </row>
    <row r="1000" spans="5:9" ht="17.25" customHeight="1" x14ac:dyDescent="0.35">
      <c r="E1000" s="270">
        <f t="shared" si="116"/>
        <v>0</v>
      </c>
      <c r="F1000" s="270">
        <f t="shared" si="117"/>
        <v>0</v>
      </c>
      <c r="G1000" s="270">
        <f t="shared" si="118"/>
        <v>0</v>
      </c>
      <c r="H1000" s="270">
        <f t="shared" si="119"/>
        <v>0</v>
      </c>
      <c r="I1000" s="270">
        <f t="shared" si="120"/>
        <v>0</v>
      </c>
    </row>
    <row r="1001" spans="5:9" ht="17.25" customHeight="1" x14ac:dyDescent="0.35">
      <c r="E1001" s="270">
        <f t="shared" si="116"/>
        <v>0</v>
      </c>
      <c r="F1001" s="270">
        <f t="shared" si="117"/>
        <v>0</v>
      </c>
      <c r="G1001" s="270">
        <f t="shared" si="118"/>
        <v>0</v>
      </c>
      <c r="H1001" s="270">
        <f t="shared" si="119"/>
        <v>0</v>
      </c>
      <c r="I1001" s="270">
        <f t="shared" si="120"/>
        <v>0</v>
      </c>
    </row>
    <row r="1002" spans="5:9" ht="17.25" customHeight="1" x14ac:dyDescent="0.35">
      <c r="E1002" s="270">
        <f t="shared" si="116"/>
        <v>0</v>
      </c>
      <c r="F1002" s="270">
        <f t="shared" si="117"/>
        <v>0</v>
      </c>
      <c r="G1002" s="270">
        <f t="shared" si="118"/>
        <v>0</v>
      </c>
      <c r="H1002" s="270">
        <f t="shared" si="119"/>
        <v>0</v>
      </c>
      <c r="I1002" s="270">
        <f t="shared" si="120"/>
        <v>0</v>
      </c>
    </row>
    <row r="1003" spans="5:9" ht="17.25" customHeight="1" x14ac:dyDescent="0.35">
      <c r="E1003" s="270">
        <f t="shared" si="116"/>
        <v>0</v>
      </c>
      <c r="F1003" s="270">
        <f t="shared" si="117"/>
        <v>0</v>
      </c>
      <c r="G1003" s="270">
        <f t="shared" si="118"/>
        <v>0</v>
      </c>
      <c r="H1003" s="270">
        <f t="shared" si="119"/>
        <v>0</v>
      </c>
      <c r="I1003" s="270">
        <f t="shared" si="120"/>
        <v>0</v>
      </c>
    </row>
    <row r="1004" spans="5:9" ht="17.25" customHeight="1" x14ac:dyDescent="0.35">
      <c r="E1004" s="270">
        <f t="shared" si="116"/>
        <v>0</v>
      </c>
      <c r="F1004" s="270">
        <f t="shared" si="117"/>
        <v>0</v>
      </c>
      <c r="G1004" s="270">
        <f t="shared" si="118"/>
        <v>0</v>
      </c>
      <c r="H1004" s="270">
        <f t="shared" si="119"/>
        <v>0</v>
      </c>
      <c r="I1004" s="270">
        <f t="shared" si="120"/>
        <v>0</v>
      </c>
    </row>
    <row r="1005" spans="5:9" ht="17.25" customHeight="1" x14ac:dyDescent="0.35">
      <c r="E1005" s="270">
        <f t="shared" si="116"/>
        <v>0</v>
      </c>
      <c r="F1005" s="270">
        <f t="shared" si="117"/>
        <v>0</v>
      </c>
      <c r="G1005" s="270">
        <f t="shared" si="118"/>
        <v>0</v>
      </c>
      <c r="H1005" s="270">
        <f t="shared" si="119"/>
        <v>0</v>
      </c>
      <c r="I1005" s="270">
        <f t="shared" si="120"/>
        <v>0</v>
      </c>
    </row>
    <row r="1006" spans="5:9" ht="17.25" customHeight="1" x14ac:dyDescent="0.35">
      <c r="E1006" s="270">
        <f t="shared" si="116"/>
        <v>0</v>
      </c>
      <c r="F1006" s="270">
        <f t="shared" si="117"/>
        <v>0</v>
      </c>
      <c r="G1006" s="270">
        <f t="shared" si="118"/>
        <v>0</v>
      </c>
      <c r="H1006" s="270">
        <f t="shared" si="119"/>
        <v>0</v>
      </c>
      <c r="I1006" s="270">
        <f t="shared" si="120"/>
        <v>0</v>
      </c>
    </row>
    <row r="1007" spans="5:9" ht="17.25" customHeight="1" x14ac:dyDescent="0.35">
      <c r="E1007" s="270">
        <f t="shared" si="116"/>
        <v>0</v>
      </c>
      <c r="F1007" s="270">
        <f t="shared" si="117"/>
        <v>0</v>
      </c>
      <c r="G1007" s="270">
        <f t="shared" si="118"/>
        <v>0</v>
      </c>
      <c r="H1007" s="270">
        <f t="shared" si="119"/>
        <v>0</v>
      </c>
      <c r="I1007" s="270">
        <f t="shared" si="120"/>
        <v>0</v>
      </c>
    </row>
    <row r="1008" spans="5:9" ht="17.25" customHeight="1" x14ac:dyDescent="0.35">
      <c r="E1008" s="270">
        <f t="shared" si="116"/>
        <v>0</v>
      </c>
      <c r="F1008" s="270">
        <f t="shared" si="117"/>
        <v>0</v>
      </c>
      <c r="G1008" s="270">
        <f t="shared" si="118"/>
        <v>0</v>
      </c>
      <c r="H1008" s="270">
        <f t="shared" si="119"/>
        <v>0</v>
      </c>
      <c r="I1008" s="270">
        <f t="shared" si="120"/>
        <v>0</v>
      </c>
    </row>
    <row r="1009" spans="5:9" ht="17.25" customHeight="1" x14ac:dyDescent="0.35">
      <c r="E1009" s="270">
        <f t="shared" si="116"/>
        <v>0</v>
      </c>
      <c r="F1009" s="270">
        <f t="shared" si="117"/>
        <v>0</v>
      </c>
      <c r="G1009" s="270">
        <f t="shared" si="118"/>
        <v>0</v>
      </c>
      <c r="H1009" s="270">
        <f t="shared" si="119"/>
        <v>0</v>
      </c>
      <c r="I1009" s="270">
        <f t="shared" si="120"/>
        <v>0</v>
      </c>
    </row>
    <row r="1010" spans="5:9" ht="17.25" customHeight="1" x14ac:dyDescent="0.35">
      <c r="E1010" s="270">
        <f t="shared" si="116"/>
        <v>0</v>
      </c>
      <c r="F1010" s="270">
        <f t="shared" si="117"/>
        <v>0</v>
      </c>
      <c r="G1010" s="270">
        <f t="shared" si="118"/>
        <v>0</v>
      </c>
      <c r="H1010" s="270">
        <f t="shared" si="119"/>
        <v>0</v>
      </c>
      <c r="I1010" s="270">
        <f t="shared" si="120"/>
        <v>0</v>
      </c>
    </row>
    <row r="1011" spans="5:9" ht="17.25" customHeight="1" x14ac:dyDescent="0.35">
      <c r="E1011" s="270">
        <f t="shared" si="116"/>
        <v>0</v>
      </c>
      <c r="F1011" s="270">
        <f t="shared" si="117"/>
        <v>0</v>
      </c>
      <c r="G1011" s="270">
        <f t="shared" si="118"/>
        <v>0</v>
      </c>
      <c r="H1011" s="270">
        <f t="shared" si="119"/>
        <v>0</v>
      </c>
      <c r="I1011" s="270">
        <f t="shared" si="120"/>
        <v>0</v>
      </c>
    </row>
    <row r="1012" spans="5:9" ht="17.25" customHeight="1" x14ac:dyDescent="0.35">
      <c r="E1012" s="270">
        <f t="shared" si="116"/>
        <v>0</v>
      </c>
      <c r="F1012" s="270">
        <f t="shared" si="117"/>
        <v>0</v>
      </c>
      <c r="G1012" s="270">
        <f t="shared" si="118"/>
        <v>0</v>
      </c>
      <c r="H1012" s="270">
        <f t="shared" si="119"/>
        <v>0</v>
      </c>
      <c r="I1012" s="270">
        <f t="shared" si="120"/>
        <v>0</v>
      </c>
    </row>
    <row r="1013" spans="5:9" ht="17.25" customHeight="1" x14ac:dyDescent="0.35">
      <c r="E1013" s="270">
        <f t="shared" si="116"/>
        <v>0</v>
      </c>
      <c r="F1013" s="270">
        <f t="shared" si="117"/>
        <v>0</v>
      </c>
      <c r="G1013" s="270">
        <f t="shared" si="118"/>
        <v>0</v>
      </c>
      <c r="H1013" s="270">
        <f t="shared" si="119"/>
        <v>0</v>
      </c>
      <c r="I1013" s="270">
        <f t="shared" si="120"/>
        <v>0</v>
      </c>
    </row>
    <row r="1014" spans="5:9" ht="17.25" customHeight="1" x14ac:dyDescent="0.35">
      <c r="E1014" s="270">
        <f t="shared" si="116"/>
        <v>0</v>
      </c>
      <c r="F1014" s="270">
        <f t="shared" si="117"/>
        <v>0</v>
      </c>
      <c r="G1014" s="270">
        <f t="shared" si="118"/>
        <v>0</v>
      </c>
      <c r="H1014" s="270">
        <f t="shared" si="119"/>
        <v>0</v>
      </c>
      <c r="I1014" s="270">
        <f t="shared" si="120"/>
        <v>0</v>
      </c>
    </row>
    <row r="1015" spans="5:9" ht="17.25" customHeight="1" x14ac:dyDescent="0.35">
      <c r="E1015" s="270">
        <f t="shared" si="116"/>
        <v>0</v>
      </c>
      <c r="F1015" s="270">
        <f t="shared" si="117"/>
        <v>0</v>
      </c>
      <c r="G1015" s="270">
        <f t="shared" si="118"/>
        <v>0</v>
      </c>
      <c r="H1015" s="270">
        <f t="shared" si="119"/>
        <v>0</v>
      </c>
      <c r="I1015" s="270">
        <f t="shared" si="120"/>
        <v>0</v>
      </c>
    </row>
    <row r="1016" spans="5:9" ht="17.25" customHeight="1" x14ac:dyDescent="0.35">
      <c r="E1016" s="270">
        <f t="shared" si="116"/>
        <v>0</v>
      </c>
      <c r="F1016" s="270">
        <f t="shared" si="117"/>
        <v>0</v>
      </c>
      <c r="G1016" s="270">
        <f t="shared" si="118"/>
        <v>0</v>
      </c>
      <c r="H1016" s="270">
        <f t="shared" si="119"/>
        <v>0</v>
      </c>
      <c r="I1016" s="270">
        <f t="shared" si="120"/>
        <v>0</v>
      </c>
    </row>
    <row r="1017" spans="5:9" ht="17.25" customHeight="1" x14ac:dyDescent="0.35">
      <c r="E1017" s="270">
        <f t="shared" si="116"/>
        <v>0</v>
      </c>
      <c r="F1017" s="270">
        <f t="shared" si="117"/>
        <v>0</v>
      </c>
      <c r="G1017" s="270">
        <f t="shared" si="118"/>
        <v>0</v>
      </c>
      <c r="H1017" s="270">
        <f t="shared" si="119"/>
        <v>0</v>
      </c>
      <c r="I1017" s="270">
        <f t="shared" si="120"/>
        <v>0</v>
      </c>
    </row>
    <row r="1018" spans="5:9" ht="17.25" customHeight="1" x14ac:dyDescent="0.35">
      <c r="E1018" s="270">
        <f t="shared" si="116"/>
        <v>0</v>
      </c>
      <c r="F1018" s="270">
        <f t="shared" si="117"/>
        <v>0</v>
      </c>
      <c r="G1018" s="270">
        <f t="shared" si="118"/>
        <v>0</v>
      </c>
      <c r="H1018" s="270">
        <f t="shared" si="119"/>
        <v>0</v>
      </c>
      <c r="I1018" s="270">
        <f t="shared" si="120"/>
        <v>0</v>
      </c>
    </row>
    <row r="1019" spans="5:9" ht="17.25" customHeight="1" x14ac:dyDescent="0.35">
      <c r="E1019" s="270">
        <f t="shared" si="116"/>
        <v>0</v>
      </c>
      <c r="F1019" s="270">
        <f t="shared" si="117"/>
        <v>0</v>
      </c>
      <c r="G1019" s="270">
        <f t="shared" si="118"/>
        <v>0</v>
      </c>
      <c r="H1019" s="270">
        <f t="shared" si="119"/>
        <v>0</v>
      </c>
      <c r="I1019" s="270">
        <f t="shared" si="120"/>
        <v>0</v>
      </c>
    </row>
    <row r="1020" spans="5:9" ht="17.25" customHeight="1" x14ac:dyDescent="0.35">
      <c r="E1020" s="270">
        <f t="shared" si="116"/>
        <v>0</v>
      </c>
      <c r="F1020" s="270">
        <f t="shared" si="117"/>
        <v>0</v>
      </c>
      <c r="G1020" s="270">
        <f t="shared" si="118"/>
        <v>0</v>
      </c>
      <c r="H1020" s="270">
        <f t="shared" si="119"/>
        <v>0</v>
      </c>
      <c r="I1020" s="270">
        <f t="shared" si="120"/>
        <v>0</v>
      </c>
    </row>
    <row r="1021" spans="5:9" ht="17.25" customHeight="1" x14ac:dyDescent="0.35">
      <c r="E1021" s="270">
        <f t="shared" si="116"/>
        <v>0</v>
      </c>
      <c r="F1021" s="270">
        <f t="shared" si="117"/>
        <v>0</v>
      </c>
      <c r="G1021" s="270">
        <f t="shared" si="118"/>
        <v>0</v>
      </c>
      <c r="H1021" s="270">
        <f t="shared" si="119"/>
        <v>0</v>
      </c>
      <c r="I1021" s="270">
        <f t="shared" si="120"/>
        <v>0</v>
      </c>
    </row>
    <row r="1022" spans="5:9" ht="17.25" customHeight="1" x14ac:dyDescent="0.35">
      <c r="E1022" s="270">
        <f t="shared" si="116"/>
        <v>0</v>
      </c>
      <c r="F1022" s="270">
        <f t="shared" si="117"/>
        <v>0</v>
      </c>
      <c r="G1022" s="270">
        <f t="shared" si="118"/>
        <v>0</v>
      </c>
      <c r="H1022" s="270">
        <f t="shared" si="119"/>
        <v>0</v>
      </c>
      <c r="I1022" s="270">
        <f t="shared" si="120"/>
        <v>0</v>
      </c>
    </row>
    <row r="1023" spans="5:9" ht="17.25" customHeight="1" x14ac:dyDescent="0.35">
      <c r="E1023" s="270">
        <f t="shared" si="116"/>
        <v>0</v>
      </c>
      <c r="F1023" s="270">
        <f t="shared" si="117"/>
        <v>0</v>
      </c>
      <c r="G1023" s="270">
        <f t="shared" si="118"/>
        <v>0</v>
      </c>
      <c r="H1023" s="270">
        <f t="shared" si="119"/>
        <v>0</v>
      </c>
      <c r="I1023" s="270">
        <f t="shared" si="120"/>
        <v>0</v>
      </c>
    </row>
    <row r="1024" spans="5:9" ht="17.25" customHeight="1" x14ac:dyDescent="0.35">
      <c r="E1024" s="270">
        <f t="shared" si="116"/>
        <v>0</v>
      </c>
      <c r="F1024" s="270">
        <f t="shared" si="117"/>
        <v>0</v>
      </c>
      <c r="G1024" s="270">
        <f t="shared" si="118"/>
        <v>0</v>
      </c>
      <c r="H1024" s="270">
        <f t="shared" si="119"/>
        <v>0</v>
      </c>
      <c r="I1024" s="270">
        <f t="shared" si="120"/>
        <v>0</v>
      </c>
    </row>
    <row r="1025" spans="5:9" ht="17.25" customHeight="1" x14ac:dyDescent="0.35">
      <c r="E1025" s="270">
        <f t="shared" si="116"/>
        <v>0</v>
      </c>
      <c r="F1025" s="270">
        <f t="shared" si="117"/>
        <v>0</v>
      </c>
      <c r="G1025" s="270">
        <f t="shared" si="118"/>
        <v>0</v>
      </c>
      <c r="H1025" s="270">
        <f t="shared" si="119"/>
        <v>0</v>
      </c>
      <c r="I1025" s="270">
        <f t="shared" si="120"/>
        <v>0</v>
      </c>
    </row>
    <row r="1026" spans="5:9" ht="17.25" customHeight="1" x14ac:dyDescent="0.35">
      <c r="E1026" s="270">
        <f t="shared" si="116"/>
        <v>0</v>
      </c>
      <c r="F1026" s="270">
        <f t="shared" si="117"/>
        <v>0</v>
      </c>
      <c r="G1026" s="270">
        <f t="shared" si="118"/>
        <v>0</v>
      </c>
      <c r="H1026" s="270">
        <f t="shared" si="119"/>
        <v>0</v>
      </c>
      <c r="I1026" s="270">
        <f t="shared" si="120"/>
        <v>0</v>
      </c>
    </row>
    <row r="1027" spans="5:9" ht="17.25" customHeight="1" x14ac:dyDescent="0.35">
      <c r="E1027" s="270">
        <f t="shared" si="116"/>
        <v>0</v>
      </c>
      <c r="F1027" s="270">
        <f t="shared" si="117"/>
        <v>0</v>
      </c>
      <c r="G1027" s="270">
        <f t="shared" si="118"/>
        <v>0</v>
      </c>
      <c r="H1027" s="270">
        <f t="shared" si="119"/>
        <v>0</v>
      </c>
      <c r="I1027" s="270">
        <f t="shared" si="120"/>
        <v>0</v>
      </c>
    </row>
    <row r="1028" spans="5:9" ht="17.25" customHeight="1" x14ac:dyDescent="0.35">
      <c r="E1028" s="270">
        <f t="shared" si="116"/>
        <v>0</v>
      </c>
      <c r="F1028" s="270">
        <f t="shared" si="117"/>
        <v>0</v>
      </c>
      <c r="G1028" s="270">
        <f t="shared" si="118"/>
        <v>0</v>
      </c>
      <c r="H1028" s="270">
        <f t="shared" si="119"/>
        <v>0</v>
      </c>
      <c r="I1028" s="270">
        <f t="shared" si="120"/>
        <v>0</v>
      </c>
    </row>
    <row r="1029" spans="5:9" ht="17.25" customHeight="1" x14ac:dyDescent="0.35">
      <c r="E1029" s="270">
        <f t="shared" si="116"/>
        <v>0</v>
      </c>
      <c r="F1029" s="270">
        <f t="shared" si="117"/>
        <v>0</v>
      </c>
      <c r="G1029" s="270">
        <f t="shared" si="118"/>
        <v>0</v>
      </c>
      <c r="H1029" s="270">
        <f t="shared" si="119"/>
        <v>0</v>
      </c>
      <c r="I1029" s="270">
        <f t="shared" si="120"/>
        <v>0</v>
      </c>
    </row>
    <row r="1030" spans="5:9" ht="17.25" customHeight="1" x14ac:dyDescent="0.35">
      <c r="E1030" s="270">
        <f t="shared" si="116"/>
        <v>0</v>
      </c>
      <c r="F1030" s="270">
        <f t="shared" si="117"/>
        <v>0</v>
      </c>
      <c r="G1030" s="270">
        <f t="shared" si="118"/>
        <v>0</v>
      </c>
      <c r="H1030" s="270">
        <f t="shared" si="119"/>
        <v>0</v>
      </c>
      <c r="I1030" s="270">
        <f t="shared" si="120"/>
        <v>0</v>
      </c>
    </row>
    <row r="1031" spans="5:9" ht="17.25" customHeight="1" x14ac:dyDescent="0.35">
      <c r="E1031" s="270">
        <f t="shared" si="116"/>
        <v>0</v>
      </c>
      <c r="F1031" s="270">
        <f t="shared" si="117"/>
        <v>0</v>
      </c>
      <c r="G1031" s="270">
        <f t="shared" si="118"/>
        <v>0</v>
      </c>
      <c r="H1031" s="270">
        <f t="shared" si="119"/>
        <v>0</v>
      </c>
      <c r="I1031" s="270">
        <f t="shared" si="120"/>
        <v>0</v>
      </c>
    </row>
    <row r="1032" spans="5:9" ht="17.25" customHeight="1" x14ac:dyDescent="0.35">
      <c r="E1032" s="270">
        <f t="shared" si="116"/>
        <v>0</v>
      </c>
      <c r="F1032" s="270">
        <f t="shared" si="117"/>
        <v>0</v>
      </c>
      <c r="G1032" s="270">
        <f t="shared" si="118"/>
        <v>0</v>
      </c>
      <c r="H1032" s="270">
        <f t="shared" si="119"/>
        <v>0</v>
      </c>
      <c r="I1032" s="270">
        <f t="shared" si="120"/>
        <v>0</v>
      </c>
    </row>
    <row r="1033" spans="5:9" ht="17.25" customHeight="1" x14ac:dyDescent="0.35">
      <c r="E1033" s="270">
        <f t="shared" si="116"/>
        <v>0</v>
      </c>
      <c r="F1033" s="270">
        <f t="shared" si="117"/>
        <v>0</v>
      </c>
      <c r="G1033" s="270">
        <f t="shared" si="118"/>
        <v>0</v>
      </c>
      <c r="H1033" s="270">
        <f t="shared" si="119"/>
        <v>0</v>
      </c>
      <c r="I1033" s="270">
        <f t="shared" si="120"/>
        <v>0</v>
      </c>
    </row>
    <row r="1034" spans="5:9" ht="17.25" customHeight="1" x14ac:dyDescent="0.35">
      <c r="E1034" s="270">
        <f t="shared" si="116"/>
        <v>0</v>
      </c>
      <c r="F1034" s="270">
        <f t="shared" si="117"/>
        <v>0</v>
      </c>
      <c r="G1034" s="270">
        <f t="shared" si="118"/>
        <v>0</v>
      </c>
      <c r="H1034" s="270">
        <f t="shared" si="119"/>
        <v>0</v>
      </c>
      <c r="I1034" s="270">
        <f t="shared" si="120"/>
        <v>0</v>
      </c>
    </row>
    <row r="1035" spans="5:9" ht="17.25" customHeight="1" x14ac:dyDescent="0.35">
      <c r="E1035" s="270">
        <f t="shared" ref="E1035:E1098" si="121">SUM(F1035,G1035,H1035,I1035)</f>
        <v>0</v>
      </c>
      <c r="F1035" s="270">
        <f t="shared" ref="F1035:F1098" si="122">SUM(M1035,Q1035,AI1035,AM1035,BV1035,BZ1035,DC1035,DG1035,DS1035,DW1035,EM1035,EN1035,EO1035,EY1035,EZ1035,FA1035,GM1035,GQ1035,HL1035,HP1035,IH1035,IL1035,)</f>
        <v>0</v>
      </c>
      <c r="G1035" s="270">
        <f t="shared" ref="G1035:G1098" si="123">SUM(N1035,R1035,AJ1035,AN1035,BW1035,CA1035,DD1035,DH1035,DT1035,DX1035,EP1035,EQ1035,ER1035,FB1035,FC1035,FD1035,GN1035,GR1035,HM1035,HQ1035,II1035,IM1035,)</f>
        <v>0</v>
      </c>
      <c r="H1035" s="270">
        <f t="shared" ref="H1035:H1098" si="124">SUM(O1035,S1035,U1035,W1035,Y1035,AA1035,AK1035,AO1035,AQ1035,AS1035,AU1035,AW1035,BC1035,BE1035,AY1035,FK1035,FL1035,FM1035,FQ1035,FR1035,BX1035,CB1035,DE1035,DI1035,DU1035,DY1035,ES1035,ET1035,EU1035,FE1035,FF1035,FG1035,GO1035,GS1035,HN1035,HR1035,HT1035,HV1035,HX1035,HZ1035,IJ1035,IN1035,IP1035,IR1035,IT1035,IV1035,FS1035,FW1035,FX1035,FY1035,GC1035,GD1035,GE1035,GU1035,GW1035,GY1035,HA1035,HC1035,IB1035,IX1035,IZ1035,DK1035,DM1035,DO1035,DQ1035,IF1035,EA1035,EC1035,EE1035,EG1035,ID1035)</f>
        <v>0</v>
      </c>
      <c r="I1035" s="270">
        <f t="shared" ref="I1035:I1098" si="125">SUM(P1035,T1035,V1035,X1035,Z1035,AB1035,AL1035,AP1035,AR1035,AT1035,AV1035,AX1035,BD1035,BF1035,BY1035,CC1035,DF1035,DJ1035,DV1035,DZ1035,EV1035,EW1035,EX1035,FH1035,FI1035,FJ1035,GP1035,GT1035,HO1035,HS1035,HU1035,HW1035,HY1035,IK1035,IO1035,IQ1035,IS1035,IU1035,JA1035,AZ1035,DL1035,DN1035,DP1035,DR1035,FN1035,FO1035,FP1035,FT1035,FU1035,FV1035,FZ1035,GA1035,GB1035,GF1035,GG1035,GH1035,GV1035,GX1035,GZ1035,HB1035,HD1035,IA1035,IC1035,IG1035,IW1035,IY1035,EB1035,ED1035,EF1035,EH1035,IE1035)</f>
        <v>0</v>
      </c>
    </row>
    <row r="1036" spans="5:9" ht="17.25" customHeight="1" x14ac:dyDescent="0.35">
      <c r="E1036" s="270">
        <f t="shared" si="121"/>
        <v>0</v>
      </c>
      <c r="F1036" s="270">
        <f t="shared" si="122"/>
        <v>0</v>
      </c>
      <c r="G1036" s="270">
        <f t="shared" si="123"/>
        <v>0</v>
      </c>
      <c r="H1036" s="270">
        <f t="shared" si="124"/>
        <v>0</v>
      </c>
      <c r="I1036" s="270">
        <f t="shared" si="125"/>
        <v>0</v>
      </c>
    </row>
    <row r="1037" spans="5:9" ht="17.25" customHeight="1" x14ac:dyDescent="0.35">
      <c r="E1037" s="270">
        <f t="shared" si="121"/>
        <v>0</v>
      </c>
      <c r="F1037" s="270">
        <f t="shared" si="122"/>
        <v>0</v>
      </c>
      <c r="G1037" s="270">
        <f t="shared" si="123"/>
        <v>0</v>
      </c>
      <c r="H1037" s="270">
        <f t="shared" si="124"/>
        <v>0</v>
      </c>
      <c r="I1037" s="270">
        <f t="shared" si="125"/>
        <v>0</v>
      </c>
    </row>
    <row r="1038" spans="5:9" ht="17.25" customHeight="1" x14ac:dyDescent="0.35">
      <c r="E1038" s="270">
        <f t="shared" si="121"/>
        <v>0</v>
      </c>
      <c r="F1038" s="270">
        <f t="shared" si="122"/>
        <v>0</v>
      </c>
      <c r="G1038" s="270">
        <f t="shared" si="123"/>
        <v>0</v>
      </c>
      <c r="H1038" s="270">
        <f t="shared" si="124"/>
        <v>0</v>
      </c>
      <c r="I1038" s="270">
        <f t="shared" si="125"/>
        <v>0</v>
      </c>
    </row>
    <row r="1039" spans="5:9" ht="17.25" customHeight="1" x14ac:dyDescent="0.35">
      <c r="E1039" s="270">
        <f t="shared" si="121"/>
        <v>0</v>
      </c>
      <c r="F1039" s="270">
        <f t="shared" si="122"/>
        <v>0</v>
      </c>
      <c r="G1039" s="270">
        <f t="shared" si="123"/>
        <v>0</v>
      </c>
      <c r="H1039" s="270">
        <f t="shared" si="124"/>
        <v>0</v>
      </c>
      <c r="I1039" s="270">
        <f t="shared" si="125"/>
        <v>0</v>
      </c>
    </row>
    <row r="1040" spans="5:9" ht="17.25" customHeight="1" x14ac:dyDescent="0.35">
      <c r="E1040" s="270">
        <f t="shared" si="121"/>
        <v>0</v>
      </c>
      <c r="F1040" s="270">
        <f t="shared" si="122"/>
        <v>0</v>
      </c>
      <c r="G1040" s="270">
        <f t="shared" si="123"/>
        <v>0</v>
      </c>
      <c r="H1040" s="270">
        <f t="shared" si="124"/>
        <v>0</v>
      </c>
      <c r="I1040" s="270">
        <f t="shared" si="125"/>
        <v>0</v>
      </c>
    </row>
    <row r="1041" spans="5:9" ht="17.25" customHeight="1" x14ac:dyDescent="0.35">
      <c r="E1041" s="270">
        <f t="shared" si="121"/>
        <v>0</v>
      </c>
      <c r="F1041" s="270">
        <f t="shared" si="122"/>
        <v>0</v>
      </c>
      <c r="G1041" s="270">
        <f t="shared" si="123"/>
        <v>0</v>
      </c>
      <c r="H1041" s="270">
        <f t="shared" si="124"/>
        <v>0</v>
      </c>
      <c r="I1041" s="270">
        <f t="shared" si="125"/>
        <v>0</v>
      </c>
    </row>
    <row r="1042" spans="5:9" ht="17.25" customHeight="1" x14ac:dyDescent="0.35">
      <c r="E1042" s="270">
        <f t="shared" si="121"/>
        <v>0</v>
      </c>
      <c r="F1042" s="270">
        <f t="shared" si="122"/>
        <v>0</v>
      </c>
      <c r="G1042" s="270">
        <f t="shared" si="123"/>
        <v>0</v>
      </c>
      <c r="H1042" s="270">
        <f t="shared" si="124"/>
        <v>0</v>
      </c>
      <c r="I1042" s="270">
        <f t="shared" si="125"/>
        <v>0</v>
      </c>
    </row>
    <row r="1043" spans="5:9" ht="17.25" customHeight="1" x14ac:dyDescent="0.35">
      <c r="E1043" s="270">
        <f t="shared" si="121"/>
        <v>0</v>
      </c>
      <c r="F1043" s="270">
        <f t="shared" si="122"/>
        <v>0</v>
      </c>
      <c r="G1043" s="270">
        <f t="shared" si="123"/>
        <v>0</v>
      </c>
      <c r="H1043" s="270">
        <f t="shared" si="124"/>
        <v>0</v>
      </c>
      <c r="I1043" s="270">
        <f t="shared" si="125"/>
        <v>0</v>
      </c>
    </row>
    <row r="1044" spans="5:9" ht="17.25" customHeight="1" x14ac:dyDescent="0.35">
      <c r="E1044" s="270">
        <f t="shared" si="121"/>
        <v>0</v>
      </c>
      <c r="F1044" s="270">
        <f t="shared" si="122"/>
        <v>0</v>
      </c>
      <c r="G1044" s="270">
        <f t="shared" si="123"/>
        <v>0</v>
      </c>
      <c r="H1044" s="270">
        <f t="shared" si="124"/>
        <v>0</v>
      </c>
      <c r="I1044" s="270">
        <f t="shared" si="125"/>
        <v>0</v>
      </c>
    </row>
    <row r="1045" spans="5:9" ht="17.25" customHeight="1" x14ac:dyDescent="0.35">
      <c r="E1045" s="270">
        <f t="shared" si="121"/>
        <v>0</v>
      </c>
      <c r="F1045" s="270">
        <f t="shared" si="122"/>
        <v>0</v>
      </c>
      <c r="G1045" s="270">
        <f t="shared" si="123"/>
        <v>0</v>
      </c>
      <c r="H1045" s="270">
        <f t="shared" si="124"/>
        <v>0</v>
      </c>
      <c r="I1045" s="270">
        <f t="shared" si="125"/>
        <v>0</v>
      </c>
    </row>
    <row r="1046" spans="5:9" ht="17.25" customHeight="1" x14ac:dyDescent="0.35">
      <c r="E1046" s="270">
        <f t="shared" si="121"/>
        <v>0</v>
      </c>
      <c r="F1046" s="270">
        <f t="shared" si="122"/>
        <v>0</v>
      </c>
      <c r="G1046" s="270">
        <f t="shared" si="123"/>
        <v>0</v>
      </c>
      <c r="H1046" s="270">
        <f t="shared" si="124"/>
        <v>0</v>
      </c>
      <c r="I1046" s="270">
        <f t="shared" si="125"/>
        <v>0</v>
      </c>
    </row>
    <row r="1047" spans="5:9" ht="17.25" customHeight="1" x14ac:dyDescent="0.35">
      <c r="E1047" s="270">
        <f t="shared" si="121"/>
        <v>0</v>
      </c>
      <c r="F1047" s="270">
        <f t="shared" si="122"/>
        <v>0</v>
      </c>
      <c r="G1047" s="270">
        <f t="shared" si="123"/>
        <v>0</v>
      </c>
      <c r="H1047" s="270">
        <f t="shared" si="124"/>
        <v>0</v>
      </c>
      <c r="I1047" s="270">
        <f t="shared" si="125"/>
        <v>0</v>
      </c>
    </row>
    <row r="1048" spans="5:9" ht="17.25" customHeight="1" x14ac:dyDescent="0.35">
      <c r="E1048" s="270">
        <f t="shared" si="121"/>
        <v>0</v>
      </c>
      <c r="F1048" s="270">
        <f t="shared" si="122"/>
        <v>0</v>
      </c>
      <c r="G1048" s="270">
        <f t="shared" si="123"/>
        <v>0</v>
      </c>
      <c r="H1048" s="270">
        <f t="shared" si="124"/>
        <v>0</v>
      </c>
      <c r="I1048" s="270">
        <f t="shared" si="125"/>
        <v>0</v>
      </c>
    </row>
    <row r="1049" spans="5:9" ht="17.25" customHeight="1" x14ac:dyDescent="0.35">
      <c r="E1049" s="270">
        <f t="shared" si="121"/>
        <v>0</v>
      </c>
      <c r="F1049" s="270">
        <f t="shared" si="122"/>
        <v>0</v>
      </c>
      <c r="G1049" s="270">
        <f t="shared" si="123"/>
        <v>0</v>
      </c>
      <c r="H1049" s="270">
        <f t="shared" si="124"/>
        <v>0</v>
      </c>
      <c r="I1049" s="270">
        <f t="shared" si="125"/>
        <v>0</v>
      </c>
    </row>
    <row r="1050" spans="5:9" ht="17.25" customHeight="1" x14ac:dyDescent="0.35">
      <c r="E1050" s="270">
        <f t="shared" si="121"/>
        <v>0</v>
      </c>
      <c r="F1050" s="270">
        <f t="shared" si="122"/>
        <v>0</v>
      </c>
      <c r="G1050" s="270">
        <f t="shared" si="123"/>
        <v>0</v>
      </c>
      <c r="H1050" s="270">
        <f t="shared" si="124"/>
        <v>0</v>
      </c>
      <c r="I1050" s="270">
        <f t="shared" si="125"/>
        <v>0</v>
      </c>
    </row>
    <row r="1051" spans="5:9" ht="17.25" customHeight="1" x14ac:dyDescent="0.35">
      <c r="E1051" s="270">
        <f t="shared" si="121"/>
        <v>0</v>
      </c>
      <c r="F1051" s="270">
        <f t="shared" si="122"/>
        <v>0</v>
      </c>
      <c r="G1051" s="270">
        <f t="shared" si="123"/>
        <v>0</v>
      </c>
      <c r="H1051" s="270">
        <f t="shared" si="124"/>
        <v>0</v>
      </c>
      <c r="I1051" s="270">
        <f t="shared" si="125"/>
        <v>0</v>
      </c>
    </row>
    <row r="1052" spans="5:9" ht="17.25" customHeight="1" x14ac:dyDescent="0.35">
      <c r="E1052" s="270">
        <f t="shared" si="121"/>
        <v>0</v>
      </c>
      <c r="F1052" s="270">
        <f t="shared" si="122"/>
        <v>0</v>
      </c>
      <c r="G1052" s="270">
        <f t="shared" si="123"/>
        <v>0</v>
      </c>
      <c r="H1052" s="270">
        <f t="shared" si="124"/>
        <v>0</v>
      </c>
      <c r="I1052" s="270">
        <f t="shared" si="125"/>
        <v>0</v>
      </c>
    </row>
    <row r="1053" spans="5:9" ht="17.25" customHeight="1" x14ac:dyDescent="0.35">
      <c r="E1053" s="270">
        <f t="shared" si="121"/>
        <v>0</v>
      </c>
      <c r="F1053" s="270">
        <f t="shared" si="122"/>
        <v>0</v>
      </c>
      <c r="G1053" s="270">
        <f t="shared" si="123"/>
        <v>0</v>
      </c>
      <c r="H1053" s="270">
        <f t="shared" si="124"/>
        <v>0</v>
      </c>
      <c r="I1053" s="270">
        <f t="shared" si="125"/>
        <v>0</v>
      </c>
    </row>
    <row r="1054" spans="5:9" ht="17.25" customHeight="1" x14ac:dyDescent="0.35">
      <c r="E1054" s="270">
        <f t="shared" si="121"/>
        <v>0</v>
      </c>
      <c r="F1054" s="270">
        <f t="shared" si="122"/>
        <v>0</v>
      </c>
      <c r="G1054" s="270">
        <f t="shared" si="123"/>
        <v>0</v>
      </c>
      <c r="H1054" s="270">
        <f t="shared" si="124"/>
        <v>0</v>
      </c>
      <c r="I1054" s="270">
        <f t="shared" si="125"/>
        <v>0</v>
      </c>
    </row>
    <row r="1055" spans="5:9" ht="17.25" customHeight="1" x14ac:dyDescent="0.35">
      <c r="E1055" s="270">
        <f t="shared" si="121"/>
        <v>0</v>
      </c>
      <c r="F1055" s="270">
        <f t="shared" si="122"/>
        <v>0</v>
      </c>
      <c r="G1055" s="270">
        <f t="shared" si="123"/>
        <v>0</v>
      </c>
      <c r="H1055" s="270">
        <f t="shared" si="124"/>
        <v>0</v>
      </c>
      <c r="I1055" s="270">
        <f t="shared" si="125"/>
        <v>0</v>
      </c>
    </row>
    <row r="1056" spans="5:9" ht="17.25" customHeight="1" x14ac:dyDescent="0.35">
      <c r="E1056" s="270">
        <f t="shared" si="121"/>
        <v>0</v>
      </c>
      <c r="F1056" s="270">
        <f t="shared" si="122"/>
        <v>0</v>
      </c>
      <c r="G1056" s="270">
        <f t="shared" si="123"/>
        <v>0</v>
      </c>
      <c r="H1056" s="270">
        <f t="shared" si="124"/>
        <v>0</v>
      </c>
      <c r="I1056" s="270">
        <f t="shared" si="125"/>
        <v>0</v>
      </c>
    </row>
    <row r="1057" spans="5:9" ht="17.25" customHeight="1" x14ac:dyDescent="0.35">
      <c r="E1057" s="270">
        <f t="shared" si="121"/>
        <v>0</v>
      </c>
      <c r="F1057" s="270">
        <f t="shared" si="122"/>
        <v>0</v>
      </c>
      <c r="G1057" s="270">
        <f t="shared" si="123"/>
        <v>0</v>
      </c>
      <c r="H1057" s="270">
        <f t="shared" si="124"/>
        <v>0</v>
      </c>
      <c r="I1057" s="270">
        <f t="shared" si="125"/>
        <v>0</v>
      </c>
    </row>
    <row r="1058" spans="5:9" ht="17.25" customHeight="1" x14ac:dyDescent="0.35">
      <c r="E1058" s="270">
        <f t="shared" si="121"/>
        <v>0</v>
      </c>
      <c r="F1058" s="270">
        <f t="shared" si="122"/>
        <v>0</v>
      </c>
      <c r="G1058" s="270">
        <f t="shared" si="123"/>
        <v>0</v>
      </c>
      <c r="H1058" s="270">
        <f t="shared" si="124"/>
        <v>0</v>
      </c>
      <c r="I1058" s="270">
        <f t="shared" si="125"/>
        <v>0</v>
      </c>
    </row>
    <row r="1059" spans="5:9" ht="17.25" customHeight="1" x14ac:dyDescent="0.35">
      <c r="E1059" s="270">
        <f t="shared" si="121"/>
        <v>0</v>
      </c>
      <c r="F1059" s="270">
        <f t="shared" si="122"/>
        <v>0</v>
      </c>
      <c r="G1059" s="270">
        <f t="shared" si="123"/>
        <v>0</v>
      </c>
      <c r="H1059" s="270">
        <f t="shared" si="124"/>
        <v>0</v>
      </c>
      <c r="I1059" s="270">
        <f t="shared" si="125"/>
        <v>0</v>
      </c>
    </row>
    <row r="1060" spans="5:9" ht="17.25" customHeight="1" x14ac:dyDescent="0.35">
      <c r="E1060" s="270">
        <f t="shared" si="121"/>
        <v>0</v>
      </c>
      <c r="F1060" s="270">
        <f t="shared" si="122"/>
        <v>0</v>
      </c>
      <c r="G1060" s="270">
        <f t="shared" si="123"/>
        <v>0</v>
      </c>
      <c r="H1060" s="270">
        <f t="shared" si="124"/>
        <v>0</v>
      </c>
      <c r="I1060" s="270">
        <f t="shared" si="125"/>
        <v>0</v>
      </c>
    </row>
    <row r="1061" spans="5:9" ht="17.25" customHeight="1" x14ac:dyDescent="0.35">
      <c r="E1061" s="270">
        <f t="shared" si="121"/>
        <v>0</v>
      </c>
      <c r="F1061" s="270">
        <f t="shared" si="122"/>
        <v>0</v>
      </c>
      <c r="G1061" s="270">
        <f t="shared" si="123"/>
        <v>0</v>
      </c>
      <c r="H1061" s="270">
        <f t="shared" si="124"/>
        <v>0</v>
      </c>
      <c r="I1061" s="270">
        <f t="shared" si="125"/>
        <v>0</v>
      </c>
    </row>
    <row r="1062" spans="5:9" ht="17.25" customHeight="1" x14ac:dyDescent="0.35">
      <c r="E1062" s="270">
        <f t="shared" si="121"/>
        <v>0</v>
      </c>
      <c r="F1062" s="270">
        <f t="shared" si="122"/>
        <v>0</v>
      </c>
      <c r="G1062" s="270">
        <f t="shared" si="123"/>
        <v>0</v>
      </c>
      <c r="H1062" s="270">
        <f t="shared" si="124"/>
        <v>0</v>
      </c>
      <c r="I1062" s="270">
        <f t="shared" si="125"/>
        <v>0</v>
      </c>
    </row>
    <row r="1063" spans="5:9" ht="17.25" customHeight="1" x14ac:dyDescent="0.35">
      <c r="E1063" s="270">
        <f t="shared" si="121"/>
        <v>0</v>
      </c>
      <c r="F1063" s="270">
        <f t="shared" si="122"/>
        <v>0</v>
      </c>
      <c r="G1063" s="270">
        <f t="shared" si="123"/>
        <v>0</v>
      </c>
      <c r="H1063" s="270">
        <f t="shared" si="124"/>
        <v>0</v>
      </c>
      <c r="I1063" s="270">
        <f t="shared" si="125"/>
        <v>0</v>
      </c>
    </row>
    <row r="1064" spans="5:9" ht="17.25" customHeight="1" x14ac:dyDescent="0.35">
      <c r="E1064" s="270">
        <f t="shared" si="121"/>
        <v>0</v>
      </c>
      <c r="F1064" s="270">
        <f t="shared" si="122"/>
        <v>0</v>
      </c>
      <c r="G1064" s="270">
        <f t="shared" si="123"/>
        <v>0</v>
      </c>
      <c r="H1064" s="270">
        <f t="shared" si="124"/>
        <v>0</v>
      </c>
      <c r="I1064" s="270">
        <f t="shared" si="125"/>
        <v>0</v>
      </c>
    </row>
    <row r="1065" spans="5:9" ht="17.25" customHeight="1" x14ac:dyDescent="0.35">
      <c r="E1065" s="270">
        <f t="shared" si="121"/>
        <v>0</v>
      </c>
      <c r="F1065" s="270">
        <f t="shared" si="122"/>
        <v>0</v>
      </c>
      <c r="G1065" s="270">
        <f t="shared" si="123"/>
        <v>0</v>
      </c>
      <c r="H1065" s="270">
        <f t="shared" si="124"/>
        <v>0</v>
      </c>
      <c r="I1065" s="270">
        <f t="shared" si="125"/>
        <v>0</v>
      </c>
    </row>
    <row r="1066" spans="5:9" ht="17.25" customHeight="1" x14ac:dyDescent="0.35">
      <c r="E1066" s="270">
        <f t="shared" si="121"/>
        <v>0</v>
      </c>
      <c r="F1066" s="270">
        <f t="shared" si="122"/>
        <v>0</v>
      </c>
      <c r="G1066" s="270">
        <f t="shared" si="123"/>
        <v>0</v>
      </c>
      <c r="H1066" s="270">
        <f t="shared" si="124"/>
        <v>0</v>
      </c>
      <c r="I1066" s="270">
        <f t="shared" si="125"/>
        <v>0</v>
      </c>
    </row>
    <row r="1067" spans="5:9" ht="17.25" customHeight="1" x14ac:dyDescent="0.35">
      <c r="E1067" s="270">
        <f t="shared" si="121"/>
        <v>0</v>
      </c>
      <c r="F1067" s="270">
        <f t="shared" si="122"/>
        <v>0</v>
      </c>
      <c r="G1067" s="270">
        <f t="shared" si="123"/>
        <v>0</v>
      </c>
      <c r="H1067" s="270">
        <f t="shared" si="124"/>
        <v>0</v>
      </c>
      <c r="I1067" s="270">
        <f t="shared" si="125"/>
        <v>0</v>
      </c>
    </row>
    <row r="1068" spans="5:9" ht="17.25" customHeight="1" x14ac:dyDescent="0.35">
      <c r="E1068" s="270">
        <f t="shared" si="121"/>
        <v>0</v>
      </c>
      <c r="F1068" s="270">
        <f t="shared" si="122"/>
        <v>0</v>
      </c>
      <c r="G1068" s="270">
        <f t="shared" si="123"/>
        <v>0</v>
      </c>
      <c r="H1068" s="270">
        <f t="shared" si="124"/>
        <v>0</v>
      </c>
      <c r="I1068" s="270">
        <f t="shared" si="125"/>
        <v>0</v>
      </c>
    </row>
    <row r="1069" spans="5:9" ht="17.25" customHeight="1" x14ac:dyDescent="0.35">
      <c r="E1069" s="270">
        <f t="shared" si="121"/>
        <v>0</v>
      </c>
      <c r="F1069" s="270">
        <f t="shared" si="122"/>
        <v>0</v>
      </c>
      <c r="G1069" s="270">
        <f t="shared" si="123"/>
        <v>0</v>
      </c>
      <c r="H1069" s="270">
        <f t="shared" si="124"/>
        <v>0</v>
      </c>
      <c r="I1069" s="270">
        <f t="shared" si="125"/>
        <v>0</v>
      </c>
    </row>
    <row r="1070" spans="5:9" ht="17.25" customHeight="1" x14ac:dyDescent="0.35">
      <c r="E1070" s="270">
        <f t="shared" si="121"/>
        <v>0</v>
      </c>
      <c r="F1070" s="270">
        <f t="shared" si="122"/>
        <v>0</v>
      </c>
      <c r="G1070" s="270">
        <f t="shared" si="123"/>
        <v>0</v>
      </c>
      <c r="H1070" s="270">
        <f t="shared" si="124"/>
        <v>0</v>
      </c>
      <c r="I1070" s="270">
        <f t="shared" si="125"/>
        <v>0</v>
      </c>
    </row>
    <row r="1071" spans="5:9" ht="17.25" customHeight="1" x14ac:dyDescent="0.35">
      <c r="E1071" s="270">
        <f t="shared" si="121"/>
        <v>0</v>
      </c>
      <c r="F1071" s="270">
        <f t="shared" si="122"/>
        <v>0</v>
      </c>
      <c r="G1071" s="270">
        <f t="shared" si="123"/>
        <v>0</v>
      </c>
      <c r="H1071" s="270">
        <f t="shared" si="124"/>
        <v>0</v>
      </c>
      <c r="I1071" s="270">
        <f t="shared" si="125"/>
        <v>0</v>
      </c>
    </row>
    <row r="1072" spans="5:9" ht="17.25" customHeight="1" x14ac:dyDescent="0.35">
      <c r="E1072" s="270">
        <f t="shared" si="121"/>
        <v>0</v>
      </c>
      <c r="F1072" s="270">
        <f t="shared" si="122"/>
        <v>0</v>
      </c>
      <c r="G1072" s="270">
        <f t="shared" si="123"/>
        <v>0</v>
      </c>
      <c r="H1072" s="270">
        <f t="shared" si="124"/>
        <v>0</v>
      </c>
      <c r="I1072" s="270">
        <f t="shared" si="125"/>
        <v>0</v>
      </c>
    </row>
    <row r="1073" spans="5:9" ht="17.25" customHeight="1" x14ac:dyDescent="0.35">
      <c r="E1073" s="270">
        <f t="shared" si="121"/>
        <v>0</v>
      </c>
      <c r="F1073" s="270">
        <f t="shared" si="122"/>
        <v>0</v>
      </c>
      <c r="G1073" s="270">
        <f t="shared" si="123"/>
        <v>0</v>
      </c>
      <c r="H1073" s="270">
        <f t="shared" si="124"/>
        <v>0</v>
      </c>
      <c r="I1073" s="270">
        <f t="shared" si="125"/>
        <v>0</v>
      </c>
    </row>
    <row r="1074" spans="5:9" ht="17.25" customHeight="1" x14ac:dyDescent="0.35">
      <c r="E1074" s="270">
        <f t="shared" si="121"/>
        <v>0</v>
      </c>
      <c r="F1074" s="270">
        <f t="shared" si="122"/>
        <v>0</v>
      </c>
      <c r="G1074" s="270">
        <f t="shared" si="123"/>
        <v>0</v>
      </c>
      <c r="H1074" s="270">
        <f t="shared" si="124"/>
        <v>0</v>
      </c>
      <c r="I1074" s="270">
        <f t="shared" si="125"/>
        <v>0</v>
      </c>
    </row>
    <row r="1075" spans="5:9" ht="17.25" customHeight="1" x14ac:dyDescent="0.35">
      <c r="E1075" s="270">
        <f t="shared" si="121"/>
        <v>0</v>
      </c>
      <c r="F1075" s="270">
        <f t="shared" si="122"/>
        <v>0</v>
      </c>
      <c r="G1075" s="270">
        <f t="shared" si="123"/>
        <v>0</v>
      </c>
      <c r="H1075" s="270">
        <f t="shared" si="124"/>
        <v>0</v>
      </c>
      <c r="I1075" s="270">
        <f t="shared" si="125"/>
        <v>0</v>
      </c>
    </row>
    <row r="1076" spans="5:9" ht="17.25" customHeight="1" x14ac:dyDescent="0.35">
      <c r="E1076" s="270">
        <f t="shared" si="121"/>
        <v>0</v>
      </c>
      <c r="F1076" s="270">
        <f t="shared" si="122"/>
        <v>0</v>
      </c>
      <c r="G1076" s="270">
        <f t="shared" si="123"/>
        <v>0</v>
      </c>
      <c r="H1076" s="270">
        <f t="shared" si="124"/>
        <v>0</v>
      </c>
      <c r="I1076" s="270">
        <f t="shared" si="125"/>
        <v>0</v>
      </c>
    </row>
    <row r="1077" spans="5:9" ht="17.25" customHeight="1" x14ac:dyDescent="0.35">
      <c r="E1077" s="270">
        <f t="shared" si="121"/>
        <v>0</v>
      </c>
      <c r="F1077" s="270">
        <f t="shared" si="122"/>
        <v>0</v>
      </c>
      <c r="G1077" s="270">
        <f t="shared" si="123"/>
        <v>0</v>
      </c>
      <c r="H1077" s="270">
        <f t="shared" si="124"/>
        <v>0</v>
      </c>
      <c r="I1077" s="270">
        <f t="shared" si="125"/>
        <v>0</v>
      </c>
    </row>
    <row r="1078" spans="5:9" ht="17.25" customHeight="1" x14ac:dyDescent="0.35">
      <c r="E1078" s="270">
        <f t="shared" si="121"/>
        <v>0</v>
      </c>
      <c r="F1078" s="270">
        <f t="shared" si="122"/>
        <v>0</v>
      </c>
      <c r="G1078" s="270">
        <f t="shared" si="123"/>
        <v>0</v>
      </c>
      <c r="H1078" s="270">
        <f t="shared" si="124"/>
        <v>0</v>
      </c>
      <c r="I1078" s="270">
        <f t="shared" si="125"/>
        <v>0</v>
      </c>
    </row>
    <row r="1079" spans="5:9" ht="17.25" customHeight="1" x14ac:dyDescent="0.35">
      <c r="E1079" s="270">
        <f t="shared" si="121"/>
        <v>0</v>
      </c>
      <c r="F1079" s="270">
        <f t="shared" si="122"/>
        <v>0</v>
      </c>
      <c r="G1079" s="270">
        <f t="shared" si="123"/>
        <v>0</v>
      </c>
      <c r="H1079" s="270">
        <f t="shared" si="124"/>
        <v>0</v>
      </c>
      <c r="I1079" s="270">
        <f t="shared" si="125"/>
        <v>0</v>
      </c>
    </row>
    <row r="1080" spans="5:9" ht="17.25" customHeight="1" x14ac:dyDescent="0.35">
      <c r="E1080" s="270">
        <f t="shared" si="121"/>
        <v>0</v>
      </c>
      <c r="F1080" s="270">
        <f t="shared" si="122"/>
        <v>0</v>
      </c>
      <c r="G1080" s="270">
        <f t="shared" si="123"/>
        <v>0</v>
      </c>
      <c r="H1080" s="270">
        <f t="shared" si="124"/>
        <v>0</v>
      </c>
      <c r="I1080" s="270">
        <f t="shared" si="125"/>
        <v>0</v>
      </c>
    </row>
    <row r="1081" spans="5:9" ht="17.25" customHeight="1" x14ac:dyDescent="0.35">
      <c r="E1081" s="270">
        <f t="shared" si="121"/>
        <v>0</v>
      </c>
      <c r="F1081" s="270">
        <f t="shared" si="122"/>
        <v>0</v>
      </c>
      <c r="G1081" s="270">
        <f t="shared" si="123"/>
        <v>0</v>
      </c>
      <c r="H1081" s="270">
        <f t="shared" si="124"/>
        <v>0</v>
      </c>
      <c r="I1081" s="270">
        <f t="shared" si="125"/>
        <v>0</v>
      </c>
    </row>
    <row r="1082" spans="5:9" ht="17.25" customHeight="1" x14ac:dyDescent="0.35">
      <c r="E1082" s="270">
        <f t="shared" si="121"/>
        <v>0</v>
      </c>
      <c r="F1082" s="270">
        <f t="shared" si="122"/>
        <v>0</v>
      </c>
      <c r="G1082" s="270">
        <f t="shared" si="123"/>
        <v>0</v>
      </c>
      <c r="H1082" s="270">
        <f t="shared" si="124"/>
        <v>0</v>
      </c>
      <c r="I1082" s="270">
        <f t="shared" si="125"/>
        <v>0</v>
      </c>
    </row>
    <row r="1083" spans="5:9" ht="17.25" customHeight="1" x14ac:dyDescent="0.35">
      <c r="E1083" s="270">
        <f t="shared" si="121"/>
        <v>0</v>
      </c>
      <c r="F1083" s="270">
        <f t="shared" si="122"/>
        <v>0</v>
      </c>
      <c r="G1083" s="270">
        <f t="shared" si="123"/>
        <v>0</v>
      </c>
      <c r="H1083" s="270">
        <f t="shared" si="124"/>
        <v>0</v>
      </c>
      <c r="I1083" s="270">
        <f t="shared" si="125"/>
        <v>0</v>
      </c>
    </row>
    <row r="1084" spans="5:9" ht="17.25" customHeight="1" x14ac:dyDescent="0.35">
      <c r="E1084" s="270">
        <f t="shared" si="121"/>
        <v>0</v>
      </c>
      <c r="F1084" s="270">
        <f t="shared" si="122"/>
        <v>0</v>
      </c>
      <c r="G1084" s="270">
        <f t="shared" si="123"/>
        <v>0</v>
      </c>
      <c r="H1084" s="270">
        <f t="shared" si="124"/>
        <v>0</v>
      </c>
      <c r="I1084" s="270">
        <f t="shared" si="125"/>
        <v>0</v>
      </c>
    </row>
    <row r="1085" spans="5:9" ht="17.25" customHeight="1" x14ac:dyDescent="0.35">
      <c r="E1085" s="270">
        <f t="shared" si="121"/>
        <v>0</v>
      </c>
      <c r="F1085" s="270">
        <f t="shared" si="122"/>
        <v>0</v>
      </c>
      <c r="G1085" s="270">
        <f t="shared" si="123"/>
        <v>0</v>
      </c>
      <c r="H1085" s="270">
        <f t="shared" si="124"/>
        <v>0</v>
      </c>
      <c r="I1085" s="270">
        <f t="shared" si="125"/>
        <v>0</v>
      </c>
    </row>
    <row r="1086" spans="5:9" ht="17.25" customHeight="1" x14ac:dyDescent="0.35">
      <c r="E1086" s="270">
        <f t="shared" si="121"/>
        <v>0</v>
      </c>
      <c r="F1086" s="270">
        <f t="shared" si="122"/>
        <v>0</v>
      </c>
      <c r="G1086" s="270">
        <f t="shared" si="123"/>
        <v>0</v>
      </c>
      <c r="H1086" s="270">
        <f t="shared" si="124"/>
        <v>0</v>
      </c>
      <c r="I1086" s="270">
        <f t="shared" si="125"/>
        <v>0</v>
      </c>
    </row>
    <row r="1087" spans="5:9" ht="17.25" customHeight="1" x14ac:dyDescent="0.35">
      <c r="E1087" s="270">
        <f t="shared" si="121"/>
        <v>0</v>
      </c>
      <c r="F1087" s="270">
        <f t="shared" si="122"/>
        <v>0</v>
      </c>
      <c r="G1087" s="270">
        <f t="shared" si="123"/>
        <v>0</v>
      </c>
      <c r="H1087" s="270">
        <f t="shared" si="124"/>
        <v>0</v>
      </c>
      <c r="I1087" s="270">
        <f t="shared" si="125"/>
        <v>0</v>
      </c>
    </row>
    <row r="1088" spans="5:9" ht="17.25" customHeight="1" x14ac:dyDescent="0.35">
      <c r="E1088" s="270">
        <f t="shared" si="121"/>
        <v>0</v>
      </c>
      <c r="F1088" s="270">
        <f t="shared" si="122"/>
        <v>0</v>
      </c>
      <c r="G1088" s="270">
        <f t="shared" si="123"/>
        <v>0</v>
      </c>
      <c r="H1088" s="270">
        <f t="shared" si="124"/>
        <v>0</v>
      </c>
      <c r="I1088" s="270">
        <f t="shared" si="125"/>
        <v>0</v>
      </c>
    </row>
    <row r="1089" spans="5:9" ht="17.25" customHeight="1" x14ac:dyDescent="0.35">
      <c r="E1089" s="270">
        <f t="shared" si="121"/>
        <v>0</v>
      </c>
      <c r="F1089" s="270">
        <f t="shared" si="122"/>
        <v>0</v>
      </c>
      <c r="G1089" s="270">
        <f t="shared" si="123"/>
        <v>0</v>
      </c>
      <c r="H1089" s="270">
        <f t="shared" si="124"/>
        <v>0</v>
      </c>
      <c r="I1089" s="270">
        <f t="shared" si="125"/>
        <v>0</v>
      </c>
    </row>
    <row r="1090" spans="5:9" ht="17.25" customHeight="1" x14ac:dyDescent="0.35">
      <c r="E1090" s="270">
        <f t="shared" si="121"/>
        <v>0</v>
      </c>
      <c r="F1090" s="270">
        <f t="shared" si="122"/>
        <v>0</v>
      </c>
      <c r="G1090" s="270">
        <f t="shared" si="123"/>
        <v>0</v>
      </c>
      <c r="H1090" s="270">
        <f t="shared" si="124"/>
        <v>0</v>
      </c>
      <c r="I1090" s="270">
        <f t="shared" si="125"/>
        <v>0</v>
      </c>
    </row>
    <row r="1091" spans="5:9" ht="17.25" customHeight="1" x14ac:dyDescent="0.35">
      <c r="E1091" s="270">
        <f t="shared" si="121"/>
        <v>0</v>
      </c>
      <c r="F1091" s="270">
        <f t="shared" si="122"/>
        <v>0</v>
      </c>
      <c r="G1091" s="270">
        <f t="shared" si="123"/>
        <v>0</v>
      </c>
      <c r="H1091" s="270">
        <f t="shared" si="124"/>
        <v>0</v>
      </c>
      <c r="I1091" s="270">
        <f t="shared" si="125"/>
        <v>0</v>
      </c>
    </row>
    <row r="1092" spans="5:9" ht="17.25" customHeight="1" x14ac:dyDescent="0.35">
      <c r="E1092" s="270">
        <f t="shared" si="121"/>
        <v>0</v>
      </c>
      <c r="F1092" s="270">
        <f t="shared" si="122"/>
        <v>0</v>
      </c>
      <c r="G1092" s="270">
        <f t="shared" si="123"/>
        <v>0</v>
      </c>
      <c r="H1092" s="270">
        <f t="shared" si="124"/>
        <v>0</v>
      </c>
      <c r="I1092" s="270">
        <f t="shared" si="125"/>
        <v>0</v>
      </c>
    </row>
    <row r="1093" spans="5:9" ht="17.25" customHeight="1" x14ac:dyDescent="0.35">
      <c r="E1093" s="270">
        <f t="shared" si="121"/>
        <v>0</v>
      </c>
      <c r="F1093" s="270">
        <f t="shared" si="122"/>
        <v>0</v>
      </c>
      <c r="G1093" s="270">
        <f t="shared" si="123"/>
        <v>0</v>
      </c>
      <c r="H1093" s="270">
        <f t="shared" si="124"/>
        <v>0</v>
      </c>
      <c r="I1093" s="270">
        <f t="shared" si="125"/>
        <v>0</v>
      </c>
    </row>
    <row r="1094" spans="5:9" ht="17.25" customHeight="1" x14ac:dyDescent="0.35">
      <c r="E1094" s="270">
        <f t="shared" si="121"/>
        <v>0</v>
      </c>
      <c r="F1094" s="270">
        <f t="shared" si="122"/>
        <v>0</v>
      </c>
      <c r="G1094" s="270">
        <f t="shared" si="123"/>
        <v>0</v>
      </c>
      <c r="H1094" s="270">
        <f t="shared" si="124"/>
        <v>0</v>
      </c>
      <c r="I1094" s="270">
        <f t="shared" si="125"/>
        <v>0</v>
      </c>
    </row>
    <row r="1095" spans="5:9" ht="17.25" customHeight="1" x14ac:dyDescent="0.35">
      <c r="E1095" s="270">
        <f t="shared" si="121"/>
        <v>0</v>
      </c>
      <c r="F1095" s="270">
        <f t="shared" si="122"/>
        <v>0</v>
      </c>
      <c r="G1095" s="270">
        <f t="shared" si="123"/>
        <v>0</v>
      </c>
      <c r="H1095" s="270">
        <f t="shared" si="124"/>
        <v>0</v>
      </c>
      <c r="I1095" s="270">
        <f t="shared" si="125"/>
        <v>0</v>
      </c>
    </row>
    <row r="1096" spans="5:9" ht="17.25" customHeight="1" x14ac:dyDescent="0.35">
      <c r="E1096" s="270">
        <f t="shared" si="121"/>
        <v>0</v>
      </c>
      <c r="F1096" s="270">
        <f t="shared" si="122"/>
        <v>0</v>
      </c>
      <c r="G1096" s="270">
        <f t="shared" si="123"/>
        <v>0</v>
      </c>
      <c r="H1096" s="270">
        <f t="shared" si="124"/>
        <v>0</v>
      </c>
      <c r="I1096" s="270">
        <f t="shared" si="125"/>
        <v>0</v>
      </c>
    </row>
    <row r="1097" spans="5:9" ht="17.25" customHeight="1" x14ac:dyDescent="0.35">
      <c r="E1097" s="270">
        <f t="shared" si="121"/>
        <v>0</v>
      </c>
      <c r="F1097" s="270">
        <f t="shared" si="122"/>
        <v>0</v>
      </c>
      <c r="G1097" s="270">
        <f t="shared" si="123"/>
        <v>0</v>
      </c>
      <c r="H1097" s="270">
        <f t="shared" si="124"/>
        <v>0</v>
      </c>
      <c r="I1097" s="270">
        <f t="shared" si="125"/>
        <v>0</v>
      </c>
    </row>
    <row r="1098" spans="5:9" ht="17.25" customHeight="1" x14ac:dyDescent="0.35">
      <c r="E1098" s="270">
        <f t="shared" si="121"/>
        <v>0</v>
      </c>
      <c r="F1098" s="270">
        <f t="shared" si="122"/>
        <v>0</v>
      </c>
      <c r="G1098" s="270">
        <f t="shared" si="123"/>
        <v>0</v>
      </c>
      <c r="H1098" s="270">
        <f t="shared" si="124"/>
        <v>0</v>
      </c>
      <c r="I1098" s="270">
        <f t="shared" si="125"/>
        <v>0</v>
      </c>
    </row>
    <row r="1099" spans="5:9" ht="17.25" customHeight="1" x14ac:dyDescent="0.35">
      <c r="E1099" s="270">
        <f t="shared" ref="E1099:E1162" si="126">SUM(F1099,G1099,H1099,I1099)</f>
        <v>0</v>
      </c>
      <c r="F1099" s="270">
        <f t="shared" ref="F1099:F1162" si="127">SUM(M1099,Q1099,AI1099,AM1099,BV1099,BZ1099,DC1099,DG1099,DS1099,DW1099,EM1099,EN1099,EO1099,EY1099,EZ1099,FA1099,GM1099,GQ1099,HL1099,HP1099,IH1099,IL1099,)</f>
        <v>0</v>
      </c>
      <c r="G1099" s="270">
        <f t="shared" ref="G1099:G1162" si="128">SUM(N1099,R1099,AJ1099,AN1099,BW1099,CA1099,DD1099,DH1099,DT1099,DX1099,EP1099,EQ1099,ER1099,FB1099,FC1099,FD1099,GN1099,GR1099,HM1099,HQ1099,II1099,IM1099,)</f>
        <v>0</v>
      </c>
      <c r="H1099" s="270">
        <f t="shared" ref="H1099:H1162" si="129">SUM(O1099,S1099,U1099,W1099,Y1099,AA1099,AK1099,AO1099,AQ1099,AS1099,AU1099,AW1099,BC1099,BE1099,AY1099,FK1099,FL1099,FM1099,FQ1099,FR1099,BX1099,CB1099,DE1099,DI1099,DU1099,DY1099,ES1099,ET1099,EU1099,FE1099,FF1099,FG1099,GO1099,GS1099,HN1099,HR1099,HT1099,HV1099,HX1099,HZ1099,IJ1099,IN1099,IP1099,IR1099,IT1099,IV1099,FS1099,FW1099,FX1099,FY1099,GC1099,GD1099,GE1099,GU1099,GW1099,GY1099,HA1099,HC1099,IB1099,IX1099,IZ1099,DK1099,DM1099,DO1099,DQ1099,IF1099,EA1099,EC1099,EE1099,EG1099,ID1099)</f>
        <v>0</v>
      </c>
      <c r="I1099" s="270">
        <f t="shared" ref="I1099:I1162" si="130">SUM(P1099,T1099,V1099,X1099,Z1099,AB1099,AL1099,AP1099,AR1099,AT1099,AV1099,AX1099,BD1099,BF1099,BY1099,CC1099,DF1099,DJ1099,DV1099,DZ1099,EV1099,EW1099,EX1099,FH1099,FI1099,FJ1099,GP1099,GT1099,HO1099,HS1099,HU1099,HW1099,HY1099,IK1099,IO1099,IQ1099,IS1099,IU1099,JA1099,AZ1099,DL1099,DN1099,DP1099,DR1099,FN1099,FO1099,FP1099,FT1099,FU1099,FV1099,FZ1099,GA1099,GB1099,GF1099,GG1099,GH1099,GV1099,GX1099,GZ1099,HB1099,HD1099,IA1099,IC1099,IG1099,IW1099,IY1099,EB1099,ED1099,EF1099,EH1099,IE1099)</f>
        <v>0</v>
      </c>
    </row>
    <row r="1100" spans="5:9" ht="17.25" customHeight="1" x14ac:dyDescent="0.35">
      <c r="E1100" s="270">
        <f t="shared" si="126"/>
        <v>0</v>
      </c>
      <c r="F1100" s="270">
        <f t="shared" si="127"/>
        <v>0</v>
      </c>
      <c r="G1100" s="270">
        <f t="shared" si="128"/>
        <v>0</v>
      </c>
      <c r="H1100" s="270">
        <f t="shared" si="129"/>
        <v>0</v>
      </c>
      <c r="I1100" s="270">
        <f t="shared" si="130"/>
        <v>0</v>
      </c>
    </row>
    <row r="1101" spans="5:9" ht="17.25" customHeight="1" x14ac:dyDescent="0.35">
      <c r="E1101" s="270">
        <f t="shared" si="126"/>
        <v>0</v>
      </c>
      <c r="F1101" s="270">
        <f t="shared" si="127"/>
        <v>0</v>
      </c>
      <c r="G1101" s="270">
        <f t="shared" si="128"/>
        <v>0</v>
      </c>
      <c r="H1101" s="270">
        <f t="shared" si="129"/>
        <v>0</v>
      </c>
      <c r="I1101" s="270">
        <f t="shared" si="130"/>
        <v>0</v>
      </c>
    </row>
    <row r="1102" spans="5:9" ht="17.25" customHeight="1" x14ac:dyDescent="0.35">
      <c r="E1102" s="270">
        <f t="shared" si="126"/>
        <v>0</v>
      </c>
      <c r="F1102" s="270">
        <f t="shared" si="127"/>
        <v>0</v>
      </c>
      <c r="G1102" s="270">
        <f t="shared" si="128"/>
        <v>0</v>
      </c>
      <c r="H1102" s="270">
        <f t="shared" si="129"/>
        <v>0</v>
      </c>
      <c r="I1102" s="270">
        <f t="shared" si="130"/>
        <v>0</v>
      </c>
    </row>
    <row r="1103" spans="5:9" ht="17.25" customHeight="1" x14ac:dyDescent="0.35">
      <c r="E1103" s="270">
        <f t="shared" si="126"/>
        <v>0</v>
      </c>
      <c r="F1103" s="270">
        <f t="shared" si="127"/>
        <v>0</v>
      </c>
      <c r="G1103" s="270">
        <f t="shared" si="128"/>
        <v>0</v>
      </c>
      <c r="H1103" s="270">
        <f t="shared" si="129"/>
        <v>0</v>
      </c>
      <c r="I1103" s="270">
        <f t="shared" si="130"/>
        <v>0</v>
      </c>
    </row>
    <row r="1104" spans="5:9" ht="17.25" customHeight="1" x14ac:dyDescent="0.35">
      <c r="E1104" s="270">
        <f t="shared" si="126"/>
        <v>0</v>
      </c>
      <c r="F1104" s="270">
        <f t="shared" si="127"/>
        <v>0</v>
      </c>
      <c r="G1104" s="270">
        <f t="shared" si="128"/>
        <v>0</v>
      </c>
      <c r="H1104" s="270">
        <f t="shared" si="129"/>
        <v>0</v>
      </c>
      <c r="I1104" s="270">
        <f t="shared" si="130"/>
        <v>0</v>
      </c>
    </row>
    <row r="1105" spans="5:9" ht="17.25" customHeight="1" x14ac:dyDescent="0.35">
      <c r="E1105" s="270">
        <f t="shared" si="126"/>
        <v>0</v>
      </c>
      <c r="F1105" s="270">
        <f t="shared" si="127"/>
        <v>0</v>
      </c>
      <c r="G1105" s="270">
        <f t="shared" si="128"/>
        <v>0</v>
      </c>
      <c r="H1105" s="270">
        <f t="shared" si="129"/>
        <v>0</v>
      </c>
      <c r="I1105" s="270">
        <f t="shared" si="130"/>
        <v>0</v>
      </c>
    </row>
    <row r="1106" spans="5:9" ht="17.25" customHeight="1" x14ac:dyDescent="0.35">
      <c r="E1106" s="270">
        <f t="shared" si="126"/>
        <v>0</v>
      </c>
      <c r="F1106" s="270">
        <f t="shared" si="127"/>
        <v>0</v>
      </c>
      <c r="G1106" s="270">
        <f t="shared" si="128"/>
        <v>0</v>
      </c>
      <c r="H1106" s="270">
        <f t="shared" si="129"/>
        <v>0</v>
      </c>
      <c r="I1106" s="270">
        <f t="shared" si="130"/>
        <v>0</v>
      </c>
    </row>
    <row r="1107" spans="5:9" ht="17.25" customHeight="1" x14ac:dyDescent="0.35">
      <c r="E1107" s="270">
        <f t="shared" si="126"/>
        <v>0</v>
      </c>
      <c r="F1107" s="270">
        <f t="shared" si="127"/>
        <v>0</v>
      </c>
      <c r="G1107" s="270">
        <f t="shared" si="128"/>
        <v>0</v>
      </c>
      <c r="H1107" s="270">
        <f t="shared" si="129"/>
        <v>0</v>
      </c>
      <c r="I1107" s="270">
        <f t="shared" si="130"/>
        <v>0</v>
      </c>
    </row>
    <row r="1108" spans="5:9" ht="17.25" customHeight="1" x14ac:dyDescent="0.35">
      <c r="E1108" s="270">
        <f t="shared" si="126"/>
        <v>0</v>
      </c>
      <c r="F1108" s="270">
        <f t="shared" si="127"/>
        <v>0</v>
      </c>
      <c r="G1108" s="270">
        <f t="shared" si="128"/>
        <v>0</v>
      </c>
      <c r="H1108" s="270">
        <f t="shared" si="129"/>
        <v>0</v>
      </c>
      <c r="I1108" s="270">
        <f t="shared" si="130"/>
        <v>0</v>
      </c>
    </row>
    <row r="1109" spans="5:9" ht="17.25" customHeight="1" x14ac:dyDescent="0.35">
      <c r="E1109" s="270">
        <f t="shared" si="126"/>
        <v>0</v>
      </c>
      <c r="F1109" s="270">
        <f t="shared" si="127"/>
        <v>0</v>
      </c>
      <c r="G1109" s="270">
        <f t="shared" si="128"/>
        <v>0</v>
      </c>
      <c r="H1109" s="270">
        <f t="shared" si="129"/>
        <v>0</v>
      </c>
      <c r="I1109" s="270">
        <f t="shared" si="130"/>
        <v>0</v>
      </c>
    </row>
    <row r="1110" spans="5:9" ht="17.25" customHeight="1" x14ac:dyDescent="0.35">
      <c r="E1110" s="270">
        <f t="shared" si="126"/>
        <v>0</v>
      </c>
      <c r="F1110" s="270">
        <f t="shared" si="127"/>
        <v>0</v>
      </c>
      <c r="G1110" s="270">
        <f t="shared" si="128"/>
        <v>0</v>
      </c>
      <c r="H1110" s="270">
        <f t="shared" si="129"/>
        <v>0</v>
      </c>
      <c r="I1110" s="270">
        <f t="shared" si="130"/>
        <v>0</v>
      </c>
    </row>
    <row r="1111" spans="5:9" ht="17.25" customHeight="1" x14ac:dyDescent="0.35">
      <c r="E1111" s="270">
        <f t="shared" si="126"/>
        <v>0</v>
      </c>
      <c r="F1111" s="270">
        <f t="shared" si="127"/>
        <v>0</v>
      </c>
      <c r="G1111" s="270">
        <f t="shared" si="128"/>
        <v>0</v>
      </c>
      <c r="H1111" s="270">
        <f t="shared" si="129"/>
        <v>0</v>
      </c>
      <c r="I1111" s="270">
        <f t="shared" si="130"/>
        <v>0</v>
      </c>
    </row>
    <row r="1112" spans="5:9" ht="17.25" customHeight="1" x14ac:dyDescent="0.35">
      <c r="E1112" s="270">
        <f t="shared" si="126"/>
        <v>0</v>
      </c>
      <c r="F1112" s="270">
        <f t="shared" si="127"/>
        <v>0</v>
      </c>
      <c r="G1112" s="270">
        <f t="shared" si="128"/>
        <v>0</v>
      </c>
      <c r="H1112" s="270">
        <f t="shared" si="129"/>
        <v>0</v>
      </c>
      <c r="I1112" s="270">
        <f t="shared" si="130"/>
        <v>0</v>
      </c>
    </row>
    <row r="1113" spans="5:9" ht="17.25" customHeight="1" x14ac:dyDescent="0.35">
      <c r="E1113" s="270">
        <f t="shared" si="126"/>
        <v>0</v>
      </c>
      <c r="F1113" s="270">
        <f t="shared" si="127"/>
        <v>0</v>
      </c>
      <c r="G1113" s="270">
        <f t="shared" si="128"/>
        <v>0</v>
      </c>
      <c r="H1113" s="270">
        <f t="shared" si="129"/>
        <v>0</v>
      </c>
      <c r="I1113" s="270">
        <f t="shared" si="130"/>
        <v>0</v>
      </c>
    </row>
    <row r="1114" spans="5:9" ht="17.25" customHeight="1" x14ac:dyDescent="0.35">
      <c r="E1114" s="270">
        <f t="shared" si="126"/>
        <v>0</v>
      </c>
      <c r="F1114" s="270">
        <f t="shared" si="127"/>
        <v>0</v>
      </c>
      <c r="G1114" s="270">
        <f t="shared" si="128"/>
        <v>0</v>
      </c>
      <c r="H1114" s="270">
        <f t="shared" si="129"/>
        <v>0</v>
      </c>
      <c r="I1114" s="270">
        <f t="shared" si="130"/>
        <v>0</v>
      </c>
    </row>
    <row r="1115" spans="5:9" ht="17.25" customHeight="1" x14ac:dyDescent="0.35">
      <c r="E1115" s="270">
        <f t="shared" si="126"/>
        <v>0</v>
      </c>
      <c r="F1115" s="270">
        <f t="shared" si="127"/>
        <v>0</v>
      </c>
      <c r="G1115" s="270">
        <f t="shared" si="128"/>
        <v>0</v>
      </c>
      <c r="H1115" s="270">
        <f t="shared" si="129"/>
        <v>0</v>
      </c>
      <c r="I1115" s="270">
        <f t="shared" si="130"/>
        <v>0</v>
      </c>
    </row>
    <row r="1116" spans="5:9" ht="17.25" customHeight="1" x14ac:dyDescent="0.35">
      <c r="E1116" s="270">
        <f t="shared" si="126"/>
        <v>0</v>
      </c>
      <c r="F1116" s="270">
        <f t="shared" si="127"/>
        <v>0</v>
      </c>
      <c r="G1116" s="270">
        <f t="shared" si="128"/>
        <v>0</v>
      </c>
      <c r="H1116" s="270">
        <f t="shared" si="129"/>
        <v>0</v>
      </c>
      <c r="I1116" s="270">
        <f t="shared" si="130"/>
        <v>0</v>
      </c>
    </row>
    <row r="1117" spans="5:9" ht="17.25" customHeight="1" x14ac:dyDescent="0.35">
      <c r="E1117" s="270">
        <f t="shared" si="126"/>
        <v>0</v>
      </c>
      <c r="F1117" s="270">
        <f t="shared" si="127"/>
        <v>0</v>
      </c>
      <c r="G1117" s="270">
        <f t="shared" si="128"/>
        <v>0</v>
      </c>
      <c r="H1117" s="270">
        <f t="shared" si="129"/>
        <v>0</v>
      </c>
      <c r="I1117" s="270">
        <f t="shared" si="130"/>
        <v>0</v>
      </c>
    </row>
    <row r="1118" spans="5:9" ht="17.25" customHeight="1" x14ac:dyDescent="0.35">
      <c r="E1118" s="270">
        <f t="shared" si="126"/>
        <v>0</v>
      </c>
      <c r="F1118" s="270">
        <f t="shared" si="127"/>
        <v>0</v>
      </c>
      <c r="G1118" s="270">
        <f t="shared" si="128"/>
        <v>0</v>
      </c>
      <c r="H1118" s="270">
        <f t="shared" si="129"/>
        <v>0</v>
      </c>
      <c r="I1118" s="270">
        <f t="shared" si="130"/>
        <v>0</v>
      </c>
    </row>
    <row r="1119" spans="5:9" ht="17.25" customHeight="1" x14ac:dyDescent="0.35">
      <c r="E1119" s="270">
        <f t="shared" si="126"/>
        <v>0</v>
      </c>
      <c r="F1119" s="270">
        <f t="shared" si="127"/>
        <v>0</v>
      </c>
      <c r="G1119" s="270">
        <f t="shared" si="128"/>
        <v>0</v>
      </c>
      <c r="H1119" s="270">
        <f t="shared" si="129"/>
        <v>0</v>
      </c>
      <c r="I1119" s="270">
        <f t="shared" si="130"/>
        <v>0</v>
      </c>
    </row>
    <row r="1120" spans="5:9" ht="17.25" customHeight="1" x14ac:dyDescent="0.35">
      <c r="E1120" s="270">
        <f t="shared" si="126"/>
        <v>0</v>
      </c>
      <c r="F1120" s="270">
        <f t="shared" si="127"/>
        <v>0</v>
      </c>
      <c r="G1120" s="270">
        <f t="shared" si="128"/>
        <v>0</v>
      </c>
      <c r="H1120" s="270">
        <f t="shared" si="129"/>
        <v>0</v>
      </c>
      <c r="I1120" s="270">
        <f t="shared" si="130"/>
        <v>0</v>
      </c>
    </row>
    <row r="1121" spans="5:9" ht="17.25" customHeight="1" x14ac:dyDescent="0.35">
      <c r="E1121" s="270">
        <f t="shared" si="126"/>
        <v>0</v>
      </c>
      <c r="F1121" s="270">
        <f t="shared" si="127"/>
        <v>0</v>
      </c>
      <c r="G1121" s="270">
        <f t="shared" si="128"/>
        <v>0</v>
      </c>
      <c r="H1121" s="270">
        <f t="shared" si="129"/>
        <v>0</v>
      </c>
      <c r="I1121" s="270">
        <f t="shared" si="130"/>
        <v>0</v>
      </c>
    </row>
    <row r="1122" spans="5:9" ht="17.25" customHeight="1" x14ac:dyDescent="0.35">
      <c r="E1122" s="270">
        <f t="shared" si="126"/>
        <v>0</v>
      </c>
      <c r="F1122" s="270">
        <f t="shared" si="127"/>
        <v>0</v>
      </c>
      <c r="G1122" s="270">
        <f t="shared" si="128"/>
        <v>0</v>
      </c>
      <c r="H1122" s="270">
        <f t="shared" si="129"/>
        <v>0</v>
      </c>
      <c r="I1122" s="270">
        <f t="shared" si="130"/>
        <v>0</v>
      </c>
    </row>
    <row r="1123" spans="5:9" ht="17.25" customHeight="1" x14ac:dyDescent="0.35">
      <c r="E1123" s="270">
        <f t="shared" si="126"/>
        <v>0</v>
      </c>
      <c r="F1123" s="270">
        <f t="shared" si="127"/>
        <v>0</v>
      </c>
      <c r="G1123" s="270">
        <f t="shared" si="128"/>
        <v>0</v>
      </c>
      <c r="H1123" s="270">
        <f t="shared" si="129"/>
        <v>0</v>
      </c>
      <c r="I1123" s="270">
        <f t="shared" si="130"/>
        <v>0</v>
      </c>
    </row>
    <row r="1124" spans="5:9" ht="17.25" customHeight="1" x14ac:dyDescent="0.35">
      <c r="E1124" s="270">
        <f t="shared" si="126"/>
        <v>0</v>
      </c>
      <c r="F1124" s="270">
        <f t="shared" si="127"/>
        <v>0</v>
      </c>
      <c r="G1124" s="270">
        <f t="shared" si="128"/>
        <v>0</v>
      </c>
      <c r="H1124" s="270">
        <f t="shared" si="129"/>
        <v>0</v>
      </c>
      <c r="I1124" s="270">
        <f t="shared" si="130"/>
        <v>0</v>
      </c>
    </row>
    <row r="1125" spans="5:9" ht="17.25" customHeight="1" x14ac:dyDescent="0.35">
      <c r="E1125" s="270">
        <f t="shared" si="126"/>
        <v>0</v>
      </c>
      <c r="F1125" s="270">
        <f t="shared" si="127"/>
        <v>0</v>
      </c>
      <c r="G1125" s="270">
        <f t="shared" si="128"/>
        <v>0</v>
      </c>
      <c r="H1125" s="270">
        <f t="shared" si="129"/>
        <v>0</v>
      </c>
      <c r="I1125" s="270">
        <f t="shared" si="130"/>
        <v>0</v>
      </c>
    </row>
    <row r="1126" spans="5:9" ht="17.25" customHeight="1" x14ac:dyDescent="0.35">
      <c r="E1126" s="270">
        <f t="shared" si="126"/>
        <v>0</v>
      </c>
      <c r="F1126" s="270">
        <f t="shared" si="127"/>
        <v>0</v>
      </c>
      <c r="G1126" s="270">
        <f t="shared" si="128"/>
        <v>0</v>
      </c>
      <c r="H1126" s="270">
        <f t="shared" si="129"/>
        <v>0</v>
      </c>
      <c r="I1126" s="270">
        <f t="shared" si="130"/>
        <v>0</v>
      </c>
    </row>
    <row r="1127" spans="5:9" ht="17.25" customHeight="1" x14ac:dyDescent="0.35">
      <c r="E1127" s="270">
        <f t="shared" si="126"/>
        <v>0</v>
      </c>
      <c r="F1127" s="270">
        <f t="shared" si="127"/>
        <v>0</v>
      </c>
      <c r="G1127" s="270">
        <f t="shared" si="128"/>
        <v>0</v>
      </c>
      <c r="H1127" s="270">
        <f t="shared" si="129"/>
        <v>0</v>
      </c>
      <c r="I1127" s="270">
        <f t="shared" si="130"/>
        <v>0</v>
      </c>
    </row>
    <row r="1128" spans="5:9" ht="17.25" customHeight="1" x14ac:dyDescent="0.35">
      <c r="E1128" s="270">
        <f t="shared" si="126"/>
        <v>0</v>
      </c>
      <c r="F1128" s="270">
        <f t="shared" si="127"/>
        <v>0</v>
      </c>
      <c r="G1128" s="270">
        <f t="shared" si="128"/>
        <v>0</v>
      </c>
      <c r="H1128" s="270">
        <f t="shared" si="129"/>
        <v>0</v>
      </c>
      <c r="I1128" s="270">
        <f t="shared" si="130"/>
        <v>0</v>
      </c>
    </row>
    <row r="1129" spans="5:9" ht="17.25" customHeight="1" x14ac:dyDescent="0.35">
      <c r="E1129" s="270">
        <f t="shared" si="126"/>
        <v>0</v>
      </c>
      <c r="F1129" s="270">
        <f t="shared" si="127"/>
        <v>0</v>
      </c>
      <c r="G1129" s="270">
        <f t="shared" si="128"/>
        <v>0</v>
      </c>
      <c r="H1129" s="270">
        <f t="shared" si="129"/>
        <v>0</v>
      </c>
      <c r="I1129" s="270">
        <f t="shared" si="130"/>
        <v>0</v>
      </c>
    </row>
    <row r="1130" spans="5:9" ht="17.25" customHeight="1" x14ac:dyDescent="0.35">
      <c r="E1130" s="270">
        <f t="shared" si="126"/>
        <v>0</v>
      </c>
      <c r="F1130" s="270">
        <f t="shared" si="127"/>
        <v>0</v>
      </c>
      <c r="G1130" s="270">
        <f t="shared" si="128"/>
        <v>0</v>
      </c>
      <c r="H1130" s="270">
        <f t="shared" si="129"/>
        <v>0</v>
      </c>
      <c r="I1130" s="270">
        <f t="shared" si="130"/>
        <v>0</v>
      </c>
    </row>
    <row r="1131" spans="5:9" ht="17.25" customHeight="1" x14ac:dyDescent="0.35">
      <c r="E1131" s="270">
        <f t="shared" si="126"/>
        <v>0</v>
      </c>
      <c r="F1131" s="270">
        <f t="shared" si="127"/>
        <v>0</v>
      </c>
      <c r="G1131" s="270">
        <f t="shared" si="128"/>
        <v>0</v>
      </c>
      <c r="H1131" s="270">
        <f t="shared" si="129"/>
        <v>0</v>
      </c>
      <c r="I1131" s="270">
        <f t="shared" si="130"/>
        <v>0</v>
      </c>
    </row>
    <row r="1132" spans="5:9" ht="17.25" customHeight="1" x14ac:dyDescent="0.35">
      <c r="E1132" s="270">
        <f t="shared" si="126"/>
        <v>0</v>
      </c>
      <c r="F1132" s="270">
        <f t="shared" si="127"/>
        <v>0</v>
      </c>
      <c r="G1132" s="270">
        <f t="shared" si="128"/>
        <v>0</v>
      </c>
      <c r="H1132" s="270">
        <f t="shared" si="129"/>
        <v>0</v>
      </c>
      <c r="I1132" s="270">
        <f t="shared" si="130"/>
        <v>0</v>
      </c>
    </row>
    <row r="1133" spans="5:9" ht="17.25" customHeight="1" x14ac:dyDescent="0.35">
      <c r="E1133" s="270">
        <f t="shared" si="126"/>
        <v>0</v>
      </c>
      <c r="F1133" s="270">
        <f t="shared" si="127"/>
        <v>0</v>
      </c>
      <c r="G1133" s="270">
        <f t="shared" si="128"/>
        <v>0</v>
      </c>
      <c r="H1133" s="270">
        <f t="shared" si="129"/>
        <v>0</v>
      </c>
      <c r="I1133" s="270">
        <f t="shared" si="130"/>
        <v>0</v>
      </c>
    </row>
    <row r="1134" spans="5:9" ht="17.25" customHeight="1" x14ac:dyDescent="0.35">
      <c r="E1134" s="270">
        <f t="shared" si="126"/>
        <v>0</v>
      </c>
      <c r="F1134" s="270">
        <f t="shared" si="127"/>
        <v>0</v>
      </c>
      <c r="G1134" s="270">
        <f t="shared" si="128"/>
        <v>0</v>
      </c>
      <c r="H1134" s="270">
        <f t="shared" si="129"/>
        <v>0</v>
      </c>
      <c r="I1134" s="270">
        <f t="shared" si="130"/>
        <v>0</v>
      </c>
    </row>
    <row r="1135" spans="5:9" ht="17.25" customHeight="1" x14ac:dyDescent="0.35">
      <c r="E1135" s="270">
        <f t="shared" si="126"/>
        <v>0</v>
      </c>
      <c r="F1135" s="270">
        <f t="shared" si="127"/>
        <v>0</v>
      </c>
      <c r="G1135" s="270">
        <f t="shared" si="128"/>
        <v>0</v>
      </c>
      <c r="H1135" s="270">
        <f t="shared" si="129"/>
        <v>0</v>
      </c>
      <c r="I1135" s="270">
        <f t="shared" si="130"/>
        <v>0</v>
      </c>
    </row>
    <row r="1136" spans="5:9" ht="17.25" customHeight="1" x14ac:dyDescent="0.35">
      <c r="E1136" s="270">
        <f t="shared" si="126"/>
        <v>0</v>
      </c>
      <c r="F1136" s="270">
        <f t="shared" si="127"/>
        <v>0</v>
      </c>
      <c r="G1136" s="270">
        <f t="shared" si="128"/>
        <v>0</v>
      </c>
      <c r="H1136" s="270">
        <f t="shared" si="129"/>
        <v>0</v>
      </c>
      <c r="I1136" s="270">
        <f t="shared" si="130"/>
        <v>0</v>
      </c>
    </row>
    <row r="1137" spans="5:9" ht="17.25" customHeight="1" x14ac:dyDescent="0.35">
      <c r="E1137" s="270">
        <f t="shared" si="126"/>
        <v>0</v>
      </c>
      <c r="F1137" s="270">
        <f t="shared" si="127"/>
        <v>0</v>
      </c>
      <c r="G1137" s="270">
        <f t="shared" si="128"/>
        <v>0</v>
      </c>
      <c r="H1137" s="270">
        <f t="shared" si="129"/>
        <v>0</v>
      </c>
      <c r="I1137" s="270">
        <f t="shared" si="130"/>
        <v>0</v>
      </c>
    </row>
    <row r="1138" spans="5:9" ht="17.25" customHeight="1" x14ac:dyDescent="0.35">
      <c r="E1138" s="270">
        <f t="shared" si="126"/>
        <v>0</v>
      </c>
      <c r="F1138" s="270">
        <f t="shared" si="127"/>
        <v>0</v>
      </c>
      <c r="G1138" s="270">
        <f t="shared" si="128"/>
        <v>0</v>
      </c>
      <c r="H1138" s="270">
        <f t="shared" si="129"/>
        <v>0</v>
      </c>
      <c r="I1138" s="270">
        <f t="shared" si="130"/>
        <v>0</v>
      </c>
    </row>
    <row r="1139" spans="5:9" ht="17.25" customHeight="1" x14ac:dyDescent="0.35">
      <c r="E1139" s="270">
        <f t="shared" si="126"/>
        <v>0</v>
      </c>
      <c r="F1139" s="270">
        <f t="shared" si="127"/>
        <v>0</v>
      </c>
      <c r="G1139" s="270">
        <f t="shared" si="128"/>
        <v>0</v>
      </c>
      <c r="H1139" s="270">
        <f t="shared" si="129"/>
        <v>0</v>
      </c>
      <c r="I1139" s="270">
        <f t="shared" si="130"/>
        <v>0</v>
      </c>
    </row>
    <row r="1140" spans="5:9" ht="17.25" customHeight="1" x14ac:dyDescent="0.35">
      <c r="E1140" s="270">
        <f t="shared" si="126"/>
        <v>0</v>
      </c>
      <c r="F1140" s="270">
        <f t="shared" si="127"/>
        <v>0</v>
      </c>
      <c r="G1140" s="270">
        <f t="shared" si="128"/>
        <v>0</v>
      </c>
      <c r="H1140" s="270">
        <f t="shared" si="129"/>
        <v>0</v>
      </c>
      <c r="I1140" s="270">
        <f t="shared" si="130"/>
        <v>0</v>
      </c>
    </row>
    <row r="1141" spans="5:9" ht="17.25" customHeight="1" x14ac:dyDescent="0.35">
      <c r="E1141" s="270">
        <f t="shared" si="126"/>
        <v>0</v>
      </c>
      <c r="F1141" s="270">
        <f t="shared" si="127"/>
        <v>0</v>
      </c>
      <c r="G1141" s="270">
        <f t="shared" si="128"/>
        <v>0</v>
      </c>
      <c r="H1141" s="270">
        <f t="shared" si="129"/>
        <v>0</v>
      </c>
      <c r="I1141" s="270">
        <f t="shared" si="130"/>
        <v>0</v>
      </c>
    </row>
    <row r="1142" spans="5:9" ht="17.25" customHeight="1" x14ac:dyDescent="0.35">
      <c r="E1142" s="270">
        <f t="shared" si="126"/>
        <v>0</v>
      </c>
      <c r="F1142" s="270">
        <f t="shared" si="127"/>
        <v>0</v>
      </c>
      <c r="G1142" s="270">
        <f t="shared" si="128"/>
        <v>0</v>
      </c>
      <c r="H1142" s="270">
        <f t="shared" si="129"/>
        <v>0</v>
      </c>
      <c r="I1142" s="270">
        <f t="shared" si="130"/>
        <v>0</v>
      </c>
    </row>
    <row r="1143" spans="5:9" ht="17.25" customHeight="1" x14ac:dyDescent="0.35">
      <c r="E1143" s="270">
        <f t="shared" si="126"/>
        <v>0</v>
      </c>
      <c r="F1143" s="270">
        <f t="shared" si="127"/>
        <v>0</v>
      </c>
      <c r="G1143" s="270">
        <f t="shared" si="128"/>
        <v>0</v>
      </c>
      <c r="H1143" s="270">
        <f t="shared" si="129"/>
        <v>0</v>
      </c>
      <c r="I1143" s="270">
        <f t="shared" si="130"/>
        <v>0</v>
      </c>
    </row>
    <row r="1144" spans="5:9" ht="17.25" customHeight="1" x14ac:dyDescent="0.35">
      <c r="E1144" s="270">
        <f t="shared" si="126"/>
        <v>0</v>
      </c>
      <c r="F1144" s="270">
        <f t="shared" si="127"/>
        <v>0</v>
      </c>
      <c r="G1144" s="270">
        <f t="shared" si="128"/>
        <v>0</v>
      </c>
      <c r="H1144" s="270">
        <f t="shared" si="129"/>
        <v>0</v>
      </c>
      <c r="I1144" s="270">
        <f t="shared" si="130"/>
        <v>0</v>
      </c>
    </row>
    <row r="1145" spans="5:9" ht="17.25" customHeight="1" x14ac:dyDescent="0.35">
      <c r="E1145" s="270">
        <f t="shared" si="126"/>
        <v>0</v>
      </c>
      <c r="F1145" s="270">
        <f t="shared" si="127"/>
        <v>0</v>
      </c>
      <c r="G1145" s="270">
        <f t="shared" si="128"/>
        <v>0</v>
      </c>
      <c r="H1145" s="270">
        <f t="shared" si="129"/>
        <v>0</v>
      </c>
      <c r="I1145" s="270">
        <f t="shared" si="130"/>
        <v>0</v>
      </c>
    </row>
    <row r="1146" spans="5:9" ht="17.25" customHeight="1" x14ac:dyDescent="0.35">
      <c r="E1146" s="270">
        <f t="shared" si="126"/>
        <v>0</v>
      </c>
      <c r="F1146" s="270">
        <f t="shared" si="127"/>
        <v>0</v>
      </c>
      <c r="G1146" s="270">
        <f t="shared" si="128"/>
        <v>0</v>
      </c>
      <c r="H1146" s="270">
        <f t="shared" si="129"/>
        <v>0</v>
      </c>
      <c r="I1146" s="270">
        <f t="shared" si="130"/>
        <v>0</v>
      </c>
    </row>
    <row r="1147" spans="5:9" ht="17.25" customHeight="1" x14ac:dyDescent="0.35">
      <c r="E1147" s="270">
        <f t="shared" si="126"/>
        <v>0</v>
      </c>
      <c r="F1147" s="270">
        <f t="shared" si="127"/>
        <v>0</v>
      </c>
      <c r="G1147" s="270">
        <f t="shared" si="128"/>
        <v>0</v>
      </c>
      <c r="H1147" s="270">
        <f t="shared" si="129"/>
        <v>0</v>
      </c>
      <c r="I1147" s="270">
        <f t="shared" si="130"/>
        <v>0</v>
      </c>
    </row>
    <row r="1148" spans="5:9" ht="17.25" customHeight="1" x14ac:dyDescent="0.35">
      <c r="E1148" s="270">
        <f t="shared" si="126"/>
        <v>0</v>
      </c>
      <c r="F1148" s="270">
        <f t="shared" si="127"/>
        <v>0</v>
      </c>
      <c r="G1148" s="270">
        <f t="shared" si="128"/>
        <v>0</v>
      </c>
      <c r="H1148" s="270">
        <f t="shared" si="129"/>
        <v>0</v>
      </c>
      <c r="I1148" s="270">
        <f t="shared" si="130"/>
        <v>0</v>
      </c>
    </row>
    <row r="1149" spans="5:9" ht="17.25" customHeight="1" x14ac:dyDescent="0.35">
      <c r="E1149" s="270">
        <f t="shared" si="126"/>
        <v>0</v>
      </c>
      <c r="F1149" s="270">
        <f t="shared" si="127"/>
        <v>0</v>
      </c>
      <c r="G1149" s="270">
        <f t="shared" si="128"/>
        <v>0</v>
      </c>
      <c r="H1149" s="270">
        <f t="shared" si="129"/>
        <v>0</v>
      </c>
      <c r="I1149" s="270">
        <f t="shared" si="130"/>
        <v>0</v>
      </c>
    </row>
    <row r="1150" spans="5:9" ht="17.25" customHeight="1" x14ac:dyDescent="0.35">
      <c r="E1150" s="270">
        <f t="shared" si="126"/>
        <v>0</v>
      </c>
      <c r="F1150" s="270">
        <f t="shared" si="127"/>
        <v>0</v>
      </c>
      <c r="G1150" s="270">
        <f t="shared" si="128"/>
        <v>0</v>
      </c>
      <c r="H1150" s="270">
        <f t="shared" si="129"/>
        <v>0</v>
      </c>
      <c r="I1150" s="270">
        <f t="shared" si="130"/>
        <v>0</v>
      </c>
    </row>
    <row r="1151" spans="5:9" ht="17.25" customHeight="1" x14ac:dyDescent="0.35">
      <c r="E1151" s="270">
        <f t="shared" si="126"/>
        <v>0</v>
      </c>
      <c r="F1151" s="270">
        <f t="shared" si="127"/>
        <v>0</v>
      </c>
      <c r="G1151" s="270">
        <f t="shared" si="128"/>
        <v>0</v>
      </c>
      <c r="H1151" s="270">
        <f t="shared" si="129"/>
        <v>0</v>
      </c>
      <c r="I1151" s="270">
        <f t="shared" si="130"/>
        <v>0</v>
      </c>
    </row>
    <row r="1152" spans="5:9" ht="17.25" customHeight="1" x14ac:dyDescent="0.35">
      <c r="E1152" s="270">
        <f t="shared" si="126"/>
        <v>0</v>
      </c>
      <c r="F1152" s="270">
        <f t="shared" si="127"/>
        <v>0</v>
      </c>
      <c r="G1152" s="270">
        <f t="shared" si="128"/>
        <v>0</v>
      </c>
      <c r="H1152" s="270">
        <f t="shared" si="129"/>
        <v>0</v>
      </c>
      <c r="I1152" s="270">
        <f t="shared" si="130"/>
        <v>0</v>
      </c>
    </row>
    <row r="1153" spans="5:9" ht="17.25" customHeight="1" x14ac:dyDescent="0.35">
      <c r="E1153" s="270">
        <f t="shared" si="126"/>
        <v>0</v>
      </c>
      <c r="F1153" s="270">
        <f t="shared" si="127"/>
        <v>0</v>
      </c>
      <c r="G1153" s="270">
        <f t="shared" si="128"/>
        <v>0</v>
      </c>
      <c r="H1153" s="270">
        <f t="shared" si="129"/>
        <v>0</v>
      </c>
      <c r="I1153" s="270">
        <f t="shared" si="130"/>
        <v>0</v>
      </c>
    </row>
    <row r="1154" spans="5:9" ht="17.25" customHeight="1" x14ac:dyDescent="0.35">
      <c r="E1154" s="270">
        <f t="shared" si="126"/>
        <v>0</v>
      </c>
      <c r="F1154" s="270">
        <f t="shared" si="127"/>
        <v>0</v>
      </c>
      <c r="G1154" s="270">
        <f t="shared" si="128"/>
        <v>0</v>
      </c>
      <c r="H1154" s="270">
        <f t="shared" si="129"/>
        <v>0</v>
      </c>
      <c r="I1154" s="270">
        <f t="shared" si="130"/>
        <v>0</v>
      </c>
    </row>
    <row r="1155" spans="5:9" ht="17.25" customHeight="1" x14ac:dyDescent="0.35">
      <c r="E1155" s="270">
        <f t="shared" si="126"/>
        <v>0</v>
      </c>
      <c r="F1155" s="270">
        <f t="shared" si="127"/>
        <v>0</v>
      </c>
      <c r="G1155" s="270">
        <f t="shared" si="128"/>
        <v>0</v>
      </c>
      <c r="H1155" s="270">
        <f t="shared" si="129"/>
        <v>0</v>
      </c>
      <c r="I1155" s="270">
        <f t="shared" si="130"/>
        <v>0</v>
      </c>
    </row>
    <row r="1156" spans="5:9" ht="17.25" customHeight="1" x14ac:dyDescent="0.35">
      <c r="E1156" s="270">
        <f t="shared" si="126"/>
        <v>0</v>
      </c>
      <c r="F1156" s="270">
        <f t="shared" si="127"/>
        <v>0</v>
      </c>
      <c r="G1156" s="270">
        <f t="shared" si="128"/>
        <v>0</v>
      </c>
      <c r="H1156" s="270">
        <f t="shared" si="129"/>
        <v>0</v>
      </c>
      <c r="I1156" s="270">
        <f t="shared" si="130"/>
        <v>0</v>
      </c>
    </row>
    <row r="1157" spans="5:9" ht="17.25" customHeight="1" x14ac:dyDescent="0.35">
      <c r="E1157" s="270">
        <f t="shared" si="126"/>
        <v>0</v>
      </c>
      <c r="F1157" s="270">
        <f t="shared" si="127"/>
        <v>0</v>
      </c>
      <c r="G1157" s="270">
        <f t="shared" si="128"/>
        <v>0</v>
      </c>
      <c r="H1157" s="270">
        <f t="shared" si="129"/>
        <v>0</v>
      </c>
      <c r="I1157" s="270">
        <f t="shared" si="130"/>
        <v>0</v>
      </c>
    </row>
    <row r="1158" spans="5:9" ht="17.25" customHeight="1" x14ac:dyDescent="0.35">
      <c r="E1158" s="270">
        <f t="shared" si="126"/>
        <v>0</v>
      </c>
      <c r="F1158" s="270">
        <f t="shared" si="127"/>
        <v>0</v>
      </c>
      <c r="G1158" s="270">
        <f t="shared" si="128"/>
        <v>0</v>
      </c>
      <c r="H1158" s="270">
        <f t="shared" si="129"/>
        <v>0</v>
      </c>
      <c r="I1158" s="270">
        <f t="shared" si="130"/>
        <v>0</v>
      </c>
    </row>
    <row r="1159" spans="5:9" ht="17.25" customHeight="1" x14ac:dyDescent="0.35">
      <c r="E1159" s="270">
        <f t="shared" si="126"/>
        <v>0</v>
      </c>
      <c r="F1159" s="270">
        <f t="shared" si="127"/>
        <v>0</v>
      </c>
      <c r="G1159" s="270">
        <f t="shared" si="128"/>
        <v>0</v>
      </c>
      <c r="H1159" s="270">
        <f t="shared" si="129"/>
        <v>0</v>
      </c>
      <c r="I1159" s="270">
        <f t="shared" si="130"/>
        <v>0</v>
      </c>
    </row>
    <row r="1160" spans="5:9" ht="17.25" customHeight="1" x14ac:dyDescent="0.35">
      <c r="E1160" s="270">
        <f t="shared" si="126"/>
        <v>0</v>
      </c>
      <c r="F1160" s="270">
        <f t="shared" si="127"/>
        <v>0</v>
      </c>
      <c r="G1160" s="270">
        <f t="shared" si="128"/>
        <v>0</v>
      </c>
      <c r="H1160" s="270">
        <f t="shared" si="129"/>
        <v>0</v>
      </c>
      <c r="I1160" s="270">
        <f t="shared" si="130"/>
        <v>0</v>
      </c>
    </row>
    <row r="1161" spans="5:9" ht="17.25" customHeight="1" x14ac:dyDescent="0.35">
      <c r="E1161" s="270">
        <f t="shared" si="126"/>
        <v>0</v>
      </c>
      <c r="F1161" s="270">
        <f t="shared" si="127"/>
        <v>0</v>
      </c>
      <c r="G1161" s="270">
        <f t="shared" si="128"/>
        <v>0</v>
      </c>
      <c r="H1161" s="270">
        <f t="shared" si="129"/>
        <v>0</v>
      </c>
      <c r="I1161" s="270">
        <f t="shared" si="130"/>
        <v>0</v>
      </c>
    </row>
    <row r="1162" spans="5:9" ht="17.25" customHeight="1" x14ac:dyDescent="0.35">
      <c r="E1162" s="270">
        <f t="shared" si="126"/>
        <v>0</v>
      </c>
      <c r="F1162" s="270">
        <f t="shared" si="127"/>
        <v>0</v>
      </c>
      <c r="G1162" s="270">
        <f t="shared" si="128"/>
        <v>0</v>
      </c>
      <c r="H1162" s="270">
        <f t="shared" si="129"/>
        <v>0</v>
      </c>
      <c r="I1162" s="270">
        <f t="shared" si="130"/>
        <v>0</v>
      </c>
    </row>
    <row r="1163" spans="5:9" ht="17.25" customHeight="1" x14ac:dyDescent="0.35">
      <c r="E1163" s="270">
        <f t="shared" ref="E1163:E1226" si="131">SUM(F1163,G1163,H1163,I1163)</f>
        <v>0</v>
      </c>
      <c r="F1163" s="270">
        <f t="shared" ref="F1163:F1226" si="132">SUM(M1163,Q1163,AI1163,AM1163,BV1163,BZ1163,DC1163,DG1163,DS1163,DW1163,EM1163,EN1163,EO1163,EY1163,EZ1163,FA1163,GM1163,GQ1163,HL1163,HP1163,IH1163,IL1163,)</f>
        <v>0</v>
      </c>
      <c r="G1163" s="270">
        <f t="shared" ref="G1163:G1226" si="133">SUM(N1163,R1163,AJ1163,AN1163,BW1163,CA1163,DD1163,DH1163,DT1163,DX1163,EP1163,EQ1163,ER1163,FB1163,FC1163,FD1163,GN1163,GR1163,HM1163,HQ1163,II1163,IM1163,)</f>
        <v>0</v>
      </c>
      <c r="H1163" s="270">
        <f t="shared" ref="H1163:H1226" si="134">SUM(O1163,S1163,U1163,W1163,Y1163,AA1163,AK1163,AO1163,AQ1163,AS1163,AU1163,AW1163,BC1163,BE1163,AY1163,FK1163,FL1163,FM1163,FQ1163,FR1163,BX1163,CB1163,DE1163,DI1163,DU1163,DY1163,ES1163,ET1163,EU1163,FE1163,FF1163,FG1163,GO1163,GS1163,HN1163,HR1163,HT1163,HV1163,HX1163,HZ1163,IJ1163,IN1163,IP1163,IR1163,IT1163,IV1163,FS1163,FW1163,FX1163,FY1163,GC1163,GD1163,GE1163,GU1163,GW1163,GY1163,HA1163,HC1163,IB1163,IX1163,IZ1163,DK1163,DM1163,DO1163,DQ1163,IF1163,EA1163,EC1163,EE1163,EG1163,ID1163)</f>
        <v>0</v>
      </c>
      <c r="I1163" s="270">
        <f t="shared" ref="I1163:I1226" si="135">SUM(P1163,T1163,V1163,X1163,Z1163,AB1163,AL1163,AP1163,AR1163,AT1163,AV1163,AX1163,BD1163,BF1163,BY1163,CC1163,DF1163,DJ1163,DV1163,DZ1163,EV1163,EW1163,EX1163,FH1163,FI1163,FJ1163,GP1163,GT1163,HO1163,HS1163,HU1163,HW1163,HY1163,IK1163,IO1163,IQ1163,IS1163,IU1163,JA1163,AZ1163,DL1163,DN1163,DP1163,DR1163,FN1163,FO1163,FP1163,FT1163,FU1163,FV1163,FZ1163,GA1163,GB1163,GF1163,GG1163,GH1163,GV1163,GX1163,GZ1163,HB1163,HD1163,IA1163,IC1163,IG1163,IW1163,IY1163,EB1163,ED1163,EF1163,EH1163,IE1163)</f>
        <v>0</v>
      </c>
    </row>
    <row r="1164" spans="5:9" ht="17.25" customHeight="1" x14ac:dyDescent="0.35">
      <c r="E1164" s="270">
        <f t="shared" si="131"/>
        <v>0</v>
      </c>
      <c r="F1164" s="270">
        <f t="shared" si="132"/>
        <v>0</v>
      </c>
      <c r="G1164" s="270">
        <f t="shared" si="133"/>
        <v>0</v>
      </c>
      <c r="H1164" s="270">
        <f t="shared" si="134"/>
        <v>0</v>
      </c>
      <c r="I1164" s="270">
        <f t="shared" si="135"/>
        <v>0</v>
      </c>
    </row>
    <row r="1165" spans="5:9" ht="17.25" customHeight="1" x14ac:dyDescent="0.35">
      <c r="E1165" s="270">
        <f t="shared" si="131"/>
        <v>0</v>
      </c>
      <c r="F1165" s="270">
        <f t="shared" si="132"/>
        <v>0</v>
      </c>
      <c r="G1165" s="270">
        <f t="shared" si="133"/>
        <v>0</v>
      </c>
      <c r="H1165" s="270">
        <f t="shared" si="134"/>
        <v>0</v>
      </c>
      <c r="I1165" s="270">
        <f t="shared" si="135"/>
        <v>0</v>
      </c>
    </row>
    <row r="1166" spans="5:9" ht="17.25" customHeight="1" x14ac:dyDescent="0.35">
      <c r="E1166" s="270">
        <f t="shared" si="131"/>
        <v>0</v>
      </c>
      <c r="F1166" s="270">
        <f t="shared" si="132"/>
        <v>0</v>
      </c>
      <c r="G1166" s="270">
        <f t="shared" si="133"/>
        <v>0</v>
      </c>
      <c r="H1166" s="270">
        <f t="shared" si="134"/>
        <v>0</v>
      </c>
      <c r="I1166" s="270">
        <f t="shared" si="135"/>
        <v>0</v>
      </c>
    </row>
    <row r="1167" spans="5:9" ht="17.25" customHeight="1" x14ac:dyDescent="0.35">
      <c r="E1167" s="270">
        <f t="shared" si="131"/>
        <v>0</v>
      </c>
      <c r="F1167" s="270">
        <f t="shared" si="132"/>
        <v>0</v>
      </c>
      <c r="G1167" s="270">
        <f t="shared" si="133"/>
        <v>0</v>
      </c>
      <c r="H1167" s="270">
        <f t="shared" si="134"/>
        <v>0</v>
      </c>
      <c r="I1167" s="270">
        <f t="shared" si="135"/>
        <v>0</v>
      </c>
    </row>
    <row r="1168" spans="5:9" ht="17.25" customHeight="1" x14ac:dyDescent="0.35">
      <c r="E1168" s="270">
        <f t="shared" si="131"/>
        <v>0</v>
      </c>
      <c r="F1168" s="270">
        <f t="shared" si="132"/>
        <v>0</v>
      </c>
      <c r="G1168" s="270">
        <f t="shared" si="133"/>
        <v>0</v>
      </c>
      <c r="H1168" s="270">
        <f t="shared" si="134"/>
        <v>0</v>
      </c>
      <c r="I1168" s="270">
        <f t="shared" si="135"/>
        <v>0</v>
      </c>
    </row>
    <row r="1169" spans="5:9" ht="17.25" customHeight="1" x14ac:dyDescent="0.35">
      <c r="E1169" s="270">
        <f t="shared" si="131"/>
        <v>0</v>
      </c>
      <c r="F1169" s="270">
        <f t="shared" si="132"/>
        <v>0</v>
      </c>
      <c r="G1169" s="270">
        <f t="shared" si="133"/>
        <v>0</v>
      </c>
      <c r="H1169" s="270">
        <f t="shared" si="134"/>
        <v>0</v>
      </c>
      <c r="I1169" s="270">
        <f t="shared" si="135"/>
        <v>0</v>
      </c>
    </row>
    <row r="1170" spans="5:9" ht="17.25" customHeight="1" x14ac:dyDescent="0.35">
      <c r="E1170" s="270">
        <f t="shared" si="131"/>
        <v>0</v>
      </c>
      <c r="F1170" s="270">
        <f t="shared" si="132"/>
        <v>0</v>
      </c>
      <c r="G1170" s="270">
        <f t="shared" si="133"/>
        <v>0</v>
      </c>
      <c r="H1170" s="270">
        <f t="shared" si="134"/>
        <v>0</v>
      </c>
      <c r="I1170" s="270">
        <f t="shared" si="135"/>
        <v>0</v>
      </c>
    </row>
    <row r="1171" spans="5:9" ht="17.25" customHeight="1" x14ac:dyDescent="0.35">
      <c r="E1171" s="270">
        <f t="shared" si="131"/>
        <v>0</v>
      </c>
      <c r="F1171" s="270">
        <f t="shared" si="132"/>
        <v>0</v>
      </c>
      <c r="G1171" s="270">
        <f t="shared" si="133"/>
        <v>0</v>
      </c>
      <c r="H1171" s="270">
        <f t="shared" si="134"/>
        <v>0</v>
      </c>
      <c r="I1171" s="270">
        <f t="shared" si="135"/>
        <v>0</v>
      </c>
    </row>
    <row r="1172" spans="5:9" ht="17.25" customHeight="1" x14ac:dyDescent="0.35">
      <c r="E1172" s="270">
        <f t="shared" si="131"/>
        <v>0</v>
      </c>
      <c r="F1172" s="270">
        <f t="shared" si="132"/>
        <v>0</v>
      </c>
      <c r="G1172" s="270">
        <f t="shared" si="133"/>
        <v>0</v>
      </c>
      <c r="H1172" s="270">
        <f t="shared" si="134"/>
        <v>0</v>
      </c>
      <c r="I1172" s="270">
        <f t="shared" si="135"/>
        <v>0</v>
      </c>
    </row>
    <row r="1173" spans="5:9" ht="17.25" customHeight="1" x14ac:dyDescent="0.35">
      <c r="E1173" s="270">
        <f t="shared" si="131"/>
        <v>0</v>
      </c>
      <c r="F1173" s="270">
        <f t="shared" si="132"/>
        <v>0</v>
      </c>
      <c r="G1173" s="270">
        <f t="shared" si="133"/>
        <v>0</v>
      </c>
      <c r="H1173" s="270">
        <f t="shared" si="134"/>
        <v>0</v>
      </c>
      <c r="I1173" s="270">
        <f t="shared" si="135"/>
        <v>0</v>
      </c>
    </row>
    <row r="1174" spans="5:9" ht="17.25" customHeight="1" x14ac:dyDescent="0.35">
      <c r="E1174" s="270">
        <f t="shared" si="131"/>
        <v>0</v>
      </c>
      <c r="F1174" s="270">
        <f t="shared" si="132"/>
        <v>0</v>
      </c>
      <c r="G1174" s="270">
        <f t="shared" si="133"/>
        <v>0</v>
      </c>
      <c r="H1174" s="270">
        <f t="shared" si="134"/>
        <v>0</v>
      </c>
      <c r="I1174" s="270">
        <f t="shared" si="135"/>
        <v>0</v>
      </c>
    </row>
    <row r="1175" spans="5:9" ht="17.25" customHeight="1" x14ac:dyDescent="0.35">
      <c r="E1175" s="270">
        <f t="shared" si="131"/>
        <v>0</v>
      </c>
      <c r="F1175" s="270">
        <f t="shared" si="132"/>
        <v>0</v>
      </c>
      <c r="G1175" s="270">
        <f t="shared" si="133"/>
        <v>0</v>
      </c>
      <c r="H1175" s="270">
        <f t="shared" si="134"/>
        <v>0</v>
      </c>
      <c r="I1175" s="270">
        <f t="shared" si="135"/>
        <v>0</v>
      </c>
    </row>
    <row r="1176" spans="5:9" ht="17.25" customHeight="1" x14ac:dyDescent="0.35">
      <c r="E1176" s="270">
        <f t="shared" si="131"/>
        <v>0</v>
      </c>
      <c r="F1176" s="270">
        <f t="shared" si="132"/>
        <v>0</v>
      </c>
      <c r="G1176" s="270">
        <f t="shared" si="133"/>
        <v>0</v>
      </c>
      <c r="H1176" s="270">
        <f t="shared" si="134"/>
        <v>0</v>
      </c>
      <c r="I1176" s="270">
        <f t="shared" si="135"/>
        <v>0</v>
      </c>
    </row>
    <row r="1177" spans="5:9" ht="17.25" customHeight="1" x14ac:dyDescent="0.35">
      <c r="E1177" s="270">
        <f t="shared" si="131"/>
        <v>0</v>
      </c>
      <c r="F1177" s="270">
        <f t="shared" si="132"/>
        <v>0</v>
      </c>
      <c r="G1177" s="270">
        <f t="shared" si="133"/>
        <v>0</v>
      </c>
      <c r="H1177" s="270">
        <f t="shared" si="134"/>
        <v>0</v>
      </c>
      <c r="I1177" s="270">
        <f t="shared" si="135"/>
        <v>0</v>
      </c>
    </row>
    <row r="1178" spans="5:9" ht="17.25" customHeight="1" x14ac:dyDescent="0.35">
      <c r="E1178" s="270">
        <f t="shared" si="131"/>
        <v>0</v>
      </c>
      <c r="F1178" s="270">
        <f t="shared" si="132"/>
        <v>0</v>
      </c>
      <c r="G1178" s="270">
        <f t="shared" si="133"/>
        <v>0</v>
      </c>
      <c r="H1178" s="270">
        <f t="shared" si="134"/>
        <v>0</v>
      </c>
      <c r="I1178" s="270">
        <f t="shared" si="135"/>
        <v>0</v>
      </c>
    </row>
    <row r="1179" spans="5:9" ht="17.25" customHeight="1" x14ac:dyDescent="0.35">
      <c r="E1179" s="270">
        <f t="shared" si="131"/>
        <v>0</v>
      </c>
      <c r="F1179" s="270">
        <f t="shared" si="132"/>
        <v>0</v>
      </c>
      <c r="G1179" s="270">
        <f t="shared" si="133"/>
        <v>0</v>
      </c>
      <c r="H1179" s="270">
        <f t="shared" si="134"/>
        <v>0</v>
      </c>
      <c r="I1179" s="270">
        <f t="shared" si="135"/>
        <v>0</v>
      </c>
    </row>
    <row r="1180" spans="5:9" ht="17.25" customHeight="1" x14ac:dyDescent="0.35">
      <c r="E1180" s="270">
        <f t="shared" si="131"/>
        <v>0</v>
      </c>
      <c r="F1180" s="270">
        <f t="shared" si="132"/>
        <v>0</v>
      </c>
      <c r="G1180" s="270">
        <f t="shared" si="133"/>
        <v>0</v>
      </c>
      <c r="H1180" s="270">
        <f t="shared" si="134"/>
        <v>0</v>
      </c>
      <c r="I1180" s="270">
        <f t="shared" si="135"/>
        <v>0</v>
      </c>
    </row>
    <row r="1181" spans="5:9" ht="17.25" customHeight="1" x14ac:dyDescent="0.35">
      <c r="E1181" s="270">
        <f t="shared" si="131"/>
        <v>0</v>
      </c>
      <c r="F1181" s="270">
        <f t="shared" si="132"/>
        <v>0</v>
      </c>
      <c r="G1181" s="270">
        <f t="shared" si="133"/>
        <v>0</v>
      </c>
      <c r="H1181" s="270">
        <f t="shared" si="134"/>
        <v>0</v>
      </c>
      <c r="I1181" s="270">
        <f t="shared" si="135"/>
        <v>0</v>
      </c>
    </row>
    <row r="1182" spans="5:9" ht="17.25" customHeight="1" x14ac:dyDescent="0.35">
      <c r="E1182" s="270">
        <f t="shared" si="131"/>
        <v>0</v>
      </c>
      <c r="F1182" s="270">
        <f t="shared" si="132"/>
        <v>0</v>
      </c>
      <c r="G1182" s="270">
        <f t="shared" si="133"/>
        <v>0</v>
      </c>
      <c r="H1182" s="270">
        <f t="shared" si="134"/>
        <v>0</v>
      </c>
      <c r="I1182" s="270">
        <f t="shared" si="135"/>
        <v>0</v>
      </c>
    </row>
    <row r="1183" spans="5:9" ht="17.25" customHeight="1" x14ac:dyDescent="0.35">
      <c r="E1183" s="270">
        <f t="shared" si="131"/>
        <v>0</v>
      </c>
      <c r="F1183" s="270">
        <f t="shared" si="132"/>
        <v>0</v>
      </c>
      <c r="G1183" s="270">
        <f t="shared" si="133"/>
        <v>0</v>
      </c>
      <c r="H1183" s="270">
        <f t="shared" si="134"/>
        <v>0</v>
      </c>
      <c r="I1183" s="270">
        <f t="shared" si="135"/>
        <v>0</v>
      </c>
    </row>
    <row r="1184" spans="5:9" ht="17.25" customHeight="1" x14ac:dyDescent="0.35">
      <c r="E1184" s="270">
        <f t="shared" si="131"/>
        <v>0</v>
      </c>
      <c r="F1184" s="270">
        <f t="shared" si="132"/>
        <v>0</v>
      </c>
      <c r="G1184" s="270">
        <f t="shared" si="133"/>
        <v>0</v>
      </c>
      <c r="H1184" s="270">
        <f t="shared" si="134"/>
        <v>0</v>
      </c>
      <c r="I1184" s="270">
        <f t="shared" si="135"/>
        <v>0</v>
      </c>
    </row>
    <row r="1185" spans="5:9" ht="17.25" customHeight="1" x14ac:dyDescent="0.35">
      <c r="E1185" s="270">
        <f t="shared" si="131"/>
        <v>0</v>
      </c>
      <c r="F1185" s="270">
        <f t="shared" si="132"/>
        <v>0</v>
      </c>
      <c r="G1185" s="270">
        <f t="shared" si="133"/>
        <v>0</v>
      </c>
      <c r="H1185" s="270">
        <f t="shared" si="134"/>
        <v>0</v>
      </c>
      <c r="I1185" s="270">
        <f t="shared" si="135"/>
        <v>0</v>
      </c>
    </row>
    <row r="1186" spans="5:9" ht="17.25" customHeight="1" x14ac:dyDescent="0.35">
      <c r="E1186" s="270">
        <f t="shared" si="131"/>
        <v>0</v>
      </c>
      <c r="F1186" s="270">
        <f t="shared" si="132"/>
        <v>0</v>
      </c>
      <c r="G1186" s="270">
        <f t="shared" si="133"/>
        <v>0</v>
      </c>
      <c r="H1186" s="270">
        <f t="shared" si="134"/>
        <v>0</v>
      </c>
      <c r="I1186" s="270">
        <f t="shared" si="135"/>
        <v>0</v>
      </c>
    </row>
    <row r="1187" spans="5:9" ht="17.25" customHeight="1" x14ac:dyDescent="0.35">
      <c r="E1187" s="270">
        <f t="shared" si="131"/>
        <v>0</v>
      </c>
      <c r="F1187" s="270">
        <f t="shared" si="132"/>
        <v>0</v>
      </c>
      <c r="G1187" s="270">
        <f t="shared" si="133"/>
        <v>0</v>
      </c>
      <c r="H1187" s="270">
        <f t="shared" si="134"/>
        <v>0</v>
      </c>
      <c r="I1187" s="270">
        <f t="shared" si="135"/>
        <v>0</v>
      </c>
    </row>
    <row r="1188" spans="5:9" ht="17.25" customHeight="1" x14ac:dyDescent="0.35">
      <c r="E1188" s="270">
        <f t="shared" si="131"/>
        <v>0</v>
      </c>
      <c r="F1188" s="270">
        <f t="shared" si="132"/>
        <v>0</v>
      </c>
      <c r="G1188" s="270">
        <f t="shared" si="133"/>
        <v>0</v>
      </c>
      <c r="H1188" s="270">
        <f t="shared" si="134"/>
        <v>0</v>
      </c>
      <c r="I1188" s="270">
        <f t="shared" si="135"/>
        <v>0</v>
      </c>
    </row>
    <row r="1189" spans="5:9" ht="17.25" customHeight="1" x14ac:dyDescent="0.35">
      <c r="E1189" s="270">
        <f t="shared" si="131"/>
        <v>0</v>
      </c>
      <c r="F1189" s="270">
        <f t="shared" si="132"/>
        <v>0</v>
      </c>
      <c r="G1189" s="270">
        <f t="shared" si="133"/>
        <v>0</v>
      </c>
      <c r="H1189" s="270">
        <f t="shared" si="134"/>
        <v>0</v>
      </c>
      <c r="I1189" s="270">
        <f t="shared" si="135"/>
        <v>0</v>
      </c>
    </row>
    <row r="1190" spans="5:9" ht="17.25" customHeight="1" x14ac:dyDescent="0.35">
      <c r="E1190" s="270">
        <f t="shared" si="131"/>
        <v>0</v>
      </c>
      <c r="F1190" s="270">
        <f t="shared" si="132"/>
        <v>0</v>
      </c>
      <c r="G1190" s="270">
        <f t="shared" si="133"/>
        <v>0</v>
      </c>
      <c r="H1190" s="270">
        <f t="shared" si="134"/>
        <v>0</v>
      </c>
      <c r="I1190" s="270">
        <f t="shared" si="135"/>
        <v>0</v>
      </c>
    </row>
    <row r="1191" spans="5:9" ht="17.25" customHeight="1" x14ac:dyDescent="0.35">
      <c r="E1191" s="270">
        <f t="shared" si="131"/>
        <v>0</v>
      </c>
      <c r="F1191" s="270">
        <f t="shared" si="132"/>
        <v>0</v>
      </c>
      <c r="G1191" s="270">
        <f t="shared" si="133"/>
        <v>0</v>
      </c>
      <c r="H1191" s="270">
        <f t="shared" si="134"/>
        <v>0</v>
      </c>
      <c r="I1191" s="270">
        <f t="shared" si="135"/>
        <v>0</v>
      </c>
    </row>
    <row r="1192" spans="5:9" ht="17.25" customHeight="1" x14ac:dyDescent="0.35">
      <c r="E1192" s="270">
        <f t="shared" si="131"/>
        <v>0</v>
      </c>
      <c r="F1192" s="270">
        <f t="shared" si="132"/>
        <v>0</v>
      </c>
      <c r="G1192" s="270">
        <f t="shared" si="133"/>
        <v>0</v>
      </c>
      <c r="H1192" s="270">
        <f t="shared" si="134"/>
        <v>0</v>
      </c>
      <c r="I1192" s="270">
        <f t="shared" si="135"/>
        <v>0</v>
      </c>
    </row>
    <row r="1193" spans="5:9" ht="17.25" customHeight="1" x14ac:dyDescent="0.35">
      <c r="E1193" s="270">
        <f t="shared" si="131"/>
        <v>0</v>
      </c>
      <c r="F1193" s="270">
        <f t="shared" si="132"/>
        <v>0</v>
      </c>
      <c r="G1193" s="270">
        <f t="shared" si="133"/>
        <v>0</v>
      </c>
      <c r="H1193" s="270">
        <f t="shared" si="134"/>
        <v>0</v>
      </c>
      <c r="I1193" s="270">
        <f t="shared" si="135"/>
        <v>0</v>
      </c>
    </row>
    <row r="1194" spans="5:9" ht="17.25" customHeight="1" x14ac:dyDescent="0.35">
      <c r="E1194" s="270">
        <f t="shared" si="131"/>
        <v>0</v>
      </c>
      <c r="F1194" s="270">
        <f t="shared" si="132"/>
        <v>0</v>
      </c>
      <c r="G1194" s="270">
        <f t="shared" si="133"/>
        <v>0</v>
      </c>
      <c r="H1194" s="270">
        <f t="shared" si="134"/>
        <v>0</v>
      </c>
      <c r="I1194" s="270">
        <f t="shared" si="135"/>
        <v>0</v>
      </c>
    </row>
    <row r="1195" spans="5:9" ht="17.25" customHeight="1" x14ac:dyDescent="0.35">
      <c r="E1195" s="270">
        <f t="shared" si="131"/>
        <v>0</v>
      </c>
      <c r="F1195" s="270">
        <f t="shared" si="132"/>
        <v>0</v>
      </c>
      <c r="G1195" s="270">
        <f t="shared" si="133"/>
        <v>0</v>
      </c>
      <c r="H1195" s="270">
        <f t="shared" si="134"/>
        <v>0</v>
      </c>
      <c r="I1195" s="270">
        <f t="shared" si="135"/>
        <v>0</v>
      </c>
    </row>
    <row r="1196" spans="5:9" ht="17.25" customHeight="1" x14ac:dyDescent="0.35">
      <c r="E1196" s="270">
        <f t="shared" si="131"/>
        <v>0</v>
      </c>
      <c r="F1196" s="270">
        <f t="shared" si="132"/>
        <v>0</v>
      </c>
      <c r="G1196" s="270">
        <f t="shared" si="133"/>
        <v>0</v>
      </c>
      <c r="H1196" s="270">
        <f t="shared" si="134"/>
        <v>0</v>
      </c>
      <c r="I1196" s="270">
        <f t="shared" si="135"/>
        <v>0</v>
      </c>
    </row>
    <row r="1197" spans="5:9" ht="17.25" customHeight="1" x14ac:dyDescent="0.35">
      <c r="E1197" s="270">
        <f t="shared" si="131"/>
        <v>0</v>
      </c>
      <c r="F1197" s="270">
        <f t="shared" si="132"/>
        <v>0</v>
      </c>
      <c r="G1197" s="270">
        <f t="shared" si="133"/>
        <v>0</v>
      </c>
      <c r="H1197" s="270">
        <f t="shared" si="134"/>
        <v>0</v>
      </c>
      <c r="I1197" s="270">
        <f t="shared" si="135"/>
        <v>0</v>
      </c>
    </row>
    <row r="1198" spans="5:9" ht="17.25" customHeight="1" x14ac:dyDescent="0.35">
      <c r="E1198" s="270">
        <f t="shared" si="131"/>
        <v>0</v>
      </c>
      <c r="F1198" s="270">
        <f t="shared" si="132"/>
        <v>0</v>
      </c>
      <c r="G1198" s="270">
        <f t="shared" si="133"/>
        <v>0</v>
      </c>
      <c r="H1198" s="270">
        <f t="shared" si="134"/>
        <v>0</v>
      </c>
      <c r="I1198" s="270">
        <f t="shared" si="135"/>
        <v>0</v>
      </c>
    </row>
    <row r="1199" spans="5:9" ht="17.25" customHeight="1" x14ac:dyDescent="0.35">
      <c r="E1199" s="270">
        <f t="shared" si="131"/>
        <v>0</v>
      </c>
      <c r="F1199" s="270">
        <f t="shared" si="132"/>
        <v>0</v>
      </c>
      <c r="G1199" s="270">
        <f t="shared" si="133"/>
        <v>0</v>
      </c>
      <c r="H1199" s="270">
        <f t="shared" si="134"/>
        <v>0</v>
      </c>
      <c r="I1199" s="270">
        <f t="shared" si="135"/>
        <v>0</v>
      </c>
    </row>
    <row r="1200" spans="5:9" ht="17.25" customHeight="1" x14ac:dyDescent="0.35">
      <c r="E1200" s="270">
        <f t="shared" si="131"/>
        <v>0</v>
      </c>
      <c r="F1200" s="270">
        <f t="shared" si="132"/>
        <v>0</v>
      </c>
      <c r="G1200" s="270">
        <f t="shared" si="133"/>
        <v>0</v>
      </c>
      <c r="H1200" s="270">
        <f t="shared" si="134"/>
        <v>0</v>
      </c>
      <c r="I1200" s="270">
        <f t="shared" si="135"/>
        <v>0</v>
      </c>
    </row>
    <row r="1201" spans="5:9" ht="17.25" customHeight="1" x14ac:dyDescent="0.35">
      <c r="E1201" s="270">
        <f t="shared" si="131"/>
        <v>0</v>
      </c>
      <c r="F1201" s="270">
        <f t="shared" si="132"/>
        <v>0</v>
      </c>
      <c r="G1201" s="270">
        <f t="shared" si="133"/>
        <v>0</v>
      </c>
      <c r="H1201" s="270">
        <f t="shared" si="134"/>
        <v>0</v>
      </c>
      <c r="I1201" s="270">
        <f t="shared" si="135"/>
        <v>0</v>
      </c>
    </row>
    <row r="1202" spans="5:9" ht="17.25" customHeight="1" x14ac:dyDescent="0.35">
      <c r="E1202" s="270">
        <f t="shared" si="131"/>
        <v>0</v>
      </c>
      <c r="F1202" s="270">
        <f t="shared" si="132"/>
        <v>0</v>
      </c>
      <c r="G1202" s="270">
        <f t="shared" si="133"/>
        <v>0</v>
      </c>
      <c r="H1202" s="270">
        <f t="shared" si="134"/>
        <v>0</v>
      </c>
      <c r="I1202" s="270">
        <f t="shared" si="135"/>
        <v>0</v>
      </c>
    </row>
    <row r="1203" spans="5:9" ht="17.25" customHeight="1" x14ac:dyDescent="0.35">
      <c r="E1203" s="270">
        <f t="shared" si="131"/>
        <v>0</v>
      </c>
      <c r="F1203" s="270">
        <f t="shared" si="132"/>
        <v>0</v>
      </c>
      <c r="G1203" s="270">
        <f t="shared" si="133"/>
        <v>0</v>
      </c>
      <c r="H1203" s="270">
        <f t="shared" si="134"/>
        <v>0</v>
      </c>
      <c r="I1203" s="270">
        <f t="shared" si="135"/>
        <v>0</v>
      </c>
    </row>
    <row r="1204" spans="5:9" ht="17.25" customHeight="1" x14ac:dyDescent="0.35">
      <c r="E1204" s="270">
        <f t="shared" si="131"/>
        <v>0</v>
      </c>
      <c r="F1204" s="270">
        <f t="shared" si="132"/>
        <v>0</v>
      </c>
      <c r="G1204" s="270">
        <f t="shared" si="133"/>
        <v>0</v>
      </c>
      <c r="H1204" s="270">
        <f t="shared" si="134"/>
        <v>0</v>
      </c>
      <c r="I1204" s="270">
        <f t="shared" si="135"/>
        <v>0</v>
      </c>
    </row>
    <row r="1205" spans="5:9" ht="17.25" customHeight="1" x14ac:dyDescent="0.35">
      <c r="E1205" s="270">
        <f t="shared" si="131"/>
        <v>0</v>
      </c>
      <c r="F1205" s="270">
        <f t="shared" si="132"/>
        <v>0</v>
      </c>
      <c r="G1205" s="270">
        <f t="shared" si="133"/>
        <v>0</v>
      </c>
      <c r="H1205" s="270">
        <f t="shared" si="134"/>
        <v>0</v>
      </c>
      <c r="I1205" s="270">
        <f t="shared" si="135"/>
        <v>0</v>
      </c>
    </row>
    <row r="1206" spans="5:9" ht="17.25" customHeight="1" x14ac:dyDescent="0.35">
      <c r="E1206" s="270">
        <f t="shared" si="131"/>
        <v>0</v>
      </c>
      <c r="F1206" s="270">
        <f t="shared" si="132"/>
        <v>0</v>
      </c>
      <c r="G1206" s="270">
        <f t="shared" si="133"/>
        <v>0</v>
      </c>
      <c r="H1206" s="270">
        <f t="shared" si="134"/>
        <v>0</v>
      </c>
      <c r="I1206" s="270">
        <f t="shared" si="135"/>
        <v>0</v>
      </c>
    </row>
    <row r="1207" spans="5:9" ht="17.25" customHeight="1" x14ac:dyDescent="0.35">
      <c r="E1207" s="270">
        <f t="shared" si="131"/>
        <v>0</v>
      </c>
      <c r="F1207" s="270">
        <f t="shared" si="132"/>
        <v>0</v>
      </c>
      <c r="G1207" s="270">
        <f t="shared" si="133"/>
        <v>0</v>
      </c>
      <c r="H1207" s="270">
        <f t="shared" si="134"/>
        <v>0</v>
      </c>
      <c r="I1207" s="270">
        <f t="shared" si="135"/>
        <v>0</v>
      </c>
    </row>
    <row r="1208" spans="5:9" ht="17.25" customHeight="1" x14ac:dyDescent="0.35">
      <c r="E1208" s="270">
        <f t="shared" si="131"/>
        <v>0</v>
      </c>
      <c r="F1208" s="270">
        <f t="shared" si="132"/>
        <v>0</v>
      </c>
      <c r="G1208" s="270">
        <f t="shared" si="133"/>
        <v>0</v>
      </c>
      <c r="H1208" s="270">
        <f t="shared" si="134"/>
        <v>0</v>
      </c>
      <c r="I1208" s="270">
        <f t="shared" si="135"/>
        <v>0</v>
      </c>
    </row>
    <row r="1209" spans="5:9" ht="17.25" customHeight="1" x14ac:dyDescent="0.35">
      <c r="E1209" s="270">
        <f t="shared" si="131"/>
        <v>0</v>
      </c>
      <c r="F1209" s="270">
        <f t="shared" si="132"/>
        <v>0</v>
      </c>
      <c r="G1209" s="270">
        <f t="shared" si="133"/>
        <v>0</v>
      </c>
      <c r="H1209" s="270">
        <f t="shared" si="134"/>
        <v>0</v>
      </c>
      <c r="I1209" s="270">
        <f t="shared" si="135"/>
        <v>0</v>
      </c>
    </row>
    <row r="1210" spans="5:9" ht="17.25" customHeight="1" x14ac:dyDescent="0.35">
      <c r="E1210" s="270">
        <f t="shared" si="131"/>
        <v>0</v>
      </c>
      <c r="F1210" s="270">
        <f t="shared" si="132"/>
        <v>0</v>
      </c>
      <c r="G1210" s="270">
        <f t="shared" si="133"/>
        <v>0</v>
      </c>
      <c r="H1210" s="270">
        <f t="shared" si="134"/>
        <v>0</v>
      </c>
      <c r="I1210" s="270">
        <f t="shared" si="135"/>
        <v>0</v>
      </c>
    </row>
    <row r="1211" spans="5:9" ht="17.25" customHeight="1" x14ac:dyDescent="0.35">
      <c r="E1211" s="270">
        <f t="shared" si="131"/>
        <v>0</v>
      </c>
      <c r="F1211" s="270">
        <f t="shared" si="132"/>
        <v>0</v>
      </c>
      <c r="G1211" s="270">
        <f t="shared" si="133"/>
        <v>0</v>
      </c>
      <c r="H1211" s="270">
        <f t="shared" si="134"/>
        <v>0</v>
      </c>
      <c r="I1211" s="270">
        <f t="shared" si="135"/>
        <v>0</v>
      </c>
    </row>
    <row r="1212" spans="5:9" ht="17.25" customHeight="1" x14ac:dyDescent="0.35">
      <c r="E1212" s="270">
        <f t="shared" si="131"/>
        <v>0</v>
      </c>
      <c r="F1212" s="270">
        <f t="shared" si="132"/>
        <v>0</v>
      </c>
      <c r="G1212" s="270">
        <f t="shared" si="133"/>
        <v>0</v>
      </c>
      <c r="H1212" s="270">
        <f t="shared" si="134"/>
        <v>0</v>
      </c>
      <c r="I1212" s="270">
        <f t="shared" si="135"/>
        <v>0</v>
      </c>
    </row>
    <row r="1213" spans="5:9" ht="17.25" customHeight="1" x14ac:dyDescent="0.35">
      <c r="E1213" s="270">
        <f t="shared" si="131"/>
        <v>0</v>
      </c>
      <c r="F1213" s="270">
        <f t="shared" si="132"/>
        <v>0</v>
      </c>
      <c r="G1213" s="270">
        <f t="shared" si="133"/>
        <v>0</v>
      </c>
      <c r="H1213" s="270">
        <f t="shared" si="134"/>
        <v>0</v>
      </c>
      <c r="I1213" s="270">
        <f t="shared" si="135"/>
        <v>0</v>
      </c>
    </row>
    <row r="1214" spans="5:9" ht="17.25" customHeight="1" x14ac:dyDescent="0.35">
      <c r="E1214" s="270">
        <f t="shared" si="131"/>
        <v>0</v>
      </c>
      <c r="F1214" s="270">
        <f t="shared" si="132"/>
        <v>0</v>
      </c>
      <c r="G1214" s="270">
        <f t="shared" si="133"/>
        <v>0</v>
      </c>
      <c r="H1214" s="270">
        <f t="shared" si="134"/>
        <v>0</v>
      </c>
      <c r="I1214" s="270">
        <f t="shared" si="135"/>
        <v>0</v>
      </c>
    </row>
    <row r="1215" spans="5:9" ht="17.25" customHeight="1" x14ac:dyDescent="0.35">
      <c r="E1215" s="270">
        <f t="shared" si="131"/>
        <v>0</v>
      </c>
      <c r="F1215" s="270">
        <f t="shared" si="132"/>
        <v>0</v>
      </c>
      <c r="G1215" s="270">
        <f t="shared" si="133"/>
        <v>0</v>
      </c>
      <c r="H1215" s="270">
        <f t="shared" si="134"/>
        <v>0</v>
      </c>
      <c r="I1215" s="270">
        <f t="shared" si="135"/>
        <v>0</v>
      </c>
    </row>
    <row r="1216" spans="5:9" ht="17.25" customHeight="1" x14ac:dyDescent="0.35">
      <c r="E1216" s="270">
        <f t="shared" si="131"/>
        <v>0</v>
      </c>
      <c r="F1216" s="270">
        <f t="shared" si="132"/>
        <v>0</v>
      </c>
      <c r="G1216" s="270">
        <f t="shared" si="133"/>
        <v>0</v>
      </c>
      <c r="H1216" s="270">
        <f t="shared" si="134"/>
        <v>0</v>
      </c>
      <c r="I1216" s="270">
        <f t="shared" si="135"/>
        <v>0</v>
      </c>
    </row>
    <row r="1217" spans="5:9" ht="17.25" customHeight="1" x14ac:dyDescent="0.35">
      <c r="E1217" s="270">
        <f t="shared" si="131"/>
        <v>0</v>
      </c>
      <c r="F1217" s="270">
        <f t="shared" si="132"/>
        <v>0</v>
      </c>
      <c r="G1217" s="270">
        <f t="shared" si="133"/>
        <v>0</v>
      </c>
      <c r="H1217" s="270">
        <f t="shared" si="134"/>
        <v>0</v>
      </c>
      <c r="I1217" s="270">
        <f t="shared" si="135"/>
        <v>0</v>
      </c>
    </row>
    <row r="1218" spans="5:9" ht="17.25" customHeight="1" x14ac:dyDescent="0.35">
      <c r="E1218" s="270">
        <f t="shared" si="131"/>
        <v>0</v>
      </c>
      <c r="F1218" s="270">
        <f t="shared" si="132"/>
        <v>0</v>
      </c>
      <c r="G1218" s="270">
        <f t="shared" si="133"/>
        <v>0</v>
      </c>
      <c r="H1218" s="270">
        <f t="shared" si="134"/>
        <v>0</v>
      </c>
      <c r="I1218" s="270">
        <f t="shared" si="135"/>
        <v>0</v>
      </c>
    </row>
    <row r="1219" spans="5:9" ht="17.25" customHeight="1" x14ac:dyDescent="0.35">
      <c r="E1219" s="270">
        <f t="shared" si="131"/>
        <v>0</v>
      </c>
      <c r="F1219" s="270">
        <f t="shared" si="132"/>
        <v>0</v>
      </c>
      <c r="G1219" s="270">
        <f t="shared" si="133"/>
        <v>0</v>
      </c>
      <c r="H1219" s="270">
        <f t="shared" si="134"/>
        <v>0</v>
      </c>
      <c r="I1219" s="270">
        <f t="shared" si="135"/>
        <v>0</v>
      </c>
    </row>
    <row r="1220" spans="5:9" ht="17.25" customHeight="1" x14ac:dyDescent="0.35">
      <c r="E1220" s="270">
        <f t="shared" si="131"/>
        <v>0</v>
      </c>
      <c r="F1220" s="270">
        <f t="shared" si="132"/>
        <v>0</v>
      </c>
      <c r="G1220" s="270">
        <f t="shared" si="133"/>
        <v>0</v>
      </c>
      <c r="H1220" s="270">
        <f t="shared" si="134"/>
        <v>0</v>
      </c>
      <c r="I1220" s="270">
        <f t="shared" si="135"/>
        <v>0</v>
      </c>
    </row>
    <row r="1221" spans="5:9" ht="17.25" customHeight="1" x14ac:dyDescent="0.35">
      <c r="E1221" s="270">
        <f t="shared" si="131"/>
        <v>0</v>
      </c>
      <c r="F1221" s="270">
        <f t="shared" si="132"/>
        <v>0</v>
      </c>
      <c r="G1221" s="270">
        <f t="shared" si="133"/>
        <v>0</v>
      </c>
      <c r="H1221" s="270">
        <f t="shared" si="134"/>
        <v>0</v>
      </c>
      <c r="I1221" s="270">
        <f t="shared" si="135"/>
        <v>0</v>
      </c>
    </row>
    <row r="1222" spans="5:9" ht="17.25" customHeight="1" x14ac:dyDescent="0.35">
      <c r="E1222" s="270">
        <f t="shared" si="131"/>
        <v>0</v>
      </c>
      <c r="F1222" s="270">
        <f t="shared" si="132"/>
        <v>0</v>
      </c>
      <c r="G1222" s="270">
        <f t="shared" si="133"/>
        <v>0</v>
      </c>
      <c r="H1222" s="270">
        <f t="shared" si="134"/>
        <v>0</v>
      </c>
      <c r="I1222" s="270">
        <f t="shared" si="135"/>
        <v>0</v>
      </c>
    </row>
    <row r="1223" spans="5:9" ht="17.25" customHeight="1" x14ac:dyDescent="0.35">
      <c r="E1223" s="270">
        <f t="shared" si="131"/>
        <v>0</v>
      </c>
      <c r="F1223" s="270">
        <f t="shared" si="132"/>
        <v>0</v>
      </c>
      <c r="G1223" s="270">
        <f t="shared" si="133"/>
        <v>0</v>
      </c>
      <c r="H1223" s="270">
        <f t="shared" si="134"/>
        <v>0</v>
      </c>
      <c r="I1223" s="270">
        <f t="shared" si="135"/>
        <v>0</v>
      </c>
    </row>
    <row r="1224" spans="5:9" ht="17.25" customHeight="1" x14ac:dyDescent="0.35">
      <c r="E1224" s="270">
        <f t="shared" si="131"/>
        <v>0</v>
      </c>
      <c r="F1224" s="270">
        <f t="shared" si="132"/>
        <v>0</v>
      </c>
      <c r="G1224" s="270">
        <f t="shared" si="133"/>
        <v>0</v>
      </c>
      <c r="H1224" s="270">
        <f t="shared" si="134"/>
        <v>0</v>
      </c>
      <c r="I1224" s="270">
        <f t="shared" si="135"/>
        <v>0</v>
      </c>
    </row>
    <row r="1225" spans="5:9" ht="17.25" customHeight="1" x14ac:dyDescent="0.35">
      <c r="E1225" s="270">
        <f t="shared" si="131"/>
        <v>0</v>
      </c>
      <c r="F1225" s="270">
        <f t="shared" si="132"/>
        <v>0</v>
      </c>
      <c r="G1225" s="270">
        <f t="shared" si="133"/>
        <v>0</v>
      </c>
      <c r="H1225" s="270">
        <f t="shared" si="134"/>
        <v>0</v>
      </c>
      <c r="I1225" s="270">
        <f t="shared" si="135"/>
        <v>0</v>
      </c>
    </row>
    <row r="1226" spans="5:9" ht="17.25" customHeight="1" x14ac:dyDescent="0.35">
      <c r="E1226" s="270">
        <f t="shared" si="131"/>
        <v>0</v>
      </c>
      <c r="F1226" s="270">
        <f t="shared" si="132"/>
        <v>0</v>
      </c>
      <c r="G1226" s="270">
        <f t="shared" si="133"/>
        <v>0</v>
      </c>
      <c r="H1226" s="270">
        <f t="shared" si="134"/>
        <v>0</v>
      </c>
      <c r="I1226" s="270">
        <f t="shared" si="135"/>
        <v>0</v>
      </c>
    </row>
    <row r="1227" spans="5:9" ht="17.25" customHeight="1" x14ac:dyDescent="0.35">
      <c r="E1227" s="270">
        <f t="shared" ref="E1227:E1290" si="136">SUM(F1227,G1227,H1227,I1227)</f>
        <v>0</v>
      </c>
      <c r="F1227" s="270">
        <f t="shared" ref="F1227:F1290" si="137">SUM(M1227,Q1227,AI1227,AM1227,BV1227,BZ1227,DC1227,DG1227,DS1227,DW1227,EM1227,EN1227,EO1227,EY1227,EZ1227,FA1227,GM1227,GQ1227,HL1227,HP1227,IH1227,IL1227,)</f>
        <v>0</v>
      </c>
      <c r="G1227" s="270">
        <f t="shared" ref="G1227:G1290" si="138">SUM(N1227,R1227,AJ1227,AN1227,BW1227,CA1227,DD1227,DH1227,DT1227,DX1227,EP1227,EQ1227,ER1227,FB1227,FC1227,FD1227,GN1227,GR1227,HM1227,HQ1227,II1227,IM1227,)</f>
        <v>0</v>
      </c>
      <c r="H1227" s="270">
        <f t="shared" ref="H1227:H1290" si="139">SUM(O1227,S1227,U1227,W1227,Y1227,AA1227,AK1227,AO1227,AQ1227,AS1227,AU1227,AW1227,BC1227,BE1227,AY1227,FK1227,FL1227,FM1227,FQ1227,FR1227,BX1227,CB1227,DE1227,DI1227,DU1227,DY1227,ES1227,ET1227,EU1227,FE1227,FF1227,FG1227,GO1227,GS1227,HN1227,HR1227,HT1227,HV1227,HX1227,HZ1227,IJ1227,IN1227,IP1227,IR1227,IT1227,IV1227,FS1227,FW1227,FX1227,FY1227,GC1227,GD1227,GE1227,GU1227,GW1227,GY1227,HA1227,HC1227,IB1227,IX1227,IZ1227,DK1227,DM1227,DO1227,DQ1227,IF1227,EA1227,EC1227,EE1227,EG1227,ID1227)</f>
        <v>0</v>
      </c>
      <c r="I1227" s="270">
        <f t="shared" ref="I1227:I1290" si="140">SUM(P1227,T1227,V1227,X1227,Z1227,AB1227,AL1227,AP1227,AR1227,AT1227,AV1227,AX1227,BD1227,BF1227,BY1227,CC1227,DF1227,DJ1227,DV1227,DZ1227,EV1227,EW1227,EX1227,FH1227,FI1227,FJ1227,GP1227,GT1227,HO1227,HS1227,HU1227,HW1227,HY1227,IK1227,IO1227,IQ1227,IS1227,IU1227,JA1227,AZ1227,DL1227,DN1227,DP1227,DR1227,FN1227,FO1227,FP1227,FT1227,FU1227,FV1227,FZ1227,GA1227,GB1227,GF1227,GG1227,GH1227,GV1227,GX1227,GZ1227,HB1227,HD1227,IA1227,IC1227,IG1227,IW1227,IY1227,EB1227,ED1227,EF1227,EH1227,IE1227)</f>
        <v>0</v>
      </c>
    </row>
    <row r="1228" spans="5:9" ht="17.25" customHeight="1" x14ac:dyDescent="0.35">
      <c r="E1228" s="270">
        <f t="shared" si="136"/>
        <v>0</v>
      </c>
      <c r="F1228" s="270">
        <f t="shared" si="137"/>
        <v>0</v>
      </c>
      <c r="G1228" s="270">
        <f t="shared" si="138"/>
        <v>0</v>
      </c>
      <c r="H1228" s="270">
        <f t="shared" si="139"/>
        <v>0</v>
      </c>
      <c r="I1228" s="270">
        <f t="shared" si="140"/>
        <v>0</v>
      </c>
    </row>
    <row r="1229" spans="5:9" ht="17.25" customHeight="1" x14ac:dyDescent="0.35">
      <c r="E1229" s="270">
        <f t="shared" si="136"/>
        <v>0</v>
      </c>
      <c r="F1229" s="270">
        <f t="shared" si="137"/>
        <v>0</v>
      </c>
      <c r="G1229" s="270">
        <f t="shared" si="138"/>
        <v>0</v>
      </c>
      <c r="H1229" s="270">
        <f t="shared" si="139"/>
        <v>0</v>
      </c>
      <c r="I1229" s="270">
        <f t="shared" si="140"/>
        <v>0</v>
      </c>
    </row>
    <row r="1230" spans="5:9" ht="17.25" customHeight="1" x14ac:dyDescent="0.35">
      <c r="E1230" s="270">
        <f t="shared" si="136"/>
        <v>0</v>
      </c>
      <c r="F1230" s="270">
        <f t="shared" si="137"/>
        <v>0</v>
      </c>
      <c r="G1230" s="270">
        <f t="shared" si="138"/>
        <v>0</v>
      </c>
      <c r="H1230" s="270">
        <f t="shared" si="139"/>
        <v>0</v>
      </c>
      <c r="I1230" s="270">
        <f t="shared" si="140"/>
        <v>0</v>
      </c>
    </row>
    <row r="1231" spans="5:9" ht="17.25" customHeight="1" x14ac:dyDescent="0.35">
      <c r="E1231" s="270">
        <f t="shared" si="136"/>
        <v>0</v>
      </c>
      <c r="F1231" s="270">
        <f t="shared" si="137"/>
        <v>0</v>
      </c>
      <c r="G1231" s="270">
        <f t="shared" si="138"/>
        <v>0</v>
      </c>
      <c r="H1231" s="270">
        <f t="shared" si="139"/>
        <v>0</v>
      </c>
      <c r="I1231" s="270">
        <f t="shared" si="140"/>
        <v>0</v>
      </c>
    </row>
    <row r="1232" spans="5:9" ht="17.25" customHeight="1" x14ac:dyDescent="0.35">
      <c r="E1232" s="270">
        <f t="shared" si="136"/>
        <v>0</v>
      </c>
      <c r="F1232" s="270">
        <f t="shared" si="137"/>
        <v>0</v>
      </c>
      <c r="G1232" s="270">
        <f t="shared" si="138"/>
        <v>0</v>
      </c>
      <c r="H1232" s="270">
        <f t="shared" si="139"/>
        <v>0</v>
      </c>
      <c r="I1232" s="270">
        <f t="shared" si="140"/>
        <v>0</v>
      </c>
    </row>
    <row r="1233" spans="5:9" ht="17.25" customHeight="1" x14ac:dyDescent="0.35">
      <c r="E1233" s="270">
        <f t="shared" si="136"/>
        <v>0</v>
      </c>
      <c r="F1233" s="270">
        <f t="shared" si="137"/>
        <v>0</v>
      </c>
      <c r="G1233" s="270">
        <f t="shared" si="138"/>
        <v>0</v>
      </c>
      <c r="H1233" s="270">
        <f t="shared" si="139"/>
        <v>0</v>
      </c>
      <c r="I1233" s="270">
        <f t="shared" si="140"/>
        <v>0</v>
      </c>
    </row>
    <row r="1234" spans="5:9" ht="17.25" customHeight="1" x14ac:dyDescent="0.35">
      <c r="E1234" s="270">
        <f t="shared" si="136"/>
        <v>0</v>
      </c>
      <c r="F1234" s="270">
        <f t="shared" si="137"/>
        <v>0</v>
      </c>
      <c r="G1234" s="270">
        <f t="shared" si="138"/>
        <v>0</v>
      </c>
      <c r="H1234" s="270">
        <f t="shared" si="139"/>
        <v>0</v>
      </c>
      <c r="I1234" s="270">
        <f t="shared" si="140"/>
        <v>0</v>
      </c>
    </row>
    <row r="1235" spans="5:9" ht="17.25" customHeight="1" x14ac:dyDescent="0.35">
      <c r="E1235" s="270">
        <f t="shared" si="136"/>
        <v>0</v>
      </c>
      <c r="F1235" s="270">
        <f t="shared" si="137"/>
        <v>0</v>
      </c>
      <c r="G1235" s="270">
        <f t="shared" si="138"/>
        <v>0</v>
      </c>
      <c r="H1235" s="270">
        <f t="shared" si="139"/>
        <v>0</v>
      </c>
      <c r="I1235" s="270">
        <f t="shared" si="140"/>
        <v>0</v>
      </c>
    </row>
    <row r="1236" spans="5:9" ht="17.25" customHeight="1" x14ac:dyDescent="0.35">
      <c r="E1236" s="270">
        <f t="shared" si="136"/>
        <v>0</v>
      </c>
      <c r="F1236" s="270">
        <f t="shared" si="137"/>
        <v>0</v>
      </c>
      <c r="G1236" s="270">
        <f t="shared" si="138"/>
        <v>0</v>
      </c>
      <c r="H1236" s="270">
        <f t="shared" si="139"/>
        <v>0</v>
      </c>
      <c r="I1236" s="270">
        <f t="shared" si="140"/>
        <v>0</v>
      </c>
    </row>
    <row r="1237" spans="5:9" ht="17.25" customHeight="1" x14ac:dyDescent="0.35">
      <c r="E1237" s="270">
        <f t="shared" si="136"/>
        <v>0</v>
      </c>
      <c r="F1237" s="270">
        <f t="shared" si="137"/>
        <v>0</v>
      </c>
      <c r="G1237" s="270">
        <f t="shared" si="138"/>
        <v>0</v>
      </c>
      <c r="H1237" s="270">
        <f t="shared" si="139"/>
        <v>0</v>
      </c>
      <c r="I1237" s="270">
        <f t="shared" si="140"/>
        <v>0</v>
      </c>
    </row>
    <row r="1238" spans="5:9" ht="17.25" customHeight="1" x14ac:dyDescent="0.35">
      <c r="E1238" s="270">
        <f t="shared" si="136"/>
        <v>0</v>
      </c>
      <c r="F1238" s="270">
        <f t="shared" si="137"/>
        <v>0</v>
      </c>
      <c r="G1238" s="270">
        <f t="shared" si="138"/>
        <v>0</v>
      </c>
      <c r="H1238" s="270">
        <f t="shared" si="139"/>
        <v>0</v>
      </c>
      <c r="I1238" s="270">
        <f t="shared" si="140"/>
        <v>0</v>
      </c>
    </row>
    <row r="1239" spans="5:9" ht="17.25" customHeight="1" x14ac:dyDescent="0.35">
      <c r="E1239" s="270">
        <f t="shared" si="136"/>
        <v>0</v>
      </c>
      <c r="F1239" s="270">
        <f t="shared" si="137"/>
        <v>0</v>
      </c>
      <c r="G1239" s="270">
        <f t="shared" si="138"/>
        <v>0</v>
      </c>
      <c r="H1239" s="270">
        <f t="shared" si="139"/>
        <v>0</v>
      </c>
      <c r="I1239" s="270">
        <f t="shared" si="140"/>
        <v>0</v>
      </c>
    </row>
    <row r="1240" spans="5:9" ht="17.25" customHeight="1" x14ac:dyDescent="0.35">
      <c r="E1240" s="270">
        <f t="shared" si="136"/>
        <v>0</v>
      </c>
      <c r="F1240" s="270">
        <f t="shared" si="137"/>
        <v>0</v>
      </c>
      <c r="G1240" s="270">
        <f t="shared" si="138"/>
        <v>0</v>
      </c>
      <c r="H1240" s="270">
        <f t="shared" si="139"/>
        <v>0</v>
      </c>
      <c r="I1240" s="270">
        <f t="shared" si="140"/>
        <v>0</v>
      </c>
    </row>
    <row r="1241" spans="5:9" ht="17.25" customHeight="1" x14ac:dyDescent="0.35">
      <c r="E1241" s="270">
        <f t="shared" si="136"/>
        <v>0</v>
      </c>
      <c r="F1241" s="270">
        <f t="shared" si="137"/>
        <v>0</v>
      </c>
      <c r="G1241" s="270">
        <f t="shared" si="138"/>
        <v>0</v>
      </c>
      <c r="H1241" s="270">
        <f t="shared" si="139"/>
        <v>0</v>
      </c>
      <c r="I1241" s="270">
        <f t="shared" si="140"/>
        <v>0</v>
      </c>
    </row>
    <row r="1242" spans="5:9" ht="17.25" customHeight="1" x14ac:dyDescent="0.35">
      <c r="E1242" s="270">
        <f t="shared" si="136"/>
        <v>0</v>
      </c>
      <c r="F1242" s="270">
        <f t="shared" si="137"/>
        <v>0</v>
      </c>
      <c r="G1242" s="270">
        <f t="shared" si="138"/>
        <v>0</v>
      </c>
      <c r="H1242" s="270">
        <f t="shared" si="139"/>
        <v>0</v>
      </c>
      <c r="I1242" s="270">
        <f t="shared" si="140"/>
        <v>0</v>
      </c>
    </row>
    <row r="1243" spans="5:9" ht="17.25" customHeight="1" x14ac:dyDescent="0.35">
      <c r="E1243" s="270">
        <f t="shared" si="136"/>
        <v>0</v>
      </c>
      <c r="F1243" s="270">
        <f t="shared" si="137"/>
        <v>0</v>
      </c>
      <c r="G1243" s="270">
        <f t="shared" si="138"/>
        <v>0</v>
      </c>
      <c r="H1243" s="270">
        <f t="shared" si="139"/>
        <v>0</v>
      </c>
      <c r="I1243" s="270">
        <f t="shared" si="140"/>
        <v>0</v>
      </c>
    </row>
    <row r="1244" spans="5:9" ht="17.25" customHeight="1" x14ac:dyDescent="0.35">
      <c r="E1244" s="270">
        <f t="shared" si="136"/>
        <v>0</v>
      </c>
      <c r="F1244" s="270">
        <f t="shared" si="137"/>
        <v>0</v>
      </c>
      <c r="G1244" s="270">
        <f t="shared" si="138"/>
        <v>0</v>
      </c>
      <c r="H1244" s="270">
        <f t="shared" si="139"/>
        <v>0</v>
      </c>
      <c r="I1244" s="270">
        <f t="shared" si="140"/>
        <v>0</v>
      </c>
    </row>
    <row r="1245" spans="5:9" ht="17.25" customHeight="1" x14ac:dyDescent="0.35">
      <c r="E1245" s="270">
        <f t="shared" si="136"/>
        <v>0</v>
      </c>
      <c r="F1245" s="270">
        <f t="shared" si="137"/>
        <v>0</v>
      </c>
      <c r="G1245" s="270">
        <f t="shared" si="138"/>
        <v>0</v>
      </c>
      <c r="H1245" s="270">
        <f t="shared" si="139"/>
        <v>0</v>
      </c>
      <c r="I1245" s="270">
        <f t="shared" si="140"/>
        <v>0</v>
      </c>
    </row>
    <row r="1246" spans="5:9" ht="17.25" customHeight="1" x14ac:dyDescent="0.35">
      <c r="E1246" s="270">
        <f t="shared" si="136"/>
        <v>0</v>
      </c>
      <c r="F1246" s="270">
        <f t="shared" si="137"/>
        <v>0</v>
      </c>
      <c r="G1246" s="270">
        <f t="shared" si="138"/>
        <v>0</v>
      </c>
      <c r="H1246" s="270">
        <f t="shared" si="139"/>
        <v>0</v>
      </c>
      <c r="I1246" s="270">
        <f t="shared" si="140"/>
        <v>0</v>
      </c>
    </row>
    <row r="1247" spans="5:9" ht="17.25" customHeight="1" x14ac:dyDescent="0.35">
      <c r="E1247" s="270">
        <f t="shared" si="136"/>
        <v>0</v>
      </c>
      <c r="F1247" s="270">
        <f t="shared" si="137"/>
        <v>0</v>
      </c>
      <c r="G1247" s="270">
        <f t="shared" si="138"/>
        <v>0</v>
      </c>
      <c r="H1247" s="270">
        <f t="shared" si="139"/>
        <v>0</v>
      </c>
      <c r="I1247" s="270">
        <f t="shared" si="140"/>
        <v>0</v>
      </c>
    </row>
    <row r="1248" spans="5:9" ht="17.25" customHeight="1" x14ac:dyDescent="0.35">
      <c r="E1248" s="270">
        <f t="shared" si="136"/>
        <v>0</v>
      </c>
      <c r="F1248" s="270">
        <f t="shared" si="137"/>
        <v>0</v>
      </c>
      <c r="G1248" s="270">
        <f t="shared" si="138"/>
        <v>0</v>
      </c>
      <c r="H1248" s="270">
        <f t="shared" si="139"/>
        <v>0</v>
      </c>
      <c r="I1248" s="270">
        <f t="shared" si="140"/>
        <v>0</v>
      </c>
    </row>
    <row r="1249" spans="5:9" ht="17.25" customHeight="1" x14ac:dyDescent="0.35">
      <c r="E1249" s="270">
        <f t="shared" si="136"/>
        <v>0</v>
      </c>
      <c r="F1249" s="270">
        <f t="shared" si="137"/>
        <v>0</v>
      </c>
      <c r="G1249" s="270">
        <f t="shared" si="138"/>
        <v>0</v>
      </c>
      <c r="H1249" s="270">
        <f t="shared" si="139"/>
        <v>0</v>
      </c>
      <c r="I1249" s="270">
        <f t="shared" si="140"/>
        <v>0</v>
      </c>
    </row>
    <row r="1250" spans="5:9" ht="17.25" customHeight="1" x14ac:dyDescent="0.35">
      <c r="E1250" s="270">
        <f t="shared" si="136"/>
        <v>0</v>
      </c>
      <c r="F1250" s="270">
        <f t="shared" si="137"/>
        <v>0</v>
      </c>
      <c r="G1250" s="270">
        <f t="shared" si="138"/>
        <v>0</v>
      </c>
      <c r="H1250" s="270">
        <f t="shared" si="139"/>
        <v>0</v>
      </c>
      <c r="I1250" s="270">
        <f t="shared" si="140"/>
        <v>0</v>
      </c>
    </row>
    <row r="1251" spans="5:9" ht="17.25" customHeight="1" x14ac:dyDescent="0.35">
      <c r="E1251" s="270">
        <f t="shared" si="136"/>
        <v>0</v>
      </c>
      <c r="F1251" s="270">
        <f t="shared" si="137"/>
        <v>0</v>
      </c>
      <c r="G1251" s="270">
        <f t="shared" si="138"/>
        <v>0</v>
      </c>
      <c r="H1251" s="270">
        <f t="shared" si="139"/>
        <v>0</v>
      </c>
      <c r="I1251" s="270">
        <f t="shared" si="140"/>
        <v>0</v>
      </c>
    </row>
    <row r="1252" spans="5:9" ht="17.25" customHeight="1" x14ac:dyDescent="0.35">
      <c r="E1252" s="270">
        <f t="shared" si="136"/>
        <v>0</v>
      </c>
      <c r="F1252" s="270">
        <f t="shared" si="137"/>
        <v>0</v>
      </c>
      <c r="G1252" s="270">
        <f t="shared" si="138"/>
        <v>0</v>
      </c>
      <c r="H1252" s="270">
        <f t="shared" si="139"/>
        <v>0</v>
      </c>
      <c r="I1252" s="270">
        <f t="shared" si="140"/>
        <v>0</v>
      </c>
    </row>
    <row r="1253" spans="5:9" ht="17.25" customHeight="1" x14ac:dyDescent="0.35">
      <c r="E1253" s="270">
        <f t="shared" si="136"/>
        <v>0</v>
      </c>
      <c r="F1253" s="270">
        <f t="shared" si="137"/>
        <v>0</v>
      </c>
      <c r="G1253" s="270">
        <f t="shared" si="138"/>
        <v>0</v>
      </c>
      <c r="H1253" s="270">
        <f t="shared" si="139"/>
        <v>0</v>
      </c>
      <c r="I1253" s="270">
        <f t="shared" si="140"/>
        <v>0</v>
      </c>
    </row>
    <row r="1254" spans="5:9" ht="17.25" customHeight="1" x14ac:dyDescent="0.35">
      <c r="E1254" s="270">
        <f t="shared" si="136"/>
        <v>0</v>
      </c>
      <c r="F1254" s="270">
        <f t="shared" si="137"/>
        <v>0</v>
      </c>
      <c r="G1254" s="270">
        <f t="shared" si="138"/>
        <v>0</v>
      </c>
      <c r="H1254" s="270">
        <f t="shared" si="139"/>
        <v>0</v>
      </c>
      <c r="I1254" s="270">
        <f t="shared" si="140"/>
        <v>0</v>
      </c>
    </row>
    <row r="1255" spans="5:9" ht="17.25" customHeight="1" x14ac:dyDescent="0.35">
      <c r="E1255" s="270">
        <f t="shared" si="136"/>
        <v>0</v>
      </c>
      <c r="F1255" s="270">
        <f t="shared" si="137"/>
        <v>0</v>
      </c>
      <c r="G1255" s="270">
        <f t="shared" si="138"/>
        <v>0</v>
      </c>
      <c r="H1255" s="270">
        <f t="shared" si="139"/>
        <v>0</v>
      </c>
      <c r="I1255" s="270">
        <f t="shared" si="140"/>
        <v>0</v>
      </c>
    </row>
    <row r="1256" spans="5:9" ht="17.25" customHeight="1" x14ac:dyDescent="0.35">
      <c r="E1256" s="270">
        <f t="shared" si="136"/>
        <v>0</v>
      </c>
      <c r="F1256" s="270">
        <f t="shared" si="137"/>
        <v>0</v>
      </c>
      <c r="G1256" s="270">
        <f t="shared" si="138"/>
        <v>0</v>
      </c>
      <c r="H1256" s="270">
        <f t="shared" si="139"/>
        <v>0</v>
      </c>
      <c r="I1256" s="270">
        <f t="shared" si="140"/>
        <v>0</v>
      </c>
    </row>
    <row r="1257" spans="5:9" ht="17.25" customHeight="1" x14ac:dyDescent="0.35">
      <c r="E1257" s="270">
        <f t="shared" si="136"/>
        <v>0</v>
      </c>
      <c r="F1257" s="270">
        <f t="shared" si="137"/>
        <v>0</v>
      </c>
      <c r="G1257" s="270">
        <f t="shared" si="138"/>
        <v>0</v>
      </c>
      <c r="H1257" s="270">
        <f t="shared" si="139"/>
        <v>0</v>
      </c>
      <c r="I1257" s="270">
        <f t="shared" si="140"/>
        <v>0</v>
      </c>
    </row>
    <row r="1258" spans="5:9" ht="17.25" customHeight="1" x14ac:dyDescent="0.35">
      <c r="E1258" s="270">
        <f t="shared" si="136"/>
        <v>0</v>
      </c>
      <c r="F1258" s="270">
        <f t="shared" si="137"/>
        <v>0</v>
      </c>
      <c r="G1258" s="270">
        <f t="shared" si="138"/>
        <v>0</v>
      </c>
      <c r="H1258" s="270">
        <f t="shared" si="139"/>
        <v>0</v>
      </c>
      <c r="I1258" s="270">
        <f t="shared" si="140"/>
        <v>0</v>
      </c>
    </row>
    <row r="1259" spans="5:9" ht="17.25" customHeight="1" x14ac:dyDescent="0.35">
      <c r="E1259" s="270">
        <f t="shared" si="136"/>
        <v>0</v>
      </c>
      <c r="F1259" s="270">
        <f t="shared" si="137"/>
        <v>0</v>
      </c>
      <c r="G1259" s="270">
        <f t="shared" si="138"/>
        <v>0</v>
      </c>
      <c r="H1259" s="270">
        <f t="shared" si="139"/>
        <v>0</v>
      </c>
      <c r="I1259" s="270">
        <f t="shared" si="140"/>
        <v>0</v>
      </c>
    </row>
    <row r="1260" spans="5:9" ht="17.25" customHeight="1" x14ac:dyDescent="0.35">
      <c r="E1260" s="270">
        <f t="shared" si="136"/>
        <v>0</v>
      </c>
      <c r="F1260" s="270">
        <f t="shared" si="137"/>
        <v>0</v>
      </c>
      <c r="G1260" s="270">
        <f t="shared" si="138"/>
        <v>0</v>
      </c>
      <c r="H1260" s="270">
        <f t="shared" si="139"/>
        <v>0</v>
      </c>
      <c r="I1260" s="270">
        <f t="shared" si="140"/>
        <v>0</v>
      </c>
    </row>
    <row r="1261" spans="5:9" ht="17.25" customHeight="1" x14ac:dyDescent="0.35">
      <c r="E1261" s="270">
        <f t="shared" si="136"/>
        <v>0</v>
      </c>
      <c r="F1261" s="270">
        <f t="shared" si="137"/>
        <v>0</v>
      </c>
      <c r="G1261" s="270">
        <f t="shared" si="138"/>
        <v>0</v>
      </c>
      <c r="H1261" s="270">
        <f t="shared" si="139"/>
        <v>0</v>
      </c>
      <c r="I1261" s="270">
        <f t="shared" si="140"/>
        <v>0</v>
      </c>
    </row>
    <row r="1262" spans="5:9" ht="17.25" customHeight="1" x14ac:dyDescent="0.35">
      <c r="E1262" s="270">
        <f t="shared" si="136"/>
        <v>0</v>
      </c>
      <c r="F1262" s="270">
        <f t="shared" si="137"/>
        <v>0</v>
      </c>
      <c r="G1262" s="270">
        <f t="shared" si="138"/>
        <v>0</v>
      </c>
      <c r="H1262" s="270">
        <f t="shared" si="139"/>
        <v>0</v>
      </c>
      <c r="I1262" s="270">
        <f t="shared" si="140"/>
        <v>0</v>
      </c>
    </row>
    <row r="1263" spans="5:9" ht="17.25" customHeight="1" x14ac:dyDescent="0.35">
      <c r="E1263" s="270">
        <f t="shared" si="136"/>
        <v>0</v>
      </c>
      <c r="F1263" s="270">
        <f t="shared" si="137"/>
        <v>0</v>
      </c>
      <c r="G1263" s="270">
        <f t="shared" si="138"/>
        <v>0</v>
      </c>
      <c r="H1263" s="270">
        <f t="shared" si="139"/>
        <v>0</v>
      </c>
      <c r="I1263" s="270">
        <f t="shared" si="140"/>
        <v>0</v>
      </c>
    </row>
    <row r="1264" spans="5:9" ht="17.25" customHeight="1" x14ac:dyDescent="0.35">
      <c r="E1264" s="270">
        <f t="shared" si="136"/>
        <v>0</v>
      </c>
      <c r="F1264" s="270">
        <f t="shared" si="137"/>
        <v>0</v>
      </c>
      <c r="G1264" s="270">
        <f t="shared" si="138"/>
        <v>0</v>
      </c>
      <c r="H1264" s="270">
        <f t="shared" si="139"/>
        <v>0</v>
      </c>
      <c r="I1264" s="270">
        <f t="shared" si="140"/>
        <v>0</v>
      </c>
    </row>
    <row r="1265" spans="5:9" ht="17.25" customHeight="1" x14ac:dyDescent="0.35">
      <c r="E1265" s="270">
        <f t="shared" si="136"/>
        <v>0</v>
      </c>
      <c r="F1265" s="270">
        <f t="shared" si="137"/>
        <v>0</v>
      </c>
      <c r="G1265" s="270">
        <f t="shared" si="138"/>
        <v>0</v>
      </c>
      <c r="H1265" s="270">
        <f t="shared" si="139"/>
        <v>0</v>
      </c>
      <c r="I1265" s="270">
        <f t="shared" si="140"/>
        <v>0</v>
      </c>
    </row>
    <row r="1266" spans="5:9" ht="17.25" customHeight="1" x14ac:dyDescent="0.35">
      <c r="E1266" s="270">
        <f t="shared" si="136"/>
        <v>0</v>
      </c>
      <c r="F1266" s="270">
        <f t="shared" si="137"/>
        <v>0</v>
      </c>
      <c r="G1266" s="270">
        <f t="shared" si="138"/>
        <v>0</v>
      </c>
      <c r="H1266" s="270">
        <f t="shared" si="139"/>
        <v>0</v>
      </c>
      <c r="I1266" s="270">
        <f t="shared" si="140"/>
        <v>0</v>
      </c>
    </row>
    <row r="1267" spans="5:9" ht="17.25" customHeight="1" x14ac:dyDescent="0.35">
      <c r="E1267" s="270">
        <f t="shared" si="136"/>
        <v>0</v>
      </c>
      <c r="F1267" s="270">
        <f t="shared" si="137"/>
        <v>0</v>
      </c>
      <c r="G1267" s="270">
        <f t="shared" si="138"/>
        <v>0</v>
      </c>
      <c r="H1267" s="270">
        <f t="shared" si="139"/>
        <v>0</v>
      </c>
      <c r="I1267" s="270">
        <f t="shared" si="140"/>
        <v>0</v>
      </c>
    </row>
    <row r="1268" spans="5:9" ht="17.25" customHeight="1" x14ac:dyDescent="0.35">
      <c r="E1268" s="270">
        <f t="shared" si="136"/>
        <v>0</v>
      </c>
      <c r="F1268" s="270">
        <f t="shared" si="137"/>
        <v>0</v>
      </c>
      <c r="G1268" s="270">
        <f t="shared" si="138"/>
        <v>0</v>
      </c>
      <c r="H1268" s="270">
        <f t="shared" si="139"/>
        <v>0</v>
      </c>
      <c r="I1268" s="270">
        <f t="shared" si="140"/>
        <v>0</v>
      </c>
    </row>
    <row r="1269" spans="5:9" ht="17.25" customHeight="1" x14ac:dyDescent="0.35">
      <c r="E1269" s="270">
        <f t="shared" si="136"/>
        <v>0</v>
      </c>
      <c r="F1269" s="270">
        <f t="shared" si="137"/>
        <v>0</v>
      </c>
      <c r="G1269" s="270">
        <f t="shared" si="138"/>
        <v>0</v>
      </c>
      <c r="H1269" s="270">
        <f t="shared" si="139"/>
        <v>0</v>
      </c>
      <c r="I1269" s="270">
        <f t="shared" si="140"/>
        <v>0</v>
      </c>
    </row>
    <row r="1270" spans="5:9" ht="17.25" customHeight="1" x14ac:dyDescent="0.35">
      <c r="E1270" s="270">
        <f t="shared" si="136"/>
        <v>0</v>
      </c>
      <c r="F1270" s="270">
        <f t="shared" si="137"/>
        <v>0</v>
      </c>
      <c r="G1270" s="270">
        <f t="shared" si="138"/>
        <v>0</v>
      </c>
      <c r="H1270" s="270">
        <f t="shared" si="139"/>
        <v>0</v>
      </c>
      <c r="I1270" s="270">
        <f t="shared" si="140"/>
        <v>0</v>
      </c>
    </row>
    <row r="1271" spans="5:9" ht="17.25" customHeight="1" x14ac:dyDescent="0.35">
      <c r="E1271" s="270">
        <f t="shared" si="136"/>
        <v>0</v>
      </c>
      <c r="F1271" s="270">
        <f t="shared" si="137"/>
        <v>0</v>
      </c>
      <c r="G1271" s="270">
        <f t="shared" si="138"/>
        <v>0</v>
      </c>
      <c r="H1271" s="270">
        <f t="shared" si="139"/>
        <v>0</v>
      </c>
      <c r="I1271" s="270">
        <f t="shared" si="140"/>
        <v>0</v>
      </c>
    </row>
    <row r="1272" spans="5:9" ht="17.25" customHeight="1" x14ac:dyDescent="0.35">
      <c r="E1272" s="270">
        <f t="shared" si="136"/>
        <v>0</v>
      </c>
      <c r="F1272" s="270">
        <f t="shared" si="137"/>
        <v>0</v>
      </c>
      <c r="G1272" s="270">
        <f t="shared" si="138"/>
        <v>0</v>
      </c>
      <c r="H1272" s="270">
        <f t="shared" si="139"/>
        <v>0</v>
      </c>
      <c r="I1272" s="270">
        <f t="shared" si="140"/>
        <v>0</v>
      </c>
    </row>
    <row r="1273" spans="5:9" ht="17.25" customHeight="1" x14ac:dyDescent="0.35">
      <c r="E1273" s="270">
        <f t="shared" si="136"/>
        <v>0</v>
      </c>
      <c r="F1273" s="270">
        <f t="shared" si="137"/>
        <v>0</v>
      </c>
      <c r="G1273" s="270">
        <f t="shared" si="138"/>
        <v>0</v>
      </c>
      <c r="H1273" s="270">
        <f t="shared" si="139"/>
        <v>0</v>
      </c>
      <c r="I1273" s="270">
        <f t="shared" si="140"/>
        <v>0</v>
      </c>
    </row>
    <row r="1274" spans="5:9" ht="17.25" customHeight="1" x14ac:dyDescent="0.35">
      <c r="E1274" s="270">
        <f t="shared" si="136"/>
        <v>0</v>
      </c>
      <c r="F1274" s="270">
        <f t="shared" si="137"/>
        <v>0</v>
      </c>
      <c r="G1274" s="270">
        <f t="shared" si="138"/>
        <v>0</v>
      </c>
      <c r="H1274" s="270">
        <f t="shared" si="139"/>
        <v>0</v>
      </c>
      <c r="I1274" s="270">
        <f t="shared" si="140"/>
        <v>0</v>
      </c>
    </row>
    <row r="1275" spans="5:9" ht="17.25" customHeight="1" x14ac:dyDescent="0.35">
      <c r="E1275" s="270">
        <f t="shared" si="136"/>
        <v>0</v>
      </c>
      <c r="F1275" s="270">
        <f t="shared" si="137"/>
        <v>0</v>
      </c>
      <c r="G1275" s="270">
        <f t="shared" si="138"/>
        <v>0</v>
      </c>
      <c r="H1275" s="270">
        <f t="shared" si="139"/>
        <v>0</v>
      </c>
      <c r="I1275" s="270">
        <f t="shared" si="140"/>
        <v>0</v>
      </c>
    </row>
    <row r="1276" spans="5:9" ht="17.25" customHeight="1" x14ac:dyDescent="0.35">
      <c r="E1276" s="270">
        <f t="shared" si="136"/>
        <v>0</v>
      </c>
      <c r="F1276" s="270">
        <f t="shared" si="137"/>
        <v>0</v>
      </c>
      <c r="G1276" s="270">
        <f t="shared" si="138"/>
        <v>0</v>
      </c>
      <c r="H1276" s="270">
        <f t="shared" si="139"/>
        <v>0</v>
      </c>
      <c r="I1276" s="270">
        <f t="shared" si="140"/>
        <v>0</v>
      </c>
    </row>
    <row r="1277" spans="5:9" ht="17.25" customHeight="1" x14ac:dyDescent="0.35">
      <c r="E1277" s="270">
        <f t="shared" si="136"/>
        <v>0</v>
      </c>
      <c r="F1277" s="270">
        <f t="shared" si="137"/>
        <v>0</v>
      </c>
      <c r="G1277" s="270">
        <f t="shared" si="138"/>
        <v>0</v>
      </c>
      <c r="H1277" s="270">
        <f t="shared" si="139"/>
        <v>0</v>
      </c>
      <c r="I1277" s="270">
        <f t="shared" si="140"/>
        <v>0</v>
      </c>
    </row>
    <row r="1278" spans="5:9" ht="17.25" customHeight="1" x14ac:dyDescent="0.35">
      <c r="E1278" s="270">
        <f t="shared" si="136"/>
        <v>0</v>
      </c>
      <c r="F1278" s="270">
        <f t="shared" si="137"/>
        <v>0</v>
      </c>
      <c r="G1278" s="270">
        <f t="shared" si="138"/>
        <v>0</v>
      </c>
      <c r="H1278" s="270">
        <f t="shared" si="139"/>
        <v>0</v>
      </c>
      <c r="I1278" s="270">
        <f t="shared" si="140"/>
        <v>0</v>
      </c>
    </row>
    <row r="1279" spans="5:9" ht="17.25" customHeight="1" x14ac:dyDescent="0.35">
      <c r="E1279" s="270">
        <f t="shared" si="136"/>
        <v>0</v>
      </c>
      <c r="F1279" s="270">
        <f t="shared" si="137"/>
        <v>0</v>
      </c>
      <c r="G1279" s="270">
        <f t="shared" si="138"/>
        <v>0</v>
      </c>
      <c r="H1279" s="270">
        <f t="shared" si="139"/>
        <v>0</v>
      </c>
      <c r="I1279" s="270">
        <f t="shared" si="140"/>
        <v>0</v>
      </c>
    </row>
    <row r="1280" spans="5:9" ht="17.25" customHeight="1" x14ac:dyDescent="0.35">
      <c r="E1280" s="270">
        <f t="shared" si="136"/>
        <v>0</v>
      </c>
      <c r="F1280" s="270">
        <f t="shared" si="137"/>
        <v>0</v>
      </c>
      <c r="G1280" s="270">
        <f t="shared" si="138"/>
        <v>0</v>
      </c>
      <c r="H1280" s="270">
        <f t="shared" si="139"/>
        <v>0</v>
      </c>
      <c r="I1280" s="270">
        <f t="shared" si="140"/>
        <v>0</v>
      </c>
    </row>
    <row r="1281" spans="5:9" ht="17.25" customHeight="1" x14ac:dyDescent="0.35">
      <c r="E1281" s="270">
        <f t="shared" si="136"/>
        <v>0</v>
      </c>
      <c r="F1281" s="270">
        <f t="shared" si="137"/>
        <v>0</v>
      </c>
      <c r="G1281" s="270">
        <f t="shared" si="138"/>
        <v>0</v>
      </c>
      <c r="H1281" s="270">
        <f t="shared" si="139"/>
        <v>0</v>
      </c>
      <c r="I1281" s="270">
        <f t="shared" si="140"/>
        <v>0</v>
      </c>
    </row>
    <row r="1282" spans="5:9" ht="17.25" customHeight="1" x14ac:dyDescent="0.35">
      <c r="E1282" s="270">
        <f t="shared" si="136"/>
        <v>0</v>
      </c>
      <c r="F1282" s="270">
        <f t="shared" si="137"/>
        <v>0</v>
      </c>
      <c r="G1282" s="270">
        <f t="shared" si="138"/>
        <v>0</v>
      </c>
      <c r="H1282" s="270">
        <f t="shared" si="139"/>
        <v>0</v>
      </c>
      <c r="I1282" s="270">
        <f t="shared" si="140"/>
        <v>0</v>
      </c>
    </row>
    <row r="1283" spans="5:9" ht="17.25" customHeight="1" x14ac:dyDescent="0.35">
      <c r="E1283" s="270">
        <f t="shared" si="136"/>
        <v>0</v>
      </c>
      <c r="F1283" s="270">
        <f t="shared" si="137"/>
        <v>0</v>
      </c>
      <c r="G1283" s="270">
        <f t="shared" si="138"/>
        <v>0</v>
      </c>
      <c r="H1283" s="270">
        <f t="shared" si="139"/>
        <v>0</v>
      </c>
      <c r="I1283" s="270">
        <f t="shared" si="140"/>
        <v>0</v>
      </c>
    </row>
    <row r="1284" spans="5:9" ht="17.25" customHeight="1" x14ac:dyDescent="0.35">
      <c r="E1284" s="270">
        <f t="shared" si="136"/>
        <v>0</v>
      </c>
      <c r="F1284" s="270">
        <f t="shared" si="137"/>
        <v>0</v>
      </c>
      <c r="G1284" s="270">
        <f t="shared" si="138"/>
        <v>0</v>
      </c>
      <c r="H1284" s="270">
        <f t="shared" si="139"/>
        <v>0</v>
      </c>
      <c r="I1284" s="270">
        <f t="shared" si="140"/>
        <v>0</v>
      </c>
    </row>
    <row r="1285" spans="5:9" ht="17.25" customHeight="1" x14ac:dyDescent="0.35">
      <c r="E1285" s="270">
        <f t="shared" si="136"/>
        <v>0</v>
      </c>
      <c r="F1285" s="270">
        <f t="shared" si="137"/>
        <v>0</v>
      </c>
      <c r="G1285" s="270">
        <f t="shared" si="138"/>
        <v>0</v>
      </c>
      <c r="H1285" s="270">
        <f t="shared" si="139"/>
        <v>0</v>
      </c>
      <c r="I1285" s="270">
        <f t="shared" si="140"/>
        <v>0</v>
      </c>
    </row>
    <row r="1286" spans="5:9" ht="17.25" customHeight="1" x14ac:dyDescent="0.35">
      <c r="E1286" s="270">
        <f t="shared" si="136"/>
        <v>0</v>
      </c>
      <c r="F1286" s="270">
        <f t="shared" si="137"/>
        <v>0</v>
      </c>
      <c r="G1286" s="270">
        <f t="shared" si="138"/>
        <v>0</v>
      </c>
      <c r="H1286" s="270">
        <f t="shared" si="139"/>
        <v>0</v>
      </c>
      <c r="I1286" s="270">
        <f t="shared" si="140"/>
        <v>0</v>
      </c>
    </row>
    <row r="1287" spans="5:9" ht="17.25" customHeight="1" x14ac:dyDescent="0.35">
      <c r="E1287" s="270">
        <f t="shared" si="136"/>
        <v>0</v>
      </c>
      <c r="F1287" s="270">
        <f t="shared" si="137"/>
        <v>0</v>
      </c>
      <c r="G1287" s="270">
        <f t="shared" si="138"/>
        <v>0</v>
      </c>
      <c r="H1287" s="270">
        <f t="shared" si="139"/>
        <v>0</v>
      </c>
      <c r="I1287" s="270">
        <f t="shared" si="140"/>
        <v>0</v>
      </c>
    </row>
    <row r="1288" spans="5:9" ht="17.25" customHeight="1" x14ac:dyDescent="0.35">
      <c r="E1288" s="270">
        <f t="shared" si="136"/>
        <v>0</v>
      </c>
      <c r="F1288" s="270">
        <f t="shared" si="137"/>
        <v>0</v>
      </c>
      <c r="G1288" s="270">
        <f t="shared" si="138"/>
        <v>0</v>
      </c>
      <c r="H1288" s="270">
        <f t="shared" si="139"/>
        <v>0</v>
      </c>
      <c r="I1288" s="270">
        <f t="shared" si="140"/>
        <v>0</v>
      </c>
    </row>
    <row r="1289" spans="5:9" ht="17.25" customHeight="1" x14ac:dyDescent="0.35">
      <c r="E1289" s="270">
        <f t="shared" si="136"/>
        <v>0</v>
      </c>
      <c r="F1289" s="270">
        <f t="shared" si="137"/>
        <v>0</v>
      </c>
      <c r="G1289" s="270">
        <f t="shared" si="138"/>
        <v>0</v>
      </c>
      <c r="H1289" s="270">
        <f t="shared" si="139"/>
        <v>0</v>
      </c>
      <c r="I1289" s="270">
        <f t="shared" si="140"/>
        <v>0</v>
      </c>
    </row>
    <row r="1290" spans="5:9" ht="17.25" customHeight="1" x14ac:dyDescent="0.35">
      <c r="E1290" s="270">
        <f t="shared" si="136"/>
        <v>0</v>
      </c>
      <c r="F1290" s="270">
        <f t="shared" si="137"/>
        <v>0</v>
      </c>
      <c r="G1290" s="270">
        <f t="shared" si="138"/>
        <v>0</v>
      </c>
      <c r="H1290" s="270">
        <f t="shared" si="139"/>
        <v>0</v>
      </c>
      <c r="I1290" s="270">
        <f t="shared" si="140"/>
        <v>0</v>
      </c>
    </row>
    <row r="1291" spans="5:9" ht="17.25" customHeight="1" x14ac:dyDescent="0.35">
      <c r="E1291" s="270">
        <f t="shared" ref="E1291:E1354" si="141">SUM(F1291,G1291,H1291,I1291)</f>
        <v>0</v>
      </c>
      <c r="F1291" s="270">
        <f t="shared" ref="F1291:F1354" si="142">SUM(M1291,Q1291,AI1291,AM1291,BV1291,BZ1291,DC1291,DG1291,DS1291,DW1291,EM1291,EN1291,EO1291,EY1291,EZ1291,FA1291,GM1291,GQ1291,HL1291,HP1291,IH1291,IL1291,)</f>
        <v>0</v>
      </c>
      <c r="G1291" s="270">
        <f t="shared" ref="G1291:G1354" si="143">SUM(N1291,R1291,AJ1291,AN1291,BW1291,CA1291,DD1291,DH1291,DT1291,DX1291,EP1291,EQ1291,ER1291,FB1291,FC1291,FD1291,GN1291,GR1291,HM1291,HQ1291,II1291,IM1291,)</f>
        <v>0</v>
      </c>
      <c r="H1291" s="270">
        <f t="shared" ref="H1291:H1354" si="144">SUM(O1291,S1291,U1291,W1291,Y1291,AA1291,AK1291,AO1291,AQ1291,AS1291,AU1291,AW1291,BC1291,BE1291,AY1291,FK1291,FL1291,FM1291,FQ1291,FR1291,BX1291,CB1291,DE1291,DI1291,DU1291,DY1291,ES1291,ET1291,EU1291,FE1291,FF1291,FG1291,GO1291,GS1291,HN1291,HR1291,HT1291,HV1291,HX1291,HZ1291,IJ1291,IN1291,IP1291,IR1291,IT1291,IV1291,FS1291,FW1291,FX1291,FY1291,GC1291,GD1291,GE1291,GU1291,GW1291,GY1291,HA1291,HC1291,IB1291,IX1291,IZ1291,DK1291,DM1291,DO1291,DQ1291,IF1291,EA1291,EC1291,EE1291,EG1291,ID1291)</f>
        <v>0</v>
      </c>
      <c r="I1291" s="270">
        <f t="shared" ref="I1291:I1354" si="145">SUM(P1291,T1291,V1291,X1291,Z1291,AB1291,AL1291,AP1291,AR1291,AT1291,AV1291,AX1291,BD1291,BF1291,BY1291,CC1291,DF1291,DJ1291,DV1291,DZ1291,EV1291,EW1291,EX1291,FH1291,FI1291,FJ1291,GP1291,GT1291,HO1291,HS1291,HU1291,HW1291,HY1291,IK1291,IO1291,IQ1291,IS1291,IU1291,JA1291,AZ1291,DL1291,DN1291,DP1291,DR1291,FN1291,FO1291,FP1291,FT1291,FU1291,FV1291,FZ1291,GA1291,GB1291,GF1291,GG1291,GH1291,GV1291,GX1291,GZ1291,HB1291,HD1291,IA1291,IC1291,IG1291,IW1291,IY1291,EB1291,ED1291,EF1291,EH1291,IE1291)</f>
        <v>0</v>
      </c>
    </row>
    <row r="1292" spans="5:9" ht="17.25" customHeight="1" x14ac:dyDescent="0.35">
      <c r="E1292" s="270">
        <f t="shared" si="141"/>
        <v>0</v>
      </c>
      <c r="F1292" s="270">
        <f t="shared" si="142"/>
        <v>0</v>
      </c>
      <c r="G1292" s="270">
        <f t="shared" si="143"/>
        <v>0</v>
      </c>
      <c r="H1292" s="270">
        <f t="shared" si="144"/>
        <v>0</v>
      </c>
      <c r="I1292" s="270">
        <f t="shared" si="145"/>
        <v>0</v>
      </c>
    </row>
    <row r="1293" spans="5:9" ht="17.25" customHeight="1" x14ac:dyDescent="0.35">
      <c r="E1293" s="270">
        <f t="shared" si="141"/>
        <v>0</v>
      </c>
      <c r="F1293" s="270">
        <f t="shared" si="142"/>
        <v>0</v>
      </c>
      <c r="G1293" s="270">
        <f t="shared" si="143"/>
        <v>0</v>
      </c>
      <c r="H1293" s="270">
        <f t="shared" si="144"/>
        <v>0</v>
      </c>
      <c r="I1293" s="270">
        <f t="shared" si="145"/>
        <v>0</v>
      </c>
    </row>
    <row r="1294" spans="5:9" ht="17.25" customHeight="1" x14ac:dyDescent="0.35">
      <c r="E1294" s="270">
        <f t="shared" si="141"/>
        <v>0</v>
      </c>
      <c r="F1294" s="270">
        <f t="shared" si="142"/>
        <v>0</v>
      </c>
      <c r="G1294" s="270">
        <f t="shared" si="143"/>
        <v>0</v>
      </c>
      <c r="H1294" s="270">
        <f t="shared" si="144"/>
        <v>0</v>
      </c>
      <c r="I1294" s="270">
        <f t="shared" si="145"/>
        <v>0</v>
      </c>
    </row>
    <row r="1295" spans="5:9" ht="17.25" customHeight="1" x14ac:dyDescent="0.35">
      <c r="E1295" s="270">
        <f t="shared" si="141"/>
        <v>0</v>
      </c>
      <c r="F1295" s="270">
        <f t="shared" si="142"/>
        <v>0</v>
      </c>
      <c r="G1295" s="270">
        <f t="shared" si="143"/>
        <v>0</v>
      </c>
      <c r="H1295" s="270">
        <f t="shared" si="144"/>
        <v>0</v>
      </c>
      <c r="I1295" s="270">
        <f t="shared" si="145"/>
        <v>0</v>
      </c>
    </row>
    <row r="1296" spans="5:9" ht="17.25" customHeight="1" x14ac:dyDescent="0.35">
      <c r="E1296" s="270">
        <f t="shared" si="141"/>
        <v>0</v>
      </c>
      <c r="F1296" s="270">
        <f t="shared" si="142"/>
        <v>0</v>
      </c>
      <c r="G1296" s="270">
        <f t="shared" si="143"/>
        <v>0</v>
      </c>
      <c r="H1296" s="270">
        <f t="shared" si="144"/>
        <v>0</v>
      </c>
      <c r="I1296" s="270">
        <f t="shared" si="145"/>
        <v>0</v>
      </c>
    </row>
    <row r="1297" spans="5:9" ht="17.25" customHeight="1" x14ac:dyDescent="0.35">
      <c r="E1297" s="270">
        <f t="shared" si="141"/>
        <v>0</v>
      </c>
      <c r="F1297" s="270">
        <f t="shared" si="142"/>
        <v>0</v>
      </c>
      <c r="G1297" s="270">
        <f t="shared" si="143"/>
        <v>0</v>
      </c>
      <c r="H1297" s="270">
        <f t="shared" si="144"/>
        <v>0</v>
      </c>
      <c r="I1297" s="270">
        <f t="shared" si="145"/>
        <v>0</v>
      </c>
    </row>
    <row r="1298" spans="5:9" ht="17.25" customHeight="1" x14ac:dyDescent="0.35">
      <c r="E1298" s="270">
        <f t="shared" si="141"/>
        <v>0</v>
      </c>
      <c r="F1298" s="270">
        <f t="shared" si="142"/>
        <v>0</v>
      </c>
      <c r="G1298" s="270">
        <f t="shared" si="143"/>
        <v>0</v>
      </c>
      <c r="H1298" s="270">
        <f t="shared" si="144"/>
        <v>0</v>
      </c>
      <c r="I1298" s="270">
        <f t="shared" si="145"/>
        <v>0</v>
      </c>
    </row>
    <row r="1299" spans="5:9" ht="17.25" customHeight="1" x14ac:dyDescent="0.35">
      <c r="E1299" s="270">
        <f t="shared" si="141"/>
        <v>0</v>
      </c>
      <c r="F1299" s="270">
        <f t="shared" si="142"/>
        <v>0</v>
      </c>
      <c r="G1299" s="270">
        <f t="shared" si="143"/>
        <v>0</v>
      </c>
      <c r="H1299" s="270">
        <f t="shared" si="144"/>
        <v>0</v>
      </c>
      <c r="I1299" s="270">
        <f t="shared" si="145"/>
        <v>0</v>
      </c>
    </row>
    <row r="1300" spans="5:9" ht="17.25" customHeight="1" x14ac:dyDescent="0.35">
      <c r="E1300" s="270">
        <f t="shared" si="141"/>
        <v>0</v>
      </c>
      <c r="F1300" s="270">
        <f t="shared" si="142"/>
        <v>0</v>
      </c>
      <c r="G1300" s="270">
        <f t="shared" si="143"/>
        <v>0</v>
      </c>
      <c r="H1300" s="270">
        <f t="shared" si="144"/>
        <v>0</v>
      </c>
      <c r="I1300" s="270">
        <f t="shared" si="145"/>
        <v>0</v>
      </c>
    </row>
    <row r="1301" spans="5:9" ht="17.25" customHeight="1" x14ac:dyDescent="0.35">
      <c r="E1301" s="270">
        <f t="shared" si="141"/>
        <v>0</v>
      </c>
      <c r="F1301" s="270">
        <f t="shared" si="142"/>
        <v>0</v>
      </c>
      <c r="G1301" s="270">
        <f t="shared" si="143"/>
        <v>0</v>
      </c>
      <c r="H1301" s="270">
        <f t="shared" si="144"/>
        <v>0</v>
      </c>
      <c r="I1301" s="270">
        <f t="shared" si="145"/>
        <v>0</v>
      </c>
    </row>
    <row r="1302" spans="5:9" ht="17.25" customHeight="1" x14ac:dyDescent="0.35">
      <c r="E1302" s="270">
        <f t="shared" si="141"/>
        <v>0</v>
      </c>
      <c r="F1302" s="270">
        <f t="shared" si="142"/>
        <v>0</v>
      </c>
      <c r="G1302" s="270">
        <f t="shared" si="143"/>
        <v>0</v>
      </c>
      <c r="H1302" s="270">
        <f t="shared" si="144"/>
        <v>0</v>
      </c>
      <c r="I1302" s="270">
        <f t="shared" si="145"/>
        <v>0</v>
      </c>
    </row>
    <row r="1303" spans="5:9" ht="17.25" customHeight="1" x14ac:dyDescent="0.35">
      <c r="E1303" s="270">
        <f t="shared" si="141"/>
        <v>0</v>
      </c>
      <c r="F1303" s="270">
        <f t="shared" si="142"/>
        <v>0</v>
      </c>
      <c r="G1303" s="270">
        <f t="shared" si="143"/>
        <v>0</v>
      </c>
      <c r="H1303" s="270">
        <f t="shared" si="144"/>
        <v>0</v>
      </c>
      <c r="I1303" s="270">
        <f t="shared" si="145"/>
        <v>0</v>
      </c>
    </row>
    <row r="1304" spans="5:9" ht="17.25" customHeight="1" x14ac:dyDescent="0.35">
      <c r="E1304" s="270">
        <f t="shared" si="141"/>
        <v>0</v>
      </c>
      <c r="F1304" s="270">
        <f t="shared" si="142"/>
        <v>0</v>
      </c>
      <c r="G1304" s="270">
        <f t="shared" si="143"/>
        <v>0</v>
      </c>
      <c r="H1304" s="270">
        <f t="shared" si="144"/>
        <v>0</v>
      </c>
      <c r="I1304" s="270">
        <f t="shared" si="145"/>
        <v>0</v>
      </c>
    </row>
    <row r="1305" spans="5:9" ht="17.25" customHeight="1" x14ac:dyDescent="0.35">
      <c r="E1305" s="270">
        <f t="shared" si="141"/>
        <v>0</v>
      </c>
      <c r="F1305" s="270">
        <f t="shared" si="142"/>
        <v>0</v>
      </c>
      <c r="G1305" s="270">
        <f t="shared" si="143"/>
        <v>0</v>
      </c>
      <c r="H1305" s="270">
        <f t="shared" si="144"/>
        <v>0</v>
      </c>
      <c r="I1305" s="270">
        <f t="shared" si="145"/>
        <v>0</v>
      </c>
    </row>
    <row r="1306" spans="5:9" ht="17.25" customHeight="1" x14ac:dyDescent="0.35">
      <c r="E1306" s="270">
        <f t="shared" si="141"/>
        <v>0</v>
      </c>
      <c r="F1306" s="270">
        <f t="shared" si="142"/>
        <v>0</v>
      </c>
      <c r="G1306" s="270">
        <f t="shared" si="143"/>
        <v>0</v>
      </c>
      <c r="H1306" s="270">
        <f t="shared" si="144"/>
        <v>0</v>
      </c>
      <c r="I1306" s="270">
        <f t="shared" si="145"/>
        <v>0</v>
      </c>
    </row>
    <row r="1307" spans="5:9" ht="17.25" customHeight="1" x14ac:dyDescent="0.35">
      <c r="E1307" s="270">
        <f t="shared" si="141"/>
        <v>0</v>
      </c>
      <c r="F1307" s="270">
        <f t="shared" si="142"/>
        <v>0</v>
      </c>
      <c r="G1307" s="270">
        <f t="shared" si="143"/>
        <v>0</v>
      </c>
      <c r="H1307" s="270">
        <f t="shared" si="144"/>
        <v>0</v>
      </c>
      <c r="I1307" s="270">
        <f t="shared" si="145"/>
        <v>0</v>
      </c>
    </row>
    <row r="1308" spans="5:9" ht="17.25" customHeight="1" x14ac:dyDescent="0.35">
      <c r="E1308" s="270">
        <f t="shared" si="141"/>
        <v>0</v>
      </c>
      <c r="F1308" s="270">
        <f t="shared" si="142"/>
        <v>0</v>
      </c>
      <c r="G1308" s="270">
        <f t="shared" si="143"/>
        <v>0</v>
      </c>
      <c r="H1308" s="270">
        <f t="shared" si="144"/>
        <v>0</v>
      </c>
      <c r="I1308" s="270">
        <f t="shared" si="145"/>
        <v>0</v>
      </c>
    </row>
    <row r="1309" spans="5:9" ht="17.25" customHeight="1" x14ac:dyDescent="0.35">
      <c r="E1309" s="270">
        <f t="shared" si="141"/>
        <v>0</v>
      </c>
      <c r="F1309" s="270">
        <f t="shared" si="142"/>
        <v>0</v>
      </c>
      <c r="G1309" s="270">
        <f t="shared" si="143"/>
        <v>0</v>
      </c>
      <c r="H1309" s="270">
        <f t="shared" si="144"/>
        <v>0</v>
      </c>
      <c r="I1309" s="270">
        <f t="shared" si="145"/>
        <v>0</v>
      </c>
    </row>
    <row r="1310" spans="5:9" ht="17.25" customHeight="1" x14ac:dyDescent="0.35">
      <c r="E1310" s="270">
        <f t="shared" si="141"/>
        <v>0</v>
      </c>
      <c r="F1310" s="270">
        <f t="shared" si="142"/>
        <v>0</v>
      </c>
      <c r="G1310" s="270">
        <f t="shared" si="143"/>
        <v>0</v>
      </c>
      <c r="H1310" s="270">
        <f t="shared" si="144"/>
        <v>0</v>
      </c>
      <c r="I1310" s="270">
        <f t="shared" si="145"/>
        <v>0</v>
      </c>
    </row>
    <row r="1311" spans="5:9" ht="17.25" customHeight="1" x14ac:dyDescent="0.35">
      <c r="E1311" s="270">
        <f t="shared" si="141"/>
        <v>0</v>
      </c>
      <c r="F1311" s="270">
        <f t="shared" si="142"/>
        <v>0</v>
      </c>
      <c r="G1311" s="270">
        <f t="shared" si="143"/>
        <v>0</v>
      </c>
      <c r="H1311" s="270">
        <f t="shared" si="144"/>
        <v>0</v>
      </c>
      <c r="I1311" s="270">
        <f t="shared" si="145"/>
        <v>0</v>
      </c>
    </row>
    <row r="1312" spans="5:9" ht="17.25" customHeight="1" x14ac:dyDescent="0.35">
      <c r="E1312" s="270">
        <f t="shared" si="141"/>
        <v>0</v>
      </c>
      <c r="F1312" s="270">
        <f t="shared" si="142"/>
        <v>0</v>
      </c>
      <c r="G1312" s="270">
        <f t="shared" si="143"/>
        <v>0</v>
      </c>
      <c r="H1312" s="270">
        <f t="shared" si="144"/>
        <v>0</v>
      </c>
      <c r="I1312" s="270">
        <f t="shared" si="145"/>
        <v>0</v>
      </c>
    </row>
    <row r="1313" spans="5:9" ht="17.25" customHeight="1" x14ac:dyDescent="0.35">
      <c r="E1313" s="270">
        <f t="shared" si="141"/>
        <v>0</v>
      </c>
      <c r="F1313" s="270">
        <f t="shared" si="142"/>
        <v>0</v>
      </c>
      <c r="G1313" s="270">
        <f t="shared" si="143"/>
        <v>0</v>
      </c>
      <c r="H1313" s="270">
        <f t="shared" si="144"/>
        <v>0</v>
      </c>
      <c r="I1313" s="270">
        <f t="shared" si="145"/>
        <v>0</v>
      </c>
    </row>
    <row r="1314" spans="5:9" ht="17.25" customHeight="1" x14ac:dyDescent="0.35">
      <c r="E1314" s="270">
        <f t="shared" si="141"/>
        <v>0</v>
      </c>
      <c r="F1314" s="270">
        <f t="shared" si="142"/>
        <v>0</v>
      </c>
      <c r="G1314" s="270">
        <f t="shared" si="143"/>
        <v>0</v>
      </c>
      <c r="H1314" s="270">
        <f t="shared" si="144"/>
        <v>0</v>
      </c>
      <c r="I1314" s="270">
        <f t="shared" si="145"/>
        <v>0</v>
      </c>
    </row>
    <row r="1315" spans="5:9" ht="17.25" customHeight="1" x14ac:dyDescent="0.35">
      <c r="E1315" s="270">
        <f t="shared" si="141"/>
        <v>0</v>
      </c>
      <c r="F1315" s="270">
        <f t="shared" si="142"/>
        <v>0</v>
      </c>
      <c r="G1315" s="270">
        <f t="shared" si="143"/>
        <v>0</v>
      </c>
      <c r="H1315" s="270">
        <f t="shared" si="144"/>
        <v>0</v>
      </c>
      <c r="I1315" s="270">
        <f t="shared" si="145"/>
        <v>0</v>
      </c>
    </row>
    <row r="1316" spans="5:9" ht="17.25" customHeight="1" x14ac:dyDescent="0.35">
      <c r="E1316" s="270">
        <f t="shared" si="141"/>
        <v>0</v>
      </c>
      <c r="F1316" s="270">
        <f t="shared" si="142"/>
        <v>0</v>
      </c>
      <c r="G1316" s="270">
        <f t="shared" si="143"/>
        <v>0</v>
      </c>
      <c r="H1316" s="270">
        <f t="shared" si="144"/>
        <v>0</v>
      </c>
      <c r="I1316" s="270">
        <f t="shared" si="145"/>
        <v>0</v>
      </c>
    </row>
    <row r="1317" spans="5:9" ht="17.25" customHeight="1" x14ac:dyDescent="0.35">
      <c r="E1317" s="270">
        <f t="shared" si="141"/>
        <v>0</v>
      </c>
      <c r="F1317" s="270">
        <f t="shared" si="142"/>
        <v>0</v>
      </c>
      <c r="G1317" s="270">
        <f t="shared" si="143"/>
        <v>0</v>
      </c>
      <c r="H1317" s="270">
        <f t="shared" si="144"/>
        <v>0</v>
      </c>
      <c r="I1317" s="270">
        <f t="shared" si="145"/>
        <v>0</v>
      </c>
    </row>
    <row r="1318" spans="5:9" ht="17.25" customHeight="1" x14ac:dyDescent="0.35">
      <c r="E1318" s="270">
        <f t="shared" si="141"/>
        <v>0</v>
      </c>
      <c r="F1318" s="270">
        <f t="shared" si="142"/>
        <v>0</v>
      </c>
      <c r="G1318" s="270">
        <f t="shared" si="143"/>
        <v>0</v>
      </c>
      <c r="H1318" s="270">
        <f t="shared" si="144"/>
        <v>0</v>
      </c>
      <c r="I1318" s="270">
        <f t="shared" si="145"/>
        <v>0</v>
      </c>
    </row>
    <row r="1319" spans="5:9" ht="17.25" customHeight="1" x14ac:dyDescent="0.35">
      <c r="E1319" s="270">
        <f t="shared" si="141"/>
        <v>0</v>
      </c>
      <c r="F1319" s="270">
        <f t="shared" si="142"/>
        <v>0</v>
      </c>
      <c r="G1319" s="270">
        <f t="shared" si="143"/>
        <v>0</v>
      </c>
      <c r="H1319" s="270">
        <f t="shared" si="144"/>
        <v>0</v>
      </c>
      <c r="I1319" s="270">
        <f t="shared" si="145"/>
        <v>0</v>
      </c>
    </row>
    <row r="1320" spans="5:9" ht="17.25" customHeight="1" x14ac:dyDescent="0.35">
      <c r="E1320" s="270">
        <f t="shared" si="141"/>
        <v>0</v>
      </c>
      <c r="F1320" s="270">
        <f t="shared" si="142"/>
        <v>0</v>
      </c>
      <c r="G1320" s="270">
        <f t="shared" si="143"/>
        <v>0</v>
      </c>
      <c r="H1320" s="270">
        <f t="shared" si="144"/>
        <v>0</v>
      </c>
      <c r="I1320" s="270">
        <f t="shared" si="145"/>
        <v>0</v>
      </c>
    </row>
    <row r="1321" spans="5:9" ht="17.25" customHeight="1" x14ac:dyDescent="0.35">
      <c r="E1321" s="270">
        <f t="shared" si="141"/>
        <v>0</v>
      </c>
      <c r="F1321" s="270">
        <f t="shared" si="142"/>
        <v>0</v>
      </c>
      <c r="G1321" s="270">
        <f t="shared" si="143"/>
        <v>0</v>
      </c>
      <c r="H1321" s="270">
        <f t="shared" si="144"/>
        <v>0</v>
      </c>
      <c r="I1321" s="270">
        <f t="shared" si="145"/>
        <v>0</v>
      </c>
    </row>
    <row r="1322" spans="5:9" ht="17.25" customHeight="1" x14ac:dyDescent="0.35">
      <c r="E1322" s="270">
        <f t="shared" si="141"/>
        <v>0</v>
      </c>
      <c r="F1322" s="270">
        <f t="shared" si="142"/>
        <v>0</v>
      </c>
      <c r="G1322" s="270">
        <f t="shared" si="143"/>
        <v>0</v>
      </c>
      <c r="H1322" s="270">
        <f t="shared" si="144"/>
        <v>0</v>
      </c>
      <c r="I1322" s="270">
        <f t="shared" si="145"/>
        <v>0</v>
      </c>
    </row>
    <row r="1323" spans="5:9" ht="17.25" customHeight="1" x14ac:dyDescent="0.35">
      <c r="E1323" s="270">
        <f t="shared" si="141"/>
        <v>0</v>
      </c>
      <c r="F1323" s="270">
        <f t="shared" si="142"/>
        <v>0</v>
      </c>
      <c r="G1323" s="270">
        <f t="shared" si="143"/>
        <v>0</v>
      </c>
      <c r="H1323" s="270">
        <f t="shared" si="144"/>
        <v>0</v>
      </c>
      <c r="I1323" s="270">
        <f t="shared" si="145"/>
        <v>0</v>
      </c>
    </row>
    <row r="1324" spans="5:9" ht="17.25" customHeight="1" x14ac:dyDescent="0.35">
      <c r="E1324" s="270">
        <f t="shared" si="141"/>
        <v>0</v>
      </c>
      <c r="F1324" s="270">
        <f t="shared" si="142"/>
        <v>0</v>
      </c>
      <c r="G1324" s="270">
        <f t="shared" si="143"/>
        <v>0</v>
      </c>
      <c r="H1324" s="270">
        <f t="shared" si="144"/>
        <v>0</v>
      </c>
      <c r="I1324" s="270">
        <f t="shared" si="145"/>
        <v>0</v>
      </c>
    </row>
    <row r="1325" spans="5:9" ht="17.25" customHeight="1" x14ac:dyDescent="0.35">
      <c r="E1325" s="270">
        <f t="shared" si="141"/>
        <v>0</v>
      </c>
      <c r="F1325" s="270">
        <f t="shared" si="142"/>
        <v>0</v>
      </c>
      <c r="G1325" s="270">
        <f t="shared" si="143"/>
        <v>0</v>
      </c>
      <c r="H1325" s="270">
        <f t="shared" si="144"/>
        <v>0</v>
      </c>
      <c r="I1325" s="270">
        <f t="shared" si="145"/>
        <v>0</v>
      </c>
    </row>
    <row r="1326" spans="5:9" ht="17.25" customHeight="1" x14ac:dyDescent="0.35">
      <c r="E1326" s="270">
        <f t="shared" si="141"/>
        <v>0</v>
      </c>
      <c r="F1326" s="270">
        <f t="shared" si="142"/>
        <v>0</v>
      </c>
      <c r="G1326" s="270">
        <f t="shared" si="143"/>
        <v>0</v>
      </c>
      <c r="H1326" s="270">
        <f t="shared" si="144"/>
        <v>0</v>
      </c>
      <c r="I1326" s="270">
        <f t="shared" si="145"/>
        <v>0</v>
      </c>
    </row>
    <row r="1327" spans="5:9" ht="17.25" customHeight="1" x14ac:dyDescent="0.35">
      <c r="E1327" s="270">
        <f t="shared" si="141"/>
        <v>0</v>
      </c>
      <c r="F1327" s="270">
        <f t="shared" si="142"/>
        <v>0</v>
      </c>
      <c r="G1327" s="270">
        <f t="shared" si="143"/>
        <v>0</v>
      </c>
      <c r="H1327" s="270">
        <f t="shared" si="144"/>
        <v>0</v>
      </c>
      <c r="I1327" s="270">
        <f t="shared" si="145"/>
        <v>0</v>
      </c>
    </row>
    <row r="1328" spans="5:9" ht="17.25" customHeight="1" x14ac:dyDescent="0.35">
      <c r="E1328" s="270">
        <f t="shared" si="141"/>
        <v>0</v>
      </c>
      <c r="F1328" s="270">
        <f t="shared" si="142"/>
        <v>0</v>
      </c>
      <c r="G1328" s="270">
        <f t="shared" si="143"/>
        <v>0</v>
      </c>
      <c r="H1328" s="270">
        <f t="shared" si="144"/>
        <v>0</v>
      </c>
      <c r="I1328" s="270">
        <f t="shared" si="145"/>
        <v>0</v>
      </c>
    </row>
    <row r="1329" spans="5:9" ht="17.25" customHeight="1" x14ac:dyDescent="0.35">
      <c r="E1329" s="270">
        <f t="shared" si="141"/>
        <v>0</v>
      </c>
      <c r="F1329" s="270">
        <f t="shared" si="142"/>
        <v>0</v>
      </c>
      <c r="G1329" s="270">
        <f t="shared" si="143"/>
        <v>0</v>
      </c>
      <c r="H1329" s="270">
        <f t="shared" si="144"/>
        <v>0</v>
      </c>
      <c r="I1329" s="270">
        <f t="shared" si="145"/>
        <v>0</v>
      </c>
    </row>
    <row r="1330" spans="5:9" ht="17.25" customHeight="1" x14ac:dyDescent="0.35">
      <c r="E1330" s="270">
        <f t="shared" si="141"/>
        <v>0</v>
      </c>
      <c r="F1330" s="270">
        <f t="shared" si="142"/>
        <v>0</v>
      </c>
      <c r="G1330" s="270">
        <f t="shared" si="143"/>
        <v>0</v>
      </c>
      <c r="H1330" s="270">
        <f t="shared" si="144"/>
        <v>0</v>
      </c>
      <c r="I1330" s="270">
        <f t="shared" si="145"/>
        <v>0</v>
      </c>
    </row>
    <row r="1331" spans="5:9" ht="17.25" customHeight="1" x14ac:dyDescent="0.35">
      <c r="E1331" s="270">
        <f t="shared" si="141"/>
        <v>0</v>
      </c>
      <c r="F1331" s="270">
        <f t="shared" si="142"/>
        <v>0</v>
      </c>
      <c r="G1331" s="270">
        <f t="shared" si="143"/>
        <v>0</v>
      </c>
      <c r="H1331" s="270">
        <f t="shared" si="144"/>
        <v>0</v>
      </c>
      <c r="I1331" s="270">
        <f t="shared" si="145"/>
        <v>0</v>
      </c>
    </row>
    <row r="1332" spans="5:9" ht="17.25" customHeight="1" x14ac:dyDescent="0.35">
      <c r="E1332" s="270">
        <f t="shared" si="141"/>
        <v>0</v>
      </c>
      <c r="F1332" s="270">
        <f t="shared" si="142"/>
        <v>0</v>
      </c>
      <c r="G1332" s="270">
        <f t="shared" si="143"/>
        <v>0</v>
      </c>
      <c r="H1332" s="270">
        <f t="shared" si="144"/>
        <v>0</v>
      </c>
      <c r="I1332" s="270">
        <f t="shared" si="145"/>
        <v>0</v>
      </c>
    </row>
    <row r="1333" spans="5:9" ht="17.25" customHeight="1" x14ac:dyDescent="0.35">
      <c r="E1333" s="270">
        <f t="shared" si="141"/>
        <v>0</v>
      </c>
      <c r="F1333" s="270">
        <f t="shared" si="142"/>
        <v>0</v>
      </c>
      <c r="G1333" s="270">
        <f t="shared" si="143"/>
        <v>0</v>
      </c>
      <c r="H1333" s="270">
        <f t="shared" si="144"/>
        <v>0</v>
      </c>
      <c r="I1333" s="270">
        <f t="shared" si="145"/>
        <v>0</v>
      </c>
    </row>
    <row r="1334" spans="5:9" ht="17.25" customHeight="1" x14ac:dyDescent="0.35">
      <c r="E1334" s="270">
        <f t="shared" si="141"/>
        <v>0</v>
      </c>
      <c r="F1334" s="270">
        <f t="shared" si="142"/>
        <v>0</v>
      </c>
      <c r="G1334" s="270">
        <f t="shared" si="143"/>
        <v>0</v>
      </c>
      <c r="H1334" s="270">
        <f t="shared" si="144"/>
        <v>0</v>
      </c>
      <c r="I1334" s="270">
        <f t="shared" si="145"/>
        <v>0</v>
      </c>
    </row>
    <row r="1335" spans="5:9" ht="17.25" customHeight="1" x14ac:dyDescent="0.35">
      <c r="E1335" s="270">
        <f t="shared" si="141"/>
        <v>0</v>
      </c>
      <c r="F1335" s="270">
        <f t="shared" si="142"/>
        <v>0</v>
      </c>
      <c r="G1335" s="270">
        <f t="shared" si="143"/>
        <v>0</v>
      </c>
      <c r="H1335" s="270">
        <f t="shared" si="144"/>
        <v>0</v>
      </c>
      <c r="I1335" s="270">
        <f t="shared" si="145"/>
        <v>0</v>
      </c>
    </row>
    <row r="1336" spans="5:9" ht="17.25" customHeight="1" x14ac:dyDescent="0.35">
      <c r="E1336" s="270">
        <f t="shared" si="141"/>
        <v>0</v>
      </c>
      <c r="F1336" s="270">
        <f t="shared" si="142"/>
        <v>0</v>
      </c>
      <c r="G1336" s="270">
        <f t="shared" si="143"/>
        <v>0</v>
      </c>
      <c r="H1336" s="270">
        <f t="shared" si="144"/>
        <v>0</v>
      </c>
      <c r="I1336" s="270">
        <f t="shared" si="145"/>
        <v>0</v>
      </c>
    </row>
    <row r="1337" spans="5:9" ht="17.25" customHeight="1" x14ac:dyDescent="0.35">
      <c r="E1337" s="270">
        <f t="shared" si="141"/>
        <v>0</v>
      </c>
      <c r="F1337" s="270">
        <f t="shared" si="142"/>
        <v>0</v>
      </c>
      <c r="G1337" s="270">
        <f t="shared" si="143"/>
        <v>0</v>
      </c>
      <c r="H1337" s="270">
        <f t="shared" si="144"/>
        <v>0</v>
      </c>
      <c r="I1337" s="270">
        <f t="shared" si="145"/>
        <v>0</v>
      </c>
    </row>
    <row r="1338" spans="5:9" ht="17.25" customHeight="1" x14ac:dyDescent="0.35">
      <c r="E1338" s="270">
        <f t="shared" si="141"/>
        <v>0</v>
      </c>
      <c r="F1338" s="270">
        <f t="shared" si="142"/>
        <v>0</v>
      </c>
      <c r="G1338" s="270">
        <f t="shared" si="143"/>
        <v>0</v>
      </c>
      <c r="H1338" s="270">
        <f t="shared" si="144"/>
        <v>0</v>
      </c>
      <c r="I1338" s="270">
        <f t="shared" si="145"/>
        <v>0</v>
      </c>
    </row>
    <row r="1339" spans="5:9" ht="17.25" customHeight="1" x14ac:dyDescent="0.35">
      <c r="E1339" s="270">
        <f t="shared" si="141"/>
        <v>0</v>
      </c>
      <c r="F1339" s="270">
        <f t="shared" si="142"/>
        <v>0</v>
      </c>
      <c r="G1339" s="270">
        <f t="shared" si="143"/>
        <v>0</v>
      </c>
      <c r="H1339" s="270">
        <f t="shared" si="144"/>
        <v>0</v>
      </c>
      <c r="I1339" s="270">
        <f t="shared" si="145"/>
        <v>0</v>
      </c>
    </row>
    <row r="1340" spans="5:9" ht="17.25" customHeight="1" x14ac:dyDescent="0.35">
      <c r="E1340" s="270">
        <f t="shared" si="141"/>
        <v>0</v>
      </c>
      <c r="F1340" s="270">
        <f t="shared" si="142"/>
        <v>0</v>
      </c>
      <c r="G1340" s="270">
        <f t="shared" si="143"/>
        <v>0</v>
      </c>
      <c r="H1340" s="270">
        <f t="shared" si="144"/>
        <v>0</v>
      </c>
      <c r="I1340" s="270">
        <f t="shared" si="145"/>
        <v>0</v>
      </c>
    </row>
    <row r="1341" spans="5:9" ht="17.25" customHeight="1" x14ac:dyDescent="0.35">
      <c r="E1341" s="270">
        <f t="shared" si="141"/>
        <v>0</v>
      </c>
      <c r="F1341" s="270">
        <f t="shared" si="142"/>
        <v>0</v>
      </c>
      <c r="G1341" s="270">
        <f t="shared" si="143"/>
        <v>0</v>
      </c>
      <c r="H1341" s="270">
        <f t="shared" si="144"/>
        <v>0</v>
      </c>
      <c r="I1341" s="270">
        <f t="shared" si="145"/>
        <v>0</v>
      </c>
    </row>
    <row r="1342" spans="5:9" ht="17.25" customHeight="1" x14ac:dyDescent="0.35">
      <c r="E1342" s="270">
        <f t="shared" si="141"/>
        <v>0</v>
      </c>
      <c r="F1342" s="270">
        <f t="shared" si="142"/>
        <v>0</v>
      </c>
      <c r="G1342" s="270">
        <f t="shared" si="143"/>
        <v>0</v>
      </c>
      <c r="H1342" s="270">
        <f t="shared" si="144"/>
        <v>0</v>
      </c>
      <c r="I1342" s="270">
        <f t="shared" si="145"/>
        <v>0</v>
      </c>
    </row>
    <row r="1343" spans="5:9" ht="17.25" customHeight="1" x14ac:dyDescent="0.35">
      <c r="E1343" s="270">
        <f t="shared" si="141"/>
        <v>0</v>
      </c>
      <c r="F1343" s="270">
        <f t="shared" si="142"/>
        <v>0</v>
      </c>
      <c r="G1343" s="270">
        <f t="shared" si="143"/>
        <v>0</v>
      </c>
      <c r="H1343" s="270">
        <f t="shared" si="144"/>
        <v>0</v>
      </c>
      <c r="I1343" s="270">
        <f t="shared" si="145"/>
        <v>0</v>
      </c>
    </row>
    <row r="1344" spans="5:9" ht="17.25" customHeight="1" x14ac:dyDescent="0.35">
      <c r="E1344" s="270">
        <f t="shared" si="141"/>
        <v>0</v>
      </c>
      <c r="F1344" s="270">
        <f t="shared" si="142"/>
        <v>0</v>
      </c>
      <c r="G1344" s="270">
        <f t="shared" si="143"/>
        <v>0</v>
      </c>
      <c r="H1344" s="270">
        <f t="shared" si="144"/>
        <v>0</v>
      </c>
      <c r="I1344" s="270">
        <f t="shared" si="145"/>
        <v>0</v>
      </c>
    </row>
    <row r="1345" spans="5:9" ht="17.25" customHeight="1" x14ac:dyDescent="0.35">
      <c r="E1345" s="270">
        <f t="shared" si="141"/>
        <v>0</v>
      </c>
      <c r="F1345" s="270">
        <f t="shared" si="142"/>
        <v>0</v>
      </c>
      <c r="G1345" s="270">
        <f t="shared" si="143"/>
        <v>0</v>
      </c>
      <c r="H1345" s="270">
        <f t="shared" si="144"/>
        <v>0</v>
      </c>
      <c r="I1345" s="270">
        <f t="shared" si="145"/>
        <v>0</v>
      </c>
    </row>
    <row r="1346" spans="5:9" ht="17.25" customHeight="1" x14ac:dyDescent="0.35">
      <c r="E1346" s="270">
        <f t="shared" si="141"/>
        <v>0</v>
      </c>
      <c r="F1346" s="270">
        <f t="shared" si="142"/>
        <v>0</v>
      </c>
      <c r="G1346" s="270">
        <f t="shared" si="143"/>
        <v>0</v>
      </c>
      <c r="H1346" s="270">
        <f t="shared" si="144"/>
        <v>0</v>
      </c>
      <c r="I1346" s="270">
        <f t="shared" si="145"/>
        <v>0</v>
      </c>
    </row>
    <row r="1347" spans="5:9" ht="17.25" customHeight="1" x14ac:dyDescent="0.35">
      <c r="E1347" s="270">
        <f t="shared" si="141"/>
        <v>0</v>
      </c>
      <c r="F1347" s="270">
        <f t="shared" si="142"/>
        <v>0</v>
      </c>
      <c r="G1347" s="270">
        <f t="shared" si="143"/>
        <v>0</v>
      </c>
      <c r="H1347" s="270">
        <f t="shared" si="144"/>
        <v>0</v>
      </c>
      <c r="I1347" s="270">
        <f t="shared" si="145"/>
        <v>0</v>
      </c>
    </row>
    <row r="1348" spans="5:9" ht="17.25" customHeight="1" x14ac:dyDescent="0.35">
      <c r="E1348" s="270">
        <f t="shared" si="141"/>
        <v>0</v>
      </c>
      <c r="F1348" s="270">
        <f t="shared" si="142"/>
        <v>0</v>
      </c>
      <c r="G1348" s="270">
        <f t="shared" si="143"/>
        <v>0</v>
      </c>
      <c r="H1348" s="270">
        <f t="shared" si="144"/>
        <v>0</v>
      </c>
      <c r="I1348" s="270">
        <f t="shared" si="145"/>
        <v>0</v>
      </c>
    </row>
    <row r="1349" spans="5:9" ht="17.25" customHeight="1" x14ac:dyDescent="0.35">
      <c r="E1349" s="270">
        <f t="shared" si="141"/>
        <v>0</v>
      </c>
      <c r="F1349" s="270">
        <f t="shared" si="142"/>
        <v>0</v>
      </c>
      <c r="G1349" s="270">
        <f t="shared" si="143"/>
        <v>0</v>
      </c>
      <c r="H1349" s="270">
        <f t="shared" si="144"/>
        <v>0</v>
      </c>
      <c r="I1349" s="270">
        <f t="shared" si="145"/>
        <v>0</v>
      </c>
    </row>
    <row r="1350" spans="5:9" ht="17.25" customHeight="1" x14ac:dyDescent="0.35">
      <c r="E1350" s="270">
        <f t="shared" si="141"/>
        <v>0</v>
      </c>
      <c r="F1350" s="270">
        <f t="shared" si="142"/>
        <v>0</v>
      </c>
      <c r="G1350" s="270">
        <f t="shared" si="143"/>
        <v>0</v>
      </c>
      <c r="H1350" s="270">
        <f t="shared" si="144"/>
        <v>0</v>
      </c>
      <c r="I1350" s="270">
        <f t="shared" si="145"/>
        <v>0</v>
      </c>
    </row>
    <row r="1351" spans="5:9" ht="17.25" customHeight="1" x14ac:dyDescent="0.35">
      <c r="E1351" s="270">
        <f t="shared" si="141"/>
        <v>0</v>
      </c>
      <c r="F1351" s="270">
        <f t="shared" si="142"/>
        <v>0</v>
      </c>
      <c r="G1351" s="270">
        <f t="shared" si="143"/>
        <v>0</v>
      </c>
      <c r="H1351" s="270">
        <f t="shared" si="144"/>
        <v>0</v>
      </c>
      <c r="I1351" s="270">
        <f t="shared" si="145"/>
        <v>0</v>
      </c>
    </row>
    <row r="1352" spans="5:9" ht="17.25" customHeight="1" x14ac:dyDescent="0.35">
      <c r="E1352" s="270">
        <f t="shared" si="141"/>
        <v>0</v>
      </c>
      <c r="F1352" s="270">
        <f t="shared" si="142"/>
        <v>0</v>
      </c>
      <c r="G1352" s="270">
        <f t="shared" si="143"/>
        <v>0</v>
      </c>
      <c r="H1352" s="270">
        <f t="shared" si="144"/>
        <v>0</v>
      </c>
      <c r="I1352" s="270">
        <f t="shared" si="145"/>
        <v>0</v>
      </c>
    </row>
    <row r="1353" spans="5:9" ht="17.25" customHeight="1" x14ac:dyDescent="0.35">
      <c r="E1353" s="270">
        <f t="shared" si="141"/>
        <v>0</v>
      </c>
      <c r="F1353" s="270">
        <f t="shared" si="142"/>
        <v>0</v>
      </c>
      <c r="G1353" s="270">
        <f t="shared" si="143"/>
        <v>0</v>
      </c>
      <c r="H1353" s="270">
        <f t="shared" si="144"/>
        <v>0</v>
      </c>
      <c r="I1353" s="270">
        <f t="shared" si="145"/>
        <v>0</v>
      </c>
    </row>
    <row r="1354" spans="5:9" ht="17.25" customHeight="1" x14ac:dyDescent="0.35">
      <c r="E1354" s="270">
        <f t="shared" si="141"/>
        <v>0</v>
      </c>
      <c r="F1354" s="270">
        <f t="shared" si="142"/>
        <v>0</v>
      </c>
      <c r="G1354" s="270">
        <f t="shared" si="143"/>
        <v>0</v>
      </c>
      <c r="H1354" s="270">
        <f t="shared" si="144"/>
        <v>0</v>
      </c>
      <c r="I1354" s="270">
        <f t="shared" si="145"/>
        <v>0</v>
      </c>
    </row>
    <row r="1355" spans="5:9" ht="17.25" customHeight="1" x14ac:dyDescent="0.35">
      <c r="E1355" s="270">
        <f t="shared" ref="E1355:E1418" si="146">SUM(F1355,G1355,H1355,I1355)</f>
        <v>0</v>
      </c>
      <c r="F1355" s="270">
        <f t="shared" ref="F1355:F1418" si="147">SUM(M1355,Q1355,AI1355,AM1355,BV1355,BZ1355,DC1355,DG1355,DS1355,DW1355,EM1355,EN1355,EO1355,EY1355,EZ1355,FA1355,GM1355,GQ1355,HL1355,HP1355,IH1355,IL1355,)</f>
        <v>0</v>
      </c>
      <c r="G1355" s="270">
        <f t="shared" ref="G1355:G1418" si="148">SUM(N1355,R1355,AJ1355,AN1355,BW1355,CA1355,DD1355,DH1355,DT1355,DX1355,EP1355,EQ1355,ER1355,FB1355,FC1355,FD1355,GN1355,GR1355,HM1355,HQ1355,II1355,IM1355,)</f>
        <v>0</v>
      </c>
      <c r="H1355" s="270">
        <f t="shared" ref="H1355:H1418" si="149">SUM(O1355,S1355,U1355,W1355,Y1355,AA1355,AK1355,AO1355,AQ1355,AS1355,AU1355,AW1355,BC1355,BE1355,AY1355,FK1355,FL1355,FM1355,FQ1355,FR1355,BX1355,CB1355,DE1355,DI1355,DU1355,DY1355,ES1355,ET1355,EU1355,FE1355,FF1355,FG1355,GO1355,GS1355,HN1355,HR1355,HT1355,HV1355,HX1355,HZ1355,IJ1355,IN1355,IP1355,IR1355,IT1355,IV1355,FS1355,FW1355,FX1355,FY1355,GC1355,GD1355,GE1355,GU1355,GW1355,GY1355,HA1355,HC1355,IB1355,IX1355,IZ1355,DK1355,DM1355,DO1355,DQ1355,IF1355,EA1355,EC1355,EE1355,EG1355,ID1355)</f>
        <v>0</v>
      </c>
      <c r="I1355" s="270">
        <f t="shared" ref="I1355:I1418" si="150">SUM(P1355,T1355,V1355,X1355,Z1355,AB1355,AL1355,AP1355,AR1355,AT1355,AV1355,AX1355,BD1355,BF1355,BY1355,CC1355,DF1355,DJ1355,DV1355,DZ1355,EV1355,EW1355,EX1355,FH1355,FI1355,FJ1355,GP1355,GT1355,HO1355,HS1355,HU1355,HW1355,HY1355,IK1355,IO1355,IQ1355,IS1355,IU1355,JA1355,AZ1355,DL1355,DN1355,DP1355,DR1355,FN1355,FO1355,FP1355,FT1355,FU1355,FV1355,FZ1355,GA1355,GB1355,GF1355,GG1355,GH1355,GV1355,GX1355,GZ1355,HB1355,HD1355,IA1355,IC1355,IG1355,IW1355,IY1355,EB1355,ED1355,EF1355,EH1355,IE1355)</f>
        <v>0</v>
      </c>
    </row>
    <row r="1356" spans="5:9" ht="17.25" customHeight="1" x14ac:dyDescent="0.35">
      <c r="E1356" s="270">
        <f t="shared" si="146"/>
        <v>0</v>
      </c>
      <c r="F1356" s="270">
        <f t="shared" si="147"/>
        <v>0</v>
      </c>
      <c r="G1356" s="270">
        <f t="shared" si="148"/>
        <v>0</v>
      </c>
      <c r="H1356" s="270">
        <f t="shared" si="149"/>
        <v>0</v>
      </c>
      <c r="I1356" s="270">
        <f t="shared" si="150"/>
        <v>0</v>
      </c>
    </row>
    <row r="1357" spans="5:9" ht="17.25" customHeight="1" x14ac:dyDescent="0.35">
      <c r="E1357" s="270">
        <f t="shared" si="146"/>
        <v>0</v>
      </c>
      <c r="F1357" s="270">
        <f t="shared" si="147"/>
        <v>0</v>
      </c>
      <c r="G1357" s="270">
        <f t="shared" si="148"/>
        <v>0</v>
      </c>
      <c r="H1357" s="270">
        <f t="shared" si="149"/>
        <v>0</v>
      </c>
      <c r="I1357" s="270">
        <f t="shared" si="150"/>
        <v>0</v>
      </c>
    </row>
    <row r="1358" spans="5:9" ht="17.25" customHeight="1" x14ac:dyDescent="0.35">
      <c r="E1358" s="270">
        <f t="shared" si="146"/>
        <v>0</v>
      </c>
      <c r="F1358" s="270">
        <f t="shared" si="147"/>
        <v>0</v>
      </c>
      <c r="G1358" s="270">
        <f t="shared" si="148"/>
        <v>0</v>
      </c>
      <c r="H1358" s="270">
        <f t="shared" si="149"/>
        <v>0</v>
      </c>
      <c r="I1358" s="270">
        <f t="shared" si="150"/>
        <v>0</v>
      </c>
    </row>
    <row r="1359" spans="5:9" ht="17.25" customHeight="1" x14ac:dyDescent="0.35">
      <c r="E1359" s="270">
        <f t="shared" si="146"/>
        <v>0</v>
      </c>
      <c r="F1359" s="270">
        <f t="shared" si="147"/>
        <v>0</v>
      </c>
      <c r="G1359" s="270">
        <f t="shared" si="148"/>
        <v>0</v>
      </c>
      <c r="H1359" s="270">
        <f t="shared" si="149"/>
        <v>0</v>
      </c>
      <c r="I1359" s="270">
        <f t="shared" si="150"/>
        <v>0</v>
      </c>
    </row>
    <row r="1360" spans="5:9" ht="17.25" customHeight="1" x14ac:dyDescent="0.35">
      <c r="E1360" s="270">
        <f t="shared" si="146"/>
        <v>0</v>
      </c>
      <c r="F1360" s="270">
        <f t="shared" si="147"/>
        <v>0</v>
      </c>
      <c r="G1360" s="270">
        <f t="shared" si="148"/>
        <v>0</v>
      </c>
      <c r="H1360" s="270">
        <f t="shared" si="149"/>
        <v>0</v>
      </c>
      <c r="I1360" s="270">
        <f t="shared" si="150"/>
        <v>0</v>
      </c>
    </row>
    <row r="1361" spans="5:9" ht="17.25" customHeight="1" x14ac:dyDescent="0.35">
      <c r="E1361" s="270">
        <f t="shared" si="146"/>
        <v>0</v>
      </c>
      <c r="F1361" s="270">
        <f t="shared" si="147"/>
        <v>0</v>
      </c>
      <c r="G1361" s="270">
        <f t="shared" si="148"/>
        <v>0</v>
      </c>
      <c r="H1361" s="270">
        <f t="shared" si="149"/>
        <v>0</v>
      </c>
      <c r="I1361" s="270">
        <f t="shared" si="150"/>
        <v>0</v>
      </c>
    </row>
    <row r="1362" spans="5:9" ht="17.25" customHeight="1" x14ac:dyDescent="0.35">
      <c r="E1362" s="270">
        <f t="shared" si="146"/>
        <v>0</v>
      </c>
      <c r="F1362" s="270">
        <f t="shared" si="147"/>
        <v>0</v>
      </c>
      <c r="G1362" s="270">
        <f t="shared" si="148"/>
        <v>0</v>
      </c>
      <c r="H1362" s="270">
        <f t="shared" si="149"/>
        <v>0</v>
      </c>
      <c r="I1362" s="270">
        <f t="shared" si="150"/>
        <v>0</v>
      </c>
    </row>
    <row r="1363" spans="5:9" ht="17.25" customHeight="1" x14ac:dyDescent="0.35">
      <c r="E1363" s="270">
        <f t="shared" si="146"/>
        <v>0</v>
      </c>
      <c r="F1363" s="270">
        <f t="shared" si="147"/>
        <v>0</v>
      </c>
      <c r="G1363" s="270">
        <f t="shared" si="148"/>
        <v>0</v>
      </c>
      <c r="H1363" s="270">
        <f t="shared" si="149"/>
        <v>0</v>
      </c>
      <c r="I1363" s="270">
        <f t="shared" si="150"/>
        <v>0</v>
      </c>
    </row>
    <row r="1364" spans="5:9" ht="17.25" customHeight="1" x14ac:dyDescent="0.35">
      <c r="E1364" s="270">
        <f t="shared" si="146"/>
        <v>0</v>
      </c>
      <c r="F1364" s="270">
        <f t="shared" si="147"/>
        <v>0</v>
      </c>
      <c r="G1364" s="270">
        <f t="shared" si="148"/>
        <v>0</v>
      </c>
      <c r="H1364" s="270">
        <f t="shared" si="149"/>
        <v>0</v>
      </c>
      <c r="I1364" s="270">
        <f t="shared" si="150"/>
        <v>0</v>
      </c>
    </row>
    <row r="1365" spans="5:9" ht="17.25" customHeight="1" x14ac:dyDescent="0.35">
      <c r="E1365" s="270">
        <f t="shared" si="146"/>
        <v>0</v>
      </c>
      <c r="F1365" s="270">
        <f t="shared" si="147"/>
        <v>0</v>
      </c>
      <c r="G1365" s="270">
        <f t="shared" si="148"/>
        <v>0</v>
      </c>
      <c r="H1365" s="270">
        <f t="shared" si="149"/>
        <v>0</v>
      </c>
      <c r="I1365" s="270">
        <f t="shared" si="150"/>
        <v>0</v>
      </c>
    </row>
    <row r="1366" spans="5:9" ht="17.25" customHeight="1" x14ac:dyDescent="0.35">
      <c r="E1366" s="270">
        <f t="shared" si="146"/>
        <v>0</v>
      </c>
      <c r="F1366" s="270">
        <f t="shared" si="147"/>
        <v>0</v>
      </c>
      <c r="G1366" s="270">
        <f t="shared" si="148"/>
        <v>0</v>
      </c>
      <c r="H1366" s="270">
        <f t="shared" si="149"/>
        <v>0</v>
      </c>
      <c r="I1366" s="270">
        <f t="shared" si="150"/>
        <v>0</v>
      </c>
    </row>
    <row r="1367" spans="5:9" ht="17.25" customHeight="1" x14ac:dyDescent="0.35">
      <c r="E1367" s="270">
        <f t="shared" si="146"/>
        <v>0</v>
      </c>
      <c r="F1367" s="270">
        <f t="shared" si="147"/>
        <v>0</v>
      </c>
      <c r="G1367" s="270">
        <f t="shared" si="148"/>
        <v>0</v>
      </c>
      <c r="H1367" s="270">
        <f t="shared" si="149"/>
        <v>0</v>
      </c>
      <c r="I1367" s="270">
        <f t="shared" si="150"/>
        <v>0</v>
      </c>
    </row>
    <row r="1368" spans="5:9" ht="17.25" customHeight="1" x14ac:dyDescent="0.35">
      <c r="E1368" s="270">
        <f t="shared" si="146"/>
        <v>0</v>
      </c>
      <c r="F1368" s="270">
        <f t="shared" si="147"/>
        <v>0</v>
      </c>
      <c r="G1368" s="270">
        <f t="shared" si="148"/>
        <v>0</v>
      </c>
      <c r="H1368" s="270">
        <f t="shared" si="149"/>
        <v>0</v>
      </c>
      <c r="I1368" s="270">
        <f t="shared" si="150"/>
        <v>0</v>
      </c>
    </row>
    <row r="1369" spans="5:9" ht="17.25" customHeight="1" x14ac:dyDescent="0.35">
      <c r="E1369" s="270">
        <f t="shared" si="146"/>
        <v>0</v>
      </c>
      <c r="F1369" s="270">
        <f t="shared" si="147"/>
        <v>0</v>
      </c>
      <c r="G1369" s="270">
        <f t="shared" si="148"/>
        <v>0</v>
      </c>
      <c r="H1369" s="270">
        <f t="shared" si="149"/>
        <v>0</v>
      </c>
      <c r="I1369" s="270">
        <f t="shared" si="150"/>
        <v>0</v>
      </c>
    </row>
    <row r="1370" spans="5:9" ht="17.25" customHeight="1" x14ac:dyDescent="0.35">
      <c r="E1370" s="270">
        <f t="shared" si="146"/>
        <v>0</v>
      </c>
      <c r="F1370" s="270">
        <f t="shared" si="147"/>
        <v>0</v>
      </c>
      <c r="G1370" s="270">
        <f t="shared" si="148"/>
        <v>0</v>
      </c>
      <c r="H1370" s="270">
        <f t="shared" si="149"/>
        <v>0</v>
      </c>
      <c r="I1370" s="270">
        <f t="shared" si="150"/>
        <v>0</v>
      </c>
    </row>
    <row r="1371" spans="5:9" ht="17.25" customHeight="1" x14ac:dyDescent="0.35">
      <c r="E1371" s="270">
        <f t="shared" si="146"/>
        <v>0</v>
      </c>
      <c r="F1371" s="270">
        <f t="shared" si="147"/>
        <v>0</v>
      </c>
      <c r="G1371" s="270">
        <f t="shared" si="148"/>
        <v>0</v>
      </c>
      <c r="H1371" s="270">
        <f t="shared" si="149"/>
        <v>0</v>
      </c>
      <c r="I1371" s="270">
        <f t="shared" si="150"/>
        <v>0</v>
      </c>
    </row>
    <row r="1372" spans="5:9" ht="17.25" customHeight="1" x14ac:dyDescent="0.35">
      <c r="E1372" s="270">
        <f t="shared" si="146"/>
        <v>0</v>
      </c>
      <c r="F1372" s="270">
        <f t="shared" si="147"/>
        <v>0</v>
      </c>
      <c r="G1372" s="270">
        <f t="shared" si="148"/>
        <v>0</v>
      </c>
      <c r="H1372" s="270">
        <f t="shared" si="149"/>
        <v>0</v>
      </c>
      <c r="I1372" s="270">
        <f t="shared" si="150"/>
        <v>0</v>
      </c>
    </row>
    <row r="1373" spans="5:9" ht="17.25" customHeight="1" x14ac:dyDescent="0.35">
      <c r="E1373" s="270">
        <f t="shared" si="146"/>
        <v>0</v>
      </c>
      <c r="F1373" s="270">
        <f t="shared" si="147"/>
        <v>0</v>
      </c>
      <c r="G1373" s="270">
        <f t="shared" si="148"/>
        <v>0</v>
      </c>
      <c r="H1373" s="270">
        <f t="shared" si="149"/>
        <v>0</v>
      </c>
      <c r="I1373" s="270">
        <f t="shared" si="150"/>
        <v>0</v>
      </c>
    </row>
    <row r="1374" spans="5:9" ht="17.25" customHeight="1" x14ac:dyDescent="0.35">
      <c r="E1374" s="270">
        <f t="shared" si="146"/>
        <v>0</v>
      </c>
      <c r="F1374" s="270">
        <f t="shared" si="147"/>
        <v>0</v>
      </c>
      <c r="G1374" s="270">
        <f t="shared" si="148"/>
        <v>0</v>
      </c>
      <c r="H1374" s="270">
        <f t="shared" si="149"/>
        <v>0</v>
      </c>
      <c r="I1374" s="270">
        <f t="shared" si="150"/>
        <v>0</v>
      </c>
    </row>
    <row r="1375" spans="5:9" ht="17.25" customHeight="1" x14ac:dyDescent="0.35">
      <c r="E1375" s="270">
        <f t="shared" si="146"/>
        <v>0</v>
      </c>
      <c r="F1375" s="270">
        <f t="shared" si="147"/>
        <v>0</v>
      </c>
      <c r="G1375" s="270">
        <f t="shared" si="148"/>
        <v>0</v>
      </c>
      <c r="H1375" s="270">
        <f t="shared" si="149"/>
        <v>0</v>
      </c>
      <c r="I1375" s="270">
        <f t="shared" si="150"/>
        <v>0</v>
      </c>
    </row>
    <row r="1376" spans="5:9" ht="17.25" customHeight="1" x14ac:dyDescent="0.35">
      <c r="E1376" s="270">
        <f t="shared" si="146"/>
        <v>0</v>
      </c>
      <c r="F1376" s="270">
        <f t="shared" si="147"/>
        <v>0</v>
      </c>
      <c r="G1376" s="270">
        <f t="shared" si="148"/>
        <v>0</v>
      </c>
      <c r="H1376" s="270">
        <f t="shared" si="149"/>
        <v>0</v>
      </c>
      <c r="I1376" s="270">
        <f t="shared" si="150"/>
        <v>0</v>
      </c>
    </row>
    <row r="1377" spans="5:9" ht="17.25" customHeight="1" x14ac:dyDescent="0.35">
      <c r="E1377" s="270">
        <f t="shared" si="146"/>
        <v>0</v>
      </c>
      <c r="F1377" s="270">
        <f t="shared" si="147"/>
        <v>0</v>
      </c>
      <c r="G1377" s="270">
        <f t="shared" si="148"/>
        <v>0</v>
      </c>
      <c r="H1377" s="270">
        <f t="shared" si="149"/>
        <v>0</v>
      </c>
      <c r="I1377" s="270">
        <f t="shared" si="150"/>
        <v>0</v>
      </c>
    </row>
    <row r="1378" spans="5:9" ht="17.25" customHeight="1" x14ac:dyDescent="0.35">
      <c r="E1378" s="270">
        <f t="shared" si="146"/>
        <v>0</v>
      </c>
      <c r="F1378" s="270">
        <f t="shared" si="147"/>
        <v>0</v>
      </c>
      <c r="G1378" s="270">
        <f t="shared" si="148"/>
        <v>0</v>
      </c>
      <c r="H1378" s="270">
        <f t="shared" si="149"/>
        <v>0</v>
      </c>
      <c r="I1378" s="270">
        <f t="shared" si="150"/>
        <v>0</v>
      </c>
    </row>
    <row r="1379" spans="5:9" ht="17.25" customHeight="1" x14ac:dyDescent="0.35">
      <c r="E1379" s="270">
        <f t="shared" si="146"/>
        <v>0</v>
      </c>
      <c r="F1379" s="270">
        <f t="shared" si="147"/>
        <v>0</v>
      </c>
      <c r="G1379" s="270">
        <f t="shared" si="148"/>
        <v>0</v>
      </c>
      <c r="H1379" s="270">
        <f t="shared" si="149"/>
        <v>0</v>
      </c>
      <c r="I1379" s="270">
        <f t="shared" si="150"/>
        <v>0</v>
      </c>
    </row>
    <row r="1380" spans="5:9" ht="17.25" customHeight="1" x14ac:dyDescent="0.35">
      <c r="E1380" s="270">
        <f t="shared" si="146"/>
        <v>0</v>
      </c>
      <c r="F1380" s="270">
        <f t="shared" si="147"/>
        <v>0</v>
      </c>
      <c r="G1380" s="270">
        <f t="shared" si="148"/>
        <v>0</v>
      </c>
      <c r="H1380" s="270">
        <f t="shared" si="149"/>
        <v>0</v>
      </c>
      <c r="I1380" s="270">
        <f t="shared" si="150"/>
        <v>0</v>
      </c>
    </row>
    <row r="1381" spans="5:9" ht="17.25" customHeight="1" x14ac:dyDescent="0.35">
      <c r="E1381" s="270">
        <f t="shared" si="146"/>
        <v>0</v>
      </c>
      <c r="F1381" s="270">
        <f t="shared" si="147"/>
        <v>0</v>
      </c>
      <c r="G1381" s="270">
        <f t="shared" si="148"/>
        <v>0</v>
      </c>
      <c r="H1381" s="270">
        <f t="shared" si="149"/>
        <v>0</v>
      </c>
      <c r="I1381" s="270">
        <f t="shared" si="150"/>
        <v>0</v>
      </c>
    </row>
    <row r="1382" spans="5:9" ht="17.25" customHeight="1" x14ac:dyDescent="0.35">
      <c r="E1382" s="270">
        <f t="shared" si="146"/>
        <v>0</v>
      </c>
      <c r="F1382" s="270">
        <f t="shared" si="147"/>
        <v>0</v>
      </c>
      <c r="G1382" s="270">
        <f t="shared" si="148"/>
        <v>0</v>
      </c>
      <c r="H1382" s="270">
        <f t="shared" si="149"/>
        <v>0</v>
      </c>
      <c r="I1382" s="270">
        <f t="shared" si="150"/>
        <v>0</v>
      </c>
    </row>
    <row r="1383" spans="5:9" ht="17.25" customHeight="1" x14ac:dyDescent="0.35">
      <c r="E1383" s="270">
        <f t="shared" si="146"/>
        <v>0</v>
      </c>
      <c r="F1383" s="270">
        <f t="shared" si="147"/>
        <v>0</v>
      </c>
      <c r="G1383" s="270">
        <f t="shared" si="148"/>
        <v>0</v>
      </c>
      <c r="H1383" s="270">
        <f t="shared" si="149"/>
        <v>0</v>
      </c>
      <c r="I1383" s="270">
        <f t="shared" si="150"/>
        <v>0</v>
      </c>
    </row>
    <row r="1384" spans="5:9" ht="17.25" customHeight="1" x14ac:dyDescent="0.35">
      <c r="E1384" s="270">
        <f t="shared" si="146"/>
        <v>0</v>
      </c>
      <c r="F1384" s="270">
        <f t="shared" si="147"/>
        <v>0</v>
      </c>
      <c r="G1384" s="270">
        <f t="shared" si="148"/>
        <v>0</v>
      </c>
      <c r="H1384" s="270">
        <f t="shared" si="149"/>
        <v>0</v>
      </c>
      <c r="I1384" s="270">
        <f t="shared" si="150"/>
        <v>0</v>
      </c>
    </row>
    <row r="1385" spans="5:9" ht="17.25" customHeight="1" x14ac:dyDescent="0.35">
      <c r="E1385" s="270">
        <f t="shared" si="146"/>
        <v>0</v>
      </c>
      <c r="F1385" s="270">
        <f t="shared" si="147"/>
        <v>0</v>
      </c>
      <c r="G1385" s="270">
        <f t="shared" si="148"/>
        <v>0</v>
      </c>
      <c r="H1385" s="270">
        <f t="shared" si="149"/>
        <v>0</v>
      </c>
      <c r="I1385" s="270">
        <f t="shared" si="150"/>
        <v>0</v>
      </c>
    </row>
    <row r="1386" spans="5:9" ht="17.25" customHeight="1" x14ac:dyDescent="0.35">
      <c r="E1386" s="270">
        <f t="shared" si="146"/>
        <v>0</v>
      </c>
      <c r="F1386" s="270">
        <f t="shared" si="147"/>
        <v>0</v>
      </c>
      <c r="G1386" s="270">
        <f t="shared" si="148"/>
        <v>0</v>
      </c>
      <c r="H1386" s="270">
        <f t="shared" si="149"/>
        <v>0</v>
      </c>
      <c r="I1386" s="270">
        <f t="shared" si="150"/>
        <v>0</v>
      </c>
    </row>
    <row r="1387" spans="5:9" ht="17.25" customHeight="1" x14ac:dyDescent="0.35">
      <c r="E1387" s="270">
        <f t="shared" si="146"/>
        <v>0</v>
      </c>
      <c r="F1387" s="270">
        <f t="shared" si="147"/>
        <v>0</v>
      </c>
      <c r="G1387" s="270">
        <f t="shared" si="148"/>
        <v>0</v>
      </c>
      <c r="H1387" s="270">
        <f t="shared" si="149"/>
        <v>0</v>
      </c>
      <c r="I1387" s="270">
        <f t="shared" si="150"/>
        <v>0</v>
      </c>
    </row>
    <row r="1388" spans="5:9" ht="17.25" customHeight="1" x14ac:dyDescent="0.35">
      <c r="E1388" s="270">
        <f t="shared" si="146"/>
        <v>0</v>
      </c>
      <c r="F1388" s="270">
        <f t="shared" si="147"/>
        <v>0</v>
      </c>
      <c r="G1388" s="270">
        <f t="shared" si="148"/>
        <v>0</v>
      </c>
      <c r="H1388" s="270">
        <f t="shared" si="149"/>
        <v>0</v>
      </c>
      <c r="I1388" s="270">
        <f t="shared" si="150"/>
        <v>0</v>
      </c>
    </row>
    <row r="1389" spans="5:9" ht="17.25" customHeight="1" x14ac:dyDescent="0.35">
      <c r="E1389" s="270">
        <f t="shared" si="146"/>
        <v>0</v>
      </c>
      <c r="F1389" s="270">
        <f t="shared" si="147"/>
        <v>0</v>
      </c>
      <c r="G1389" s="270">
        <f t="shared" si="148"/>
        <v>0</v>
      </c>
      <c r="H1389" s="270">
        <f t="shared" si="149"/>
        <v>0</v>
      </c>
      <c r="I1389" s="270">
        <f t="shared" si="150"/>
        <v>0</v>
      </c>
    </row>
    <row r="1390" spans="5:9" ht="17.25" customHeight="1" x14ac:dyDescent="0.35">
      <c r="E1390" s="270">
        <f t="shared" si="146"/>
        <v>0</v>
      </c>
      <c r="F1390" s="270">
        <f t="shared" si="147"/>
        <v>0</v>
      </c>
      <c r="G1390" s="270">
        <f t="shared" si="148"/>
        <v>0</v>
      </c>
      <c r="H1390" s="270">
        <f t="shared" si="149"/>
        <v>0</v>
      </c>
      <c r="I1390" s="270">
        <f t="shared" si="150"/>
        <v>0</v>
      </c>
    </row>
    <row r="1391" spans="5:9" ht="17.25" customHeight="1" x14ac:dyDescent="0.35">
      <c r="E1391" s="270">
        <f t="shared" si="146"/>
        <v>0</v>
      </c>
      <c r="F1391" s="270">
        <f t="shared" si="147"/>
        <v>0</v>
      </c>
      <c r="G1391" s="270">
        <f t="shared" si="148"/>
        <v>0</v>
      </c>
      <c r="H1391" s="270">
        <f t="shared" si="149"/>
        <v>0</v>
      </c>
      <c r="I1391" s="270">
        <f t="shared" si="150"/>
        <v>0</v>
      </c>
    </row>
    <row r="1392" spans="5:9" ht="17.25" customHeight="1" x14ac:dyDescent="0.35">
      <c r="E1392" s="270">
        <f t="shared" si="146"/>
        <v>0</v>
      </c>
      <c r="F1392" s="270">
        <f t="shared" si="147"/>
        <v>0</v>
      </c>
      <c r="G1392" s="270">
        <f t="shared" si="148"/>
        <v>0</v>
      </c>
      <c r="H1392" s="270">
        <f t="shared" si="149"/>
        <v>0</v>
      </c>
      <c r="I1392" s="270">
        <f t="shared" si="150"/>
        <v>0</v>
      </c>
    </row>
    <row r="1393" spans="5:9" ht="17.25" customHeight="1" x14ac:dyDescent="0.35">
      <c r="E1393" s="270">
        <f t="shared" si="146"/>
        <v>0</v>
      </c>
      <c r="F1393" s="270">
        <f t="shared" si="147"/>
        <v>0</v>
      </c>
      <c r="G1393" s="270">
        <f t="shared" si="148"/>
        <v>0</v>
      </c>
      <c r="H1393" s="270">
        <f t="shared" si="149"/>
        <v>0</v>
      </c>
      <c r="I1393" s="270">
        <f t="shared" si="150"/>
        <v>0</v>
      </c>
    </row>
    <row r="1394" spans="5:9" ht="17.25" customHeight="1" x14ac:dyDescent="0.35">
      <c r="E1394" s="270">
        <f t="shared" si="146"/>
        <v>0</v>
      </c>
      <c r="F1394" s="270">
        <f t="shared" si="147"/>
        <v>0</v>
      </c>
      <c r="G1394" s="270">
        <f t="shared" si="148"/>
        <v>0</v>
      </c>
      <c r="H1394" s="270">
        <f t="shared" si="149"/>
        <v>0</v>
      </c>
      <c r="I1394" s="270">
        <f t="shared" si="150"/>
        <v>0</v>
      </c>
    </row>
    <row r="1395" spans="5:9" ht="17.25" customHeight="1" x14ac:dyDescent="0.35">
      <c r="E1395" s="270">
        <f t="shared" si="146"/>
        <v>0</v>
      </c>
      <c r="F1395" s="270">
        <f t="shared" si="147"/>
        <v>0</v>
      </c>
      <c r="G1395" s="270">
        <f t="shared" si="148"/>
        <v>0</v>
      </c>
      <c r="H1395" s="270">
        <f t="shared" si="149"/>
        <v>0</v>
      </c>
      <c r="I1395" s="270">
        <f t="shared" si="150"/>
        <v>0</v>
      </c>
    </row>
    <row r="1396" spans="5:9" ht="17.25" customHeight="1" x14ac:dyDescent="0.35">
      <c r="E1396" s="270">
        <f t="shared" si="146"/>
        <v>0</v>
      </c>
      <c r="F1396" s="270">
        <f t="shared" si="147"/>
        <v>0</v>
      </c>
      <c r="G1396" s="270">
        <f t="shared" si="148"/>
        <v>0</v>
      </c>
      <c r="H1396" s="270">
        <f t="shared" si="149"/>
        <v>0</v>
      </c>
      <c r="I1396" s="270">
        <f t="shared" si="150"/>
        <v>0</v>
      </c>
    </row>
    <row r="1397" spans="5:9" ht="17.25" customHeight="1" x14ac:dyDescent="0.35">
      <c r="E1397" s="270">
        <f t="shared" si="146"/>
        <v>0</v>
      </c>
      <c r="F1397" s="270">
        <f t="shared" si="147"/>
        <v>0</v>
      </c>
      <c r="G1397" s="270">
        <f t="shared" si="148"/>
        <v>0</v>
      </c>
      <c r="H1397" s="270">
        <f t="shared" si="149"/>
        <v>0</v>
      </c>
      <c r="I1397" s="270">
        <f t="shared" si="150"/>
        <v>0</v>
      </c>
    </row>
    <row r="1398" spans="5:9" ht="17.25" customHeight="1" x14ac:dyDescent="0.35">
      <c r="E1398" s="270">
        <f t="shared" si="146"/>
        <v>0</v>
      </c>
      <c r="F1398" s="270">
        <f t="shared" si="147"/>
        <v>0</v>
      </c>
      <c r="G1398" s="270">
        <f t="shared" si="148"/>
        <v>0</v>
      </c>
      <c r="H1398" s="270">
        <f t="shared" si="149"/>
        <v>0</v>
      </c>
      <c r="I1398" s="270">
        <f t="shared" si="150"/>
        <v>0</v>
      </c>
    </row>
    <row r="1399" spans="5:9" ht="17.25" customHeight="1" x14ac:dyDescent="0.35">
      <c r="E1399" s="270">
        <f t="shared" si="146"/>
        <v>0</v>
      </c>
      <c r="F1399" s="270">
        <f t="shared" si="147"/>
        <v>0</v>
      </c>
      <c r="G1399" s="270">
        <f t="shared" si="148"/>
        <v>0</v>
      </c>
      <c r="H1399" s="270">
        <f t="shared" si="149"/>
        <v>0</v>
      </c>
      <c r="I1399" s="270">
        <f t="shared" si="150"/>
        <v>0</v>
      </c>
    </row>
    <row r="1400" spans="5:9" ht="17.25" customHeight="1" x14ac:dyDescent="0.35">
      <c r="E1400" s="270">
        <f t="shared" si="146"/>
        <v>0</v>
      </c>
      <c r="F1400" s="270">
        <f t="shared" si="147"/>
        <v>0</v>
      </c>
      <c r="G1400" s="270">
        <f t="shared" si="148"/>
        <v>0</v>
      </c>
      <c r="H1400" s="270">
        <f t="shared" si="149"/>
        <v>0</v>
      </c>
      <c r="I1400" s="270">
        <f t="shared" si="150"/>
        <v>0</v>
      </c>
    </row>
    <row r="1401" spans="5:9" ht="17.25" customHeight="1" x14ac:dyDescent="0.35">
      <c r="E1401" s="270">
        <f t="shared" si="146"/>
        <v>0</v>
      </c>
      <c r="F1401" s="270">
        <f t="shared" si="147"/>
        <v>0</v>
      </c>
      <c r="G1401" s="270">
        <f t="shared" si="148"/>
        <v>0</v>
      </c>
      <c r="H1401" s="270">
        <f t="shared" si="149"/>
        <v>0</v>
      </c>
      <c r="I1401" s="270">
        <f t="shared" si="150"/>
        <v>0</v>
      </c>
    </row>
    <row r="1402" spans="5:9" ht="17.25" customHeight="1" x14ac:dyDescent="0.35">
      <c r="E1402" s="270">
        <f t="shared" si="146"/>
        <v>0</v>
      </c>
      <c r="F1402" s="270">
        <f t="shared" si="147"/>
        <v>0</v>
      </c>
      <c r="G1402" s="270">
        <f t="shared" si="148"/>
        <v>0</v>
      </c>
      <c r="H1402" s="270">
        <f t="shared" si="149"/>
        <v>0</v>
      </c>
      <c r="I1402" s="270">
        <f t="shared" si="150"/>
        <v>0</v>
      </c>
    </row>
    <row r="1403" spans="5:9" ht="17.25" customHeight="1" x14ac:dyDescent="0.35">
      <c r="E1403" s="270">
        <f t="shared" si="146"/>
        <v>0</v>
      </c>
      <c r="F1403" s="270">
        <f t="shared" si="147"/>
        <v>0</v>
      </c>
      <c r="G1403" s="270">
        <f t="shared" si="148"/>
        <v>0</v>
      </c>
      <c r="H1403" s="270">
        <f t="shared" si="149"/>
        <v>0</v>
      </c>
      <c r="I1403" s="270">
        <f t="shared" si="150"/>
        <v>0</v>
      </c>
    </row>
    <row r="1404" spans="5:9" ht="17.25" customHeight="1" x14ac:dyDescent="0.35">
      <c r="E1404" s="270">
        <f t="shared" si="146"/>
        <v>0</v>
      </c>
      <c r="F1404" s="270">
        <f t="shared" si="147"/>
        <v>0</v>
      </c>
      <c r="G1404" s="270">
        <f t="shared" si="148"/>
        <v>0</v>
      </c>
      <c r="H1404" s="270">
        <f t="shared" si="149"/>
        <v>0</v>
      </c>
      <c r="I1404" s="270">
        <f t="shared" si="150"/>
        <v>0</v>
      </c>
    </row>
    <row r="1405" spans="5:9" ht="17.25" customHeight="1" x14ac:dyDescent="0.35">
      <c r="E1405" s="270">
        <f t="shared" si="146"/>
        <v>0</v>
      </c>
      <c r="F1405" s="270">
        <f t="shared" si="147"/>
        <v>0</v>
      </c>
      <c r="G1405" s="270">
        <f t="shared" si="148"/>
        <v>0</v>
      </c>
      <c r="H1405" s="270">
        <f t="shared" si="149"/>
        <v>0</v>
      </c>
      <c r="I1405" s="270">
        <f t="shared" si="150"/>
        <v>0</v>
      </c>
    </row>
    <row r="1406" spans="5:9" ht="17.25" customHeight="1" x14ac:dyDescent="0.35">
      <c r="E1406" s="270">
        <f t="shared" si="146"/>
        <v>0</v>
      </c>
      <c r="F1406" s="270">
        <f t="shared" si="147"/>
        <v>0</v>
      </c>
      <c r="G1406" s="270">
        <f t="shared" si="148"/>
        <v>0</v>
      </c>
      <c r="H1406" s="270">
        <f t="shared" si="149"/>
        <v>0</v>
      </c>
      <c r="I1406" s="270">
        <f t="shared" si="150"/>
        <v>0</v>
      </c>
    </row>
    <row r="1407" spans="5:9" ht="17.25" customHeight="1" x14ac:dyDescent="0.35">
      <c r="E1407" s="270">
        <f t="shared" si="146"/>
        <v>0</v>
      </c>
      <c r="F1407" s="270">
        <f t="shared" si="147"/>
        <v>0</v>
      </c>
      <c r="G1407" s="270">
        <f t="shared" si="148"/>
        <v>0</v>
      </c>
      <c r="H1407" s="270">
        <f t="shared" si="149"/>
        <v>0</v>
      </c>
      <c r="I1407" s="270">
        <f t="shared" si="150"/>
        <v>0</v>
      </c>
    </row>
    <row r="1408" spans="5:9" ht="17.25" customHeight="1" x14ac:dyDescent="0.35">
      <c r="E1408" s="270">
        <f t="shared" si="146"/>
        <v>0</v>
      </c>
      <c r="F1408" s="270">
        <f t="shared" si="147"/>
        <v>0</v>
      </c>
      <c r="G1408" s="270">
        <f t="shared" si="148"/>
        <v>0</v>
      </c>
      <c r="H1408" s="270">
        <f t="shared" si="149"/>
        <v>0</v>
      </c>
      <c r="I1408" s="270">
        <f t="shared" si="150"/>
        <v>0</v>
      </c>
    </row>
    <row r="1409" spans="5:9" ht="17.25" customHeight="1" x14ac:dyDescent="0.35">
      <c r="E1409" s="270">
        <f t="shared" si="146"/>
        <v>0</v>
      </c>
      <c r="F1409" s="270">
        <f t="shared" si="147"/>
        <v>0</v>
      </c>
      <c r="G1409" s="270">
        <f t="shared" si="148"/>
        <v>0</v>
      </c>
      <c r="H1409" s="270">
        <f t="shared" si="149"/>
        <v>0</v>
      </c>
      <c r="I1409" s="270">
        <f t="shared" si="150"/>
        <v>0</v>
      </c>
    </row>
    <row r="1410" spans="5:9" ht="17.25" customHeight="1" x14ac:dyDescent="0.35">
      <c r="E1410" s="270">
        <f t="shared" si="146"/>
        <v>0</v>
      </c>
      <c r="F1410" s="270">
        <f t="shared" si="147"/>
        <v>0</v>
      </c>
      <c r="G1410" s="270">
        <f t="shared" si="148"/>
        <v>0</v>
      </c>
      <c r="H1410" s="270">
        <f t="shared" si="149"/>
        <v>0</v>
      </c>
      <c r="I1410" s="270">
        <f t="shared" si="150"/>
        <v>0</v>
      </c>
    </row>
    <row r="1411" spans="5:9" ht="17.25" customHeight="1" x14ac:dyDescent="0.35">
      <c r="E1411" s="270">
        <f t="shared" si="146"/>
        <v>0</v>
      </c>
      <c r="F1411" s="270">
        <f t="shared" si="147"/>
        <v>0</v>
      </c>
      <c r="G1411" s="270">
        <f t="shared" si="148"/>
        <v>0</v>
      </c>
      <c r="H1411" s="270">
        <f t="shared" si="149"/>
        <v>0</v>
      </c>
      <c r="I1411" s="270">
        <f t="shared" si="150"/>
        <v>0</v>
      </c>
    </row>
    <row r="1412" spans="5:9" ht="17.25" customHeight="1" x14ac:dyDescent="0.35">
      <c r="E1412" s="270">
        <f t="shared" si="146"/>
        <v>0</v>
      </c>
      <c r="F1412" s="270">
        <f t="shared" si="147"/>
        <v>0</v>
      </c>
      <c r="G1412" s="270">
        <f t="shared" si="148"/>
        <v>0</v>
      </c>
      <c r="H1412" s="270">
        <f t="shared" si="149"/>
        <v>0</v>
      </c>
      <c r="I1412" s="270">
        <f t="shared" si="150"/>
        <v>0</v>
      </c>
    </row>
    <row r="1413" spans="5:9" ht="17.25" customHeight="1" x14ac:dyDescent="0.35">
      <c r="E1413" s="270">
        <f t="shared" si="146"/>
        <v>0</v>
      </c>
      <c r="F1413" s="270">
        <f t="shared" si="147"/>
        <v>0</v>
      </c>
      <c r="G1413" s="270">
        <f t="shared" si="148"/>
        <v>0</v>
      </c>
      <c r="H1413" s="270">
        <f t="shared" si="149"/>
        <v>0</v>
      </c>
      <c r="I1413" s="270">
        <f t="shared" si="150"/>
        <v>0</v>
      </c>
    </row>
    <row r="1414" spans="5:9" ht="17.25" customHeight="1" x14ac:dyDescent="0.35">
      <c r="E1414" s="270">
        <f t="shared" si="146"/>
        <v>0</v>
      </c>
      <c r="F1414" s="270">
        <f t="shared" si="147"/>
        <v>0</v>
      </c>
      <c r="G1414" s="270">
        <f t="shared" si="148"/>
        <v>0</v>
      </c>
      <c r="H1414" s="270">
        <f t="shared" si="149"/>
        <v>0</v>
      </c>
      <c r="I1414" s="270">
        <f t="shared" si="150"/>
        <v>0</v>
      </c>
    </row>
    <row r="1415" spans="5:9" ht="17.25" customHeight="1" x14ac:dyDescent="0.35">
      <c r="E1415" s="270">
        <f t="shared" si="146"/>
        <v>0</v>
      </c>
      <c r="F1415" s="270">
        <f t="shared" si="147"/>
        <v>0</v>
      </c>
      <c r="G1415" s="270">
        <f t="shared" si="148"/>
        <v>0</v>
      </c>
      <c r="H1415" s="270">
        <f t="shared" si="149"/>
        <v>0</v>
      </c>
      <c r="I1415" s="270">
        <f t="shared" si="150"/>
        <v>0</v>
      </c>
    </row>
    <row r="1416" spans="5:9" ht="17.25" customHeight="1" x14ac:dyDescent="0.35">
      <c r="E1416" s="270">
        <f t="shared" si="146"/>
        <v>0</v>
      </c>
      <c r="F1416" s="270">
        <f t="shared" si="147"/>
        <v>0</v>
      </c>
      <c r="G1416" s="270">
        <f t="shared" si="148"/>
        <v>0</v>
      </c>
      <c r="H1416" s="270">
        <f t="shared" si="149"/>
        <v>0</v>
      </c>
      <c r="I1416" s="270">
        <f t="shared" si="150"/>
        <v>0</v>
      </c>
    </row>
    <row r="1417" spans="5:9" ht="17.25" customHeight="1" x14ac:dyDescent="0.35">
      <c r="E1417" s="270">
        <f t="shared" si="146"/>
        <v>0</v>
      </c>
      <c r="F1417" s="270">
        <f t="shared" si="147"/>
        <v>0</v>
      </c>
      <c r="G1417" s="270">
        <f t="shared" si="148"/>
        <v>0</v>
      </c>
      <c r="H1417" s="270">
        <f t="shared" si="149"/>
        <v>0</v>
      </c>
      <c r="I1417" s="270">
        <f t="shared" si="150"/>
        <v>0</v>
      </c>
    </row>
    <row r="1418" spans="5:9" ht="17.25" customHeight="1" x14ac:dyDescent="0.35">
      <c r="E1418" s="270">
        <f t="shared" si="146"/>
        <v>0</v>
      </c>
      <c r="F1418" s="270">
        <f t="shared" si="147"/>
        <v>0</v>
      </c>
      <c r="G1418" s="270">
        <f t="shared" si="148"/>
        <v>0</v>
      </c>
      <c r="H1418" s="270">
        <f t="shared" si="149"/>
        <v>0</v>
      </c>
      <c r="I1418" s="270">
        <f t="shared" si="150"/>
        <v>0</v>
      </c>
    </row>
    <row r="1419" spans="5:9" ht="17.25" customHeight="1" x14ac:dyDescent="0.35">
      <c r="E1419" s="270">
        <f t="shared" ref="E1419:E1482" si="151">SUM(F1419,G1419,H1419,I1419)</f>
        <v>0</v>
      </c>
      <c r="F1419" s="270">
        <f t="shared" ref="F1419:F1482" si="152">SUM(M1419,Q1419,AI1419,AM1419,BV1419,BZ1419,DC1419,DG1419,DS1419,DW1419,EM1419,EN1419,EO1419,EY1419,EZ1419,FA1419,GM1419,GQ1419,HL1419,HP1419,IH1419,IL1419,)</f>
        <v>0</v>
      </c>
      <c r="G1419" s="270">
        <f t="shared" ref="G1419:G1482" si="153">SUM(N1419,R1419,AJ1419,AN1419,BW1419,CA1419,DD1419,DH1419,DT1419,DX1419,EP1419,EQ1419,ER1419,FB1419,FC1419,FD1419,GN1419,GR1419,HM1419,HQ1419,II1419,IM1419,)</f>
        <v>0</v>
      </c>
      <c r="H1419" s="270">
        <f t="shared" ref="H1419:H1482" si="154">SUM(O1419,S1419,U1419,W1419,Y1419,AA1419,AK1419,AO1419,AQ1419,AS1419,AU1419,AW1419,BC1419,BE1419,AY1419,FK1419,FL1419,FM1419,FQ1419,FR1419,BX1419,CB1419,DE1419,DI1419,DU1419,DY1419,ES1419,ET1419,EU1419,FE1419,FF1419,FG1419,GO1419,GS1419,HN1419,HR1419,HT1419,HV1419,HX1419,HZ1419,IJ1419,IN1419,IP1419,IR1419,IT1419,IV1419,FS1419,FW1419,FX1419,FY1419,GC1419,GD1419,GE1419,GU1419,GW1419,GY1419,HA1419,HC1419,IB1419,IX1419,IZ1419,DK1419,DM1419,DO1419,DQ1419,IF1419,EA1419,EC1419,EE1419,EG1419,ID1419)</f>
        <v>0</v>
      </c>
      <c r="I1419" s="270">
        <f t="shared" ref="I1419:I1482" si="155">SUM(P1419,T1419,V1419,X1419,Z1419,AB1419,AL1419,AP1419,AR1419,AT1419,AV1419,AX1419,BD1419,BF1419,BY1419,CC1419,DF1419,DJ1419,DV1419,DZ1419,EV1419,EW1419,EX1419,FH1419,FI1419,FJ1419,GP1419,GT1419,HO1419,HS1419,HU1419,HW1419,HY1419,IK1419,IO1419,IQ1419,IS1419,IU1419,JA1419,AZ1419,DL1419,DN1419,DP1419,DR1419,FN1419,FO1419,FP1419,FT1419,FU1419,FV1419,FZ1419,GA1419,GB1419,GF1419,GG1419,GH1419,GV1419,GX1419,GZ1419,HB1419,HD1419,IA1419,IC1419,IG1419,IW1419,IY1419,EB1419,ED1419,EF1419,EH1419,IE1419)</f>
        <v>0</v>
      </c>
    </row>
    <row r="1420" spans="5:9" ht="17.25" customHeight="1" x14ac:dyDescent="0.35">
      <c r="E1420" s="270">
        <f t="shared" si="151"/>
        <v>0</v>
      </c>
      <c r="F1420" s="270">
        <f t="shared" si="152"/>
        <v>0</v>
      </c>
      <c r="G1420" s="270">
        <f t="shared" si="153"/>
        <v>0</v>
      </c>
      <c r="H1420" s="270">
        <f t="shared" si="154"/>
        <v>0</v>
      </c>
      <c r="I1420" s="270">
        <f t="shared" si="155"/>
        <v>0</v>
      </c>
    </row>
    <row r="1421" spans="5:9" ht="17.25" customHeight="1" x14ac:dyDescent="0.35">
      <c r="E1421" s="270">
        <f t="shared" si="151"/>
        <v>0</v>
      </c>
      <c r="F1421" s="270">
        <f t="shared" si="152"/>
        <v>0</v>
      </c>
      <c r="G1421" s="270">
        <f t="shared" si="153"/>
        <v>0</v>
      </c>
      <c r="H1421" s="270">
        <f t="shared" si="154"/>
        <v>0</v>
      </c>
      <c r="I1421" s="270">
        <f t="shared" si="155"/>
        <v>0</v>
      </c>
    </row>
    <row r="1422" spans="5:9" ht="17.25" customHeight="1" x14ac:dyDescent="0.35">
      <c r="E1422" s="270">
        <f t="shared" si="151"/>
        <v>0</v>
      </c>
      <c r="F1422" s="270">
        <f t="shared" si="152"/>
        <v>0</v>
      </c>
      <c r="G1422" s="270">
        <f t="shared" si="153"/>
        <v>0</v>
      </c>
      <c r="H1422" s="270">
        <f t="shared" si="154"/>
        <v>0</v>
      </c>
      <c r="I1422" s="270">
        <f t="shared" si="155"/>
        <v>0</v>
      </c>
    </row>
    <row r="1423" spans="5:9" ht="17.25" customHeight="1" x14ac:dyDescent="0.35">
      <c r="E1423" s="270">
        <f t="shared" si="151"/>
        <v>0</v>
      </c>
      <c r="F1423" s="270">
        <f t="shared" si="152"/>
        <v>0</v>
      </c>
      <c r="G1423" s="270">
        <f t="shared" si="153"/>
        <v>0</v>
      </c>
      <c r="H1423" s="270">
        <f t="shared" si="154"/>
        <v>0</v>
      </c>
      <c r="I1423" s="270">
        <f t="shared" si="155"/>
        <v>0</v>
      </c>
    </row>
    <row r="1424" spans="5:9" ht="17.25" customHeight="1" x14ac:dyDescent="0.35">
      <c r="E1424" s="270">
        <f t="shared" si="151"/>
        <v>0</v>
      </c>
      <c r="F1424" s="270">
        <f t="shared" si="152"/>
        <v>0</v>
      </c>
      <c r="G1424" s="270">
        <f t="shared" si="153"/>
        <v>0</v>
      </c>
      <c r="H1424" s="270">
        <f t="shared" si="154"/>
        <v>0</v>
      </c>
      <c r="I1424" s="270">
        <f t="shared" si="155"/>
        <v>0</v>
      </c>
    </row>
    <row r="1425" spans="5:9" ht="17.25" customHeight="1" x14ac:dyDescent="0.35">
      <c r="E1425" s="270">
        <f t="shared" si="151"/>
        <v>0</v>
      </c>
      <c r="F1425" s="270">
        <f t="shared" si="152"/>
        <v>0</v>
      </c>
      <c r="G1425" s="270">
        <f t="shared" si="153"/>
        <v>0</v>
      </c>
      <c r="H1425" s="270">
        <f t="shared" si="154"/>
        <v>0</v>
      </c>
      <c r="I1425" s="270">
        <f t="shared" si="155"/>
        <v>0</v>
      </c>
    </row>
    <row r="1426" spans="5:9" ht="17.25" customHeight="1" x14ac:dyDescent="0.35">
      <c r="E1426" s="270">
        <f t="shared" si="151"/>
        <v>0</v>
      </c>
      <c r="F1426" s="270">
        <f t="shared" si="152"/>
        <v>0</v>
      </c>
      <c r="G1426" s="270">
        <f t="shared" si="153"/>
        <v>0</v>
      </c>
      <c r="H1426" s="270">
        <f t="shared" si="154"/>
        <v>0</v>
      </c>
      <c r="I1426" s="270">
        <f t="shared" si="155"/>
        <v>0</v>
      </c>
    </row>
    <row r="1427" spans="5:9" ht="17.25" customHeight="1" x14ac:dyDescent="0.35">
      <c r="E1427" s="270">
        <f t="shared" si="151"/>
        <v>0</v>
      </c>
      <c r="F1427" s="270">
        <f t="shared" si="152"/>
        <v>0</v>
      </c>
      <c r="G1427" s="270">
        <f t="shared" si="153"/>
        <v>0</v>
      </c>
      <c r="H1427" s="270">
        <f t="shared" si="154"/>
        <v>0</v>
      </c>
      <c r="I1427" s="270">
        <f t="shared" si="155"/>
        <v>0</v>
      </c>
    </row>
    <row r="1428" spans="5:9" ht="17.25" customHeight="1" x14ac:dyDescent="0.35">
      <c r="E1428" s="270">
        <f t="shared" si="151"/>
        <v>0</v>
      </c>
      <c r="F1428" s="270">
        <f t="shared" si="152"/>
        <v>0</v>
      </c>
      <c r="G1428" s="270">
        <f t="shared" si="153"/>
        <v>0</v>
      </c>
      <c r="H1428" s="270">
        <f t="shared" si="154"/>
        <v>0</v>
      </c>
      <c r="I1428" s="270">
        <f t="shared" si="155"/>
        <v>0</v>
      </c>
    </row>
    <row r="1429" spans="5:9" ht="17.25" customHeight="1" x14ac:dyDescent="0.35">
      <c r="E1429" s="270">
        <f t="shared" si="151"/>
        <v>0</v>
      </c>
      <c r="F1429" s="270">
        <f t="shared" si="152"/>
        <v>0</v>
      </c>
      <c r="G1429" s="270">
        <f t="shared" si="153"/>
        <v>0</v>
      </c>
      <c r="H1429" s="270">
        <f t="shared" si="154"/>
        <v>0</v>
      </c>
      <c r="I1429" s="270">
        <f t="shared" si="155"/>
        <v>0</v>
      </c>
    </row>
    <row r="1430" spans="5:9" ht="17.25" customHeight="1" x14ac:dyDescent="0.35">
      <c r="E1430" s="270">
        <f t="shared" si="151"/>
        <v>0</v>
      </c>
      <c r="F1430" s="270">
        <f t="shared" si="152"/>
        <v>0</v>
      </c>
      <c r="G1430" s="270">
        <f t="shared" si="153"/>
        <v>0</v>
      </c>
      <c r="H1430" s="270">
        <f t="shared" si="154"/>
        <v>0</v>
      </c>
      <c r="I1430" s="270">
        <f t="shared" si="155"/>
        <v>0</v>
      </c>
    </row>
    <row r="1431" spans="5:9" ht="17.25" customHeight="1" x14ac:dyDescent="0.35">
      <c r="E1431" s="270">
        <f t="shared" si="151"/>
        <v>0</v>
      </c>
      <c r="F1431" s="270">
        <f t="shared" si="152"/>
        <v>0</v>
      </c>
      <c r="G1431" s="270">
        <f t="shared" si="153"/>
        <v>0</v>
      </c>
      <c r="H1431" s="270">
        <f t="shared" si="154"/>
        <v>0</v>
      </c>
      <c r="I1431" s="270">
        <f t="shared" si="155"/>
        <v>0</v>
      </c>
    </row>
    <row r="1432" spans="5:9" ht="17.25" customHeight="1" x14ac:dyDescent="0.35">
      <c r="E1432" s="270">
        <f t="shared" si="151"/>
        <v>0</v>
      </c>
      <c r="F1432" s="270">
        <f t="shared" si="152"/>
        <v>0</v>
      </c>
      <c r="G1432" s="270">
        <f t="shared" si="153"/>
        <v>0</v>
      </c>
      <c r="H1432" s="270">
        <f t="shared" si="154"/>
        <v>0</v>
      </c>
      <c r="I1432" s="270">
        <f t="shared" si="155"/>
        <v>0</v>
      </c>
    </row>
    <row r="1433" spans="5:9" ht="17.25" customHeight="1" x14ac:dyDescent="0.35">
      <c r="E1433" s="270">
        <f t="shared" si="151"/>
        <v>0</v>
      </c>
      <c r="F1433" s="270">
        <f t="shared" si="152"/>
        <v>0</v>
      </c>
      <c r="G1433" s="270">
        <f t="shared" si="153"/>
        <v>0</v>
      </c>
      <c r="H1433" s="270">
        <f t="shared" si="154"/>
        <v>0</v>
      </c>
      <c r="I1433" s="270">
        <f t="shared" si="155"/>
        <v>0</v>
      </c>
    </row>
    <row r="1434" spans="5:9" ht="17.25" customHeight="1" x14ac:dyDescent="0.35">
      <c r="E1434" s="270">
        <f t="shared" si="151"/>
        <v>0</v>
      </c>
      <c r="F1434" s="270">
        <f t="shared" si="152"/>
        <v>0</v>
      </c>
      <c r="G1434" s="270">
        <f t="shared" si="153"/>
        <v>0</v>
      </c>
      <c r="H1434" s="270">
        <f t="shared" si="154"/>
        <v>0</v>
      </c>
      <c r="I1434" s="270">
        <f t="shared" si="155"/>
        <v>0</v>
      </c>
    </row>
    <row r="1435" spans="5:9" ht="17.25" customHeight="1" x14ac:dyDescent="0.35">
      <c r="E1435" s="270">
        <f t="shared" si="151"/>
        <v>0</v>
      </c>
      <c r="F1435" s="270">
        <f t="shared" si="152"/>
        <v>0</v>
      </c>
      <c r="G1435" s="270">
        <f t="shared" si="153"/>
        <v>0</v>
      </c>
      <c r="H1435" s="270">
        <f t="shared" si="154"/>
        <v>0</v>
      </c>
      <c r="I1435" s="270">
        <f t="shared" si="155"/>
        <v>0</v>
      </c>
    </row>
    <row r="1436" spans="5:9" ht="17.25" customHeight="1" x14ac:dyDescent="0.35">
      <c r="E1436" s="270">
        <f t="shared" si="151"/>
        <v>0</v>
      </c>
      <c r="F1436" s="270">
        <f t="shared" si="152"/>
        <v>0</v>
      </c>
      <c r="G1436" s="270">
        <f t="shared" si="153"/>
        <v>0</v>
      </c>
      <c r="H1436" s="270">
        <f t="shared" si="154"/>
        <v>0</v>
      </c>
      <c r="I1436" s="270">
        <f t="shared" si="155"/>
        <v>0</v>
      </c>
    </row>
    <row r="1437" spans="5:9" ht="17.25" customHeight="1" x14ac:dyDescent="0.35">
      <c r="E1437" s="270">
        <f t="shared" si="151"/>
        <v>0</v>
      </c>
      <c r="F1437" s="270">
        <f t="shared" si="152"/>
        <v>0</v>
      </c>
      <c r="G1437" s="270">
        <f t="shared" si="153"/>
        <v>0</v>
      </c>
      <c r="H1437" s="270">
        <f t="shared" si="154"/>
        <v>0</v>
      </c>
      <c r="I1437" s="270">
        <f t="shared" si="155"/>
        <v>0</v>
      </c>
    </row>
    <row r="1438" spans="5:9" ht="17.25" customHeight="1" x14ac:dyDescent="0.35">
      <c r="E1438" s="270">
        <f t="shared" si="151"/>
        <v>0</v>
      </c>
      <c r="F1438" s="270">
        <f t="shared" si="152"/>
        <v>0</v>
      </c>
      <c r="G1438" s="270">
        <f t="shared" si="153"/>
        <v>0</v>
      </c>
      <c r="H1438" s="270">
        <f t="shared" si="154"/>
        <v>0</v>
      </c>
      <c r="I1438" s="270">
        <f t="shared" si="155"/>
        <v>0</v>
      </c>
    </row>
    <row r="1439" spans="5:9" ht="17.25" customHeight="1" x14ac:dyDescent="0.35">
      <c r="E1439" s="270">
        <f t="shared" si="151"/>
        <v>0</v>
      </c>
      <c r="F1439" s="270">
        <f t="shared" si="152"/>
        <v>0</v>
      </c>
      <c r="G1439" s="270">
        <f t="shared" si="153"/>
        <v>0</v>
      </c>
      <c r="H1439" s="270">
        <f t="shared" si="154"/>
        <v>0</v>
      </c>
      <c r="I1439" s="270">
        <f t="shared" si="155"/>
        <v>0</v>
      </c>
    </row>
    <row r="1440" spans="5:9" ht="17.25" customHeight="1" x14ac:dyDescent="0.35">
      <c r="E1440" s="270">
        <f t="shared" si="151"/>
        <v>0</v>
      </c>
      <c r="F1440" s="270">
        <f t="shared" si="152"/>
        <v>0</v>
      </c>
      <c r="G1440" s="270">
        <f t="shared" si="153"/>
        <v>0</v>
      </c>
      <c r="H1440" s="270">
        <f t="shared" si="154"/>
        <v>0</v>
      </c>
      <c r="I1440" s="270">
        <f t="shared" si="155"/>
        <v>0</v>
      </c>
    </row>
    <row r="1441" spans="5:9" ht="17.25" customHeight="1" x14ac:dyDescent="0.35">
      <c r="E1441" s="270">
        <f t="shared" si="151"/>
        <v>0</v>
      </c>
      <c r="F1441" s="270">
        <f t="shared" si="152"/>
        <v>0</v>
      </c>
      <c r="G1441" s="270">
        <f t="shared" si="153"/>
        <v>0</v>
      </c>
      <c r="H1441" s="270">
        <f t="shared" si="154"/>
        <v>0</v>
      </c>
      <c r="I1441" s="270">
        <f t="shared" si="155"/>
        <v>0</v>
      </c>
    </row>
    <row r="1442" spans="5:9" ht="17.25" customHeight="1" x14ac:dyDescent="0.35">
      <c r="E1442" s="270">
        <f t="shared" si="151"/>
        <v>0</v>
      </c>
      <c r="F1442" s="270">
        <f t="shared" si="152"/>
        <v>0</v>
      </c>
      <c r="G1442" s="270">
        <f t="shared" si="153"/>
        <v>0</v>
      </c>
      <c r="H1442" s="270">
        <f t="shared" si="154"/>
        <v>0</v>
      </c>
      <c r="I1442" s="270">
        <f t="shared" si="155"/>
        <v>0</v>
      </c>
    </row>
    <row r="1443" spans="5:9" ht="17.25" customHeight="1" x14ac:dyDescent="0.35">
      <c r="E1443" s="270">
        <f t="shared" si="151"/>
        <v>0</v>
      </c>
      <c r="F1443" s="270">
        <f t="shared" si="152"/>
        <v>0</v>
      </c>
      <c r="G1443" s="270">
        <f t="shared" si="153"/>
        <v>0</v>
      </c>
      <c r="H1443" s="270">
        <f t="shared" si="154"/>
        <v>0</v>
      </c>
      <c r="I1443" s="270">
        <f t="shared" si="155"/>
        <v>0</v>
      </c>
    </row>
    <row r="1444" spans="5:9" ht="17.25" customHeight="1" x14ac:dyDescent="0.35">
      <c r="E1444" s="270">
        <f t="shared" si="151"/>
        <v>0</v>
      </c>
      <c r="F1444" s="270">
        <f t="shared" si="152"/>
        <v>0</v>
      </c>
      <c r="G1444" s="270">
        <f t="shared" si="153"/>
        <v>0</v>
      </c>
      <c r="H1444" s="270">
        <f t="shared" si="154"/>
        <v>0</v>
      </c>
      <c r="I1444" s="270">
        <f t="shared" si="155"/>
        <v>0</v>
      </c>
    </row>
    <row r="1445" spans="5:9" ht="17.25" customHeight="1" x14ac:dyDescent="0.35">
      <c r="E1445" s="270">
        <f t="shared" si="151"/>
        <v>0</v>
      </c>
      <c r="F1445" s="270">
        <f t="shared" si="152"/>
        <v>0</v>
      </c>
      <c r="G1445" s="270">
        <f t="shared" si="153"/>
        <v>0</v>
      </c>
      <c r="H1445" s="270">
        <f t="shared" si="154"/>
        <v>0</v>
      </c>
      <c r="I1445" s="270">
        <f t="shared" si="155"/>
        <v>0</v>
      </c>
    </row>
    <row r="1446" spans="5:9" ht="17.25" customHeight="1" x14ac:dyDescent="0.35">
      <c r="E1446" s="270">
        <f t="shared" si="151"/>
        <v>0</v>
      </c>
      <c r="F1446" s="270">
        <f t="shared" si="152"/>
        <v>0</v>
      </c>
      <c r="G1446" s="270">
        <f t="shared" si="153"/>
        <v>0</v>
      </c>
      <c r="H1446" s="270">
        <f t="shared" si="154"/>
        <v>0</v>
      </c>
      <c r="I1446" s="270">
        <f t="shared" si="155"/>
        <v>0</v>
      </c>
    </row>
    <row r="1447" spans="5:9" ht="17.25" customHeight="1" x14ac:dyDescent="0.35">
      <c r="E1447" s="270">
        <f t="shared" si="151"/>
        <v>0</v>
      </c>
      <c r="F1447" s="270">
        <f t="shared" si="152"/>
        <v>0</v>
      </c>
      <c r="G1447" s="270">
        <f t="shared" si="153"/>
        <v>0</v>
      </c>
      <c r="H1447" s="270">
        <f t="shared" si="154"/>
        <v>0</v>
      </c>
      <c r="I1447" s="270">
        <f t="shared" si="155"/>
        <v>0</v>
      </c>
    </row>
    <row r="1448" spans="5:9" ht="17.25" customHeight="1" x14ac:dyDescent="0.35">
      <c r="E1448" s="270">
        <f t="shared" si="151"/>
        <v>0</v>
      </c>
      <c r="F1448" s="270">
        <f t="shared" si="152"/>
        <v>0</v>
      </c>
      <c r="G1448" s="270">
        <f t="shared" si="153"/>
        <v>0</v>
      </c>
      <c r="H1448" s="270">
        <f t="shared" si="154"/>
        <v>0</v>
      </c>
      <c r="I1448" s="270">
        <f t="shared" si="155"/>
        <v>0</v>
      </c>
    </row>
    <row r="1449" spans="5:9" ht="17.25" customHeight="1" x14ac:dyDescent="0.35">
      <c r="E1449" s="270">
        <f t="shared" si="151"/>
        <v>0</v>
      </c>
      <c r="F1449" s="270">
        <f t="shared" si="152"/>
        <v>0</v>
      </c>
      <c r="G1449" s="270">
        <f t="shared" si="153"/>
        <v>0</v>
      </c>
      <c r="H1449" s="270">
        <f t="shared" si="154"/>
        <v>0</v>
      </c>
      <c r="I1449" s="270">
        <f t="shared" si="155"/>
        <v>0</v>
      </c>
    </row>
    <row r="1450" spans="5:9" ht="17.25" customHeight="1" x14ac:dyDescent="0.35">
      <c r="E1450" s="270">
        <f t="shared" si="151"/>
        <v>0</v>
      </c>
      <c r="F1450" s="270">
        <f t="shared" si="152"/>
        <v>0</v>
      </c>
      <c r="G1450" s="270">
        <f t="shared" si="153"/>
        <v>0</v>
      </c>
      <c r="H1450" s="270">
        <f t="shared" si="154"/>
        <v>0</v>
      </c>
      <c r="I1450" s="270">
        <f t="shared" si="155"/>
        <v>0</v>
      </c>
    </row>
    <row r="1451" spans="5:9" ht="17.25" customHeight="1" x14ac:dyDescent="0.35">
      <c r="E1451" s="270">
        <f t="shared" si="151"/>
        <v>0</v>
      </c>
      <c r="F1451" s="270">
        <f t="shared" si="152"/>
        <v>0</v>
      </c>
      <c r="G1451" s="270">
        <f t="shared" si="153"/>
        <v>0</v>
      </c>
      <c r="H1451" s="270">
        <f t="shared" si="154"/>
        <v>0</v>
      </c>
      <c r="I1451" s="270">
        <f t="shared" si="155"/>
        <v>0</v>
      </c>
    </row>
    <row r="1452" spans="5:9" ht="17.25" customHeight="1" x14ac:dyDescent="0.35">
      <c r="E1452" s="270">
        <f t="shared" si="151"/>
        <v>0</v>
      </c>
      <c r="F1452" s="270">
        <f t="shared" si="152"/>
        <v>0</v>
      </c>
      <c r="G1452" s="270">
        <f t="shared" si="153"/>
        <v>0</v>
      </c>
      <c r="H1452" s="270">
        <f t="shared" si="154"/>
        <v>0</v>
      </c>
      <c r="I1452" s="270">
        <f t="shared" si="155"/>
        <v>0</v>
      </c>
    </row>
    <row r="1453" spans="5:9" ht="17.25" customHeight="1" x14ac:dyDescent="0.35">
      <c r="E1453" s="270">
        <f t="shared" si="151"/>
        <v>0</v>
      </c>
      <c r="F1453" s="270">
        <f t="shared" si="152"/>
        <v>0</v>
      </c>
      <c r="G1453" s="270">
        <f t="shared" si="153"/>
        <v>0</v>
      </c>
      <c r="H1453" s="270">
        <f t="shared" si="154"/>
        <v>0</v>
      </c>
      <c r="I1453" s="270">
        <f t="shared" si="155"/>
        <v>0</v>
      </c>
    </row>
    <row r="1454" spans="5:9" ht="17.25" customHeight="1" x14ac:dyDescent="0.35">
      <c r="E1454" s="270">
        <f t="shared" si="151"/>
        <v>0</v>
      </c>
      <c r="F1454" s="270">
        <f t="shared" si="152"/>
        <v>0</v>
      </c>
      <c r="G1454" s="270">
        <f t="shared" si="153"/>
        <v>0</v>
      </c>
      <c r="H1454" s="270">
        <f t="shared" si="154"/>
        <v>0</v>
      </c>
      <c r="I1454" s="270">
        <f t="shared" si="155"/>
        <v>0</v>
      </c>
    </row>
    <row r="1455" spans="5:9" ht="17.25" customHeight="1" x14ac:dyDescent="0.35">
      <c r="E1455" s="270">
        <f t="shared" si="151"/>
        <v>0</v>
      </c>
      <c r="F1455" s="270">
        <f t="shared" si="152"/>
        <v>0</v>
      </c>
      <c r="G1455" s="270">
        <f t="shared" si="153"/>
        <v>0</v>
      </c>
      <c r="H1455" s="270">
        <f t="shared" si="154"/>
        <v>0</v>
      </c>
      <c r="I1455" s="270">
        <f t="shared" si="155"/>
        <v>0</v>
      </c>
    </row>
    <row r="1456" spans="5:9" ht="17.25" customHeight="1" x14ac:dyDescent="0.35">
      <c r="E1456" s="270">
        <f t="shared" si="151"/>
        <v>0</v>
      </c>
      <c r="F1456" s="270">
        <f t="shared" si="152"/>
        <v>0</v>
      </c>
      <c r="G1456" s="270">
        <f t="shared" si="153"/>
        <v>0</v>
      </c>
      <c r="H1456" s="270">
        <f t="shared" si="154"/>
        <v>0</v>
      </c>
      <c r="I1456" s="270">
        <f t="shared" si="155"/>
        <v>0</v>
      </c>
    </row>
    <row r="1457" spans="5:9" ht="17.25" customHeight="1" x14ac:dyDescent="0.35">
      <c r="E1457" s="270">
        <f t="shared" si="151"/>
        <v>0</v>
      </c>
      <c r="F1457" s="270">
        <f t="shared" si="152"/>
        <v>0</v>
      </c>
      <c r="G1457" s="270">
        <f t="shared" si="153"/>
        <v>0</v>
      </c>
      <c r="H1457" s="270">
        <f t="shared" si="154"/>
        <v>0</v>
      </c>
      <c r="I1457" s="270">
        <f t="shared" si="155"/>
        <v>0</v>
      </c>
    </row>
    <row r="1458" spans="5:9" ht="17.25" customHeight="1" x14ac:dyDescent="0.35">
      <c r="E1458" s="270">
        <f t="shared" si="151"/>
        <v>0</v>
      </c>
      <c r="F1458" s="270">
        <f t="shared" si="152"/>
        <v>0</v>
      </c>
      <c r="G1458" s="270">
        <f t="shared" si="153"/>
        <v>0</v>
      </c>
      <c r="H1458" s="270">
        <f t="shared" si="154"/>
        <v>0</v>
      </c>
      <c r="I1458" s="270">
        <f t="shared" si="155"/>
        <v>0</v>
      </c>
    </row>
    <row r="1459" spans="5:9" ht="17.25" customHeight="1" x14ac:dyDescent="0.35">
      <c r="E1459" s="270">
        <f t="shared" si="151"/>
        <v>0</v>
      </c>
      <c r="F1459" s="270">
        <f t="shared" si="152"/>
        <v>0</v>
      </c>
      <c r="G1459" s="270">
        <f t="shared" si="153"/>
        <v>0</v>
      </c>
      <c r="H1459" s="270">
        <f t="shared" si="154"/>
        <v>0</v>
      </c>
      <c r="I1459" s="270">
        <f t="shared" si="155"/>
        <v>0</v>
      </c>
    </row>
    <row r="1460" spans="5:9" ht="17.25" customHeight="1" x14ac:dyDescent="0.35">
      <c r="E1460" s="270">
        <f t="shared" si="151"/>
        <v>0</v>
      </c>
      <c r="F1460" s="270">
        <f t="shared" si="152"/>
        <v>0</v>
      </c>
      <c r="G1460" s="270">
        <f t="shared" si="153"/>
        <v>0</v>
      </c>
      <c r="H1460" s="270">
        <f t="shared" si="154"/>
        <v>0</v>
      </c>
      <c r="I1460" s="270">
        <f t="shared" si="155"/>
        <v>0</v>
      </c>
    </row>
    <row r="1461" spans="5:9" ht="17.25" customHeight="1" x14ac:dyDescent="0.35">
      <c r="E1461" s="270">
        <f t="shared" si="151"/>
        <v>0</v>
      </c>
      <c r="F1461" s="270">
        <f t="shared" si="152"/>
        <v>0</v>
      </c>
      <c r="G1461" s="270">
        <f t="shared" si="153"/>
        <v>0</v>
      </c>
      <c r="H1461" s="270">
        <f t="shared" si="154"/>
        <v>0</v>
      </c>
      <c r="I1461" s="270">
        <f t="shared" si="155"/>
        <v>0</v>
      </c>
    </row>
    <row r="1462" spans="5:9" ht="17.25" customHeight="1" x14ac:dyDescent="0.35">
      <c r="E1462" s="270">
        <f t="shared" si="151"/>
        <v>0</v>
      </c>
      <c r="F1462" s="270">
        <f t="shared" si="152"/>
        <v>0</v>
      </c>
      <c r="G1462" s="270">
        <f t="shared" si="153"/>
        <v>0</v>
      </c>
      <c r="H1462" s="270">
        <f t="shared" si="154"/>
        <v>0</v>
      </c>
      <c r="I1462" s="270">
        <f t="shared" si="155"/>
        <v>0</v>
      </c>
    </row>
    <row r="1463" spans="5:9" ht="17.25" customHeight="1" x14ac:dyDescent="0.35">
      <c r="E1463" s="270">
        <f t="shared" si="151"/>
        <v>0</v>
      </c>
      <c r="F1463" s="270">
        <f t="shared" si="152"/>
        <v>0</v>
      </c>
      <c r="G1463" s="270">
        <f t="shared" si="153"/>
        <v>0</v>
      </c>
      <c r="H1463" s="270">
        <f t="shared" si="154"/>
        <v>0</v>
      </c>
      <c r="I1463" s="270">
        <f t="shared" si="155"/>
        <v>0</v>
      </c>
    </row>
    <row r="1464" spans="5:9" ht="17.25" customHeight="1" x14ac:dyDescent="0.35">
      <c r="E1464" s="270">
        <f t="shared" si="151"/>
        <v>0</v>
      </c>
      <c r="F1464" s="270">
        <f t="shared" si="152"/>
        <v>0</v>
      </c>
      <c r="G1464" s="270">
        <f t="shared" si="153"/>
        <v>0</v>
      </c>
      <c r="H1464" s="270">
        <f t="shared" si="154"/>
        <v>0</v>
      </c>
      <c r="I1464" s="270">
        <f t="shared" si="155"/>
        <v>0</v>
      </c>
    </row>
    <row r="1465" spans="5:9" ht="17.25" customHeight="1" x14ac:dyDescent="0.35">
      <c r="E1465" s="270">
        <f t="shared" si="151"/>
        <v>0</v>
      </c>
      <c r="F1465" s="270">
        <f t="shared" si="152"/>
        <v>0</v>
      </c>
      <c r="G1465" s="270">
        <f t="shared" si="153"/>
        <v>0</v>
      </c>
      <c r="H1465" s="270">
        <f t="shared" si="154"/>
        <v>0</v>
      </c>
      <c r="I1465" s="270">
        <f t="shared" si="155"/>
        <v>0</v>
      </c>
    </row>
    <row r="1466" spans="5:9" ht="17.25" customHeight="1" x14ac:dyDescent="0.35">
      <c r="E1466" s="270">
        <f t="shared" si="151"/>
        <v>0</v>
      </c>
      <c r="F1466" s="270">
        <f t="shared" si="152"/>
        <v>0</v>
      </c>
      <c r="G1466" s="270">
        <f t="shared" si="153"/>
        <v>0</v>
      </c>
      <c r="H1466" s="270">
        <f t="shared" si="154"/>
        <v>0</v>
      </c>
      <c r="I1466" s="270">
        <f t="shared" si="155"/>
        <v>0</v>
      </c>
    </row>
    <row r="1467" spans="5:9" ht="17.25" customHeight="1" x14ac:dyDescent="0.35">
      <c r="E1467" s="270">
        <f t="shared" si="151"/>
        <v>0</v>
      </c>
      <c r="F1467" s="270">
        <f t="shared" si="152"/>
        <v>0</v>
      </c>
      <c r="G1467" s="270">
        <f t="shared" si="153"/>
        <v>0</v>
      </c>
      <c r="H1467" s="270">
        <f t="shared" si="154"/>
        <v>0</v>
      </c>
      <c r="I1467" s="270">
        <f t="shared" si="155"/>
        <v>0</v>
      </c>
    </row>
    <row r="1468" spans="5:9" ht="17.25" customHeight="1" x14ac:dyDescent="0.35">
      <c r="E1468" s="270">
        <f t="shared" si="151"/>
        <v>0</v>
      </c>
      <c r="F1468" s="270">
        <f t="shared" si="152"/>
        <v>0</v>
      </c>
      <c r="G1468" s="270">
        <f t="shared" si="153"/>
        <v>0</v>
      </c>
      <c r="H1468" s="270">
        <f t="shared" si="154"/>
        <v>0</v>
      </c>
      <c r="I1468" s="270">
        <f t="shared" si="155"/>
        <v>0</v>
      </c>
    </row>
    <row r="1469" spans="5:9" ht="17.25" customHeight="1" x14ac:dyDescent="0.35">
      <c r="E1469" s="270">
        <f t="shared" si="151"/>
        <v>0</v>
      </c>
      <c r="F1469" s="270">
        <f t="shared" si="152"/>
        <v>0</v>
      </c>
      <c r="G1469" s="270">
        <f t="shared" si="153"/>
        <v>0</v>
      </c>
      <c r="H1469" s="270">
        <f t="shared" si="154"/>
        <v>0</v>
      </c>
      <c r="I1469" s="270">
        <f t="shared" si="155"/>
        <v>0</v>
      </c>
    </row>
    <row r="1470" spans="5:9" ht="17.25" customHeight="1" x14ac:dyDescent="0.35">
      <c r="E1470" s="270">
        <f t="shared" si="151"/>
        <v>0</v>
      </c>
      <c r="F1470" s="270">
        <f t="shared" si="152"/>
        <v>0</v>
      </c>
      <c r="G1470" s="270">
        <f t="shared" si="153"/>
        <v>0</v>
      </c>
      <c r="H1470" s="270">
        <f t="shared" si="154"/>
        <v>0</v>
      </c>
      <c r="I1470" s="270">
        <f t="shared" si="155"/>
        <v>0</v>
      </c>
    </row>
    <row r="1471" spans="5:9" ht="17.25" customHeight="1" x14ac:dyDescent="0.35">
      <c r="E1471" s="270">
        <f t="shared" si="151"/>
        <v>0</v>
      </c>
      <c r="F1471" s="270">
        <f t="shared" si="152"/>
        <v>0</v>
      </c>
      <c r="G1471" s="270">
        <f t="shared" si="153"/>
        <v>0</v>
      </c>
      <c r="H1471" s="270">
        <f t="shared" si="154"/>
        <v>0</v>
      </c>
      <c r="I1471" s="270">
        <f t="shared" si="155"/>
        <v>0</v>
      </c>
    </row>
    <row r="1472" spans="5:9" ht="17.25" customHeight="1" x14ac:dyDescent="0.35">
      <c r="E1472" s="270">
        <f t="shared" si="151"/>
        <v>0</v>
      </c>
      <c r="F1472" s="270">
        <f t="shared" si="152"/>
        <v>0</v>
      </c>
      <c r="G1472" s="270">
        <f t="shared" si="153"/>
        <v>0</v>
      </c>
      <c r="H1472" s="270">
        <f t="shared" si="154"/>
        <v>0</v>
      </c>
      <c r="I1472" s="270">
        <f t="shared" si="155"/>
        <v>0</v>
      </c>
    </row>
    <row r="1473" spans="5:9" ht="17.25" customHeight="1" x14ac:dyDescent="0.35">
      <c r="E1473" s="270">
        <f t="shared" si="151"/>
        <v>0</v>
      </c>
      <c r="F1473" s="270">
        <f t="shared" si="152"/>
        <v>0</v>
      </c>
      <c r="G1473" s="270">
        <f t="shared" si="153"/>
        <v>0</v>
      </c>
      <c r="H1473" s="270">
        <f t="shared" si="154"/>
        <v>0</v>
      </c>
      <c r="I1473" s="270">
        <f t="shared" si="155"/>
        <v>0</v>
      </c>
    </row>
    <row r="1474" spans="5:9" ht="17.25" customHeight="1" x14ac:dyDescent="0.35">
      <c r="E1474" s="270">
        <f t="shared" si="151"/>
        <v>0</v>
      </c>
      <c r="F1474" s="270">
        <f t="shared" si="152"/>
        <v>0</v>
      </c>
      <c r="G1474" s="270">
        <f t="shared" si="153"/>
        <v>0</v>
      </c>
      <c r="H1474" s="270">
        <f t="shared" si="154"/>
        <v>0</v>
      </c>
      <c r="I1474" s="270">
        <f t="shared" si="155"/>
        <v>0</v>
      </c>
    </row>
    <row r="1475" spans="5:9" ht="17.25" customHeight="1" x14ac:dyDescent="0.35">
      <c r="E1475" s="270">
        <f t="shared" si="151"/>
        <v>0</v>
      </c>
      <c r="F1475" s="270">
        <f t="shared" si="152"/>
        <v>0</v>
      </c>
      <c r="G1475" s="270">
        <f t="shared" si="153"/>
        <v>0</v>
      </c>
      <c r="H1475" s="270">
        <f t="shared" si="154"/>
        <v>0</v>
      </c>
      <c r="I1475" s="270">
        <f t="shared" si="155"/>
        <v>0</v>
      </c>
    </row>
    <row r="1476" spans="5:9" ht="17.25" customHeight="1" x14ac:dyDescent="0.35">
      <c r="E1476" s="270">
        <f t="shared" si="151"/>
        <v>0</v>
      </c>
      <c r="F1476" s="270">
        <f t="shared" si="152"/>
        <v>0</v>
      </c>
      <c r="G1476" s="270">
        <f t="shared" si="153"/>
        <v>0</v>
      </c>
      <c r="H1476" s="270">
        <f t="shared" si="154"/>
        <v>0</v>
      </c>
      <c r="I1476" s="270">
        <f t="shared" si="155"/>
        <v>0</v>
      </c>
    </row>
    <row r="1477" spans="5:9" ht="17.25" customHeight="1" x14ac:dyDescent="0.35">
      <c r="E1477" s="270">
        <f t="shared" si="151"/>
        <v>0</v>
      </c>
      <c r="F1477" s="270">
        <f t="shared" si="152"/>
        <v>0</v>
      </c>
      <c r="G1477" s="270">
        <f t="shared" si="153"/>
        <v>0</v>
      </c>
      <c r="H1477" s="270">
        <f t="shared" si="154"/>
        <v>0</v>
      </c>
      <c r="I1477" s="270">
        <f t="shared" si="155"/>
        <v>0</v>
      </c>
    </row>
    <row r="1478" spans="5:9" ht="17.25" customHeight="1" x14ac:dyDescent="0.35">
      <c r="E1478" s="270">
        <f t="shared" si="151"/>
        <v>0</v>
      </c>
      <c r="F1478" s="270">
        <f t="shared" si="152"/>
        <v>0</v>
      </c>
      <c r="G1478" s="270">
        <f t="shared" si="153"/>
        <v>0</v>
      </c>
      <c r="H1478" s="270">
        <f t="shared" si="154"/>
        <v>0</v>
      </c>
      <c r="I1478" s="270">
        <f t="shared" si="155"/>
        <v>0</v>
      </c>
    </row>
    <row r="1479" spans="5:9" ht="17.25" customHeight="1" x14ac:dyDescent="0.35">
      <c r="E1479" s="270">
        <f t="shared" si="151"/>
        <v>0</v>
      </c>
      <c r="F1479" s="270">
        <f t="shared" si="152"/>
        <v>0</v>
      </c>
      <c r="G1479" s="270">
        <f t="shared" si="153"/>
        <v>0</v>
      </c>
      <c r="H1479" s="270">
        <f t="shared" si="154"/>
        <v>0</v>
      </c>
      <c r="I1479" s="270">
        <f t="shared" si="155"/>
        <v>0</v>
      </c>
    </row>
    <row r="1480" spans="5:9" ht="17.25" customHeight="1" x14ac:dyDescent="0.35">
      <c r="E1480" s="270">
        <f t="shared" si="151"/>
        <v>0</v>
      </c>
      <c r="F1480" s="270">
        <f t="shared" si="152"/>
        <v>0</v>
      </c>
      <c r="G1480" s="270">
        <f t="shared" si="153"/>
        <v>0</v>
      </c>
      <c r="H1480" s="270">
        <f t="shared" si="154"/>
        <v>0</v>
      </c>
      <c r="I1480" s="270">
        <f t="shared" si="155"/>
        <v>0</v>
      </c>
    </row>
    <row r="1481" spans="5:9" ht="17.25" customHeight="1" x14ac:dyDescent="0.35">
      <c r="E1481" s="270">
        <f t="shared" si="151"/>
        <v>0</v>
      </c>
      <c r="F1481" s="270">
        <f t="shared" si="152"/>
        <v>0</v>
      </c>
      <c r="G1481" s="270">
        <f t="shared" si="153"/>
        <v>0</v>
      </c>
      <c r="H1481" s="270">
        <f t="shared" si="154"/>
        <v>0</v>
      </c>
      <c r="I1481" s="270">
        <f t="shared" si="155"/>
        <v>0</v>
      </c>
    </row>
    <row r="1482" spans="5:9" ht="17.25" customHeight="1" x14ac:dyDescent="0.35">
      <c r="E1482" s="270">
        <f t="shared" si="151"/>
        <v>0</v>
      </c>
      <c r="F1482" s="270">
        <f t="shared" si="152"/>
        <v>0</v>
      </c>
      <c r="G1482" s="270">
        <f t="shared" si="153"/>
        <v>0</v>
      </c>
      <c r="H1482" s="270">
        <f t="shared" si="154"/>
        <v>0</v>
      </c>
      <c r="I1482" s="270">
        <f t="shared" si="155"/>
        <v>0</v>
      </c>
    </row>
    <row r="1483" spans="5:9" ht="17.25" customHeight="1" x14ac:dyDescent="0.35">
      <c r="E1483" s="270">
        <f t="shared" ref="E1483:E1546" si="156">SUM(F1483,G1483,H1483,I1483)</f>
        <v>0</v>
      </c>
      <c r="F1483" s="270">
        <f t="shared" ref="F1483:F1546" si="157">SUM(M1483,Q1483,AI1483,AM1483,BV1483,BZ1483,DC1483,DG1483,DS1483,DW1483,EM1483,EN1483,EO1483,EY1483,EZ1483,FA1483,GM1483,GQ1483,HL1483,HP1483,IH1483,IL1483,)</f>
        <v>0</v>
      </c>
      <c r="G1483" s="270">
        <f t="shared" ref="G1483:G1546" si="158">SUM(N1483,R1483,AJ1483,AN1483,BW1483,CA1483,DD1483,DH1483,DT1483,DX1483,EP1483,EQ1483,ER1483,FB1483,FC1483,FD1483,GN1483,GR1483,HM1483,HQ1483,II1483,IM1483,)</f>
        <v>0</v>
      </c>
      <c r="H1483" s="270">
        <f t="shared" ref="H1483:H1546" si="159">SUM(O1483,S1483,U1483,W1483,Y1483,AA1483,AK1483,AO1483,AQ1483,AS1483,AU1483,AW1483,BC1483,BE1483,AY1483,FK1483,FL1483,FM1483,FQ1483,FR1483,BX1483,CB1483,DE1483,DI1483,DU1483,DY1483,ES1483,ET1483,EU1483,FE1483,FF1483,FG1483,GO1483,GS1483,HN1483,HR1483,HT1483,HV1483,HX1483,HZ1483,IJ1483,IN1483,IP1483,IR1483,IT1483,IV1483,FS1483,FW1483,FX1483,FY1483,GC1483,GD1483,GE1483,GU1483,GW1483,GY1483,HA1483,HC1483,IB1483,IX1483,IZ1483,DK1483,DM1483,DO1483,DQ1483,IF1483,EA1483,EC1483,EE1483,EG1483,ID1483)</f>
        <v>0</v>
      </c>
      <c r="I1483" s="270">
        <f t="shared" ref="I1483:I1546" si="160">SUM(P1483,T1483,V1483,X1483,Z1483,AB1483,AL1483,AP1483,AR1483,AT1483,AV1483,AX1483,BD1483,BF1483,BY1483,CC1483,DF1483,DJ1483,DV1483,DZ1483,EV1483,EW1483,EX1483,FH1483,FI1483,FJ1483,GP1483,GT1483,HO1483,HS1483,HU1483,HW1483,HY1483,IK1483,IO1483,IQ1483,IS1483,IU1483,JA1483,AZ1483,DL1483,DN1483,DP1483,DR1483,FN1483,FO1483,FP1483,FT1483,FU1483,FV1483,FZ1483,GA1483,GB1483,GF1483,GG1483,GH1483,GV1483,GX1483,GZ1483,HB1483,HD1483,IA1483,IC1483,IG1483,IW1483,IY1483,EB1483,ED1483,EF1483,EH1483,IE1483)</f>
        <v>0</v>
      </c>
    </row>
    <row r="1484" spans="5:9" ht="17.25" customHeight="1" x14ac:dyDescent="0.35">
      <c r="E1484" s="270">
        <f t="shared" si="156"/>
        <v>0</v>
      </c>
      <c r="F1484" s="270">
        <f t="shared" si="157"/>
        <v>0</v>
      </c>
      <c r="G1484" s="270">
        <f t="shared" si="158"/>
        <v>0</v>
      </c>
      <c r="H1484" s="270">
        <f t="shared" si="159"/>
        <v>0</v>
      </c>
      <c r="I1484" s="270">
        <f t="shared" si="160"/>
        <v>0</v>
      </c>
    </row>
    <row r="1485" spans="5:9" ht="17.25" customHeight="1" x14ac:dyDescent="0.35">
      <c r="E1485" s="270">
        <f t="shared" si="156"/>
        <v>0</v>
      </c>
      <c r="F1485" s="270">
        <f t="shared" si="157"/>
        <v>0</v>
      </c>
      <c r="G1485" s="270">
        <f t="shared" si="158"/>
        <v>0</v>
      </c>
      <c r="H1485" s="270">
        <f t="shared" si="159"/>
        <v>0</v>
      </c>
      <c r="I1485" s="270">
        <f t="shared" si="160"/>
        <v>0</v>
      </c>
    </row>
    <row r="1486" spans="5:9" ht="17.25" customHeight="1" x14ac:dyDescent="0.35">
      <c r="E1486" s="270">
        <f t="shared" si="156"/>
        <v>0</v>
      </c>
      <c r="F1486" s="270">
        <f t="shared" si="157"/>
        <v>0</v>
      </c>
      <c r="G1486" s="270">
        <f t="shared" si="158"/>
        <v>0</v>
      </c>
      <c r="H1486" s="270">
        <f t="shared" si="159"/>
        <v>0</v>
      </c>
      <c r="I1486" s="270">
        <f t="shared" si="160"/>
        <v>0</v>
      </c>
    </row>
    <row r="1487" spans="5:9" ht="17.25" customHeight="1" x14ac:dyDescent="0.35">
      <c r="E1487" s="270">
        <f t="shared" si="156"/>
        <v>0</v>
      </c>
      <c r="F1487" s="270">
        <f t="shared" si="157"/>
        <v>0</v>
      </c>
      <c r="G1487" s="270">
        <f t="shared" si="158"/>
        <v>0</v>
      </c>
      <c r="H1487" s="270">
        <f t="shared" si="159"/>
        <v>0</v>
      </c>
      <c r="I1487" s="270">
        <f t="shared" si="160"/>
        <v>0</v>
      </c>
    </row>
    <row r="1488" spans="5:9" ht="17.25" customHeight="1" x14ac:dyDescent="0.35">
      <c r="E1488" s="270">
        <f t="shared" si="156"/>
        <v>0</v>
      </c>
      <c r="F1488" s="270">
        <f t="shared" si="157"/>
        <v>0</v>
      </c>
      <c r="G1488" s="270">
        <f t="shared" si="158"/>
        <v>0</v>
      </c>
      <c r="H1488" s="270">
        <f t="shared" si="159"/>
        <v>0</v>
      </c>
      <c r="I1488" s="270">
        <f t="shared" si="160"/>
        <v>0</v>
      </c>
    </row>
    <row r="1489" spans="5:9" ht="17.25" customHeight="1" x14ac:dyDescent="0.35">
      <c r="E1489" s="270">
        <f t="shared" si="156"/>
        <v>0</v>
      </c>
      <c r="F1489" s="270">
        <f t="shared" si="157"/>
        <v>0</v>
      </c>
      <c r="G1489" s="270">
        <f t="shared" si="158"/>
        <v>0</v>
      </c>
      <c r="H1489" s="270">
        <f t="shared" si="159"/>
        <v>0</v>
      </c>
      <c r="I1489" s="270">
        <f t="shared" si="160"/>
        <v>0</v>
      </c>
    </row>
    <row r="1490" spans="5:9" ht="17.25" customHeight="1" x14ac:dyDescent="0.35">
      <c r="E1490" s="270">
        <f t="shared" si="156"/>
        <v>0</v>
      </c>
      <c r="F1490" s="270">
        <f t="shared" si="157"/>
        <v>0</v>
      </c>
      <c r="G1490" s="270">
        <f t="shared" si="158"/>
        <v>0</v>
      </c>
      <c r="H1490" s="270">
        <f t="shared" si="159"/>
        <v>0</v>
      </c>
      <c r="I1490" s="270">
        <f t="shared" si="160"/>
        <v>0</v>
      </c>
    </row>
    <row r="1491" spans="5:9" ht="17.25" customHeight="1" x14ac:dyDescent="0.35">
      <c r="E1491" s="270">
        <f t="shared" si="156"/>
        <v>0</v>
      </c>
      <c r="F1491" s="270">
        <f t="shared" si="157"/>
        <v>0</v>
      </c>
      <c r="G1491" s="270">
        <f t="shared" si="158"/>
        <v>0</v>
      </c>
      <c r="H1491" s="270">
        <f t="shared" si="159"/>
        <v>0</v>
      </c>
      <c r="I1491" s="270">
        <f t="shared" si="160"/>
        <v>0</v>
      </c>
    </row>
    <row r="1492" spans="5:9" ht="17.25" customHeight="1" x14ac:dyDescent="0.35">
      <c r="E1492" s="270">
        <f t="shared" si="156"/>
        <v>0</v>
      </c>
      <c r="F1492" s="270">
        <f t="shared" si="157"/>
        <v>0</v>
      </c>
      <c r="G1492" s="270">
        <f t="shared" si="158"/>
        <v>0</v>
      </c>
      <c r="H1492" s="270">
        <f t="shared" si="159"/>
        <v>0</v>
      </c>
      <c r="I1492" s="270">
        <f t="shared" si="160"/>
        <v>0</v>
      </c>
    </row>
    <row r="1493" spans="5:9" ht="17.25" customHeight="1" x14ac:dyDescent="0.35">
      <c r="E1493" s="270">
        <f t="shared" si="156"/>
        <v>0</v>
      </c>
      <c r="F1493" s="270">
        <f t="shared" si="157"/>
        <v>0</v>
      </c>
      <c r="G1493" s="270">
        <f t="shared" si="158"/>
        <v>0</v>
      </c>
      <c r="H1493" s="270">
        <f t="shared" si="159"/>
        <v>0</v>
      </c>
      <c r="I1493" s="270">
        <f t="shared" si="160"/>
        <v>0</v>
      </c>
    </row>
    <row r="1494" spans="5:9" ht="17.25" customHeight="1" x14ac:dyDescent="0.35">
      <c r="E1494" s="270">
        <f t="shared" si="156"/>
        <v>0</v>
      </c>
      <c r="F1494" s="270">
        <f t="shared" si="157"/>
        <v>0</v>
      </c>
      <c r="G1494" s="270">
        <f t="shared" si="158"/>
        <v>0</v>
      </c>
      <c r="H1494" s="270">
        <f t="shared" si="159"/>
        <v>0</v>
      </c>
      <c r="I1494" s="270">
        <f t="shared" si="160"/>
        <v>0</v>
      </c>
    </row>
    <row r="1495" spans="5:9" ht="17.25" customHeight="1" x14ac:dyDescent="0.35">
      <c r="E1495" s="270">
        <f t="shared" si="156"/>
        <v>0</v>
      </c>
      <c r="F1495" s="270">
        <f t="shared" si="157"/>
        <v>0</v>
      </c>
      <c r="G1495" s="270">
        <f t="shared" si="158"/>
        <v>0</v>
      </c>
      <c r="H1495" s="270">
        <f t="shared" si="159"/>
        <v>0</v>
      </c>
      <c r="I1495" s="270">
        <f t="shared" si="160"/>
        <v>0</v>
      </c>
    </row>
    <row r="1496" spans="5:9" ht="17.25" customHeight="1" x14ac:dyDescent="0.35">
      <c r="E1496" s="270">
        <f t="shared" si="156"/>
        <v>0</v>
      </c>
      <c r="F1496" s="270">
        <f t="shared" si="157"/>
        <v>0</v>
      </c>
      <c r="G1496" s="270">
        <f t="shared" si="158"/>
        <v>0</v>
      </c>
      <c r="H1496" s="270">
        <f t="shared" si="159"/>
        <v>0</v>
      </c>
      <c r="I1496" s="270">
        <f t="shared" si="160"/>
        <v>0</v>
      </c>
    </row>
    <row r="1497" spans="5:9" ht="17.25" customHeight="1" x14ac:dyDescent="0.35">
      <c r="E1497" s="270">
        <f t="shared" si="156"/>
        <v>0</v>
      </c>
      <c r="F1497" s="270">
        <f t="shared" si="157"/>
        <v>0</v>
      </c>
      <c r="G1497" s="270">
        <f t="shared" si="158"/>
        <v>0</v>
      </c>
      <c r="H1497" s="270">
        <f t="shared" si="159"/>
        <v>0</v>
      </c>
      <c r="I1497" s="270">
        <f t="shared" si="160"/>
        <v>0</v>
      </c>
    </row>
    <row r="1498" spans="5:9" ht="17.25" customHeight="1" x14ac:dyDescent="0.35">
      <c r="E1498" s="270">
        <f t="shared" si="156"/>
        <v>0</v>
      </c>
      <c r="F1498" s="270">
        <f t="shared" si="157"/>
        <v>0</v>
      </c>
      <c r="G1498" s="270">
        <f t="shared" si="158"/>
        <v>0</v>
      </c>
      <c r="H1498" s="270">
        <f t="shared" si="159"/>
        <v>0</v>
      </c>
      <c r="I1498" s="270">
        <f t="shared" si="160"/>
        <v>0</v>
      </c>
    </row>
    <row r="1499" spans="5:9" ht="17.25" customHeight="1" x14ac:dyDescent="0.35">
      <c r="E1499" s="270">
        <f t="shared" si="156"/>
        <v>0</v>
      </c>
      <c r="F1499" s="270">
        <f t="shared" si="157"/>
        <v>0</v>
      </c>
      <c r="G1499" s="270">
        <f t="shared" si="158"/>
        <v>0</v>
      </c>
      <c r="H1499" s="270">
        <f t="shared" si="159"/>
        <v>0</v>
      </c>
      <c r="I1499" s="270">
        <f t="shared" si="160"/>
        <v>0</v>
      </c>
    </row>
    <row r="1500" spans="5:9" ht="17.25" customHeight="1" x14ac:dyDescent="0.35">
      <c r="E1500" s="270">
        <f t="shared" si="156"/>
        <v>0</v>
      </c>
      <c r="F1500" s="270">
        <f t="shared" si="157"/>
        <v>0</v>
      </c>
      <c r="G1500" s="270">
        <f t="shared" si="158"/>
        <v>0</v>
      </c>
      <c r="H1500" s="270">
        <f t="shared" si="159"/>
        <v>0</v>
      </c>
      <c r="I1500" s="270">
        <f t="shared" si="160"/>
        <v>0</v>
      </c>
    </row>
    <row r="1501" spans="5:9" ht="17.25" customHeight="1" x14ac:dyDescent="0.35">
      <c r="E1501" s="270">
        <f t="shared" si="156"/>
        <v>0</v>
      </c>
      <c r="F1501" s="270">
        <f t="shared" si="157"/>
        <v>0</v>
      </c>
      <c r="G1501" s="270">
        <f t="shared" si="158"/>
        <v>0</v>
      </c>
      <c r="H1501" s="270">
        <f t="shared" si="159"/>
        <v>0</v>
      </c>
      <c r="I1501" s="270">
        <f t="shared" si="160"/>
        <v>0</v>
      </c>
    </row>
    <row r="1502" spans="5:9" ht="17.25" customHeight="1" x14ac:dyDescent="0.35">
      <c r="E1502" s="270">
        <f t="shared" si="156"/>
        <v>0</v>
      </c>
      <c r="F1502" s="270">
        <f t="shared" si="157"/>
        <v>0</v>
      </c>
      <c r="G1502" s="270">
        <f t="shared" si="158"/>
        <v>0</v>
      </c>
      <c r="H1502" s="270">
        <f t="shared" si="159"/>
        <v>0</v>
      </c>
      <c r="I1502" s="270">
        <f t="shared" si="160"/>
        <v>0</v>
      </c>
    </row>
    <row r="1503" spans="5:9" ht="17.25" customHeight="1" x14ac:dyDescent="0.35">
      <c r="E1503" s="270">
        <f t="shared" si="156"/>
        <v>0</v>
      </c>
      <c r="F1503" s="270">
        <f t="shared" si="157"/>
        <v>0</v>
      </c>
      <c r="G1503" s="270">
        <f t="shared" si="158"/>
        <v>0</v>
      </c>
      <c r="H1503" s="270">
        <f t="shared" si="159"/>
        <v>0</v>
      </c>
      <c r="I1503" s="270">
        <f t="shared" si="160"/>
        <v>0</v>
      </c>
    </row>
    <row r="1504" spans="5:9" ht="17.25" customHeight="1" x14ac:dyDescent="0.35">
      <c r="E1504" s="270">
        <f t="shared" si="156"/>
        <v>0</v>
      </c>
      <c r="F1504" s="270">
        <f t="shared" si="157"/>
        <v>0</v>
      </c>
      <c r="G1504" s="270">
        <f t="shared" si="158"/>
        <v>0</v>
      </c>
      <c r="H1504" s="270">
        <f t="shared" si="159"/>
        <v>0</v>
      </c>
      <c r="I1504" s="270">
        <f t="shared" si="160"/>
        <v>0</v>
      </c>
    </row>
    <row r="1505" spans="5:9" ht="17.25" customHeight="1" x14ac:dyDescent="0.35">
      <c r="E1505" s="270">
        <f t="shared" si="156"/>
        <v>0</v>
      </c>
      <c r="F1505" s="270">
        <f t="shared" si="157"/>
        <v>0</v>
      </c>
      <c r="G1505" s="270">
        <f t="shared" si="158"/>
        <v>0</v>
      </c>
      <c r="H1505" s="270">
        <f t="shared" si="159"/>
        <v>0</v>
      </c>
      <c r="I1505" s="270">
        <f t="shared" si="160"/>
        <v>0</v>
      </c>
    </row>
    <row r="1506" spans="5:9" ht="17.25" customHeight="1" x14ac:dyDescent="0.35">
      <c r="E1506" s="270">
        <f t="shared" si="156"/>
        <v>0</v>
      </c>
      <c r="F1506" s="270">
        <f t="shared" si="157"/>
        <v>0</v>
      </c>
      <c r="G1506" s="270">
        <f t="shared" si="158"/>
        <v>0</v>
      </c>
      <c r="H1506" s="270">
        <f t="shared" si="159"/>
        <v>0</v>
      </c>
      <c r="I1506" s="270">
        <f t="shared" si="160"/>
        <v>0</v>
      </c>
    </row>
    <row r="1507" spans="5:9" ht="17.25" customHeight="1" x14ac:dyDescent="0.35">
      <c r="E1507" s="270">
        <f t="shared" si="156"/>
        <v>0</v>
      </c>
      <c r="F1507" s="270">
        <f t="shared" si="157"/>
        <v>0</v>
      </c>
      <c r="G1507" s="270">
        <f t="shared" si="158"/>
        <v>0</v>
      </c>
      <c r="H1507" s="270">
        <f t="shared" si="159"/>
        <v>0</v>
      </c>
      <c r="I1507" s="270">
        <f t="shared" si="160"/>
        <v>0</v>
      </c>
    </row>
    <row r="1508" spans="5:9" ht="17.25" customHeight="1" x14ac:dyDescent="0.35">
      <c r="E1508" s="270">
        <f t="shared" si="156"/>
        <v>0</v>
      </c>
      <c r="F1508" s="270">
        <f t="shared" si="157"/>
        <v>0</v>
      </c>
      <c r="G1508" s="270">
        <f t="shared" si="158"/>
        <v>0</v>
      </c>
      <c r="H1508" s="270">
        <f t="shared" si="159"/>
        <v>0</v>
      </c>
      <c r="I1508" s="270">
        <f t="shared" si="160"/>
        <v>0</v>
      </c>
    </row>
    <row r="1509" spans="5:9" ht="17.25" customHeight="1" x14ac:dyDescent="0.35">
      <c r="E1509" s="270">
        <f t="shared" si="156"/>
        <v>0</v>
      </c>
      <c r="F1509" s="270">
        <f t="shared" si="157"/>
        <v>0</v>
      </c>
      <c r="G1509" s="270">
        <f t="shared" si="158"/>
        <v>0</v>
      </c>
      <c r="H1509" s="270">
        <f t="shared" si="159"/>
        <v>0</v>
      </c>
      <c r="I1509" s="270">
        <f t="shared" si="160"/>
        <v>0</v>
      </c>
    </row>
    <row r="1510" spans="5:9" ht="17.25" customHeight="1" x14ac:dyDescent="0.35">
      <c r="E1510" s="270">
        <f t="shared" si="156"/>
        <v>0</v>
      </c>
      <c r="F1510" s="270">
        <f t="shared" si="157"/>
        <v>0</v>
      </c>
      <c r="G1510" s="270">
        <f t="shared" si="158"/>
        <v>0</v>
      </c>
      <c r="H1510" s="270">
        <f t="shared" si="159"/>
        <v>0</v>
      </c>
      <c r="I1510" s="270">
        <f t="shared" si="160"/>
        <v>0</v>
      </c>
    </row>
    <row r="1511" spans="5:9" ht="17.25" customHeight="1" x14ac:dyDescent="0.35">
      <c r="E1511" s="270">
        <f t="shared" si="156"/>
        <v>0</v>
      </c>
      <c r="F1511" s="270">
        <f t="shared" si="157"/>
        <v>0</v>
      </c>
      <c r="G1511" s="270">
        <f t="shared" si="158"/>
        <v>0</v>
      </c>
      <c r="H1511" s="270">
        <f t="shared" si="159"/>
        <v>0</v>
      </c>
      <c r="I1511" s="270">
        <f t="shared" si="160"/>
        <v>0</v>
      </c>
    </row>
    <row r="1512" spans="5:9" ht="17.25" customHeight="1" x14ac:dyDescent="0.35">
      <c r="E1512" s="270">
        <f t="shared" si="156"/>
        <v>0</v>
      </c>
      <c r="F1512" s="270">
        <f t="shared" si="157"/>
        <v>0</v>
      </c>
      <c r="G1512" s="270">
        <f t="shared" si="158"/>
        <v>0</v>
      </c>
      <c r="H1512" s="270">
        <f t="shared" si="159"/>
        <v>0</v>
      </c>
      <c r="I1512" s="270">
        <f t="shared" si="160"/>
        <v>0</v>
      </c>
    </row>
    <row r="1513" spans="5:9" ht="17.25" customHeight="1" x14ac:dyDescent="0.35">
      <c r="E1513" s="270">
        <f t="shared" si="156"/>
        <v>0</v>
      </c>
      <c r="F1513" s="270">
        <f t="shared" si="157"/>
        <v>0</v>
      </c>
      <c r="G1513" s="270">
        <f t="shared" si="158"/>
        <v>0</v>
      </c>
      <c r="H1513" s="270">
        <f t="shared" si="159"/>
        <v>0</v>
      </c>
      <c r="I1513" s="270">
        <f t="shared" si="160"/>
        <v>0</v>
      </c>
    </row>
    <row r="1514" spans="5:9" ht="17.25" customHeight="1" x14ac:dyDescent="0.35">
      <c r="E1514" s="270">
        <f t="shared" si="156"/>
        <v>0</v>
      </c>
      <c r="F1514" s="270">
        <f t="shared" si="157"/>
        <v>0</v>
      </c>
      <c r="G1514" s="270">
        <f t="shared" si="158"/>
        <v>0</v>
      </c>
      <c r="H1514" s="270">
        <f t="shared" si="159"/>
        <v>0</v>
      </c>
      <c r="I1514" s="270">
        <f t="shared" si="160"/>
        <v>0</v>
      </c>
    </row>
    <row r="1515" spans="5:9" ht="17.25" customHeight="1" x14ac:dyDescent="0.35">
      <c r="E1515" s="270">
        <f t="shared" si="156"/>
        <v>0</v>
      </c>
      <c r="F1515" s="270">
        <f t="shared" si="157"/>
        <v>0</v>
      </c>
      <c r="G1515" s="270">
        <f t="shared" si="158"/>
        <v>0</v>
      </c>
      <c r="H1515" s="270">
        <f t="shared" si="159"/>
        <v>0</v>
      </c>
      <c r="I1515" s="270">
        <f t="shared" si="160"/>
        <v>0</v>
      </c>
    </row>
    <row r="1516" spans="5:9" ht="17.25" customHeight="1" x14ac:dyDescent="0.35">
      <c r="E1516" s="270">
        <f t="shared" si="156"/>
        <v>0</v>
      </c>
      <c r="F1516" s="270">
        <f t="shared" si="157"/>
        <v>0</v>
      </c>
      <c r="G1516" s="270">
        <f t="shared" si="158"/>
        <v>0</v>
      </c>
      <c r="H1516" s="270">
        <f t="shared" si="159"/>
        <v>0</v>
      </c>
      <c r="I1516" s="270">
        <f t="shared" si="160"/>
        <v>0</v>
      </c>
    </row>
    <row r="1517" spans="5:9" ht="17.25" customHeight="1" x14ac:dyDescent="0.35">
      <c r="E1517" s="270">
        <f t="shared" si="156"/>
        <v>0</v>
      </c>
      <c r="F1517" s="270">
        <f t="shared" si="157"/>
        <v>0</v>
      </c>
      <c r="G1517" s="270">
        <f t="shared" si="158"/>
        <v>0</v>
      </c>
      <c r="H1517" s="270">
        <f t="shared" si="159"/>
        <v>0</v>
      </c>
      <c r="I1517" s="270">
        <f t="shared" si="160"/>
        <v>0</v>
      </c>
    </row>
    <row r="1518" spans="5:9" ht="17.25" customHeight="1" x14ac:dyDescent="0.35">
      <c r="E1518" s="270">
        <f t="shared" si="156"/>
        <v>0</v>
      </c>
      <c r="F1518" s="270">
        <f t="shared" si="157"/>
        <v>0</v>
      </c>
      <c r="G1518" s="270">
        <f t="shared" si="158"/>
        <v>0</v>
      </c>
      <c r="H1518" s="270">
        <f t="shared" si="159"/>
        <v>0</v>
      </c>
      <c r="I1518" s="270">
        <f t="shared" si="160"/>
        <v>0</v>
      </c>
    </row>
    <row r="1519" spans="5:9" ht="17.25" customHeight="1" x14ac:dyDescent="0.35">
      <c r="E1519" s="270">
        <f t="shared" si="156"/>
        <v>0</v>
      </c>
      <c r="F1519" s="270">
        <f t="shared" si="157"/>
        <v>0</v>
      </c>
      <c r="G1519" s="270">
        <f t="shared" si="158"/>
        <v>0</v>
      </c>
      <c r="H1519" s="270">
        <f t="shared" si="159"/>
        <v>0</v>
      </c>
      <c r="I1519" s="270">
        <f t="shared" si="160"/>
        <v>0</v>
      </c>
    </row>
    <row r="1520" spans="5:9" ht="17.25" customHeight="1" x14ac:dyDescent="0.35">
      <c r="E1520" s="270">
        <f t="shared" si="156"/>
        <v>0</v>
      </c>
      <c r="F1520" s="270">
        <f t="shared" si="157"/>
        <v>0</v>
      </c>
      <c r="G1520" s="270">
        <f t="shared" si="158"/>
        <v>0</v>
      </c>
      <c r="H1520" s="270">
        <f t="shared" si="159"/>
        <v>0</v>
      </c>
      <c r="I1520" s="270">
        <f t="shared" si="160"/>
        <v>0</v>
      </c>
    </row>
    <row r="1521" spans="5:9" ht="17.25" customHeight="1" x14ac:dyDescent="0.35">
      <c r="E1521" s="270">
        <f t="shared" si="156"/>
        <v>0</v>
      </c>
      <c r="F1521" s="270">
        <f t="shared" si="157"/>
        <v>0</v>
      </c>
      <c r="G1521" s="270">
        <f t="shared" si="158"/>
        <v>0</v>
      </c>
      <c r="H1521" s="270">
        <f t="shared" si="159"/>
        <v>0</v>
      </c>
      <c r="I1521" s="270">
        <f t="shared" si="160"/>
        <v>0</v>
      </c>
    </row>
    <row r="1522" spans="5:9" ht="17.25" customHeight="1" x14ac:dyDescent="0.35">
      <c r="E1522" s="270">
        <f t="shared" si="156"/>
        <v>0</v>
      </c>
      <c r="F1522" s="270">
        <f t="shared" si="157"/>
        <v>0</v>
      </c>
      <c r="G1522" s="270">
        <f t="shared" si="158"/>
        <v>0</v>
      </c>
      <c r="H1522" s="270">
        <f t="shared" si="159"/>
        <v>0</v>
      </c>
      <c r="I1522" s="270">
        <f t="shared" si="160"/>
        <v>0</v>
      </c>
    </row>
    <row r="1523" spans="5:9" ht="17.25" customHeight="1" x14ac:dyDescent="0.35">
      <c r="E1523" s="270">
        <f t="shared" si="156"/>
        <v>0</v>
      </c>
      <c r="F1523" s="270">
        <f t="shared" si="157"/>
        <v>0</v>
      </c>
      <c r="G1523" s="270">
        <f t="shared" si="158"/>
        <v>0</v>
      </c>
      <c r="H1523" s="270">
        <f t="shared" si="159"/>
        <v>0</v>
      </c>
      <c r="I1523" s="270">
        <f t="shared" si="160"/>
        <v>0</v>
      </c>
    </row>
    <row r="1524" spans="5:9" ht="17.25" customHeight="1" x14ac:dyDescent="0.35">
      <c r="E1524" s="270">
        <f t="shared" si="156"/>
        <v>0</v>
      </c>
      <c r="F1524" s="270">
        <f t="shared" si="157"/>
        <v>0</v>
      </c>
      <c r="G1524" s="270">
        <f t="shared" si="158"/>
        <v>0</v>
      </c>
      <c r="H1524" s="270">
        <f t="shared" si="159"/>
        <v>0</v>
      </c>
      <c r="I1524" s="270">
        <f t="shared" si="160"/>
        <v>0</v>
      </c>
    </row>
    <row r="1525" spans="5:9" ht="17.25" customHeight="1" x14ac:dyDescent="0.35">
      <c r="E1525" s="270">
        <f t="shared" si="156"/>
        <v>0</v>
      </c>
      <c r="F1525" s="270">
        <f t="shared" si="157"/>
        <v>0</v>
      </c>
      <c r="G1525" s="270">
        <f t="shared" si="158"/>
        <v>0</v>
      </c>
      <c r="H1525" s="270">
        <f t="shared" si="159"/>
        <v>0</v>
      </c>
      <c r="I1525" s="270">
        <f t="shared" si="160"/>
        <v>0</v>
      </c>
    </row>
    <row r="1526" spans="5:9" ht="17.25" customHeight="1" x14ac:dyDescent="0.35">
      <c r="E1526" s="270">
        <f t="shared" si="156"/>
        <v>0</v>
      </c>
      <c r="F1526" s="270">
        <f t="shared" si="157"/>
        <v>0</v>
      </c>
      <c r="G1526" s="270">
        <f t="shared" si="158"/>
        <v>0</v>
      </c>
      <c r="H1526" s="270">
        <f t="shared" si="159"/>
        <v>0</v>
      </c>
      <c r="I1526" s="270">
        <f t="shared" si="160"/>
        <v>0</v>
      </c>
    </row>
    <row r="1527" spans="5:9" ht="17.25" customHeight="1" x14ac:dyDescent="0.35">
      <c r="E1527" s="270">
        <f t="shared" si="156"/>
        <v>0</v>
      </c>
      <c r="F1527" s="270">
        <f t="shared" si="157"/>
        <v>0</v>
      </c>
      <c r="G1527" s="270">
        <f t="shared" si="158"/>
        <v>0</v>
      </c>
      <c r="H1527" s="270">
        <f t="shared" si="159"/>
        <v>0</v>
      </c>
      <c r="I1527" s="270">
        <f t="shared" si="160"/>
        <v>0</v>
      </c>
    </row>
    <row r="1528" spans="5:9" ht="17.25" customHeight="1" x14ac:dyDescent="0.35">
      <c r="E1528" s="270">
        <f t="shared" si="156"/>
        <v>0</v>
      </c>
      <c r="F1528" s="270">
        <f t="shared" si="157"/>
        <v>0</v>
      </c>
      <c r="G1528" s="270">
        <f t="shared" si="158"/>
        <v>0</v>
      </c>
      <c r="H1528" s="270">
        <f t="shared" si="159"/>
        <v>0</v>
      </c>
      <c r="I1528" s="270">
        <f t="shared" si="160"/>
        <v>0</v>
      </c>
    </row>
    <row r="1529" spans="5:9" ht="17.25" customHeight="1" x14ac:dyDescent="0.35">
      <c r="E1529" s="270">
        <f t="shared" si="156"/>
        <v>0</v>
      </c>
      <c r="F1529" s="270">
        <f t="shared" si="157"/>
        <v>0</v>
      </c>
      <c r="G1529" s="270">
        <f t="shared" si="158"/>
        <v>0</v>
      </c>
      <c r="H1529" s="270">
        <f t="shared" si="159"/>
        <v>0</v>
      </c>
      <c r="I1529" s="270">
        <f t="shared" si="160"/>
        <v>0</v>
      </c>
    </row>
    <row r="1530" spans="5:9" ht="17.25" customHeight="1" x14ac:dyDescent="0.35">
      <c r="E1530" s="270">
        <f t="shared" si="156"/>
        <v>0</v>
      </c>
      <c r="F1530" s="270">
        <f t="shared" si="157"/>
        <v>0</v>
      </c>
      <c r="G1530" s="270">
        <f t="shared" si="158"/>
        <v>0</v>
      </c>
      <c r="H1530" s="270">
        <f t="shared" si="159"/>
        <v>0</v>
      </c>
      <c r="I1530" s="270">
        <f t="shared" si="160"/>
        <v>0</v>
      </c>
    </row>
    <row r="1531" spans="5:9" ht="17.25" customHeight="1" x14ac:dyDescent="0.35">
      <c r="E1531" s="270">
        <f t="shared" si="156"/>
        <v>0</v>
      </c>
      <c r="F1531" s="270">
        <f t="shared" si="157"/>
        <v>0</v>
      </c>
      <c r="G1531" s="270">
        <f t="shared" si="158"/>
        <v>0</v>
      </c>
      <c r="H1531" s="270">
        <f t="shared" si="159"/>
        <v>0</v>
      </c>
      <c r="I1531" s="270">
        <f t="shared" si="160"/>
        <v>0</v>
      </c>
    </row>
    <row r="1532" spans="5:9" ht="17.25" customHeight="1" x14ac:dyDescent="0.35">
      <c r="E1532" s="270">
        <f t="shared" si="156"/>
        <v>0</v>
      </c>
      <c r="F1532" s="270">
        <f t="shared" si="157"/>
        <v>0</v>
      </c>
      <c r="G1532" s="270">
        <f t="shared" si="158"/>
        <v>0</v>
      </c>
      <c r="H1532" s="270">
        <f t="shared" si="159"/>
        <v>0</v>
      </c>
      <c r="I1532" s="270">
        <f t="shared" si="160"/>
        <v>0</v>
      </c>
    </row>
    <row r="1533" spans="5:9" ht="17.25" customHeight="1" x14ac:dyDescent="0.35">
      <c r="E1533" s="270">
        <f t="shared" si="156"/>
        <v>0</v>
      </c>
      <c r="F1533" s="270">
        <f t="shared" si="157"/>
        <v>0</v>
      </c>
      <c r="G1533" s="270">
        <f t="shared" si="158"/>
        <v>0</v>
      </c>
      <c r="H1533" s="270">
        <f t="shared" si="159"/>
        <v>0</v>
      </c>
      <c r="I1533" s="270">
        <f t="shared" si="160"/>
        <v>0</v>
      </c>
    </row>
    <row r="1534" spans="5:9" ht="17.25" customHeight="1" x14ac:dyDescent="0.35">
      <c r="E1534" s="270">
        <f t="shared" si="156"/>
        <v>0</v>
      </c>
      <c r="F1534" s="270">
        <f t="shared" si="157"/>
        <v>0</v>
      </c>
      <c r="G1534" s="270">
        <f t="shared" si="158"/>
        <v>0</v>
      </c>
      <c r="H1534" s="270">
        <f t="shared" si="159"/>
        <v>0</v>
      </c>
      <c r="I1534" s="270">
        <f t="shared" si="160"/>
        <v>0</v>
      </c>
    </row>
    <row r="1535" spans="5:9" ht="17.25" customHeight="1" x14ac:dyDescent="0.35">
      <c r="E1535" s="270">
        <f t="shared" si="156"/>
        <v>0</v>
      </c>
      <c r="F1535" s="270">
        <f t="shared" si="157"/>
        <v>0</v>
      </c>
      <c r="G1535" s="270">
        <f t="shared" si="158"/>
        <v>0</v>
      </c>
      <c r="H1535" s="270">
        <f t="shared" si="159"/>
        <v>0</v>
      </c>
      <c r="I1535" s="270">
        <f t="shared" si="160"/>
        <v>0</v>
      </c>
    </row>
    <row r="1536" spans="5:9" ht="17.25" customHeight="1" x14ac:dyDescent="0.35">
      <c r="E1536" s="270">
        <f t="shared" si="156"/>
        <v>0</v>
      </c>
      <c r="F1536" s="270">
        <f t="shared" si="157"/>
        <v>0</v>
      </c>
      <c r="G1536" s="270">
        <f t="shared" si="158"/>
        <v>0</v>
      </c>
      <c r="H1536" s="270">
        <f t="shared" si="159"/>
        <v>0</v>
      </c>
      <c r="I1536" s="270">
        <f t="shared" si="160"/>
        <v>0</v>
      </c>
    </row>
    <row r="1537" spans="5:9" ht="17.25" customHeight="1" x14ac:dyDescent="0.35">
      <c r="E1537" s="270">
        <f t="shared" si="156"/>
        <v>0</v>
      </c>
      <c r="F1537" s="270">
        <f t="shared" si="157"/>
        <v>0</v>
      </c>
      <c r="G1537" s="270">
        <f t="shared" si="158"/>
        <v>0</v>
      </c>
      <c r="H1537" s="270">
        <f t="shared" si="159"/>
        <v>0</v>
      </c>
      <c r="I1537" s="270">
        <f t="shared" si="160"/>
        <v>0</v>
      </c>
    </row>
    <row r="1538" spans="5:9" ht="17.25" customHeight="1" x14ac:dyDescent="0.35">
      <c r="E1538" s="270">
        <f t="shared" si="156"/>
        <v>0</v>
      </c>
      <c r="F1538" s="270">
        <f t="shared" si="157"/>
        <v>0</v>
      </c>
      <c r="G1538" s="270">
        <f t="shared" si="158"/>
        <v>0</v>
      </c>
      <c r="H1538" s="270">
        <f t="shared" si="159"/>
        <v>0</v>
      </c>
      <c r="I1538" s="270">
        <f t="shared" si="160"/>
        <v>0</v>
      </c>
    </row>
    <row r="1539" spans="5:9" ht="17.25" customHeight="1" x14ac:dyDescent="0.35">
      <c r="E1539" s="270">
        <f t="shared" si="156"/>
        <v>0</v>
      </c>
      <c r="F1539" s="270">
        <f t="shared" si="157"/>
        <v>0</v>
      </c>
      <c r="G1539" s="270">
        <f t="shared" si="158"/>
        <v>0</v>
      </c>
      <c r="H1539" s="270">
        <f t="shared" si="159"/>
        <v>0</v>
      </c>
      <c r="I1539" s="270">
        <f t="shared" si="160"/>
        <v>0</v>
      </c>
    </row>
    <row r="1540" spans="5:9" ht="17.25" customHeight="1" x14ac:dyDescent="0.35">
      <c r="E1540" s="270">
        <f t="shared" si="156"/>
        <v>0</v>
      </c>
      <c r="F1540" s="270">
        <f t="shared" si="157"/>
        <v>0</v>
      </c>
      <c r="G1540" s="270">
        <f t="shared" si="158"/>
        <v>0</v>
      </c>
      <c r="H1540" s="270">
        <f t="shared" si="159"/>
        <v>0</v>
      </c>
      <c r="I1540" s="270">
        <f t="shared" si="160"/>
        <v>0</v>
      </c>
    </row>
    <row r="1541" spans="5:9" ht="17.25" customHeight="1" x14ac:dyDescent="0.35">
      <c r="E1541" s="270">
        <f t="shared" si="156"/>
        <v>0</v>
      </c>
      <c r="F1541" s="270">
        <f t="shared" si="157"/>
        <v>0</v>
      </c>
      <c r="G1541" s="270">
        <f t="shared" si="158"/>
        <v>0</v>
      </c>
      <c r="H1541" s="270">
        <f t="shared" si="159"/>
        <v>0</v>
      </c>
      <c r="I1541" s="270">
        <f t="shared" si="160"/>
        <v>0</v>
      </c>
    </row>
    <row r="1542" spans="5:9" ht="17.25" customHeight="1" x14ac:dyDescent="0.35">
      <c r="E1542" s="270">
        <f t="shared" si="156"/>
        <v>0</v>
      </c>
      <c r="F1542" s="270">
        <f t="shared" si="157"/>
        <v>0</v>
      </c>
      <c r="G1542" s="270">
        <f t="shared" si="158"/>
        <v>0</v>
      </c>
      <c r="H1542" s="270">
        <f t="shared" si="159"/>
        <v>0</v>
      </c>
      <c r="I1542" s="270">
        <f t="shared" si="160"/>
        <v>0</v>
      </c>
    </row>
    <row r="1543" spans="5:9" ht="17.25" customHeight="1" x14ac:dyDescent="0.35">
      <c r="E1543" s="270">
        <f t="shared" si="156"/>
        <v>0</v>
      </c>
      <c r="F1543" s="270">
        <f t="shared" si="157"/>
        <v>0</v>
      </c>
      <c r="G1543" s="270">
        <f t="shared" si="158"/>
        <v>0</v>
      </c>
      <c r="H1543" s="270">
        <f t="shared" si="159"/>
        <v>0</v>
      </c>
      <c r="I1543" s="270">
        <f t="shared" si="160"/>
        <v>0</v>
      </c>
    </row>
    <row r="1544" spans="5:9" ht="17.25" customHeight="1" x14ac:dyDescent="0.35">
      <c r="E1544" s="270">
        <f t="shared" si="156"/>
        <v>0</v>
      </c>
      <c r="F1544" s="270">
        <f t="shared" si="157"/>
        <v>0</v>
      </c>
      <c r="G1544" s="270">
        <f t="shared" si="158"/>
        <v>0</v>
      </c>
      <c r="H1544" s="270">
        <f t="shared" si="159"/>
        <v>0</v>
      </c>
      <c r="I1544" s="270">
        <f t="shared" si="160"/>
        <v>0</v>
      </c>
    </row>
    <row r="1545" spans="5:9" ht="17.25" customHeight="1" x14ac:dyDescent="0.35">
      <c r="E1545" s="270">
        <f t="shared" si="156"/>
        <v>0</v>
      </c>
      <c r="F1545" s="270">
        <f t="shared" si="157"/>
        <v>0</v>
      </c>
      <c r="G1545" s="270">
        <f t="shared" si="158"/>
        <v>0</v>
      </c>
      <c r="H1545" s="270">
        <f t="shared" si="159"/>
        <v>0</v>
      </c>
      <c r="I1545" s="270">
        <f t="shared" si="160"/>
        <v>0</v>
      </c>
    </row>
    <row r="1546" spans="5:9" ht="17.25" customHeight="1" x14ac:dyDescent="0.35">
      <c r="E1546" s="270">
        <f t="shared" si="156"/>
        <v>0</v>
      </c>
      <c r="F1546" s="270">
        <f t="shared" si="157"/>
        <v>0</v>
      </c>
      <c r="G1546" s="270">
        <f t="shared" si="158"/>
        <v>0</v>
      </c>
      <c r="H1546" s="270">
        <f t="shared" si="159"/>
        <v>0</v>
      </c>
      <c r="I1546" s="270">
        <f t="shared" si="160"/>
        <v>0</v>
      </c>
    </row>
    <row r="1547" spans="5:9" ht="17.25" customHeight="1" x14ac:dyDescent="0.35">
      <c r="E1547" s="270">
        <f t="shared" ref="E1547:E1610" si="161">SUM(F1547,G1547,H1547,I1547)</f>
        <v>0</v>
      </c>
      <c r="F1547" s="270">
        <f t="shared" ref="F1547:F1610" si="162">SUM(M1547,Q1547,AI1547,AM1547,BV1547,BZ1547,DC1547,DG1547,DS1547,DW1547,EM1547,EN1547,EO1547,EY1547,EZ1547,FA1547,GM1547,GQ1547,HL1547,HP1547,IH1547,IL1547,)</f>
        <v>0</v>
      </c>
      <c r="G1547" s="270">
        <f t="shared" ref="G1547:G1610" si="163">SUM(N1547,R1547,AJ1547,AN1547,BW1547,CA1547,DD1547,DH1547,DT1547,DX1547,EP1547,EQ1547,ER1547,FB1547,FC1547,FD1547,GN1547,GR1547,HM1547,HQ1547,II1547,IM1547,)</f>
        <v>0</v>
      </c>
      <c r="H1547" s="270">
        <f t="shared" ref="H1547:H1610" si="164">SUM(O1547,S1547,U1547,W1547,Y1547,AA1547,AK1547,AO1547,AQ1547,AS1547,AU1547,AW1547,BC1547,BE1547,AY1547,FK1547,FL1547,FM1547,FQ1547,FR1547,BX1547,CB1547,DE1547,DI1547,DU1547,DY1547,ES1547,ET1547,EU1547,FE1547,FF1547,FG1547,GO1547,GS1547,HN1547,HR1547,HT1547,HV1547,HX1547,HZ1547,IJ1547,IN1547,IP1547,IR1547,IT1547,IV1547,FS1547,FW1547,FX1547,FY1547,GC1547,GD1547,GE1547,GU1547,GW1547,GY1547,HA1547,HC1547,IB1547,IX1547,IZ1547,DK1547,DM1547,DO1547,DQ1547,IF1547,EA1547,EC1547,EE1547,EG1547,ID1547)</f>
        <v>0</v>
      </c>
      <c r="I1547" s="270">
        <f t="shared" ref="I1547:I1610" si="165">SUM(P1547,T1547,V1547,X1547,Z1547,AB1547,AL1547,AP1547,AR1547,AT1547,AV1547,AX1547,BD1547,BF1547,BY1547,CC1547,DF1547,DJ1547,DV1547,DZ1547,EV1547,EW1547,EX1547,FH1547,FI1547,FJ1547,GP1547,GT1547,HO1547,HS1547,HU1547,HW1547,HY1547,IK1547,IO1547,IQ1547,IS1547,IU1547,JA1547,AZ1547,DL1547,DN1547,DP1547,DR1547,FN1547,FO1547,FP1547,FT1547,FU1547,FV1547,FZ1547,GA1547,GB1547,GF1547,GG1547,GH1547,GV1547,GX1547,GZ1547,HB1547,HD1547,IA1547,IC1547,IG1547,IW1547,IY1547,EB1547,ED1547,EF1547,EH1547,IE1547)</f>
        <v>0</v>
      </c>
    </row>
    <row r="1548" spans="5:9" ht="17.25" customHeight="1" x14ac:dyDescent="0.35">
      <c r="E1548" s="270">
        <f t="shared" si="161"/>
        <v>0</v>
      </c>
      <c r="F1548" s="270">
        <f t="shared" si="162"/>
        <v>0</v>
      </c>
      <c r="G1548" s="270">
        <f t="shared" si="163"/>
        <v>0</v>
      </c>
      <c r="H1548" s="270">
        <f t="shared" si="164"/>
        <v>0</v>
      </c>
      <c r="I1548" s="270">
        <f t="shared" si="165"/>
        <v>0</v>
      </c>
    </row>
    <row r="1549" spans="5:9" ht="17.25" customHeight="1" x14ac:dyDescent="0.35">
      <c r="E1549" s="270">
        <f t="shared" si="161"/>
        <v>0</v>
      </c>
      <c r="F1549" s="270">
        <f t="shared" si="162"/>
        <v>0</v>
      </c>
      <c r="G1549" s="270">
        <f t="shared" si="163"/>
        <v>0</v>
      </c>
      <c r="H1549" s="270">
        <f t="shared" si="164"/>
        <v>0</v>
      </c>
      <c r="I1549" s="270">
        <f t="shared" si="165"/>
        <v>0</v>
      </c>
    </row>
    <row r="1550" spans="5:9" ht="17.25" customHeight="1" x14ac:dyDescent="0.35">
      <c r="E1550" s="270">
        <f t="shared" si="161"/>
        <v>0</v>
      </c>
      <c r="F1550" s="270">
        <f t="shared" si="162"/>
        <v>0</v>
      </c>
      <c r="G1550" s="270">
        <f t="shared" si="163"/>
        <v>0</v>
      </c>
      <c r="H1550" s="270">
        <f t="shared" si="164"/>
        <v>0</v>
      </c>
      <c r="I1550" s="270">
        <f t="shared" si="165"/>
        <v>0</v>
      </c>
    </row>
    <row r="1551" spans="5:9" ht="17.25" customHeight="1" x14ac:dyDescent="0.35">
      <c r="E1551" s="270">
        <f t="shared" si="161"/>
        <v>0</v>
      </c>
      <c r="F1551" s="270">
        <f t="shared" si="162"/>
        <v>0</v>
      </c>
      <c r="G1551" s="270">
        <f t="shared" si="163"/>
        <v>0</v>
      </c>
      <c r="H1551" s="270">
        <f t="shared" si="164"/>
        <v>0</v>
      </c>
      <c r="I1551" s="270">
        <f t="shared" si="165"/>
        <v>0</v>
      </c>
    </row>
    <row r="1552" spans="5:9" ht="17.25" customHeight="1" x14ac:dyDescent="0.35">
      <c r="E1552" s="270">
        <f t="shared" si="161"/>
        <v>0</v>
      </c>
      <c r="F1552" s="270">
        <f t="shared" si="162"/>
        <v>0</v>
      </c>
      <c r="G1552" s="270">
        <f t="shared" si="163"/>
        <v>0</v>
      </c>
      <c r="H1552" s="270">
        <f t="shared" si="164"/>
        <v>0</v>
      </c>
      <c r="I1552" s="270">
        <f t="shared" si="165"/>
        <v>0</v>
      </c>
    </row>
    <row r="1553" spans="5:9" ht="17.25" customHeight="1" x14ac:dyDescent="0.35">
      <c r="E1553" s="270">
        <f t="shared" si="161"/>
        <v>0</v>
      </c>
      <c r="F1553" s="270">
        <f t="shared" si="162"/>
        <v>0</v>
      </c>
      <c r="G1553" s="270">
        <f t="shared" si="163"/>
        <v>0</v>
      </c>
      <c r="H1553" s="270">
        <f t="shared" si="164"/>
        <v>0</v>
      </c>
      <c r="I1553" s="270">
        <f t="shared" si="165"/>
        <v>0</v>
      </c>
    </row>
    <row r="1554" spans="5:9" ht="17.25" customHeight="1" x14ac:dyDescent="0.35">
      <c r="E1554" s="270">
        <f t="shared" si="161"/>
        <v>0</v>
      </c>
      <c r="F1554" s="270">
        <f t="shared" si="162"/>
        <v>0</v>
      </c>
      <c r="G1554" s="270">
        <f t="shared" si="163"/>
        <v>0</v>
      </c>
      <c r="H1554" s="270">
        <f t="shared" si="164"/>
        <v>0</v>
      </c>
      <c r="I1554" s="270">
        <f t="shared" si="165"/>
        <v>0</v>
      </c>
    </row>
    <row r="1555" spans="5:9" ht="17.25" customHeight="1" x14ac:dyDescent="0.35">
      <c r="E1555" s="270">
        <f t="shared" si="161"/>
        <v>0</v>
      </c>
      <c r="F1555" s="270">
        <f t="shared" si="162"/>
        <v>0</v>
      </c>
      <c r="G1555" s="270">
        <f t="shared" si="163"/>
        <v>0</v>
      </c>
      <c r="H1555" s="270">
        <f t="shared" si="164"/>
        <v>0</v>
      </c>
      <c r="I1555" s="270">
        <f t="shared" si="165"/>
        <v>0</v>
      </c>
    </row>
    <row r="1556" spans="5:9" ht="17.25" customHeight="1" x14ac:dyDescent="0.35">
      <c r="E1556" s="270">
        <f t="shared" si="161"/>
        <v>0</v>
      </c>
      <c r="F1556" s="270">
        <f t="shared" si="162"/>
        <v>0</v>
      </c>
      <c r="G1556" s="270">
        <f t="shared" si="163"/>
        <v>0</v>
      </c>
      <c r="H1556" s="270">
        <f t="shared" si="164"/>
        <v>0</v>
      </c>
      <c r="I1556" s="270">
        <f t="shared" si="165"/>
        <v>0</v>
      </c>
    </row>
    <row r="1557" spans="5:9" ht="17.25" customHeight="1" x14ac:dyDescent="0.35">
      <c r="E1557" s="270">
        <f t="shared" si="161"/>
        <v>0</v>
      </c>
      <c r="F1557" s="270">
        <f t="shared" si="162"/>
        <v>0</v>
      </c>
      <c r="G1557" s="270">
        <f t="shared" si="163"/>
        <v>0</v>
      </c>
      <c r="H1557" s="270">
        <f t="shared" si="164"/>
        <v>0</v>
      </c>
      <c r="I1557" s="270">
        <f t="shared" si="165"/>
        <v>0</v>
      </c>
    </row>
    <row r="1558" spans="5:9" ht="17.25" customHeight="1" x14ac:dyDescent="0.35">
      <c r="E1558" s="270">
        <f t="shared" si="161"/>
        <v>0</v>
      </c>
      <c r="F1558" s="270">
        <f t="shared" si="162"/>
        <v>0</v>
      </c>
      <c r="G1558" s="270">
        <f t="shared" si="163"/>
        <v>0</v>
      </c>
      <c r="H1558" s="270">
        <f t="shared" si="164"/>
        <v>0</v>
      </c>
      <c r="I1558" s="270">
        <f t="shared" si="165"/>
        <v>0</v>
      </c>
    </row>
    <row r="1559" spans="5:9" ht="17.25" customHeight="1" x14ac:dyDescent="0.35">
      <c r="E1559" s="270">
        <f t="shared" si="161"/>
        <v>0</v>
      </c>
      <c r="F1559" s="270">
        <f t="shared" si="162"/>
        <v>0</v>
      </c>
      <c r="G1559" s="270">
        <f t="shared" si="163"/>
        <v>0</v>
      </c>
      <c r="H1559" s="270">
        <f t="shared" si="164"/>
        <v>0</v>
      </c>
      <c r="I1559" s="270">
        <f t="shared" si="165"/>
        <v>0</v>
      </c>
    </row>
    <row r="1560" spans="5:9" ht="17.25" customHeight="1" x14ac:dyDescent="0.35">
      <c r="E1560" s="270">
        <f t="shared" si="161"/>
        <v>0</v>
      </c>
      <c r="F1560" s="270">
        <f t="shared" si="162"/>
        <v>0</v>
      </c>
      <c r="G1560" s="270">
        <f t="shared" si="163"/>
        <v>0</v>
      </c>
      <c r="H1560" s="270">
        <f t="shared" si="164"/>
        <v>0</v>
      </c>
      <c r="I1560" s="270">
        <f t="shared" si="165"/>
        <v>0</v>
      </c>
    </row>
    <row r="1561" spans="5:9" ht="17.25" customHeight="1" x14ac:dyDescent="0.35">
      <c r="E1561" s="270">
        <f t="shared" si="161"/>
        <v>0</v>
      </c>
      <c r="F1561" s="270">
        <f t="shared" si="162"/>
        <v>0</v>
      </c>
      <c r="G1561" s="270">
        <f t="shared" si="163"/>
        <v>0</v>
      </c>
      <c r="H1561" s="270">
        <f t="shared" si="164"/>
        <v>0</v>
      </c>
      <c r="I1561" s="270">
        <f t="shared" si="165"/>
        <v>0</v>
      </c>
    </row>
    <row r="1562" spans="5:9" ht="17.25" customHeight="1" x14ac:dyDescent="0.35">
      <c r="E1562" s="270">
        <f t="shared" si="161"/>
        <v>0</v>
      </c>
      <c r="F1562" s="270">
        <f t="shared" si="162"/>
        <v>0</v>
      </c>
      <c r="G1562" s="270">
        <f t="shared" si="163"/>
        <v>0</v>
      </c>
      <c r="H1562" s="270">
        <f t="shared" si="164"/>
        <v>0</v>
      </c>
      <c r="I1562" s="270">
        <f t="shared" si="165"/>
        <v>0</v>
      </c>
    </row>
    <row r="1563" spans="5:9" ht="17.25" customHeight="1" x14ac:dyDescent="0.35">
      <c r="E1563" s="270">
        <f t="shared" si="161"/>
        <v>0</v>
      </c>
      <c r="F1563" s="270">
        <f t="shared" si="162"/>
        <v>0</v>
      </c>
      <c r="G1563" s="270">
        <f t="shared" si="163"/>
        <v>0</v>
      </c>
      <c r="H1563" s="270">
        <f t="shared" si="164"/>
        <v>0</v>
      </c>
      <c r="I1563" s="270">
        <f t="shared" si="165"/>
        <v>0</v>
      </c>
    </row>
    <row r="1564" spans="5:9" ht="17.25" customHeight="1" x14ac:dyDescent="0.35">
      <c r="E1564" s="270">
        <f t="shared" si="161"/>
        <v>0</v>
      </c>
      <c r="F1564" s="270">
        <f t="shared" si="162"/>
        <v>0</v>
      </c>
      <c r="G1564" s="270">
        <f t="shared" si="163"/>
        <v>0</v>
      </c>
      <c r="H1564" s="270">
        <f t="shared" si="164"/>
        <v>0</v>
      </c>
      <c r="I1564" s="270">
        <f t="shared" si="165"/>
        <v>0</v>
      </c>
    </row>
    <row r="1565" spans="5:9" ht="17.25" customHeight="1" x14ac:dyDescent="0.35">
      <c r="E1565" s="270">
        <f t="shared" si="161"/>
        <v>0</v>
      </c>
      <c r="F1565" s="270">
        <f t="shared" si="162"/>
        <v>0</v>
      </c>
      <c r="G1565" s="270">
        <f t="shared" si="163"/>
        <v>0</v>
      </c>
      <c r="H1565" s="270">
        <f t="shared" si="164"/>
        <v>0</v>
      </c>
      <c r="I1565" s="270">
        <f t="shared" si="165"/>
        <v>0</v>
      </c>
    </row>
    <row r="1566" spans="5:9" ht="17.25" customHeight="1" x14ac:dyDescent="0.35">
      <c r="E1566" s="270">
        <f t="shared" si="161"/>
        <v>0</v>
      </c>
      <c r="F1566" s="270">
        <f t="shared" si="162"/>
        <v>0</v>
      </c>
      <c r="G1566" s="270">
        <f t="shared" si="163"/>
        <v>0</v>
      </c>
      <c r="H1566" s="270">
        <f t="shared" si="164"/>
        <v>0</v>
      </c>
      <c r="I1566" s="270">
        <f t="shared" si="165"/>
        <v>0</v>
      </c>
    </row>
    <row r="1567" spans="5:9" ht="17.25" customHeight="1" x14ac:dyDescent="0.35">
      <c r="E1567" s="270">
        <f t="shared" si="161"/>
        <v>0</v>
      </c>
      <c r="F1567" s="270">
        <f t="shared" si="162"/>
        <v>0</v>
      </c>
      <c r="G1567" s="270">
        <f t="shared" si="163"/>
        <v>0</v>
      </c>
      <c r="H1567" s="270">
        <f t="shared" si="164"/>
        <v>0</v>
      </c>
      <c r="I1567" s="270">
        <f t="shared" si="165"/>
        <v>0</v>
      </c>
    </row>
    <row r="1568" spans="5:9" ht="17.25" customHeight="1" x14ac:dyDescent="0.35">
      <c r="E1568" s="270">
        <f t="shared" si="161"/>
        <v>0</v>
      </c>
      <c r="F1568" s="270">
        <f t="shared" si="162"/>
        <v>0</v>
      </c>
      <c r="G1568" s="270">
        <f t="shared" si="163"/>
        <v>0</v>
      </c>
      <c r="H1568" s="270">
        <f t="shared" si="164"/>
        <v>0</v>
      </c>
      <c r="I1568" s="270">
        <f t="shared" si="165"/>
        <v>0</v>
      </c>
    </row>
    <row r="1569" spans="5:9" ht="17.25" customHeight="1" x14ac:dyDescent="0.35">
      <c r="E1569" s="270">
        <f t="shared" si="161"/>
        <v>0</v>
      </c>
      <c r="F1569" s="270">
        <f t="shared" si="162"/>
        <v>0</v>
      </c>
      <c r="G1569" s="270">
        <f t="shared" si="163"/>
        <v>0</v>
      </c>
      <c r="H1569" s="270">
        <f t="shared" si="164"/>
        <v>0</v>
      </c>
      <c r="I1569" s="270">
        <f t="shared" si="165"/>
        <v>0</v>
      </c>
    </row>
    <row r="1570" spans="5:9" ht="17.25" customHeight="1" x14ac:dyDescent="0.35">
      <c r="E1570" s="270">
        <f t="shared" si="161"/>
        <v>0</v>
      </c>
      <c r="F1570" s="270">
        <f t="shared" si="162"/>
        <v>0</v>
      </c>
      <c r="G1570" s="270">
        <f t="shared" si="163"/>
        <v>0</v>
      </c>
      <c r="H1570" s="270">
        <f t="shared" si="164"/>
        <v>0</v>
      </c>
      <c r="I1570" s="270">
        <f t="shared" si="165"/>
        <v>0</v>
      </c>
    </row>
    <row r="1571" spans="5:9" ht="17.25" customHeight="1" x14ac:dyDescent="0.35">
      <c r="E1571" s="270">
        <f t="shared" si="161"/>
        <v>0</v>
      </c>
      <c r="F1571" s="270">
        <f t="shared" si="162"/>
        <v>0</v>
      </c>
      <c r="G1571" s="270">
        <f t="shared" si="163"/>
        <v>0</v>
      </c>
      <c r="H1571" s="270">
        <f t="shared" si="164"/>
        <v>0</v>
      </c>
      <c r="I1571" s="270">
        <f t="shared" si="165"/>
        <v>0</v>
      </c>
    </row>
    <row r="1572" spans="5:9" ht="17.25" customHeight="1" x14ac:dyDescent="0.35">
      <c r="E1572" s="270">
        <f t="shared" si="161"/>
        <v>0</v>
      </c>
      <c r="F1572" s="270">
        <f t="shared" si="162"/>
        <v>0</v>
      </c>
      <c r="G1572" s="270">
        <f t="shared" si="163"/>
        <v>0</v>
      </c>
      <c r="H1572" s="270">
        <f t="shared" si="164"/>
        <v>0</v>
      </c>
      <c r="I1572" s="270">
        <f t="shared" si="165"/>
        <v>0</v>
      </c>
    </row>
    <row r="1573" spans="5:9" ht="17.25" customHeight="1" x14ac:dyDescent="0.35">
      <c r="E1573" s="270">
        <f t="shared" si="161"/>
        <v>0</v>
      </c>
      <c r="F1573" s="270">
        <f t="shared" si="162"/>
        <v>0</v>
      </c>
      <c r="G1573" s="270">
        <f t="shared" si="163"/>
        <v>0</v>
      </c>
      <c r="H1573" s="270">
        <f t="shared" si="164"/>
        <v>0</v>
      </c>
      <c r="I1573" s="270">
        <f t="shared" si="165"/>
        <v>0</v>
      </c>
    </row>
    <row r="1574" spans="5:9" ht="17.25" customHeight="1" x14ac:dyDescent="0.35">
      <c r="E1574" s="270">
        <f t="shared" si="161"/>
        <v>0</v>
      </c>
      <c r="F1574" s="270">
        <f t="shared" si="162"/>
        <v>0</v>
      </c>
      <c r="G1574" s="270">
        <f t="shared" si="163"/>
        <v>0</v>
      </c>
      <c r="H1574" s="270">
        <f t="shared" si="164"/>
        <v>0</v>
      </c>
      <c r="I1574" s="270">
        <f t="shared" si="165"/>
        <v>0</v>
      </c>
    </row>
    <row r="1575" spans="5:9" ht="17.25" customHeight="1" x14ac:dyDescent="0.35">
      <c r="E1575" s="270">
        <f t="shared" si="161"/>
        <v>0</v>
      </c>
      <c r="F1575" s="270">
        <f t="shared" si="162"/>
        <v>0</v>
      </c>
      <c r="G1575" s="270">
        <f t="shared" si="163"/>
        <v>0</v>
      </c>
      <c r="H1575" s="270">
        <f t="shared" si="164"/>
        <v>0</v>
      </c>
      <c r="I1575" s="270">
        <f t="shared" si="165"/>
        <v>0</v>
      </c>
    </row>
    <row r="1576" spans="5:9" ht="17.25" customHeight="1" x14ac:dyDescent="0.35">
      <c r="E1576" s="270">
        <f t="shared" si="161"/>
        <v>0</v>
      </c>
      <c r="F1576" s="270">
        <f t="shared" si="162"/>
        <v>0</v>
      </c>
      <c r="G1576" s="270">
        <f t="shared" si="163"/>
        <v>0</v>
      </c>
      <c r="H1576" s="270">
        <f t="shared" si="164"/>
        <v>0</v>
      </c>
      <c r="I1576" s="270">
        <f t="shared" si="165"/>
        <v>0</v>
      </c>
    </row>
    <row r="1577" spans="5:9" ht="17.25" customHeight="1" x14ac:dyDescent="0.35">
      <c r="E1577" s="270">
        <f t="shared" si="161"/>
        <v>0</v>
      </c>
      <c r="F1577" s="270">
        <f t="shared" si="162"/>
        <v>0</v>
      </c>
      <c r="G1577" s="270">
        <f t="shared" si="163"/>
        <v>0</v>
      </c>
      <c r="H1577" s="270">
        <f t="shared" si="164"/>
        <v>0</v>
      </c>
      <c r="I1577" s="270">
        <f t="shared" si="165"/>
        <v>0</v>
      </c>
    </row>
    <row r="1578" spans="5:9" ht="17.25" customHeight="1" x14ac:dyDescent="0.35">
      <c r="E1578" s="270">
        <f t="shared" si="161"/>
        <v>0</v>
      </c>
      <c r="F1578" s="270">
        <f t="shared" si="162"/>
        <v>0</v>
      </c>
      <c r="G1578" s="270">
        <f t="shared" si="163"/>
        <v>0</v>
      </c>
      <c r="H1578" s="270">
        <f t="shared" si="164"/>
        <v>0</v>
      </c>
      <c r="I1578" s="270">
        <f t="shared" si="165"/>
        <v>0</v>
      </c>
    </row>
    <row r="1579" spans="5:9" ht="17.25" customHeight="1" x14ac:dyDescent="0.35">
      <c r="E1579" s="270">
        <f t="shared" si="161"/>
        <v>0</v>
      </c>
      <c r="F1579" s="270">
        <f t="shared" si="162"/>
        <v>0</v>
      </c>
      <c r="G1579" s="270">
        <f t="shared" si="163"/>
        <v>0</v>
      </c>
      <c r="H1579" s="270">
        <f t="shared" si="164"/>
        <v>0</v>
      </c>
      <c r="I1579" s="270">
        <f t="shared" si="165"/>
        <v>0</v>
      </c>
    </row>
    <row r="1580" spans="5:9" ht="17.25" customHeight="1" x14ac:dyDescent="0.35">
      <c r="E1580" s="270">
        <f t="shared" si="161"/>
        <v>0</v>
      </c>
      <c r="F1580" s="270">
        <f t="shared" si="162"/>
        <v>0</v>
      </c>
      <c r="G1580" s="270">
        <f t="shared" si="163"/>
        <v>0</v>
      </c>
      <c r="H1580" s="270">
        <f t="shared" si="164"/>
        <v>0</v>
      </c>
      <c r="I1580" s="270">
        <f t="shared" si="165"/>
        <v>0</v>
      </c>
    </row>
    <row r="1581" spans="5:9" ht="17.25" customHeight="1" x14ac:dyDescent="0.35">
      <c r="E1581" s="270">
        <f t="shared" si="161"/>
        <v>0</v>
      </c>
      <c r="F1581" s="270">
        <f t="shared" si="162"/>
        <v>0</v>
      </c>
      <c r="G1581" s="270">
        <f t="shared" si="163"/>
        <v>0</v>
      </c>
      <c r="H1581" s="270">
        <f t="shared" si="164"/>
        <v>0</v>
      </c>
      <c r="I1581" s="270">
        <f t="shared" si="165"/>
        <v>0</v>
      </c>
    </row>
    <row r="1582" spans="5:9" ht="17.25" customHeight="1" x14ac:dyDescent="0.35">
      <c r="E1582" s="270">
        <f t="shared" si="161"/>
        <v>0</v>
      </c>
      <c r="F1582" s="270">
        <f t="shared" si="162"/>
        <v>0</v>
      </c>
      <c r="G1582" s="270">
        <f t="shared" si="163"/>
        <v>0</v>
      </c>
      <c r="H1582" s="270">
        <f t="shared" si="164"/>
        <v>0</v>
      </c>
      <c r="I1582" s="270">
        <f t="shared" si="165"/>
        <v>0</v>
      </c>
    </row>
    <row r="1583" spans="5:9" ht="17.25" customHeight="1" x14ac:dyDescent="0.35">
      <c r="E1583" s="270">
        <f t="shared" si="161"/>
        <v>0</v>
      </c>
      <c r="F1583" s="270">
        <f t="shared" si="162"/>
        <v>0</v>
      </c>
      <c r="G1583" s="270">
        <f t="shared" si="163"/>
        <v>0</v>
      </c>
      <c r="H1583" s="270">
        <f t="shared" si="164"/>
        <v>0</v>
      </c>
      <c r="I1583" s="270">
        <f t="shared" si="165"/>
        <v>0</v>
      </c>
    </row>
    <row r="1584" spans="5:9" ht="17.25" customHeight="1" x14ac:dyDescent="0.35">
      <c r="E1584" s="270">
        <f t="shared" si="161"/>
        <v>0</v>
      </c>
      <c r="F1584" s="270">
        <f t="shared" si="162"/>
        <v>0</v>
      </c>
      <c r="G1584" s="270">
        <f t="shared" si="163"/>
        <v>0</v>
      </c>
      <c r="H1584" s="270">
        <f t="shared" si="164"/>
        <v>0</v>
      </c>
      <c r="I1584" s="270">
        <f t="shared" si="165"/>
        <v>0</v>
      </c>
    </row>
    <row r="1585" spans="5:9" ht="17.25" customHeight="1" x14ac:dyDescent="0.35">
      <c r="E1585" s="270">
        <f t="shared" si="161"/>
        <v>0</v>
      </c>
      <c r="F1585" s="270">
        <f t="shared" si="162"/>
        <v>0</v>
      </c>
      <c r="G1585" s="270">
        <f t="shared" si="163"/>
        <v>0</v>
      </c>
      <c r="H1585" s="270">
        <f t="shared" si="164"/>
        <v>0</v>
      </c>
      <c r="I1585" s="270">
        <f t="shared" si="165"/>
        <v>0</v>
      </c>
    </row>
    <row r="1586" spans="5:9" ht="17.25" customHeight="1" x14ac:dyDescent="0.35">
      <c r="E1586" s="270">
        <f t="shared" si="161"/>
        <v>0</v>
      </c>
      <c r="F1586" s="270">
        <f t="shared" si="162"/>
        <v>0</v>
      </c>
      <c r="G1586" s="270">
        <f t="shared" si="163"/>
        <v>0</v>
      </c>
      <c r="H1586" s="270">
        <f t="shared" si="164"/>
        <v>0</v>
      </c>
      <c r="I1586" s="270">
        <f t="shared" si="165"/>
        <v>0</v>
      </c>
    </row>
    <row r="1587" spans="5:9" ht="17.25" customHeight="1" x14ac:dyDescent="0.35">
      <c r="E1587" s="270">
        <f t="shared" si="161"/>
        <v>0</v>
      </c>
      <c r="F1587" s="270">
        <f t="shared" si="162"/>
        <v>0</v>
      </c>
      <c r="G1587" s="270">
        <f t="shared" si="163"/>
        <v>0</v>
      </c>
      <c r="H1587" s="270">
        <f t="shared" si="164"/>
        <v>0</v>
      </c>
      <c r="I1587" s="270">
        <f t="shared" si="165"/>
        <v>0</v>
      </c>
    </row>
    <row r="1588" spans="5:9" ht="17.25" customHeight="1" x14ac:dyDescent="0.35">
      <c r="E1588" s="270">
        <f t="shared" si="161"/>
        <v>0</v>
      </c>
      <c r="F1588" s="270">
        <f t="shared" si="162"/>
        <v>0</v>
      </c>
      <c r="G1588" s="270">
        <f t="shared" si="163"/>
        <v>0</v>
      </c>
      <c r="H1588" s="270">
        <f t="shared" si="164"/>
        <v>0</v>
      </c>
      <c r="I1588" s="270">
        <f t="shared" si="165"/>
        <v>0</v>
      </c>
    </row>
    <row r="1589" spans="5:9" ht="17.25" customHeight="1" x14ac:dyDescent="0.35">
      <c r="E1589" s="270">
        <f t="shared" si="161"/>
        <v>0</v>
      </c>
      <c r="F1589" s="270">
        <f t="shared" si="162"/>
        <v>0</v>
      </c>
      <c r="G1589" s="270">
        <f t="shared" si="163"/>
        <v>0</v>
      </c>
      <c r="H1589" s="270">
        <f t="shared" si="164"/>
        <v>0</v>
      </c>
      <c r="I1589" s="270">
        <f t="shared" si="165"/>
        <v>0</v>
      </c>
    </row>
    <row r="1590" spans="5:9" ht="17.25" customHeight="1" x14ac:dyDescent="0.35">
      <c r="E1590" s="270">
        <f t="shared" si="161"/>
        <v>0</v>
      </c>
      <c r="F1590" s="270">
        <f t="shared" si="162"/>
        <v>0</v>
      </c>
      <c r="G1590" s="270">
        <f t="shared" si="163"/>
        <v>0</v>
      </c>
      <c r="H1590" s="270">
        <f t="shared" si="164"/>
        <v>0</v>
      </c>
      <c r="I1590" s="270">
        <f t="shared" si="165"/>
        <v>0</v>
      </c>
    </row>
    <row r="1591" spans="5:9" ht="17.25" customHeight="1" x14ac:dyDescent="0.35">
      <c r="E1591" s="270">
        <f t="shared" si="161"/>
        <v>0</v>
      </c>
      <c r="F1591" s="270">
        <f t="shared" si="162"/>
        <v>0</v>
      </c>
      <c r="G1591" s="270">
        <f t="shared" si="163"/>
        <v>0</v>
      </c>
      <c r="H1591" s="270">
        <f t="shared" si="164"/>
        <v>0</v>
      </c>
      <c r="I1591" s="270">
        <f t="shared" si="165"/>
        <v>0</v>
      </c>
    </row>
    <row r="1592" spans="5:9" ht="17.25" customHeight="1" x14ac:dyDescent="0.35">
      <c r="E1592" s="270">
        <f t="shared" si="161"/>
        <v>0</v>
      </c>
      <c r="F1592" s="270">
        <f t="shared" si="162"/>
        <v>0</v>
      </c>
      <c r="G1592" s="270">
        <f t="shared" si="163"/>
        <v>0</v>
      </c>
      <c r="H1592" s="270">
        <f t="shared" si="164"/>
        <v>0</v>
      </c>
      <c r="I1592" s="270">
        <f t="shared" si="165"/>
        <v>0</v>
      </c>
    </row>
    <row r="1593" spans="5:9" ht="17.25" customHeight="1" x14ac:dyDescent="0.35">
      <c r="E1593" s="270">
        <f t="shared" si="161"/>
        <v>0</v>
      </c>
      <c r="F1593" s="270">
        <f t="shared" si="162"/>
        <v>0</v>
      </c>
      <c r="G1593" s="270">
        <f t="shared" si="163"/>
        <v>0</v>
      </c>
      <c r="H1593" s="270">
        <f t="shared" si="164"/>
        <v>0</v>
      </c>
      <c r="I1593" s="270">
        <f t="shared" si="165"/>
        <v>0</v>
      </c>
    </row>
    <row r="1594" spans="5:9" ht="17.25" customHeight="1" x14ac:dyDescent="0.35">
      <c r="E1594" s="270">
        <f t="shared" si="161"/>
        <v>0</v>
      </c>
      <c r="F1594" s="270">
        <f t="shared" si="162"/>
        <v>0</v>
      </c>
      <c r="G1594" s="270">
        <f t="shared" si="163"/>
        <v>0</v>
      </c>
      <c r="H1594" s="270">
        <f t="shared" si="164"/>
        <v>0</v>
      </c>
      <c r="I1594" s="270">
        <f t="shared" si="165"/>
        <v>0</v>
      </c>
    </row>
    <row r="1595" spans="5:9" ht="17.25" customHeight="1" x14ac:dyDescent="0.35">
      <c r="E1595" s="270">
        <f t="shared" si="161"/>
        <v>0</v>
      </c>
      <c r="F1595" s="270">
        <f t="shared" si="162"/>
        <v>0</v>
      </c>
      <c r="G1595" s="270">
        <f t="shared" si="163"/>
        <v>0</v>
      </c>
      <c r="H1595" s="270">
        <f t="shared" si="164"/>
        <v>0</v>
      </c>
      <c r="I1595" s="270">
        <f t="shared" si="165"/>
        <v>0</v>
      </c>
    </row>
    <row r="1596" spans="5:9" ht="17.25" customHeight="1" x14ac:dyDescent="0.35">
      <c r="E1596" s="270">
        <f t="shared" si="161"/>
        <v>0</v>
      </c>
      <c r="F1596" s="270">
        <f t="shared" si="162"/>
        <v>0</v>
      </c>
      <c r="G1596" s="270">
        <f t="shared" si="163"/>
        <v>0</v>
      </c>
      <c r="H1596" s="270">
        <f t="shared" si="164"/>
        <v>0</v>
      </c>
      <c r="I1596" s="270">
        <f t="shared" si="165"/>
        <v>0</v>
      </c>
    </row>
    <row r="1597" spans="5:9" ht="17.25" customHeight="1" x14ac:dyDescent="0.35">
      <c r="E1597" s="270">
        <f t="shared" si="161"/>
        <v>0</v>
      </c>
      <c r="F1597" s="270">
        <f t="shared" si="162"/>
        <v>0</v>
      </c>
      <c r="G1597" s="270">
        <f t="shared" si="163"/>
        <v>0</v>
      </c>
      <c r="H1597" s="270">
        <f t="shared" si="164"/>
        <v>0</v>
      </c>
      <c r="I1597" s="270">
        <f t="shared" si="165"/>
        <v>0</v>
      </c>
    </row>
    <row r="1598" spans="5:9" ht="17.25" customHeight="1" x14ac:dyDescent="0.35">
      <c r="E1598" s="270">
        <f t="shared" si="161"/>
        <v>0</v>
      </c>
      <c r="F1598" s="270">
        <f t="shared" si="162"/>
        <v>0</v>
      </c>
      <c r="G1598" s="270">
        <f t="shared" si="163"/>
        <v>0</v>
      </c>
      <c r="H1598" s="270">
        <f t="shared" si="164"/>
        <v>0</v>
      </c>
      <c r="I1598" s="270">
        <f t="shared" si="165"/>
        <v>0</v>
      </c>
    </row>
    <row r="1599" spans="5:9" ht="17.25" customHeight="1" x14ac:dyDescent="0.35">
      <c r="E1599" s="270">
        <f t="shared" si="161"/>
        <v>0</v>
      </c>
      <c r="F1599" s="270">
        <f t="shared" si="162"/>
        <v>0</v>
      </c>
      <c r="G1599" s="270">
        <f t="shared" si="163"/>
        <v>0</v>
      </c>
      <c r="H1599" s="270">
        <f t="shared" si="164"/>
        <v>0</v>
      </c>
      <c r="I1599" s="270">
        <f t="shared" si="165"/>
        <v>0</v>
      </c>
    </row>
    <row r="1600" spans="5:9" ht="17.25" customHeight="1" x14ac:dyDescent="0.35">
      <c r="E1600" s="270">
        <f t="shared" si="161"/>
        <v>0</v>
      </c>
      <c r="F1600" s="270">
        <f t="shared" si="162"/>
        <v>0</v>
      </c>
      <c r="G1600" s="270">
        <f t="shared" si="163"/>
        <v>0</v>
      </c>
      <c r="H1600" s="270">
        <f t="shared" si="164"/>
        <v>0</v>
      </c>
      <c r="I1600" s="270">
        <f t="shared" si="165"/>
        <v>0</v>
      </c>
    </row>
    <row r="1601" spans="5:9" ht="17.25" customHeight="1" x14ac:dyDescent="0.35">
      <c r="E1601" s="270">
        <f t="shared" si="161"/>
        <v>0</v>
      </c>
      <c r="F1601" s="270">
        <f t="shared" si="162"/>
        <v>0</v>
      </c>
      <c r="G1601" s="270">
        <f t="shared" si="163"/>
        <v>0</v>
      </c>
      <c r="H1601" s="270">
        <f t="shared" si="164"/>
        <v>0</v>
      </c>
      <c r="I1601" s="270">
        <f t="shared" si="165"/>
        <v>0</v>
      </c>
    </row>
    <row r="1602" spans="5:9" ht="17.25" customHeight="1" x14ac:dyDescent="0.35">
      <c r="E1602" s="270">
        <f t="shared" si="161"/>
        <v>0</v>
      </c>
      <c r="F1602" s="270">
        <f t="shared" si="162"/>
        <v>0</v>
      </c>
      <c r="G1602" s="270">
        <f t="shared" si="163"/>
        <v>0</v>
      </c>
      <c r="H1602" s="270">
        <f t="shared" si="164"/>
        <v>0</v>
      </c>
      <c r="I1602" s="270">
        <f t="shared" si="165"/>
        <v>0</v>
      </c>
    </row>
    <row r="1603" spans="5:9" ht="17.25" customHeight="1" x14ac:dyDescent="0.35">
      <c r="E1603" s="270">
        <f t="shared" si="161"/>
        <v>0</v>
      </c>
      <c r="F1603" s="270">
        <f t="shared" si="162"/>
        <v>0</v>
      </c>
      <c r="G1603" s="270">
        <f t="shared" si="163"/>
        <v>0</v>
      </c>
      <c r="H1603" s="270">
        <f t="shared" si="164"/>
        <v>0</v>
      </c>
      <c r="I1603" s="270">
        <f t="shared" si="165"/>
        <v>0</v>
      </c>
    </row>
    <row r="1604" spans="5:9" ht="17.25" customHeight="1" x14ac:dyDescent="0.35">
      <c r="E1604" s="270">
        <f t="shared" si="161"/>
        <v>0</v>
      </c>
      <c r="F1604" s="270">
        <f t="shared" si="162"/>
        <v>0</v>
      </c>
      <c r="G1604" s="270">
        <f t="shared" si="163"/>
        <v>0</v>
      </c>
      <c r="H1604" s="270">
        <f t="shared" si="164"/>
        <v>0</v>
      </c>
      <c r="I1604" s="270">
        <f t="shared" si="165"/>
        <v>0</v>
      </c>
    </row>
    <row r="1605" spans="5:9" ht="17.25" customHeight="1" x14ac:dyDescent="0.35">
      <c r="E1605" s="270">
        <f t="shared" si="161"/>
        <v>0</v>
      </c>
      <c r="F1605" s="270">
        <f t="shared" si="162"/>
        <v>0</v>
      </c>
      <c r="G1605" s="270">
        <f t="shared" si="163"/>
        <v>0</v>
      </c>
      <c r="H1605" s="270">
        <f t="shared" si="164"/>
        <v>0</v>
      </c>
      <c r="I1605" s="270">
        <f t="shared" si="165"/>
        <v>0</v>
      </c>
    </row>
    <row r="1606" spans="5:9" ht="17.25" customHeight="1" x14ac:dyDescent="0.35">
      <c r="E1606" s="270">
        <f t="shared" si="161"/>
        <v>0</v>
      </c>
      <c r="F1606" s="270">
        <f t="shared" si="162"/>
        <v>0</v>
      </c>
      <c r="G1606" s="270">
        <f t="shared" si="163"/>
        <v>0</v>
      </c>
      <c r="H1606" s="270">
        <f t="shared" si="164"/>
        <v>0</v>
      </c>
      <c r="I1606" s="270">
        <f t="shared" si="165"/>
        <v>0</v>
      </c>
    </row>
    <row r="1607" spans="5:9" ht="17.25" customHeight="1" x14ac:dyDescent="0.35">
      <c r="E1607" s="270">
        <f t="shared" si="161"/>
        <v>0</v>
      </c>
      <c r="F1607" s="270">
        <f t="shared" si="162"/>
        <v>0</v>
      </c>
      <c r="G1607" s="270">
        <f t="shared" si="163"/>
        <v>0</v>
      </c>
      <c r="H1607" s="270">
        <f t="shared" si="164"/>
        <v>0</v>
      </c>
      <c r="I1607" s="270">
        <f t="shared" si="165"/>
        <v>0</v>
      </c>
    </row>
    <row r="1608" spans="5:9" ht="17.25" customHeight="1" x14ac:dyDescent="0.35">
      <c r="E1608" s="270">
        <f t="shared" si="161"/>
        <v>0</v>
      </c>
      <c r="F1608" s="270">
        <f t="shared" si="162"/>
        <v>0</v>
      </c>
      <c r="G1608" s="270">
        <f t="shared" si="163"/>
        <v>0</v>
      </c>
      <c r="H1608" s="270">
        <f t="shared" si="164"/>
        <v>0</v>
      </c>
      <c r="I1608" s="270">
        <f t="shared" si="165"/>
        <v>0</v>
      </c>
    </row>
    <row r="1609" spans="5:9" ht="17.25" customHeight="1" x14ac:dyDescent="0.35">
      <c r="E1609" s="270">
        <f t="shared" si="161"/>
        <v>0</v>
      </c>
      <c r="F1609" s="270">
        <f t="shared" si="162"/>
        <v>0</v>
      </c>
      <c r="G1609" s="270">
        <f t="shared" si="163"/>
        <v>0</v>
      </c>
      <c r="H1609" s="270">
        <f t="shared" si="164"/>
        <v>0</v>
      </c>
      <c r="I1609" s="270">
        <f t="shared" si="165"/>
        <v>0</v>
      </c>
    </row>
    <row r="1610" spans="5:9" ht="17.25" customHeight="1" x14ac:dyDescent="0.35">
      <c r="E1610" s="270">
        <f t="shared" si="161"/>
        <v>0</v>
      </c>
      <c r="F1610" s="270">
        <f t="shared" si="162"/>
        <v>0</v>
      </c>
      <c r="G1610" s="270">
        <f t="shared" si="163"/>
        <v>0</v>
      </c>
      <c r="H1610" s="270">
        <f t="shared" si="164"/>
        <v>0</v>
      </c>
      <c r="I1610" s="270">
        <f t="shared" si="165"/>
        <v>0</v>
      </c>
    </row>
    <row r="1611" spans="5:9" ht="17.25" customHeight="1" x14ac:dyDescent="0.35">
      <c r="E1611" s="270">
        <f t="shared" ref="E1611:E1674" si="166">SUM(F1611,G1611,H1611,I1611)</f>
        <v>0</v>
      </c>
      <c r="F1611" s="270">
        <f t="shared" ref="F1611:F1674" si="167">SUM(M1611,Q1611,AI1611,AM1611,BV1611,BZ1611,DC1611,DG1611,DS1611,DW1611,EM1611,EN1611,EO1611,EY1611,EZ1611,FA1611,GM1611,GQ1611,HL1611,HP1611,IH1611,IL1611,)</f>
        <v>0</v>
      </c>
      <c r="G1611" s="270">
        <f t="shared" ref="G1611:G1674" si="168">SUM(N1611,R1611,AJ1611,AN1611,BW1611,CA1611,DD1611,DH1611,DT1611,DX1611,EP1611,EQ1611,ER1611,FB1611,FC1611,FD1611,GN1611,GR1611,HM1611,HQ1611,II1611,IM1611,)</f>
        <v>0</v>
      </c>
      <c r="H1611" s="270">
        <f t="shared" ref="H1611:H1674" si="169">SUM(O1611,S1611,U1611,W1611,Y1611,AA1611,AK1611,AO1611,AQ1611,AS1611,AU1611,AW1611,BC1611,BE1611,AY1611,FK1611,FL1611,FM1611,FQ1611,FR1611,BX1611,CB1611,DE1611,DI1611,DU1611,DY1611,ES1611,ET1611,EU1611,FE1611,FF1611,FG1611,GO1611,GS1611,HN1611,HR1611,HT1611,HV1611,HX1611,HZ1611,IJ1611,IN1611,IP1611,IR1611,IT1611,IV1611,FS1611,FW1611,FX1611,FY1611,GC1611,GD1611,GE1611,GU1611,GW1611,GY1611,HA1611,HC1611,IB1611,IX1611,IZ1611,DK1611,DM1611,DO1611,DQ1611,IF1611,EA1611,EC1611,EE1611,EG1611,ID1611)</f>
        <v>0</v>
      </c>
      <c r="I1611" s="270">
        <f t="shared" ref="I1611:I1674" si="170">SUM(P1611,T1611,V1611,X1611,Z1611,AB1611,AL1611,AP1611,AR1611,AT1611,AV1611,AX1611,BD1611,BF1611,BY1611,CC1611,DF1611,DJ1611,DV1611,DZ1611,EV1611,EW1611,EX1611,FH1611,FI1611,FJ1611,GP1611,GT1611,HO1611,HS1611,HU1611,HW1611,HY1611,IK1611,IO1611,IQ1611,IS1611,IU1611,JA1611,AZ1611,DL1611,DN1611,DP1611,DR1611,FN1611,FO1611,FP1611,FT1611,FU1611,FV1611,FZ1611,GA1611,GB1611,GF1611,GG1611,GH1611,GV1611,GX1611,GZ1611,HB1611,HD1611,IA1611,IC1611,IG1611,IW1611,IY1611,EB1611,ED1611,EF1611,EH1611,IE1611)</f>
        <v>0</v>
      </c>
    </row>
    <row r="1612" spans="5:9" ht="17.25" customHeight="1" x14ac:dyDescent="0.35">
      <c r="E1612" s="270">
        <f t="shared" si="166"/>
        <v>0</v>
      </c>
      <c r="F1612" s="270">
        <f t="shared" si="167"/>
        <v>0</v>
      </c>
      <c r="G1612" s="270">
        <f t="shared" si="168"/>
        <v>0</v>
      </c>
      <c r="H1612" s="270">
        <f t="shared" si="169"/>
        <v>0</v>
      </c>
      <c r="I1612" s="270">
        <f t="shared" si="170"/>
        <v>0</v>
      </c>
    </row>
    <row r="1613" spans="5:9" ht="17.25" customHeight="1" x14ac:dyDescent="0.35">
      <c r="E1613" s="270">
        <f t="shared" si="166"/>
        <v>0</v>
      </c>
      <c r="F1613" s="270">
        <f t="shared" si="167"/>
        <v>0</v>
      </c>
      <c r="G1613" s="270">
        <f t="shared" si="168"/>
        <v>0</v>
      </c>
      <c r="H1613" s="270">
        <f t="shared" si="169"/>
        <v>0</v>
      </c>
      <c r="I1613" s="270">
        <f t="shared" si="170"/>
        <v>0</v>
      </c>
    </row>
    <row r="1614" spans="5:9" ht="17.25" customHeight="1" x14ac:dyDescent="0.35">
      <c r="E1614" s="270">
        <f t="shared" si="166"/>
        <v>0</v>
      </c>
      <c r="F1614" s="270">
        <f t="shared" si="167"/>
        <v>0</v>
      </c>
      <c r="G1614" s="270">
        <f t="shared" si="168"/>
        <v>0</v>
      </c>
      <c r="H1614" s="270">
        <f t="shared" si="169"/>
        <v>0</v>
      </c>
      <c r="I1614" s="270">
        <f t="shared" si="170"/>
        <v>0</v>
      </c>
    </row>
    <row r="1615" spans="5:9" ht="17.25" customHeight="1" x14ac:dyDescent="0.35">
      <c r="E1615" s="270">
        <f t="shared" si="166"/>
        <v>0</v>
      </c>
      <c r="F1615" s="270">
        <f t="shared" si="167"/>
        <v>0</v>
      </c>
      <c r="G1615" s="270">
        <f t="shared" si="168"/>
        <v>0</v>
      </c>
      <c r="H1615" s="270">
        <f t="shared" si="169"/>
        <v>0</v>
      </c>
      <c r="I1615" s="270">
        <f t="shared" si="170"/>
        <v>0</v>
      </c>
    </row>
    <row r="1616" spans="5:9" ht="17.25" customHeight="1" x14ac:dyDescent="0.35">
      <c r="E1616" s="270">
        <f t="shared" si="166"/>
        <v>0</v>
      </c>
      <c r="F1616" s="270">
        <f t="shared" si="167"/>
        <v>0</v>
      </c>
      <c r="G1616" s="270">
        <f t="shared" si="168"/>
        <v>0</v>
      </c>
      <c r="H1616" s="270">
        <f t="shared" si="169"/>
        <v>0</v>
      </c>
      <c r="I1616" s="270">
        <f t="shared" si="170"/>
        <v>0</v>
      </c>
    </row>
    <row r="1617" spans="5:9" ht="17.25" customHeight="1" x14ac:dyDescent="0.35">
      <c r="E1617" s="270">
        <f t="shared" si="166"/>
        <v>0</v>
      </c>
      <c r="F1617" s="270">
        <f t="shared" si="167"/>
        <v>0</v>
      </c>
      <c r="G1617" s="270">
        <f t="shared" si="168"/>
        <v>0</v>
      </c>
      <c r="H1617" s="270">
        <f t="shared" si="169"/>
        <v>0</v>
      </c>
      <c r="I1617" s="270">
        <f t="shared" si="170"/>
        <v>0</v>
      </c>
    </row>
    <row r="1618" spans="5:9" ht="17.25" customHeight="1" x14ac:dyDescent="0.35">
      <c r="E1618" s="270">
        <f t="shared" si="166"/>
        <v>0</v>
      </c>
      <c r="F1618" s="270">
        <f t="shared" si="167"/>
        <v>0</v>
      </c>
      <c r="G1618" s="270">
        <f t="shared" si="168"/>
        <v>0</v>
      </c>
      <c r="H1618" s="270">
        <f t="shared" si="169"/>
        <v>0</v>
      </c>
      <c r="I1618" s="270">
        <f t="shared" si="170"/>
        <v>0</v>
      </c>
    </row>
    <row r="1619" spans="5:9" ht="17.25" customHeight="1" x14ac:dyDescent="0.35">
      <c r="E1619" s="270">
        <f t="shared" si="166"/>
        <v>0</v>
      </c>
      <c r="F1619" s="270">
        <f t="shared" si="167"/>
        <v>0</v>
      </c>
      <c r="G1619" s="270">
        <f t="shared" si="168"/>
        <v>0</v>
      </c>
      <c r="H1619" s="270">
        <f t="shared" si="169"/>
        <v>0</v>
      </c>
      <c r="I1619" s="270">
        <f t="shared" si="170"/>
        <v>0</v>
      </c>
    </row>
    <row r="1620" spans="5:9" ht="17.25" customHeight="1" x14ac:dyDescent="0.35">
      <c r="E1620" s="270">
        <f t="shared" si="166"/>
        <v>0</v>
      </c>
      <c r="F1620" s="270">
        <f t="shared" si="167"/>
        <v>0</v>
      </c>
      <c r="G1620" s="270">
        <f t="shared" si="168"/>
        <v>0</v>
      </c>
      <c r="H1620" s="270">
        <f t="shared" si="169"/>
        <v>0</v>
      </c>
      <c r="I1620" s="270">
        <f t="shared" si="170"/>
        <v>0</v>
      </c>
    </row>
    <row r="1621" spans="5:9" ht="17.25" customHeight="1" x14ac:dyDescent="0.35">
      <c r="E1621" s="270">
        <f t="shared" si="166"/>
        <v>0</v>
      </c>
      <c r="F1621" s="270">
        <f t="shared" si="167"/>
        <v>0</v>
      </c>
      <c r="G1621" s="270">
        <f t="shared" si="168"/>
        <v>0</v>
      </c>
      <c r="H1621" s="270">
        <f t="shared" si="169"/>
        <v>0</v>
      </c>
      <c r="I1621" s="270">
        <f t="shared" si="170"/>
        <v>0</v>
      </c>
    </row>
    <row r="1622" spans="5:9" ht="17.25" customHeight="1" x14ac:dyDescent="0.35">
      <c r="E1622" s="270">
        <f t="shared" si="166"/>
        <v>0</v>
      </c>
      <c r="F1622" s="270">
        <f t="shared" si="167"/>
        <v>0</v>
      </c>
      <c r="G1622" s="270">
        <f t="shared" si="168"/>
        <v>0</v>
      </c>
      <c r="H1622" s="270">
        <f t="shared" si="169"/>
        <v>0</v>
      </c>
      <c r="I1622" s="270">
        <f t="shared" si="170"/>
        <v>0</v>
      </c>
    </row>
    <row r="1623" spans="5:9" ht="17.25" customHeight="1" x14ac:dyDescent="0.35">
      <c r="E1623" s="270">
        <f t="shared" si="166"/>
        <v>0</v>
      </c>
      <c r="F1623" s="270">
        <f t="shared" si="167"/>
        <v>0</v>
      </c>
      <c r="G1623" s="270">
        <f t="shared" si="168"/>
        <v>0</v>
      </c>
      <c r="H1623" s="270">
        <f t="shared" si="169"/>
        <v>0</v>
      </c>
      <c r="I1623" s="270">
        <f t="shared" si="170"/>
        <v>0</v>
      </c>
    </row>
    <row r="1624" spans="5:9" ht="17.25" customHeight="1" x14ac:dyDescent="0.35">
      <c r="E1624" s="270">
        <f t="shared" si="166"/>
        <v>0</v>
      </c>
      <c r="F1624" s="270">
        <f t="shared" si="167"/>
        <v>0</v>
      </c>
      <c r="G1624" s="270">
        <f t="shared" si="168"/>
        <v>0</v>
      </c>
      <c r="H1624" s="270">
        <f t="shared" si="169"/>
        <v>0</v>
      </c>
      <c r="I1624" s="270">
        <f t="shared" si="170"/>
        <v>0</v>
      </c>
    </row>
    <row r="1625" spans="5:9" ht="17.25" customHeight="1" x14ac:dyDescent="0.35">
      <c r="E1625" s="270">
        <f t="shared" si="166"/>
        <v>0</v>
      </c>
      <c r="F1625" s="270">
        <f t="shared" si="167"/>
        <v>0</v>
      </c>
      <c r="G1625" s="270">
        <f t="shared" si="168"/>
        <v>0</v>
      </c>
      <c r="H1625" s="270">
        <f t="shared" si="169"/>
        <v>0</v>
      </c>
      <c r="I1625" s="270">
        <f t="shared" si="170"/>
        <v>0</v>
      </c>
    </row>
    <row r="1626" spans="5:9" ht="17.25" customHeight="1" x14ac:dyDescent="0.35">
      <c r="E1626" s="270">
        <f t="shared" si="166"/>
        <v>0</v>
      </c>
      <c r="F1626" s="270">
        <f t="shared" si="167"/>
        <v>0</v>
      </c>
      <c r="G1626" s="270">
        <f t="shared" si="168"/>
        <v>0</v>
      </c>
      <c r="H1626" s="270">
        <f t="shared" si="169"/>
        <v>0</v>
      </c>
      <c r="I1626" s="270">
        <f t="shared" si="170"/>
        <v>0</v>
      </c>
    </row>
    <row r="1627" spans="5:9" ht="17.25" customHeight="1" x14ac:dyDescent="0.35">
      <c r="E1627" s="270">
        <f t="shared" si="166"/>
        <v>0</v>
      </c>
      <c r="F1627" s="270">
        <f t="shared" si="167"/>
        <v>0</v>
      </c>
      <c r="G1627" s="270">
        <f t="shared" si="168"/>
        <v>0</v>
      </c>
      <c r="H1627" s="270">
        <f t="shared" si="169"/>
        <v>0</v>
      </c>
      <c r="I1627" s="270">
        <f t="shared" si="170"/>
        <v>0</v>
      </c>
    </row>
    <row r="1628" spans="5:9" ht="17.25" customHeight="1" x14ac:dyDescent="0.35">
      <c r="E1628" s="270">
        <f t="shared" si="166"/>
        <v>0</v>
      </c>
      <c r="F1628" s="270">
        <f t="shared" si="167"/>
        <v>0</v>
      </c>
      <c r="G1628" s="270">
        <f t="shared" si="168"/>
        <v>0</v>
      </c>
      <c r="H1628" s="270">
        <f t="shared" si="169"/>
        <v>0</v>
      </c>
      <c r="I1628" s="270">
        <f t="shared" si="170"/>
        <v>0</v>
      </c>
    </row>
    <row r="1629" spans="5:9" ht="17.25" customHeight="1" x14ac:dyDescent="0.35">
      <c r="E1629" s="270">
        <f t="shared" si="166"/>
        <v>0</v>
      </c>
      <c r="F1629" s="270">
        <f t="shared" si="167"/>
        <v>0</v>
      </c>
      <c r="G1629" s="270">
        <f t="shared" si="168"/>
        <v>0</v>
      </c>
      <c r="H1629" s="270">
        <f t="shared" si="169"/>
        <v>0</v>
      </c>
      <c r="I1629" s="270">
        <f t="shared" si="170"/>
        <v>0</v>
      </c>
    </row>
    <row r="1630" spans="5:9" ht="17.25" customHeight="1" x14ac:dyDescent="0.35">
      <c r="E1630" s="270">
        <f t="shared" si="166"/>
        <v>0</v>
      </c>
      <c r="F1630" s="270">
        <f t="shared" si="167"/>
        <v>0</v>
      </c>
      <c r="G1630" s="270">
        <f t="shared" si="168"/>
        <v>0</v>
      </c>
      <c r="H1630" s="270">
        <f t="shared" si="169"/>
        <v>0</v>
      </c>
      <c r="I1630" s="270">
        <f t="shared" si="170"/>
        <v>0</v>
      </c>
    </row>
    <row r="1631" spans="5:9" ht="17.25" customHeight="1" x14ac:dyDescent="0.35">
      <c r="E1631" s="270">
        <f t="shared" si="166"/>
        <v>0</v>
      </c>
      <c r="F1631" s="270">
        <f t="shared" si="167"/>
        <v>0</v>
      </c>
      <c r="G1631" s="270">
        <f t="shared" si="168"/>
        <v>0</v>
      </c>
      <c r="H1631" s="270">
        <f t="shared" si="169"/>
        <v>0</v>
      </c>
      <c r="I1631" s="270">
        <f t="shared" si="170"/>
        <v>0</v>
      </c>
    </row>
    <row r="1632" spans="5:9" ht="17.25" customHeight="1" x14ac:dyDescent="0.35">
      <c r="E1632" s="270">
        <f t="shared" si="166"/>
        <v>0</v>
      </c>
      <c r="F1632" s="270">
        <f t="shared" si="167"/>
        <v>0</v>
      </c>
      <c r="G1632" s="270">
        <f t="shared" si="168"/>
        <v>0</v>
      </c>
      <c r="H1632" s="270">
        <f t="shared" si="169"/>
        <v>0</v>
      </c>
      <c r="I1632" s="270">
        <f t="shared" si="170"/>
        <v>0</v>
      </c>
    </row>
    <row r="1633" spans="5:9" ht="17.25" customHeight="1" x14ac:dyDescent="0.35">
      <c r="E1633" s="270">
        <f t="shared" si="166"/>
        <v>0</v>
      </c>
      <c r="F1633" s="270">
        <f t="shared" si="167"/>
        <v>0</v>
      </c>
      <c r="G1633" s="270">
        <f t="shared" si="168"/>
        <v>0</v>
      </c>
      <c r="H1633" s="270">
        <f t="shared" si="169"/>
        <v>0</v>
      </c>
      <c r="I1633" s="270">
        <f t="shared" si="170"/>
        <v>0</v>
      </c>
    </row>
    <row r="1634" spans="5:9" ht="17.25" customHeight="1" x14ac:dyDescent="0.35">
      <c r="E1634" s="270">
        <f t="shared" si="166"/>
        <v>0</v>
      </c>
      <c r="F1634" s="270">
        <f t="shared" si="167"/>
        <v>0</v>
      </c>
      <c r="G1634" s="270">
        <f t="shared" si="168"/>
        <v>0</v>
      </c>
      <c r="H1634" s="270">
        <f t="shared" si="169"/>
        <v>0</v>
      </c>
      <c r="I1634" s="270">
        <f t="shared" si="170"/>
        <v>0</v>
      </c>
    </row>
    <row r="1635" spans="5:9" ht="17.25" customHeight="1" x14ac:dyDescent="0.35">
      <c r="E1635" s="270">
        <f t="shared" si="166"/>
        <v>0</v>
      </c>
      <c r="F1635" s="270">
        <f t="shared" si="167"/>
        <v>0</v>
      </c>
      <c r="G1635" s="270">
        <f t="shared" si="168"/>
        <v>0</v>
      </c>
      <c r="H1635" s="270">
        <f t="shared" si="169"/>
        <v>0</v>
      </c>
      <c r="I1635" s="270">
        <f t="shared" si="170"/>
        <v>0</v>
      </c>
    </row>
    <row r="1636" spans="5:9" ht="17.25" customHeight="1" x14ac:dyDescent="0.35">
      <c r="E1636" s="270">
        <f t="shared" si="166"/>
        <v>0</v>
      </c>
      <c r="F1636" s="270">
        <f t="shared" si="167"/>
        <v>0</v>
      </c>
      <c r="G1636" s="270">
        <f t="shared" si="168"/>
        <v>0</v>
      </c>
      <c r="H1636" s="270">
        <f t="shared" si="169"/>
        <v>0</v>
      </c>
      <c r="I1636" s="270">
        <f t="shared" si="170"/>
        <v>0</v>
      </c>
    </row>
    <row r="1637" spans="5:9" ht="17.25" customHeight="1" x14ac:dyDescent="0.35">
      <c r="E1637" s="270">
        <f t="shared" si="166"/>
        <v>0</v>
      </c>
      <c r="F1637" s="270">
        <f t="shared" si="167"/>
        <v>0</v>
      </c>
      <c r="G1637" s="270">
        <f t="shared" si="168"/>
        <v>0</v>
      </c>
      <c r="H1637" s="270">
        <f t="shared" si="169"/>
        <v>0</v>
      </c>
      <c r="I1637" s="270">
        <f t="shared" si="170"/>
        <v>0</v>
      </c>
    </row>
    <row r="1638" spans="5:9" ht="17.25" customHeight="1" x14ac:dyDescent="0.35">
      <c r="E1638" s="270">
        <f t="shared" si="166"/>
        <v>0</v>
      </c>
      <c r="F1638" s="270">
        <f t="shared" si="167"/>
        <v>0</v>
      </c>
      <c r="G1638" s="270">
        <f t="shared" si="168"/>
        <v>0</v>
      </c>
      <c r="H1638" s="270">
        <f t="shared" si="169"/>
        <v>0</v>
      </c>
      <c r="I1638" s="270">
        <f t="shared" si="170"/>
        <v>0</v>
      </c>
    </row>
    <row r="1639" spans="5:9" ht="17.25" customHeight="1" x14ac:dyDescent="0.35">
      <c r="E1639" s="270">
        <f t="shared" si="166"/>
        <v>0</v>
      </c>
      <c r="F1639" s="270">
        <f t="shared" si="167"/>
        <v>0</v>
      </c>
      <c r="G1639" s="270">
        <f t="shared" si="168"/>
        <v>0</v>
      </c>
      <c r="H1639" s="270">
        <f t="shared" si="169"/>
        <v>0</v>
      </c>
      <c r="I1639" s="270">
        <f t="shared" si="170"/>
        <v>0</v>
      </c>
    </row>
    <row r="1640" spans="5:9" ht="17.25" customHeight="1" x14ac:dyDescent="0.35">
      <c r="E1640" s="270">
        <f t="shared" si="166"/>
        <v>0</v>
      </c>
      <c r="F1640" s="270">
        <f t="shared" si="167"/>
        <v>0</v>
      </c>
      <c r="G1640" s="270">
        <f t="shared" si="168"/>
        <v>0</v>
      </c>
      <c r="H1640" s="270">
        <f t="shared" si="169"/>
        <v>0</v>
      </c>
      <c r="I1640" s="270">
        <f t="shared" si="170"/>
        <v>0</v>
      </c>
    </row>
    <row r="1641" spans="5:9" ht="17.25" customHeight="1" x14ac:dyDescent="0.35">
      <c r="E1641" s="270">
        <f t="shared" si="166"/>
        <v>0</v>
      </c>
      <c r="F1641" s="270">
        <f t="shared" si="167"/>
        <v>0</v>
      </c>
      <c r="G1641" s="270">
        <f t="shared" si="168"/>
        <v>0</v>
      </c>
      <c r="H1641" s="270">
        <f t="shared" si="169"/>
        <v>0</v>
      </c>
      <c r="I1641" s="270">
        <f t="shared" si="170"/>
        <v>0</v>
      </c>
    </row>
    <row r="1642" spans="5:9" ht="17.25" customHeight="1" x14ac:dyDescent="0.35">
      <c r="E1642" s="270">
        <f t="shared" si="166"/>
        <v>0</v>
      </c>
      <c r="F1642" s="270">
        <f t="shared" si="167"/>
        <v>0</v>
      </c>
      <c r="G1642" s="270">
        <f t="shared" si="168"/>
        <v>0</v>
      </c>
      <c r="H1642" s="270">
        <f t="shared" si="169"/>
        <v>0</v>
      </c>
      <c r="I1642" s="270">
        <f t="shared" si="170"/>
        <v>0</v>
      </c>
    </row>
    <row r="1643" spans="5:9" ht="17.25" customHeight="1" x14ac:dyDescent="0.35">
      <c r="E1643" s="270">
        <f t="shared" si="166"/>
        <v>0</v>
      </c>
      <c r="F1643" s="270">
        <f t="shared" si="167"/>
        <v>0</v>
      </c>
      <c r="G1643" s="270">
        <f t="shared" si="168"/>
        <v>0</v>
      </c>
      <c r="H1643" s="270">
        <f t="shared" si="169"/>
        <v>0</v>
      </c>
      <c r="I1643" s="270">
        <f t="shared" si="170"/>
        <v>0</v>
      </c>
    </row>
    <row r="1644" spans="5:9" ht="17.25" customHeight="1" x14ac:dyDescent="0.35">
      <c r="E1644" s="270">
        <f t="shared" si="166"/>
        <v>0</v>
      </c>
      <c r="F1644" s="270">
        <f t="shared" si="167"/>
        <v>0</v>
      </c>
      <c r="G1644" s="270">
        <f t="shared" si="168"/>
        <v>0</v>
      </c>
      <c r="H1644" s="270">
        <f t="shared" si="169"/>
        <v>0</v>
      </c>
      <c r="I1644" s="270">
        <f t="shared" si="170"/>
        <v>0</v>
      </c>
    </row>
    <row r="1645" spans="5:9" ht="17.25" customHeight="1" x14ac:dyDescent="0.35">
      <c r="E1645" s="270">
        <f t="shared" si="166"/>
        <v>0</v>
      </c>
      <c r="F1645" s="270">
        <f t="shared" si="167"/>
        <v>0</v>
      </c>
      <c r="G1645" s="270">
        <f t="shared" si="168"/>
        <v>0</v>
      </c>
      <c r="H1645" s="270">
        <f t="shared" si="169"/>
        <v>0</v>
      </c>
      <c r="I1645" s="270">
        <f t="shared" si="170"/>
        <v>0</v>
      </c>
    </row>
    <row r="1646" spans="5:9" ht="17.25" customHeight="1" x14ac:dyDescent="0.35">
      <c r="E1646" s="270">
        <f t="shared" si="166"/>
        <v>0</v>
      </c>
      <c r="F1646" s="270">
        <f t="shared" si="167"/>
        <v>0</v>
      </c>
      <c r="G1646" s="270">
        <f t="shared" si="168"/>
        <v>0</v>
      </c>
      <c r="H1646" s="270">
        <f t="shared" si="169"/>
        <v>0</v>
      </c>
      <c r="I1646" s="270">
        <f t="shared" si="170"/>
        <v>0</v>
      </c>
    </row>
    <row r="1647" spans="5:9" ht="17.25" customHeight="1" x14ac:dyDescent="0.35">
      <c r="E1647" s="270">
        <f t="shared" si="166"/>
        <v>0</v>
      </c>
      <c r="F1647" s="270">
        <f t="shared" si="167"/>
        <v>0</v>
      </c>
      <c r="G1647" s="270">
        <f t="shared" si="168"/>
        <v>0</v>
      </c>
      <c r="H1647" s="270">
        <f t="shared" si="169"/>
        <v>0</v>
      </c>
      <c r="I1647" s="270">
        <f t="shared" si="170"/>
        <v>0</v>
      </c>
    </row>
    <row r="1648" spans="5:9" ht="17.25" customHeight="1" x14ac:dyDescent="0.35">
      <c r="E1648" s="270">
        <f t="shared" si="166"/>
        <v>0</v>
      </c>
      <c r="F1648" s="270">
        <f t="shared" si="167"/>
        <v>0</v>
      </c>
      <c r="G1648" s="270">
        <f t="shared" si="168"/>
        <v>0</v>
      </c>
      <c r="H1648" s="270">
        <f t="shared" si="169"/>
        <v>0</v>
      </c>
      <c r="I1648" s="270">
        <f t="shared" si="170"/>
        <v>0</v>
      </c>
    </row>
    <row r="1649" spans="5:9" ht="17.25" customHeight="1" x14ac:dyDescent="0.35">
      <c r="E1649" s="270">
        <f t="shared" si="166"/>
        <v>0</v>
      </c>
      <c r="F1649" s="270">
        <f t="shared" si="167"/>
        <v>0</v>
      </c>
      <c r="G1649" s="270">
        <f t="shared" si="168"/>
        <v>0</v>
      </c>
      <c r="H1649" s="270">
        <f t="shared" si="169"/>
        <v>0</v>
      </c>
      <c r="I1649" s="270">
        <f t="shared" si="170"/>
        <v>0</v>
      </c>
    </row>
    <row r="1650" spans="5:9" ht="17.25" customHeight="1" x14ac:dyDescent="0.35">
      <c r="E1650" s="270">
        <f t="shared" si="166"/>
        <v>0</v>
      </c>
      <c r="F1650" s="270">
        <f t="shared" si="167"/>
        <v>0</v>
      </c>
      <c r="G1650" s="270">
        <f t="shared" si="168"/>
        <v>0</v>
      </c>
      <c r="H1650" s="270">
        <f t="shared" si="169"/>
        <v>0</v>
      </c>
      <c r="I1650" s="270">
        <f t="shared" si="170"/>
        <v>0</v>
      </c>
    </row>
    <row r="1651" spans="5:9" ht="17.25" customHeight="1" x14ac:dyDescent="0.35">
      <c r="E1651" s="270">
        <f t="shared" si="166"/>
        <v>0</v>
      </c>
      <c r="F1651" s="270">
        <f t="shared" si="167"/>
        <v>0</v>
      </c>
      <c r="G1651" s="270">
        <f t="shared" si="168"/>
        <v>0</v>
      </c>
      <c r="H1651" s="270">
        <f t="shared" si="169"/>
        <v>0</v>
      </c>
      <c r="I1651" s="270">
        <f t="shared" si="170"/>
        <v>0</v>
      </c>
    </row>
    <row r="1652" spans="5:9" ht="17.25" customHeight="1" x14ac:dyDescent="0.35">
      <c r="E1652" s="270">
        <f t="shared" si="166"/>
        <v>0</v>
      </c>
      <c r="F1652" s="270">
        <f t="shared" si="167"/>
        <v>0</v>
      </c>
      <c r="G1652" s="270">
        <f t="shared" si="168"/>
        <v>0</v>
      </c>
      <c r="H1652" s="270">
        <f t="shared" si="169"/>
        <v>0</v>
      </c>
      <c r="I1652" s="270">
        <f t="shared" si="170"/>
        <v>0</v>
      </c>
    </row>
    <row r="1653" spans="5:9" ht="17.25" customHeight="1" x14ac:dyDescent="0.35">
      <c r="E1653" s="270">
        <f t="shared" si="166"/>
        <v>0</v>
      </c>
      <c r="F1653" s="270">
        <f t="shared" si="167"/>
        <v>0</v>
      </c>
      <c r="G1653" s="270">
        <f t="shared" si="168"/>
        <v>0</v>
      </c>
      <c r="H1653" s="270">
        <f t="shared" si="169"/>
        <v>0</v>
      </c>
      <c r="I1653" s="270">
        <f t="shared" si="170"/>
        <v>0</v>
      </c>
    </row>
    <row r="1654" spans="5:9" ht="17.25" customHeight="1" x14ac:dyDescent="0.35">
      <c r="E1654" s="270">
        <f t="shared" si="166"/>
        <v>0</v>
      </c>
      <c r="F1654" s="270">
        <f t="shared" si="167"/>
        <v>0</v>
      </c>
      <c r="G1654" s="270">
        <f t="shared" si="168"/>
        <v>0</v>
      </c>
      <c r="H1654" s="270">
        <f t="shared" si="169"/>
        <v>0</v>
      </c>
      <c r="I1654" s="270">
        <f t="shared" si="170"/>
        <v>0</v>
      </c>
    </row>
    <row r="1655" spans="5:9" ht="17.25" customHeight="1" x14ac:dyDescent="0.35">
      <c r="E1655" s="270">
        <f t="shared" si="166"/>
        <v>0</v>
      </c>
      <c r="F1655" s="270">
        <f t="shared" si="167"/>
        <v>0</v>
      </c>
      <c r="G1655" s="270">
        <f t="shared" si="168"/>
        <v>0</v>
      </c>
      <c r="H1655" s="270">
        <f t="shared" si="169"/>
        <v>0</v>
      </c>
      <c r="I1655" s="270">
        <f t="shared" si="170"/>
        <v>0</v>
      </c>
    </row>
    <row r="1656" spans="5:9" ht="17.25" customHeight="1" x14ac:dyDescent="0.35">
      <c r="E1656" s="270">
        <f t="shared" si="166"/>
        <v>0</v>
      </c>
      <c r="F1656" s="270">
        <f t="shared" si="167"/>
        <v>0</v>
      </c>
      <c r="G1656" s="270">
        <f t="shared" si="168"/>
        <v>0</v>
      </c>
      <c r="H1656" s="270">
        <f t="shared" si="169"/>
        <v>0</v>
      </c>
      <c r="I1656" s="270">
        <f t="shared" si="170"/>
        <v>0</v>
      </c>
    </row>
    <row r="1657" spans="5:9" ht="17.25" customHeight="1" x14ac:dyDescent="0.35">
      <c r="E1657" s="270">
        <f t="shared" si="166"/>
        <v>0</v>
      </c>
      <c r="F1657" s="270">
        <f t="shared" si="167"/>
        <v>0</v>
      </c>
      <c r="G1657" s="270">
        <f t="shared" si="168"/>
        <v>0</v>
      </c>
      <c r="H1657" s="270">
        <f t="shared" si="169"/>
        <v>0</v>
      </c>
      <c r="I1657" s="270">
        <f t="shared" si="170"/>
        <v>0</v>
      </c>
    </row>
    <row r="1658" spans="5:9" ht="17.25" customHeight="1" x14ac:dyDescent="0.35">
      <c r="E1658" s="270">
        <f t="shared" si="166"/>
        <v>0</v>
      </c>
      <c r="F1658" s="270">
        <f t="shared" si="167"/>
        <v>0</v>
      </c>
      <c r="G1658" s="270">
        <f t="shared" si="168"/>
        <v>0</v>
      </c>
      <c r="H1658" s="270">
        <f t="shared" si="169"/>
        <v>0</v>
      </c>
      <c r="I1658" s="270">
        <f t="shared" si="170"/>
        <v>0</v>
      </c>
    </row>
    <row r="1659" spans="5:9" ht="17.25" customHeight="1" x14ac:dyDescent="0.35">
      <c r="E1659" s="270">
        <f t="shared" si="166"/>
        <v>0</v>
      </c>
      <c r="F1659" s="270">
        <f t="shared" si="167"/>
        <v>0</v>
      </c>
      <c r="G1659" s="270">
        <f t="shared" si="168"/>
        <v>0</v>
      </c>
      <c r="H1659" s="270">
        <f t="shared" si="169"/>
        <v>0</v>
      </c>
      <c r="I1659" s="270">
        <f t="shared" si="170"/>
        <v>0</v>
      </c>
    </row>
    <row r="1660" spans="5:9" ht="17.25" customHeight="1" x14ac:dyDescent="0.35">
      <c r="E1660" s="270">
        <f t="shared" si="166"/>
        <v>0</v>
      </c>
      <c r="F1660" s="270">
        <f t="shared" si="167"/>
        <v>0</v>
      </c>
      <c r="G1660" s="270">
        <f t="shared" si="168"/>
        <v>0</v>
      </c>
      <c r="H1660" s="270">
        <f t="shared" si="169"/>
        <v>0</v>
      </c>
      <c r="I1660" s="270">
        <f t="shared" si="170"/>
        <v>0</v>
      </c>
    </row>
    <row r="1661" spans="5:9" ht="17.25" customHeight="1" x14ac:dyDescent="0.35">
      <c r="E1661" s="270">
        <f t="shared" si="166"/>
        <v>0</v>
      </c>
      <c r="F1661" s="270">
        <f t="shared" si="167"/>
        <v>0</v>
      </c>
      <c r="G1661" s="270">
        <f t="shared" si="168"/>
        <v>0</v>
      </c>
      <c r="H1661" s="270">
        <f t="shared" si="169"/>
        <v>0</v>
      </c>
      <c r="I1661" s="270">
        <f t="shared" si="170"/>
        <v>0</v>
      </c>
    </row>
    <row r="1662" spans="5:9" ht="17.25" customHeight="1" x14ac:dyDescent="0.35">
      <c r="E1662" s="270">
        <f t="shared" si="166"/>
        <v>0</v>
      </c>
      <c r="F1662" s="270">
        <f t="shared" si="167"/>
        <v>0</v>
      </c>
      <c r="G1662" s="270">
        <f t="shared" si="168"/>
        <v>0</v>
      </c>
      <c r="H1662" s="270">
        <f t="shared" si="169"/>
        <v>0</v>
      </c>
      <c r="I1662" s="270">
        <f t="shared" si="170"/>
        <v>0</v>
      </c>
    </row>
    <row r="1663" spans="5:9" ht="17.25" customHeight="1" x14ac:dyDescent="0.35">
      <c r="E1663" s="270">
        <f t="shared" si="166"/>
        <v>0</v>
      </c>
      <c r="F1663" s="270">
        <f t="shared" si="167"/>
        <v>0</v>
      </c>
      <c r="G1663" s="270">
        <f t="shared" si="168"/>
        <v>0</v>
      </c>
      <c r="H1663" s="270">
        <f t="shared" si="169"/>
        <v>0</v>
      </c>
      <c r="I1663" s="270">
        <f t="shared" si="170"/>
        <v>0</v>
      </c>
    </row>
    <row r="1664" spans="5:9" ht="17.25" customHeight="1" x14ac:dyDescent="0.35">
      <c r="E1664" s="270">
        <f t="shared" si="166"/>
        <v>0</v>
      </c>
      <c r="F1664" s="270">
        <f t="shared" si="167"/>
        <v>0</v>
      </c>
      <c r="G1664" s="270">
        <f t="shared" si="168"/>
        <v>0</v>
      </c>
      <c r="H1664" s="270">
        <f t="shared" si="169"/>
        <v>0</v>
      </c>
      <c r="I1664" s="270">
        <f t="shared" si="170"/>
        <v>0</v>
      </c>
    </row>
    <row r="1665" spans="5:9" ht="17.25" customHeight="1" x14ac:dyDescent="0.35">
      <c r="E1665" s="270">
        <f t="shared" si="166"/>
        <v>0</v>
      </c>
      <c r="F1665" s="270">
        <f t="shared" si="167"/>
        <v>0</v>
      </c>
      <c r="G1665" s="270">
        <f t="shared" si="168"/>
        <v>0</v>
      </c>
      <c r="H1665" s="270">
        <f t="shared" si="169"/>
        <v>0</v>
      </c>
      <c r="I1665" s="270">
        <f t="shared" si="170"/>
        <v>0</v>
      </c>
    </row>
    <row r="1666" spans="5:9" ht="17.25" customHeight="1" x14ac:dyDescent="0.35">
      <c r="E1666" s="270">
        <f t="shared" si="166"/>
        <v>0</v>
      </c>
      <c r="F1666" s="270">
        <f t="shared" si="167"/>
        <v>0</v>
      </c>
      <c r="G1666" s="270">
        <f t="shared" si="168"/>
        <v>0</v>
      </c>
      <c r="H1666" s="270">
        <f t="shared" si="169"/>
        <v>0</v>
      </c>
      <c r="I1666" s="270">
        <f t="shared" si="170"/>
        <v>0</v>
      </c>
    </row>
    <row r="1667" spans="5:9" ht="17.25" customHeight="1" x14ac:dyDescent="0.35">
      <c r="E1667" s="270">
        <f t="shared" si="166"/>
        <v>0</v>
      </c>
      <c r="F1667" s="270">
        <f t="shared" si="167"/>
        <v>0</v>
      </c>
      <c r="G1667" s="270">
        <f t="shared" si="168"/>
        <v>0</v>
      </c>
      <c r="H1667" s="270">
        <f t="shared" si="169"/>
        <v>0</v>
      </c>
      <c r="I1667" s="270">
        <f t="shared" si="170"/>
        <v>0</v>
      </c>
    </row>
    <row r="1668" spans="5:9" ht="17.25" customHeight="1" x14ac:dyDescent="0.35">
      <c r="E1668" s="270">
        <f t="shared" si="166"/>
        <v>0</v>
      </c>
      <c r="F1668" s="270">
        <f t="shared" si="167"/>
        <v>0</v>
      </c>
      <c r="G1668" s="270">
        <f t="shared" si="168"/>
        <v>0</v>
      </c>
      <c r="H1668" s="270">
        <f t="shared" si="169"/>
        <v>0</v>
      </c>
      <c r="I1668" s="270">
        <f t="shared" si="170"/>
        <v>0</v>
      </c>
    </row>
    <row r="1669" spans="5:9" ht="17.25" customHeight="1" x14ac:dyDescent="0.35">
      <c r="E1669" s="270">
        <f t="shared" si="166"/>
        <v>0</v>
      </c>
      <c r="F1669" s="270">
        <f t="shared" si="167"/>
        <v>0</v>
      </c>
      <c r="G1669" s="270">
        <f t="shared" si="168"/>
        <v>0</v>
      </c>
      <c r="H1669" s="270">
        <f t="shared" si="169"/>
        <v>0</v>
      </c>
      <c r="I1669" s="270">
        <f t="shared" si="170"/>
        <v>0</v>
      </c>
    </row>
    <row r="1670" spans="5:9" ht="17.25" customHeight="1" x14ac:dyDescent="0.35">
      <c r="E1670" s="270">
        <f t="shared" si="166"/>
        <v>0</v>
      </c>
      <c r="F1670" s="270">
        <f t="shared" si="167"/>
        <v>0</v>
      </c>
      <c r="G1670" s="270">
        <f t="shared" si="168"/>
        <v>0</v>
      </c>
      <c r="H1670" s="270">
        <f t="shared" si="169"/>
        <v>0</v>
      </c>
      <c r="I1670" s="270">
        <f t="shared" si="170"/>
        <v>0</v>
      </c>
    </row>
    <row r="1671" spans="5:9" ht="17.25" customHeight="1" x14ac:dyDescent="0.35">
      <c r="E1671" s="270">
        <f t="shared" si="166"/>
        <v>0</v>
      </c>
      <c r="F1671" s="270">
        <f t="shared" si="167"/>
        <v>0</v>
      </c>
      <c r="G1671" s="270">
        <f t="shared" si="168"/>
        <v>0</v>
      </c>
      <c r="H1671" s="270">
        <f t="shared" si="169"/>
        <v>0</v>
      </c>
      <c r="I1671" s="270">
        <f t="shared" si="170"/>
        <v>0</v>
      </c>
    </row>
    <row r="1672" spans="5:9" ht="17.25" customHeight="1" x14ac:dyDescent="0.35">
      <c r="E1672" s="270">
        <f t="shared" si="166"/>
        <v>0</v>
      </c>
      <c r="F1672" s="270">
        <f t="shared" si="167"/>
        <v>0</v>
      </c>
      <c r="G1672" s="270">
        <f t="shared" si="168"/>
        <v>0</v>
      </c>
      <c r="H1672" s="270">
        <f t="shared" si="169"/>
        <v>0</v>
      </c>
      <c r="I1672" s="270">
        <f t="shared" si="170"/>
        <v>0</v>
      </c>
    </row>
    <row r="1673" spans="5:9" ht="17.25" customHeight="1" x14ac:dyDescent="0.35">
      <c r="E1673" s="270">
        <f t="shared" si="166"/>
        <v>0</v>
      </c>
      <c r="F1673" s="270">
        <f t="shared" si="167"/>
        <v>0</v>
      </c>
      <c r="G1673" s="270">
        <f t="shared" si="168"/>
        <v>0</v>
      </c>
      <c r="H1673" s="270">
        <f t="shared" si="169"/>
        <v>0</v>
      </c>
      <c r="I1673" s="270">
        <f t="shared" si="170"/>
        <v>0</v>
      </c>
    </row>
    <row r="1674" spans="5:9" ht="17.25" customHeight="1" x14ac:dyDescent="0.35">
      <c r="E1674" s="270">
        <f t="shared" si="166"/>
        <v>0</v>
      </c>
      <c r="F1674" s="270">
        <f t="shared" si="167"/>
        <v>0</v>
      </c>
      <c r="G1674" s="270">
        <f t="shared" si="168"/>
        <v>0</v>
      </c>
      <c r="H1674" s="270">
        <f t="shared" si="169"/>
        <v>0</v>
      </c>
      <c r="I1674" s="270">
        <f t="shared" si="170"/>
        <v>0</v>
      </c>
    </row>
    <row r="1675" spans="5:9" ht="17.25" customHeight="1" x14ac:dyDescent="0.35">
      <c r="E1675" s="270">
        <f t="shared" ref="E1675:E1738" si="171">SUM(F1675,G1675,H1675,I1675)</f>
        <v>0</v>
      </c>
      <c r="F1675" s="270">
        <f t="shared" ref="F1675:F1738" si="172">SUM(M1675,Q1675,AI1675,AM1675,BV1675,BZ1675,DC1675,DG1675,DS1675,DW1675,EM1675,EN1675,EO1675,EY1675,EZ1675,FA1675,GM1675,GQ1675,HL1675,HP1675,IH1675,IL1675,)</f>
        <v>0</v>
      </c>
      <c r="G1675" s="270">
        <f t="shared" ref="G1675:G1738" si="173">SUM(N1675,R1675,AJ1675,AN1675,BW1675,CA1675,DD1675,DH1675,DT1675,DX1675,EP1675,EQ1675,ER1675,FB1675,FC1675,FD1675,GN1675,GR1675,HM1675,HQ1675,II1675,IM1675,)</f>
        <v>0</v>
      </c>
      <c r="H1675" s="270">
        <f t="shared" ref="H1675:H1738" si="174">SUM(O1675,S1675,U1675,W1675,Y1675,AA1675,AK1675,AO1675,AQ1675,AS1675,AU1675,AW1675,BC1675,BE1675,AY1675,FK1675,FL1675,FM1675,FQ1675,FR1675,BX1675,CB1675,DE1675,DI1675,DU1675,DY1675,ES1675,ET1675,EU1675,FE1675,FF1675,FG1675,GO1675,GS1675,HN1675,HR1675,HT1675,HV1675,HX1675,HZ1675,IJ1675,IN1675,IP1675,IR1675,IT1675,IV1675,FS1675,FW1675,FX1675,FY1675,GC1675,GD1675,GE1675,GU1675,GW1675,GY1675,HA1675,HC1675,IB1675,IX1675,IZ1675,DK1675,DM1675,DO1675,DQ1675,IF1675,EA1675,EC1675,EE1675,EG1675,ID1675)</f>
        <v>0</v>
      </c>
      <c r="I1675" s="270">
        <f t="shared" ref="I1675:I1738" si="175">SUM(P1675,T1675,V1675,X1675,Z1675,AB1675,AL1675,AP1675,AR1675,AT1675,AV1675,AX1675,BD1675,BF1675,BY1675,CC1675,DF1675,DJ1675,DV1675,DZ1675,EV1675,EW1675,EX1675,FH1675,FI1675,FJ1675,GP1675,GT1675,HO1675,HS1675,HU1675,HW1675,HY1675,IK1675,IO1675,IQ1675,IS1675,IU1675,JA1675,AZ1675,DL1675,DN1675,DP1675,DR1675,FN1675,FO1675,FP1675,FT1675,FU1675,FV1675,FZ1675,GA1675,GB1675,GF1675,GG1675,GH1675,GV1675,GX1675,GZ1675,HB1675,HD1675,IA1675,IC1675,IG1675,IW1675,IY1675,EB1675,ED1675,EF1675,EH1675,IE1675)</f>
        <v>0</v>
      </c>
    </row>
    <row r="1676" spans="5:9" ht="17.25" customHeight="1" x14ac:dyDescent="0.35">
      <c r="E1676" s="270">
        <f t="shared" si="171"/>
        <v>0</v>
      </c>
      <c r="F1676" s="270">
        <f t="shared" si="172"/>
        <v>0</v>
      </c>
      <c r="G1676" s="270">
        <f t="shared" si="173"/>
        <v>0</v>
      </c>
      <c r="H1676" s="270">
        <f t="shared" si="174"/>
        <v>0</v>
      </c>
      <c r="I1676" s="270">
        <f t="shared" si="175"/>
        <v>0</v>
      </c>
    </row>
    <row r="1677" spans="5:9" ht="17.25" customHeight="1" x14ac:dyDescent="0.35">
      <c r="E1677" s="270">
        <f t="shared" si="171"/>
        <v>0</v>
      </c>
      <c r="F1677" s="270">
        <f t="shared" si="172"/>
        <v>0</v>
      </c>
      <c r="G1677" s="270">
        <f t="shared" si="173"/>
        <v>0</v>
      </c>
      <c r="H1677" s="270">
        <f t="shared" si="174"/>
        <v>0</v>
      </c>
      <c r="I1677" s="270">
        <f t="shared" si="175"/>
        <v>0</v>
      </c>
    </row>
    <row r="1678" spans="5:9" ht="17.25" customHeight="1" x14ac:dyDescent="0.35">
      <c r="E1678" s="270">
        <f t="shared" si="171"/>
        <v>0</v>
      </c>
      <c r="F1678" s="270">
        <f t="shared" si="172"/>
        <v>0</v>
      </c>
      <c r="G1678" s="270">
        <f t="shared" si="173"/>
        <v>0</v>
      </c>
      <c r="H1678" s="270">
        <f t="shared" si="174"/>
        <v>0</v>
      </c>
      <c r="I1678" s="270">
        <f t="shared" si="175"/>
        <v>0</v>
      </c>
    </row>
    <row r="1679" spans="5:9" ht="17.25" customHeight="1" x14ac:dyDescent="0.35">
      <c r="E1679" s="270">
        <f t="shared" si="171"/>
        <v>0</v>
      </c>
      <c r="F1679" s="270">
        <f t="shared" si="172"/>
        <v>0</v>
      </c>
      <c r="G1679" s="270">
        <f t="shared" si="173"/>
        <v>0</v>
      </c>
      <c r="H1679" s="270">
        <f t="shared" si="174"/>
        <v>0</v>
      </c>
      <c r="I1679" s="270">
        <f t="shared" si="175"/>
        <v>0</v>
      </c>
    </row>
    <row r="1680" spans="5:9" ht="17.25" customHeight="1" x14ac:dyDescent="0.35">
      <c r="E1680" s="270">
        <f t="shared" si="171"/>
        <v>0</v>
      </c>
      <c r="F1680" s="270">
        <f t="shared" si="172"/>
        <v>0</v>
      </c>
      <c r="G1680" s="270">
        <f t="shared" si="173"/>
        <v>0</v>
      </c>
      <c r="H1680" s="270">
        <f t="shared" si="174"/>
        <v>0</v>
      </c>
      <c r="I1680" s="270">
        <f t="shared" si="175"/>
        <v>0</v>
      </c>
    </row>
    <row r="1681" spans="5:9" ht="17.25" customHeight="1" x14ac:dyDescent="0.35">
      <c r="E1681" s="270">
        <f t="shared" si="171"/>
        <v>0</v>
      </c>
      <c r="F1681" s="270">
        <f t="shared" si="172"/>
        <v>0</v>
      </c>
      <c r="G1681" s="270">
        <f t="shared" si="173"/>
        <v>0</v>
      </c>
      <c r="H1681" s="270">
        <f t="shared" si="174"/>
        <v>0</v>
      </c>
      <c r="I1681" s="270">
        <f t="shared" si="175"/>
        <v>0</v>
      </c>
    </row>
    <row r="1682" spans="5:9" ht="17.25" customHeight="1" x14ac:dyDescent="0.35">
      <c r="E1682" s="270">
        <f t="shared" si="171"/>
        <v>0</v>
      </c>
      <c r="F1682" s="270">
        <f t="shared" si="172"/>
        <v>0</v>
      </c>
      <c r="G1682" s="270">
        <f t="shared" si="173"/>
        <v>0</v>
      </c>
      <c r="H1682" s="270">
        <f t="shared" si="174"/>
        <v>0</v>
      </c>
      <c r="I1682" s="270">
        <f t="shared" si="175"/>
        <v>0</v>
      </c>
    </row>
    <row r="1683" spans="5:9" ht="17.25" customHeight="1" x14ac:dyDescent="0.35">
      <c r="E1683" s="270">
        <f t="shared" si="171"/>
        <v>0</v>
      </c>
      <c r="F1683" s="270">
        <f t="shared" si="172"/>
        <v>0</v>
      </c>
      <c r="G1683" s="270">
        <f t="shared" si="173"/>
        <v>0</v>
      </c>
      <c r="H1683" s="270">
        <f t="shared" si="174"/>
        <v>0</v>
      </c>
      <c r="I1683" s="270">
        <f t="shared" si="175"/>
        <v>0</v>
      </c>
    </row>
    <row r="1684" spans="5:9" ht="17.25" customHeight="1" x14ac:dyDescent="0.35">
      <c r="E1684" s="270">
        <f t="shared" si="171"/>
        <v>0</v>
      </c>
      <c r="F1684" s="270">
        <f t="shared" si="172"/>
        <v>0</v>
      </c>
      <c r="G1684" s="270">
        <f t="shared" si="173"/>
        <v>0</v>
      </c>
      <c r="H1684" s="270">
        <f t="shared" si="174"/>
        <v>0</v>
      </c>
      <c r="I1684" s="270">
        <f t="shared" si="175"/>
        <v>0</v>
      </c>
    </row>
    <row r="1685" spans="5:9" ht="17.25" customHeight="1" x14ac:dyDescent="0.35">
      <c r="E1685" s="270">
        <f t="shared" si="171"/>
        <v>0</v>
      </c>
      <c r="F1685" s="270">
        <f t="shared" si="172"/>
        <v>0</v>
      </c>
      <c r="G1685" s="270">
        <f t="shared" si="173"/>
        <v>0</v>
      </c>
      <c r="H1685" s="270">
        <f t="shared" si="174"/>
        <v>0</v>
      </c>
      <c r="I1685" s="270">
        <f t="shared" si="175"/>
        <v>0</v>
      </c>
    </row>
    <row r="1686" spans="5:9" ht="17.25" customHeight="1" x14ac:dyDescent="0.35">
      <c r="E1686" s="270">
        <f t="shared" si="171"/>
        <v>0</v>
      </c>
      <c r="F1686" s="270">
        <f t="shared" si="172"/>
        <v>0</v>
      </c>
      <c r="G1686" s="270">
        <f t="shared" si="173"/>
        <v>0</v>
      </c>
      <c r="H1686" s="270">
        <f t="shared" si="174"/>
        <v>0</v>
      </c>
      <c r="I1686" s="270">
        <f t="shared" si="175"/>
        <v>0</v>
      </c>
    </row>
    <row r="1687" spans="5:9" ht="17.25" customHeight="1" x14ac:dyDescent="0.35">
      <c r="E1687" s="270">
        <f t="shared" si="171"/>
        <v>0</v>
      </c>
      <c r="F1687" s="270">
        <f t="shared" si="172"/>
        <v>0</v>
      </c>
      <c r="G1687" s="270">
        <f t="shared" si="173"/>
        <v>0</v>
      </c>
      <c r="H1687" s="270">
        <f t="shared" si="174"/>
        <v>0</v>
      </c>
      <c r="I1687" s="270">
        <f t="shared" si="175"/>
        <v>0</v>
      </c>
    </row>
    <row r="1688" spans="5:9" ht="17.25" customHeight="1" x14ac:dyDescent="0.35">
      <c r="E1688" s="270">
        <f t="shared" si="171"/>
        <v>0</v>
      </c>
      <c r="F1688" s="270">
        <f t="shared" si="172"/>
        <v>0</v>
      </c>
      <c r="G1688" s="270">
        <f t="shared" si="173"/>
        <v>0</v>
      </c>
      <c r="H1688" s="270">
        <f t="shared" si="174"/>
        <v>0</v>
      </c>
      <c r="I1688" s="270">
        <f t="shared" si="175"/>
        <v>0</v>
      </c>
    </row>
    <row r="1689" spans="5:9" ht="17.25" customHeight="1" x14ac:dyDescent="0.35">
      <c r="E1689" s="270">
        <f t="shared" si="171"/>
        <v>0</v>
      </c>
      <c r="F1689" s="270">
        <f t="shared" si="172"/>
        <v>0</v>
      </c>
      <c r="G1689" s="270">
        <f t="shared" si="173"/>
        <v>0</v>
      </c>
      <c r="H1689" s="270">
        <f t="shared" si="174"/>
        <v>0</v>
      </c>
      <c r="I1689" s="270">
        <f t="shared" si="175"/>
        <v>0</v>
      </c>
    </row>
    <row r="1690" spans="5:9" ht="17.25" customHeight="1" x14ac:dyDescent="0.35">
      <c r="E1690" s="270">
        <f t="shared" si="171"/>
        <v>0</v>
      </c>
      <c r="F1690" s="270">
        <f t="shared" si="172"/>
        <v>0</v>
      </c>
      <c r="G1690" s="270">
        <f t="shared" si="173"/>
        <v>0</v>
      </c>
      <c r="H1690" s="270">
        <f t="shared" si="174"/>
        <v>0</v>
      </c>
      <c r="I1690" s="270">
        <f t="shared" si="175"/>
        <v>0</v>
      </c>
    </row>
    <row r="1691" spans="5:9" ht="17.25" customHeight="1" x14ac:dyDescent="0.35">
      <c r="E1691" s="270">
        <f t="shared" si="171"/>
        <v>0</v>
      </c>
      <c r="F1691" s="270">
        <f t="shared" si="172"/>
        <v>0</v>
      </c>
      <c r="G1691" s="270">
        <f t="shared" si="173"/>
        <v>0</v>
      </c>
      <c r="H1691" s="270">
        <f t="shared" si="174"/>
        <v>0</v>
      </c>
      <c r="I1691" s="270">
        <f t="shared" si="175"/>
        <v>0</v>
      </c>
    </row>
    <row r="1692" spans="5:9" ht="17.25" customHeight="1" x14ac:dyDescent="0.35">
      <c r="E1692" s="270">
        <f t="shared" si="171"/>
        <v>0</v>
      </c>
      <c r="F1692" s="270">
        <f t="shared" si="172"/>
        <v>0</v>
      </c>
      <c r="G1692" s="270">
        <f t="shared" si="173"/>
        <v>0</v>
      </c>
      <c r="H1692" s="270">
        <f t="shared" si="174"/>
        <v>0</v>
      </c>
      <c r="I1692" s="270">
        <f t="shared" si="175"/>
        <v>0</v>
      </c>
    </row>
    <row r="1693" spans="5:9" ht="17.25" customHeight="1" x14ac:dyDescent="0.35">
      <c r="E1693" s="270">
        <f t="shared" si="171"/>
        <v>0</v>
      </c>
      <c r="F1693" s="270">
        <f t="shared" si="172"/>
        <v>0</v>
      </c>
      <c r="G1693" s="270">
        <f t="shared" si="173"/>
        <v>0</v>
      </c>
      <c r="H1693" s="270">
        <f t="shared" si="174"/>
        <v>0</v>
      </c>
      <c r="I1693" s="270">
        <f t="shared" si="175"/>
        <v>0</v>
      </c>
    </row>
    <row r="1694" spans="5:9" ht="17.25" customHeight="1" x14ac:dyDescent="0.35">
      <c r="E1694" s="270">
        <f t="shared" si="171"/>
        <v>0</v>
      </c>
      <c r="F1694" s="270">
        <f t="shared" si="172"/>
        <v>0</v>
      </c>
      <c r="G1694" s="270">
        <f t="shared" si="173"/>
        <v>0</v>
      </c>
      <c r="H1694" s="270">
        <f t="shared" si="174"/>
        <v>0</v>
      </c>
      <c r="I1694" s="270">
        <f t="shared" si="175"/>
        <v>0</v>
      </c>
    </row>
    <row r="1695" spans="5:9" ht="17.25" customHeight="1" x14ac:dyDescent="0.35">
      <c r="E1695" s="270">
        <f t="shared" si="171"/>
        <v>0</v>
      </c>
      <c r="F1695" s="270">
        <f t="shared" si="172"/>
        <v>0</v>
      </c>
      <c r="G1695" s="270">
        <f t="shared" si="173"/>
        <v>0</v>
      </c>
      <c r="H1695" s="270">
        <f t="shared" si="174"/>
        <v>0</v>
      </c>
      <c r="I1695" s="270">
        <f t="shared" si="175"/>
        <v>0</v>
      </c>
    </row>
    <row r="1696" spans="5:9" ht="17.25" customHeight="1" x14ac:dyDescent="0.35">
      <c r="E1696" s="270">
        <f t="shared" si="171"/>
        <v>0</v>
      </c>
      <c r="F1696" s="270">
        <f t="shared" si="172"/>
        <v>0</v>
      </c>
      <c r="G1696" s="270">
        <f t="shared" si="173"/>
        <v>0</v>
      </c>
      <c r="H1696" s="270">
        <f t="shared" si="174"/>
        <v>0</v>
      </c>
      <c r="I1696" s="270">
        <f t="shared" si="175"/>
        <v>0</v>
      </c>
    </row>
    <row r="1697" spans="5:9" ht="17.25" customHeight="1" x14ac:dyDescent="0.35">
      <c r="E1697" s="270">
        <f t="shared" si="171"/>
        <v>0</v>
      </c>
      <c r="F1697" s="270">
        <f t="shared" si="172"/>
        <v>0</v>
      </c>
      <c r="G1697" s="270">
        <f t="shared" si="173"/>
        <v>0</v>
      </c>
      <c r="H1697" s="270">
        <f t="shared" si="174"/>
        <v>0</v>
      </c>
      <c r="I1697" s="270">
        <f t="shared" si="175"/>
        <v>0</v>
      </c>
    </row>
    <row r="1698" spans="5:9" ht="17.25" customHeight="1" x14ac:dyDescent="0.35">
      <c r="E1698" s="270">
        <f t="shared" si="171"/>
        <v>0</v>
      </c>
      <c r="F1698" s="270">
        <f t="shared" si="172"/>
        <v>0</v>
      </c>
      <c r="G1698" s="270">
        <f t="shared" si="173"/>
        <v>0</v>
      </c>
      <c r="H1698" s="270">
        <f t="shared" si="174"/>
        <v>0</v>
      </c>
      <c r="I1698" s="270">
        <f t="shared" si="175"/>
        <v>0</v>
      </c>
    </row>
    <row r="1699" spans="5:9" ht="17.25" customHeight="1" x14ac:dyDescent="0.35">
      <c r="E1699" s="270">
        <f t="shared" si="171"/>
        <v>0</v>
      </c>
      <c r="F1699" s="270">
        <f t="shared" si="172"/>
        <v>0</v>
      </c>
      <c r="G1699" s="270">
        <f t="shared" si="173"/>
        <v>0</v>
      </c>
      <c r="H1699" s="270">
        <f t="shared" si="174"/>
        <v>0</v>
      </c>
      <c r="I1699" s="270">
        <f t="shared" si="175"/>
        <v>0</v>
      </c>
    </row>
    <row r="1700" spans="5:9" ht="17.25" customHeight="1" x14ac:dyDescent="0.35">
      <c r="E1700" s="270">
        <f t="shared" si="171"/>
        <v>0</v>
      </c>
      <c r="F1700" s="270">
        <f t="shared" si="172"/>
        <v>0</v>
      </c>
      <c r="G1700" s="270">
        <f t="shared" si="173"/>
        <v>0</v>
      </c>
      <c r="H1700" s="270">
        <f t="shared" si="174"/>
        <v>0</v>
      </c>
      <c r="I1700" s="270">
        <f t="shared" si="175"/>
        <v>0</v>
      </c>
    </row>
    <row r="1701" spans="5:9" ht="17.25" customHeight="1" x14ac:dyDescent="0.35">
      <c r="E1701" s="270">
        <f t="shared" si="171"/>
        <v>0</v>
      </c>
      <c r="F1701" s="270">
        <f t="shared" si="172"/>
        <v>0</v>
      </c>
      <c r="G1701" s="270">
        <f t="shared" si="173"/>
        <v>0</v>
      </c>
      <c r="H1701" s="270">
        <f t="shared" si="174"/>
        <v>0</v>
      </c>
      <c r="I1701" s="270">
        <f t="shared" si="175"/>
        <v>0</v>
      </c>
    </row>
    <row r="1702" spans="5:9" ht="17.25" customHeight="1" x14ac:dyDescent="0.35">
      <c r="E1702" s="270">
        <f t="shared" si="171"/>
        <v>0</v>
      </c>
      <c r="F1702" s="270">
        <f t="shared" si="172"/>
        <v>0</v>
      </c>
      <c r="G1702" s="270">
        <f t="shared" si="173"/>
        <v>0</v>
      </c>
      <c r="H1702" s="270">
        <f t="shared" si="174"/>
        <v>0</v>
      </c>
      <c r="I1702" s="270">
        <f t="shared" si="175"/>
        <v>0</v>
      </c>
    </row>
    <row r="1703" spans="5:9" ht="17.25" customHeight="1" x14ac:dyDescent="0.35">
      <c r="E1703" s="270">
        <f t="shared" si="171"/>
        <v>0</v>
      </c>
      <c r="F1703" s="270">
        <f t="shared" si="172"/>
        <v>0</v>
      </c>
      <c r="G1703" s="270">
        <f t="shared" si="173"/>
        <v>0</v>
      </c>
      <c r="H1703" s="270">
        <f t="shared" si="174"/>
        <v>0</v>
      </c>
      <c r="I1703" s="270">
        <f t="shared" si="175"/>
        <v>0</v>
      </c>
    </row>
    <row r="1704" spans="5:9" ht="17.25" customHeight="1" x14ac:dyDescent="0.35">
      <c r="E1704" s="270">
        <f t="shared" si="171"/>
        <v>0</v>
      </c>
      <c r="F1704" s="270">
        <f t="shared" si="172"/>
        <v>0</v>
      </c>
      <c r="G1704" s="270">
        <f t="shared" si="173"/>
        <v>0</v>
      </c>
      <c r="H1704" s="270">
        <f t="shared" si="174"/>
        <v>0</v>
      </c>
      <c r="I1704" s="270">
        <f t="shared" si="175"/>
        <v>0</v>
      </c>
    </row>
    <row r="1705" spans="5:9" ht="17.25" customHeight="1" x14ac:dyDescent="0.35">
      <c r="E1705" s="270">
        <f t="shared" si="171"/>
        <v>0</v>
      </c>
      <c r="F1705" s="270">
        <f t="shared" si="172"/>
        <v>0</v>
      </c>
      <c r="G1705" s="270">
        <f t="shared" si="173"/>
        <v>0</v>
      </c>
      <c r="H1705" s="270">
        <f t="shared" si="174"/>
        <v>0</v>
      </c>
      <c r="I1705" s="270">
        <f t="shared" si="175"/>
        <v>0</v>
      </c>
    </row>
    <row r="1706" spans="5:9" ht="17.25" customHeight="1" x14ac:dyDescent="0.35">
      <c r="E1706" s="270">
        <f t="shared" si="171"/>
        <v>0</v>
      </c>
      <c r="F1706" s="270">
        <f t="shared" si="172"/>
        <v>0</v>
      </c>
      <c r="G1706" s="270">
        <f t="shared" si="173"/>
        <v>0</v>
      </c>
      <c r="H1706" s="270">
        <f t="shared" si="174"/>
        <v>0</v>
      </c>
      <c r="I1706" s="270">
        <f t="shared" si="175"/>
        <v>0</v>
      </c>
    </row>
    <row r="1707" spans="5:9" ht="17.25" customHeight="1" x14ac:dyDescent="0.35">
      <c r="E1707" s="270">
        <f t="shared" si="171"/>
        <v>0</v>
      </c>
      <c r="F1707" s="270">
        <f t="shared" si="172"/>
        <v>0</v>
      </c>
      <c r="G1707" s="270">
        <f t="shared" si="173"/>
        <v>0</v>
      </c>
      <c r="H1707" s="270">
        <f t="shared" si="174"/>
        <v>0</v>
      </c>
      <c r="I1707" s="270">
        <f t="shared" si="175"/>
        <v>0</v>
      </c>
    </row>
    <row r="1708" spans="5:9" ht="17.25" customHeight="1" x14ac:dyDescent="0.35">
      <c r="E1708" s="270">
        <f t="shared" si="171"/>
        <v>0</v>
      </c>
      <c r="F1708" s="270">
        <f t="shared" si="172"/>
        <v>0</v>
      </c>
      <c r="G1708" s="270">
        <f t="shared" si="173"/>
        <v>0</v>
      </c>
      <c r="H1708" s="270">
        <f t="shared" si="174"/>
        <v>0</v>
      </c>
      <c r="I1708" s="270">
        <f t="shared" si="175"/>
        <v>0</v>
      </c>
    </row>
    <row r="1709" spans="5:9" ht="17.25" customHeight="1" x14ac:dyDescent="0.35">
      <c r="E1709" s="270">
        <f t="shared" si="171"/>
        <v>0</v>
      </c>
      <c r="F1709" s="270">
        <f t="shared" si="172"/>
        <v>0</v>
      </c>
      <c r="G1709" s="270">
        <f t="shared" si="173"/>
        <v>0</v>
      </c>
      <c r="H1709" s="270">
        <f t="shared" si="174"/>
        <v>0</v>
      </c>
      <c r="I1709" s="270">
        <f t="shared" si="175"/>
        <v>0</v>
      </c>
    </row>
    <row r="1710" spans="5:9" ht="17.25" customHeight="1" x14ac:dyDescent="0.35">
      <c r="E1710" s="270">
        <f t="shared" si="171"/>
        <v>0</v>
      </c>
      <c r="F1710" s="270">
        <f t="shared" si="172"/>
        <v>0</v>
      </c>
      <c r="G1710" s="270">
        <f t="shared" si="173"/>
        <v>0</v>
      </c>
      <c r="H1710" s="270">
        <f t="shared" si="174"/>
        <v>0</v>
      </c>
      <c r="I1710" s="270">
        <f t="shared" si="175"/>
        <v>0</v>
      </c>
    </row>
    <row r="1711" spans="5:9" ht="17.25" customHeight="1" x14ac:dyDescent="0.35">
      <c r="E1711" s="270">
        <f t="shared" si="171"/>
        <v>0</v>
      </c>
      <c r="F1711" s="270">
        <f t="shared" si="172"/>
        <v>0</v>
      </c>
      <c r="G1711" s="270">
        <f t="shared" si="173"/>
        <v>0</v>
      </c>
      <c r="H1711" s="270">
        <f t="shared" si="174"/>
        <v>0</v>
      </c>
      <c r="I1711" s="270">
        <f t="shared" si="175"/>
        <v>0</v>
      </c>
    </row>
    <row r="1712" spans="5:9" ht="17.25" customHeight="1" x14ac:dyDescent="0.35">
      <c r="E1712" s="270">
        <f t="shared" si="171"/>
        <v>0</v>
      </c>
      <c r="F1712" s="270">
        <f t="shared" si="172"/>
        <v>0</v>
      </c>
      <c r="G1712" s="270">
        <f t="shared" si="173"/>
        <v>0</v>
      </c>
      <c r="H1712" s="270">
        <f t="shared" si="174"/>
        <v>0</v>
      </c>
      <c r="I1712" s="270">
        <f t="shared" si="175"/>
        <v>0</v>
      </c>
    </row>
    <row r="1713" spans="5:9" ht="17.25" customHeight="1" x14ac:dyDescent="0.35">
      <c r="E1713" s="270">
        <f t="shared" si="171"/>
        <v>0</v>
      </c>
      <c r="F1713" s="270">
        <f t="shared" si="172"/>
        <v>0</v>
      </c>
      <c r="G1713" s="270">
        <f t="shared" si="173"/>
        <v>0</v>
      </c>
      <c r="H1713" s="270">
        <f t="shared" si="174"/>
        <v>0</v>
      </c>
      <c r="I1713" s="270">
        <f t="shared" si="175"/>
        <v>0</v>
      </c>
    </row>
    <row r="1714" spans="5:9" ht="17.25" customHeight="1" x14ac:dyDescent="0.35">
      <c r="E1714" s="270">
        <f t="shared" si="171"/>
        <v>0</v>
      </c>
      <c r="F1714" s="270">
        <f t="shared" si="172"/>
        <v>0</v>
      </c>
      <c r="G1714" s="270">
        <f t="shared" si="173"/>
        <v>0</v>
      </c>
      <c r="H1714" s="270">
        <f t="shared" si="174"/>
        <v>0</v>
      </c>
      <c r="I1714" s="270">
        <f t="shared" si="175"/>
        <v>0</v>
      </c>
    </row>
    <row r="1715" spans="5:9" ht="17.25" customHeight="1" x14ac:dyDescent="0.35">
      <c r="E1715" s="270">
        <f t="shared" si="171"/>
        <v>0</v>
      </c>
      <c r="F1715" s="270">
        <f t="shared" si="172"/>
        <v>0</v>
      </c>
      <c r="G1715" s="270">
        <f t="shared" si="173"/>
        <v>0</v>
      </c>
      <c r="H1715" s="270">
        <f t="shared" si="174"/>
        <v>0</v>
      </c>
      <c r="I1715" s="270">
        <f t="shared" si="175"/>
        <v>0</v>
      </c>
    </row>
    <row r="1716" spans="5:9" ht="17.25" customHeight="1" x14ac:dyDescent="0.35">
      <c r="E1716" s="270">
        <f t="shared" si="171"/>
        <v>0</v>
      </c>
      <c r="F1716" s="270">
        <f t="shared" si="172"/>
        <v>0</v>
      </c>
      <c r="G1716" s="270">
        <f t="shared" si="173"/>
        <v>0</v>
      </c>
      <c r="H1716" s="270">
        <f t="shared" si="174"/>
        <v>0</v>
      </c>
      <c r="I1716" s="270">
        <f t="shared" si="175"/>
        <v>0</v>
      </c>
    </row>
    <row r="1717" spans="5:9" ht="17.25" customHeight="1" x14ac:dyDescent="0.35">
      <c r="E1717" s="270">
        <f t="shared" si="171"/>
        <v>0</v>
      </c>
      <c r="F1717" s="270">
        <f t="shared" si="172"/>
        <v>0</v>
      </c>
      <c r="G1717" s="270">
        <f t="shared" si="173"/>
        <v>0</v>
      </c>
      <c r="H1717" s="270">
        <f t="shared" si="174"/>
        <v>0</v>
      </c>
      <c r="I1717" s="270">
        <f t="shared" si="175"/>
        <v>0</v>
      </c>
    </row>
    <row r="1718" spans="5:9" ht="17.25" customHeight="1" x14ac:dyDescent="0.35">
      <c r="E1718" s="270">
        <f t="shared" si="171"/>
        <v>0</v>
      </c>
      <c r="F1718" s="270">
        <f t="shared" si="172"/>
        <v>0</v>
      </c>
      <c r="G1718" s="270">
        <f t="shared" si="173"/>
        <v>0</v>
      </c>
      <c r="H1718" s="270">
        <f t="shared" si="174"/>
        <v>0</v>
      </c>
      <c r="I1718" s="270">
        <f t="shared" si="175"/>
        <v>0</v>
      </c>
    </row>
    <row r="1719" spans="5:9" ht="17.25" customHeight="1" x14ac:dyDescent="0.35">
      <c r="E1719" s="270">
        <f t="shared" si="171"/>
        <v>0</v>
      </c>
      <c r="F1719" s="270">
        <f t="shared" si="172"/>
        <v>0</v>
      </c>
      <c r="G1719" s="270">
        <f t="shared" si="173"/>
        <v>0</v>
      </c>
      <c r="H1719" s="270">
        <f t="shared" si="174"/>
        <v>0</v>
      </c>
      <c r="I1719" s="270">
        <f t="shared" si="175"/>
        <v>0</v>
      </c>
    </row>
    <row r="1720" spans="5:9" ht="17.25" customHeight="1" x14ac:dyDescent="0.35">
      <c r="E1720" s="270">
        <f t="shared" si="171"/>
        <v>0</v>
      </c>
      <c r="F1720" s="270">
        <f t="shared" si="172"/>
        <v>0</v>
      </c>
      <c r="G1720" s="270">
        <f t="shared" si="173"/>
        <v>0</v>
      </c>
      <c r="H1720" s="270">
        <f t="shared" si="174"/>
        <v>0</v>
      </c>
      <c r="I1720" s="270">
        <f t="shared" si="175"/>
        <v>0</v>
      </c>
    </row>
    <row r="1721" spans="5:9" ht="17.25" customHeight="1" x14ac:dyDescent="0.35">
      <c r="E1721" s="270">
        <f t="shared" si="171"/>
        <v>0</v>
      </c>
      <c r="F1721" s="270">
        <f t="shared" si="172"/>
        <v>0</v>
      </c>
      <c r="G1721" s="270">
        <f t="shared" si="173"/>
        <v>0</v>
      </c>
      <c r="H1721" s="270">
        <f t="shared" si="174"/>
        <v>0</v>
      </c>
      <c r="I1721" s="270">
        <f t="shared" si="175"/>
        <v>0</v>
      </c>
    </row>
    <row r="1722" spans="5:9" ht="17.25" customHeight="1" x14ac:dyDescent="0.35">
      <c r="E1722" s="270">
        <f t="shared" si="171"/>
        <v>0</v>
      </c>
      <c r="F1722" s="270">
        <f t="shared" si="172"/>
        <v>0</v>
      </c>
      <c r="G1722" s="270">
        <f t="shared" si="173"/>
        <v>0</v>
      </c>
      <c r="H1722" s="270">
        <f t="shared" si="174"/>
        <v>0</v>
      </c>
      <c r="I1722" s="270">
        <f t="shared" si="175"/>
        <v>0</v>
      </c>
    </row>
    <row r="1723" spans="5:9" ht="17.25" customHeight="1" x14ac:dyDescent="0.35">
      <c r="E1723" s="270">
        <f t="shared" si="171"/>
        <v>0</v>
      </c>
      <c r="F1723" s="270">
        <f t="shared" si="172"/>
        <v>0</v>
      </c>
      <c r="G1723" s="270">
        <f t="shared" si="173"/>
        <v>0</v>
      </c>
      <c r="H1723" s="270">
        <f t="shared" si="174"/>
        <v>0</v>
      </c>
      <c r="I1723" s="270">
        <f t="shared" si="175"/>
        <v>0</v>
      </c>
    </row>
    <row r="1724" spans="5:9" ht="17.25" customHeight="1" x14ac:dyDescent="0.35">
      <c r="E1724" s="270">
        <f t="shared" si="171"/>
        <v>0</v>
      </c>
      <c r="F1724" s="270">
        <f t="shared" si="172"/>
        <v>0</v>
      </c>
      <c r="G1724" s="270">
        <f t="shared" si="173"/>
        <v>0</v>
      </c>
      <c r="H1724" s="270">
        <f t="shared" si="174"/>
        <v>0</v>
      </c>
      <c r="I1724" s="270">
        <f t="shared" si="175"/>
        <v>0</v>
      </c>
    </row>
    <row r="1725" spans="5:9" ht="17.25" customHeight="1" x14ac:dyDescent="0.35">
      <c r="E1725" s="270">
        <f t="shared" si="171"/>
        <v>0</v>
      </c>
      <c r="F1725" s="270">
        <f t="shared" si="172"/>
        <v>0</v>
      </c>
      <c r="G1725" s="270">
        <f t="shared" si="173"/>
        <v>0</v>
      </c>
      <c r="H1725" s="270">
        <f t="shared" si="174"/>
        <v>0</v>
      </c>
      <c r="I1725" s="270">
        <f t="shared" si="175"/>
        <v>0</v>
      </c>
    </row>
    <row r="1726" spans="5:9" ht="17.25" customHeight="1" x14ac:dyDescent="0.35">
      <c r="E1726" s="270">
        <f t="shared" si="171"/>
        <v>0</v>
      </c>
      <c r="F1726" s="270">
        <f t="shared" si="172"/>
        <v>0</v>
      </c>
      <c r="G1726" s="270">
        <f t="shared" si="173"/>
        <v>0</v>
      </c>
      <c r="H1726" s="270">
        <f t="shared" si="174"/>
        <v>0</v>
      </c>
      <c r="I1726" s="270">
        <f t="shared" si="175"/>
        <v>0</v>
      </c>
    </row>
    <row r="1727" spans="5:9" ht="17.25" customHeight="1" x14ac:dyDescent="0.35">
      <c r="E1727" s="270">
        <f t="shared" si="171"/>
        <v>0</v>
      </c>
      <c r="F1727" s="270">
        <f t="shared" si="172"/>
        <v>0</v>
      </c>
      <c r="G1727" s="270">
        <f t="shared" si="173"/>
        <v>0</v>
      </c>
      <c r="H1727" s="270">
        <f t="shared" si="174"/>
        <v>0</v>
      </c>
      <c r="I1727" s="270">
        <f t="shared" si="175"/>
        <v>0</v>
      </c>
    </row>
    <row r="1728" spans="5:9" ht="17.25" customHeight="1" x14ac:dyDescent="0.35">
      <c r="E1728" s="270">
        <f t="shared" si="171"/>
        <v>0</v>
      </c>
      <c r="F1728" s="270">
        <f t="shared" si="172"/>
        <v>0</v>
      </c>
      <c r="G1728" s="270">
        <f t="shared" si="173"/>
        <v>0</v>
      </c>
      <c r="H1728" s="270">
        <f t="shared" si="174"/>
        <v>0</v>
      </c>
      <c r="I1728" s="270">
        <f t="shared" si="175"/>
        <v>0</v>
      </c>
    </row>
    <row r="1729" spans="5:9" ht="17.25" customHeight="1" x14ac:dyDescent="0.35">
      <c r="E1729" s="270">
        <f t="shared" si="171"/>
        <v>0</v>
      </c>
      <c r="F1729" s="270">
        <f t="shared" si="172"/>
        <v>0</v>
      </c>
      <c r="G1729" s="270">
        <f t="shared" si="173"/>
        <v>0</v>
      </c>
      <c r="H1729" s="270">
        <f t="shared" si="174"/>
        <v>0</v>
      </c>
      <c r="I1729" s="270">
        <f t="shared" si="175"/>
        <v>0</v>
      </c>
    </row>
    <row r="1730" spans="5:9" ht="17.25" customHeight="1" x14ac:dyDescent="0.35">
      <c r="E1730" s="270">
        <f t="shared" si="171"/>
        <v>0</v>
      </c>
      <c r="F1730" s="270">
        <f t="shared" si="172"/>
        <v>0</v>
      </c>
      <c r="G1730" s="270">
        <f t="shared" si="173"/>
        <v>0</v>
      </c>
      <c r="H1730" s="270">
        <f t="shared" si="174"/>
        <v>0</v>
      </c>
      <c r="I1730" s="270">
        <f t="shared" si="175"/>
        <v>0</v>
      </c>
    </row>
    <row r="1731" spans="5:9" ht="17.25" customHeight="1" x14ac:dyDescent="0.35">
      <c r="E1731" s="270">
        <f t="shared" si="171"/>
        <v>0</v>
      </c>
      <c r="F1731" s="270">
        <f t="shared" si="172"/>
        <v>0</v>
      </c>
      <c r="G1731" s="270">
        <f t="shared" si="173"/>
        <v>0</v>
      </c>
      <c r="H1731" s="270">
        <f t="shared" si="174"/>
        <v>0</v>
      </c>
      <c r="I1731" s="270">
        <f t="shared" si="175"/>
        <v>0</v>
      </c>
    </row>
    <row r="1732" spans="5:9" ht="17.25" customHeight="1" x14ac:dyDescent="0.35">
      <c r="E1732" s="270">
        <f t="shared" si="171"/>
        <v>0</v>
      </c>
      <c r="F1732" s="270">
        <f t="shared" si="172"/>
        <v>0</v>
      </c>
      <c r="G1732" s="270">
        <f t="shared" si="173"/>
        <v>0</v>
      </c>
      <c r="H1732" s="270">
        <f t="shared" si="174"/>
        <v>0</v>
      </c>
      <c r="I1732" s="270">
        <f t="shared" si="175"/>
        <v>0</v>
      </c>
    </row>
    <row r="1733" spans="5:9" ht="17.25" customHeight="1" x14ac:dyDescent="0.35">
      <c r="E1733" s="270">
        <f t="shared" si="171"/>
        <v>0</v>
      </c>
      <c r="F1733" s="270">
        <f t="shared" si="172"/>
        <v>0</v>
      </c>
      <c r="G1733" s="270">
        <f t="shared" si="173"/>
        <v>0</v>
      </c>
      <c r="H1733" s="270">
        <f t="shared" si="174"/>
        <v>0</v>
      </c>
      <c r="I1733" s="270">
        <f t="shared" si="175"/>
        <v>0</v>
      </c>
    </row>
    <row r="1734" spans="5:9" ht="17.25" customHeight="1" x14ac:dyDescent="0.35">
      <c r="E1734" s="270">
        <f t="shared" si="171"/>
        <v>0</v>
      </c>
      <c r="F1734" s="270">
        <f t="shared" si="172"/>
        <v>0</v>
      </c>
      <c r="G1734" s="270">
        <f t="shared" si="173"/>
        <v>0</v>
      </c>
      <c r="H1734" s="270">
        <f t="shared" si="174"/>
        <v>0</v>
      </c>
      <c r="I1734" s="270">
        <f t="shared" si="175"/>
        <v>0</v>
      </c>
    </row>
    <row r="1735" spans="5:9" ht="17.25" customHeight="1" x14ac:dyDescent="0.35">
      <c r="E1735" s="270">
        <f t="shared" si="171"/>
        <v>0</v>
      </c>
      <c r="F1735" s="270">
        <f t="shared" si="172"/>
        <v>0</v>
      </c>
      <c r="G1735" s="270">
        <f t="shared" si="173"/>
        <v>0</v>
      </c>
      <c r="H1735" s="270">
        <f t="shared" si="174"/>
        <v>0</v>
      </c>
      <c r="I1735" s="270">
        <f t="shared" si="175"/>
        <v>0</v>
      </c>
    </row>
    <row r="1736" spans="5:9" ht="17.25" customHeight="1" x14ac:dyDescent="0.35">
      <c r="E1736" s="270">
        <f t="shared" si="171"/>
        <v>0</v>
      </c>
      <c r="F1736" s="270">
        <f t="shared" si="172"/>
        <v>0</v>
      </c>
      <c r="G1736" s="270">
        <f t="shared" si="173"/>
        <v>0</v>
      </c>
      <c r="H1736" s="270">
        <f t="shared" si="174"/>
        <v>0</v>
      </c>
      <c r="I1736" s="270">
        <f t="shared" si="175"/>
        <v>0</v>
      </c>
    </row>
    <row r="1737" spans="5:9" ht="17.25" customHeight="1" x14ac:dyDescent="0.35">
      <c r="E1737" s="270">
        <f t="shared" si="171"/>
        <v>0</v>
      </c>
      <c r="F1737" s="270">
        <f t="shared" si="172"/>
        <v>0</v>
      </c>
      <c r="G1737" s="270">
        <f t="shared" si="173"/>
        <v>0</v>
      </c>
      <c r="H1737" s="270">
        <f t="shared" si="174"/>
        <v>0</v>
      </c>
      <c r="I1737" s="270">
        <f t="shared" si="175"/>
        <v>0</v>
      </c>
    </row>
    <row r="1738" spans="5:9" ht="17.25" customHeight="1" x14ac:dyDescent="0.35">
      <c r="E1738" s="270">
        <f t="shared" si="171"/>
        <v>0</v>
      </c>
      <c r="F1738" s="270">
        <f t="shared" si="172"/>
        <v>0</v>
      </c>
      <c r="G1738" s="270">
        <f t="shared" si="173"/>
        <v>0</v>
      </c>
      <c r="H1738" s="270">
        <f t="shared" si="174"/>
        <v>0</v>
      </c>
      <c r="I1738" s="270">
        <f t="shared" si="175"/>
        <v>0</v>
      </c>
    </row>
    <row r="1739" spans="5:9" ht="17.25" customHeight="1" x14ac:dyDescent="0.35">
      <c r="E1739" s="270">
        <f t="shared" ref="E1739:E1802" si="176">SUM(F1739,G1739,H1739,I1739)</f>
        <v>0</v>
      </c>
      <c r="F1739" s="270">
        <f t="shared" ref="F1739:F1802" si="177">SUM(M1739,Q1739,AI1739,AM1739,BV1739,BZ1739,DC1739,DG1739,DS1739,DW1739,EM1739,EN1739,EO1739,EY1739,EZ1739,FA1739,GM1739,GQ1739,HL1739,HP1739,IH1739,IL1739,)</f>
        <v>0</v>
      </c>
      <c r="G1739" s="270">
        <f t="shared" ref="G1739:G1802" si="178">SUM(N1739,R1739,AJ1739,AN1739,BW1739,CA1739,DD1739,DH1739,DT1739,DX1739,EP1739,EQ1739,ER1739,FB1739,FC1739,FD1739,GN1739,GR1739,HM1739,HQ1739,II1739,IM1739,)</f>
        <v>0</v>
      </c>
      <c r="H1739" s="270">
        <f t="shared" ref="H1739:H1802" si="179">SUM(O1739,S1739,U1739,W1739,Y1739,AA1739,AK1739,AO1739,AQ1739,AS1739,AU1739,AW1739,BC1739,BE1739,AY1739,FK1739,FL1739,FM1739,FQ1739,FR1739,BX1739,CB1739,DE1739,DI1739,DU1739,DY1739,ES1739,ET1739,EU1739,FE1739,FF1739,FG1739,GO1739,GS1739,HN1739,HR1739,HT1739,HV1739,HX1739,HZ1739,IJ1739,IN1739,IP1739,IR1739,IT1739,IV1739,FS1739,FW1739,FX1739,FY1739,GC1739,GD1739,GE1739,GU1739,GW1739,GY1739,HA1739,HC1739,IB1739,IX1739,IZ1739,DK1739,DM1739,DO1739,DQ1739,IF1739,EA1739,EC1739,EE1739,EG1739,ID1739)</f>
        <v>0</v>
      </c>
      <c r="I1739" s="270">
        <f t="shared" ref="I1739:I1802" si="180">SUM(P1739,T1739,V1739,X1739,Z1739,AB1739,AL1739,AP1739,AR1739,AT1739,AV1739,AX1739,BD1739,BF1739,BY1739,CC1739,DF1739,DJ1739,DV1739,DZ1739,EV1739,EW1739,EX1739,FH1739,FI1739,FJ1739,GP1739,GT1739,HO1739,HS1739,HU1739,HW1739,HY1739,IK1739,IO1739,IQ1739,IS1739,IU1739,JA1739,AZ1739,DL1739,DN1739,DP1739,DR1739,FN1739,FO1739,FP1739,FT1739,FU1739,FV1739,FZ1739,GA1739,GB1739,GF1739,GG1739,GH1739,GV1739,GX1739,GZ1739,HB1739,HD1739,IA1739,IC1739,IG1739,IW1739,IY1739,EB1739,ED1739,EF1739,EH1739,IE1739)</f>
        <v>0</v>
      </c>
    </row>
    <row r="1740" spans="5:9" ht="17.25" customHeight="1" x14ac:dyDescent="0.35">
      <c r="E1740" s="270">
        <f t="shared" si="176"/>
        <v>0</v>
      </c>
      <c r="F1740" s="270">
        <f t="shared" si="177"/>
        <v>0</v>
      </c>
      <c r="G1740" s="270">
        <f t="shared" si="178"/>
        <v>0</v>
      </c>
      <c r="H1740" s="270">
        <f t="shared" si="179"/>
        <v>0</v>
      </c>
      <c r="I1740" s="270">
        <f t="shared" si="180"/>
        <v>0</v>
      </c>
    </row>
    <row r="1741" spans="5:9" ht="17.25" customHeight="1" x14ac:dyDescent="0.35">
      <c r="E1741" s="270">
        <f t="shared" si="176"/>
        <v>0</v>
      </c>
      <c r="F1741" s="270">
        <f t="shared" si="177"/>
        <v>0</v>
      </c>
      <c r="G1741" s="270">
        <f t="shared" si="178"/>
        <v>0</v>
      </c>
      <c r="H1741" s="270">
        <f t="shared" si="179"/>
        <v>0</v>
      </c>
      <c r="I1741" s="270">
        <f t="shared" si="180"/>
        <v>0</v>
      </c>
    </row>
    <row r="1742" spans="5:9" ht="17.25" customHeight="1" x14ac:dyDescent="0.35">
      <c r="E1742" s="270">
        <f t="shared" si="176"/>
        <v>0</v>
      </c>
      <c r="F1742" s="270">
        <f t="shared" si="177"/>
        <v>0</v>
      </c>
      <c r="G1742" s="270">
        <f t="shared" si="178"/>
        <v>0</v>
      </c>
      <c r="H1742" s="270">
        <f t="shared" si="179"/>
        <v>0</v>
      </c>
      <c r="I1742" s="270">
        <f t="shared" si="180"/>
        <v>0</v>
      </c>
    </row>
    <row r="1743" spans="5:9" ht="17.25" customHeight="1" x14ac:dyDescent="0.35">
      <c r="E1743" s="270">
        <f t="shared" si="176"/>
        <v>0</v>
      </c>
      <c r="F1743" s="270">
        <f t="shared" si="177"/>
        <v>0</v>
      </c>
      <c r="G1743" s="270">
        <f t="shared" si="178"/>
        <v>0</v>
      </c>
      <c r="H1743" s="270">
        <f t="shared" si="179"/>
        <v>0</v>
      </c>
      <c r="I1743" s="270">
        <f t="shared" si="180"/>
        <v>0</v>
      </c>
    </row>
    <row r="1744" spans="5:9" ht="17.25" customHeight="1" x14ac:dyDescent="0.35">
      <c r="E1744" s="270">
        <f t="shared" si="176"/>
        <v>0</v>
      </c>
      <c r="F1744" s="270">
        <f t="shared" si="177"/>
        <v>0</v>
      </c>
      <c r="G1744" s="270">
        <f t="shared" si="178"/>
        <v>0</v>
      </c>
      <c r="H1744" s="270">
        <f t="shared" si="179"/>
        <v>0</v>
      </c>
      <c r="I1744" s="270">
        <f t="shared" si="180"/>
        <v>0</v>
      </c>
    </row>
    <row r="1745" spans="5:9" ht="17.25" customHeight="1" x14ac:dyDescent="0.35">
      <c r="E1745" s="270">
        <f t="shared" si="176"/>
        <v>0</v>
      </c>
      <c r="F1745" s="270">
        <f t="shared" si="177"/>
        <v>0</v>
      </c>
      <c r="G1745" s="270">
        <f t="shared" si="178"/>
        <v>0</v>
      </c>
      <c r="H1745" s="270">
        <f t="shared" si="179"/>
        <v>0</v>
      </c>
      <c r="I1745" s="270">
        <f t="shared" si="180"/>
        <v>0</v>
      </c>
    </row>
    <row r="1746" spans="5:9" ht="17.25" customHeight="1" x14ac:dyDescent="0.35">
      <c r="E1746" s="270">
        <f t="shared" si="176"/>
        <v>0</v>
      </c>
      <c r="F1746" s="270">
        <f t="shared" si="177"/>
        <v>0</v>
      </c>
      <c r="G1746" s="270">
        <f t="shared" si="178"/>
        <v>0</v>
      </c>
      <c r="H1746" s="270">
        <f t="shared" si="179"/>
        <v>0</v>
      </c>
      <c r="I1746" s="270">
        <f t="shared" si="180"/>
        <v>0</v>
      </c>
    </row>
    <row r="1747" spans="5:9" ht="17.25" customHeight="1" x14ac:dyDescent="0.35">
      <c r="E1747" s="270">
        <f t="shared" si="176"/>
        <v>0</v>
      </c>
      <c r="F1747" s="270">
        <f t="shared" si="177"/>
        <v>0</v>
      </c>
      <c r="G1747" s="270">
        <f t="shared" si="178"/>
        <v>0</v>
      </c>
      <c r="H1747" s="270">
        <f t="shared" si="179"/>
        <v>0</v>
      </c>
      <c r="I1747" s="270">
        <f t="shared" si="180"/>
        <v>0</v>
      </c>
    </row>
    <row r="1748" spans="5:9" ht="17.25" customHeight="1" x14ac:dyDescent="0.35">
      <c r="E1748" s="270">
        <f t="shared" si="176"/>
        <v>0</v>
      </c>
      <c r="F1748" s="270">
        <f t="shared" si="177"/>
        <v>0</v>
      </c>
      <c r="G1748" s="270">
        <f t="shared" si="178"/>
        <v>0</v>
      </c>
      <c r="H1748" s="270">
        <f t="shared" si="179"/>
        <v>0</v>
      </c>
      <c r="I1748" s="270">
        <f t="shared" si="180"/>
        <v>0</v>
      </c>
    </row>
    <row r="1749" spans="5:9" ht="17.25" customHeight="1" x14ac:dyDescent="0.35">
      <c r="E1749" s="270">
        <f t="shared" si="176"/>
        <v>0</v>
      </c>
      <c r="F1749" s="270">
        <f t="shared" si="177"/>
        <v>0</v>
      </c>
      <c r="G1749" s="270">
        <f t="shared" si="178"/>
        <v>0</v>
      </c>
      <c r="H1749" s="270">
        <f t="shared" si="179"/>
        <v>0</v>
      </c>
      <c r="I1749" s="270">
        <f t="shared" si="180"/>
        <v>0</v>
      </c>
    </row>
    <row r="1750" spans="5:9" ht="17.25" customHeight="1" x14ac:dyDescent="0.35">
      <c r="E1750" s="270">
        <f t="shared" si="176"/>
        <v>0</v>
      </c>
      <c r="F1750" s="270">
        <f t="shared" si="177"/>
        <v>0</v>
      </c>
      <c r="G1750" s="270">
        <f t="shared" si="178"/>
        <v>0</v>
      </c>
      <c r="H1750" s="270">
        <f t="shared" si="179"/>
        <v>0</v>
      </c>
      <c r="I1750" s="270">
        <f t="shared" si="180"/>
        <v>0</v>
      </c>
    </row>
    <row r="1751" spans="5:9" ht="17.25" customHeight="1" x14ac:dyDescent="0.35">
      <c r="E1751" s="270">
        <f t="shared" si="176"/>
        <v>0</v>
      </c>
      <c r="F1751" s="270">
        <f t="shared" si="177"/>
        <v>0</v>
      </c>
      <c r="G1751" s="270">
        <f t="shared" si="178"/>
        <v>0</v>
      </c>
      <c r="H1751" s="270">
        <f t="shared" si="179"/>
        <v>0</v>
      </c>
      <c r="I1751" s="270">
        <f t="shared" si="180"/>
        <v>0</v>
      </c>
    </row>
    <row r="1752" spans="5:9" ht="17.25" customHeight="1" x14ac:dyDescent="0.35">
      <c r="E1752" s="270">
        <f t="shared" si="176"/>
        <v>0</v>
      </c>
      <c r="F1752" s="270">
        <f t="shared" si="177"/>
        <v>0</v>
      </c>
      <c r="G1752" s="270">
        <f t="shared" si="178"/>
        <v>0</v>
      </c>
      <c r="H1752" s="270">
        <f t="shared" si="179"/>
        <v>0</v>
      </c>
      <c r="I1752" s="270">
        <f t="shared" si="180"/>
        <v>0</v>
      </c>
    </row>
    <row r="1753" spans="5:9" ht="17.25" customHeight="1" x14ac:dyDescent="0.35">
      <c r="E1753" s="270">
        <f t="shared" si="176"/>
        <v>0</v>
      </c>
      <c r="F1753" s="270">
        <f t="shared" si="177"/>
        <v>0</v>
      </c>
      <c r="G1753" s="270">
        <f t="shared" si="178"/>
        <v>0</v>
      </c>
      <c r="H1753" s="270">
        <f t="shared" si="179"/>
        <v>0</v>
      </c>
      <c r="I1753" s="270">
        <f t="shared" si="180"/>
        <v>0</v>
      </c>
    </row>
    <row r="1754" spans="5:9" ht="17.25" customHeight="1" x14ac:dyDescent="0.35">
      <c r="E1754" s="270">
        <f t="shared" si="176"/>
        <v>0</v>
      </c>
      <c r="F1754" s="270">
        <f t="shared" si="177"/>
        <v>0</v>
      </c>
      <c r="G1754" s="270">
        <f t="shared" si="178"/>
        <v>0</v>
      </c>
      <c r="H1754" s="270">
        <f t="shared" si="179"/>
        <v>0</v>
      </c>
      <c r="I1754" s="270">
        <f t="shared" si="180"/>
        <v>0</v>
      </c>
    </row>
    <row r="1755" spans="5:9" ht="17.25" customHeight="1" x14ac:dyDescent="0.35">
      <c r="E1755" s="270">
        <f t="shared" si="176"/>
        <v>0</v>
      </c>
      <c r="F1755" s="270">
        <f t="shared" si="177"/>
        <v>0</v>
      </c>
      <c r="G1755" s="270">
        <f t="shared" si="178"/>
        <v>0</v>
      </c>
      <c r="H1755" s="270">
        <f t="shared" si="179"/>
        <v>0</v>
      </c>
      <c r="I1755" s="270">
        <f t="shared" si="180"/>
        <v>0</v>
      </c>
    </row>
    <row r="1756" spans="5:9" ht="17.25" customHeight="1" x14ac:dyDescent="0.35">
      <c r="E1756" s="270">
        <f t="shared" si="176"/>
        <v>0</v>
      </c>
      <c r="F1756" s="270">
        <f t="shared" si="177"/>
        <v>0</v>
      </c>
      <c r="G1756" s="270">
        <f t="shared" si="178"/>
        <v>0</v>
      </c>
      <c r="H1756" s="270">
        <f t="shared" si="179"/>
        <v>0</v>
      </c>
      <c r="I1756" s="270">
        <f t="shared" si="180"/>
        <v>0</v>
      </c>
    </row>
    <row r="1757" spans="5:9" ht="17.25" customHeight="1" x14ac:dyDescent="0.35">
      <c r="E1757" s="270">
        <f t="shared" si="176"/>
        <v>0</v>
      </c>
      <c r="F1757" s="270">
        <f t="shared" si="177"/>
        <v>0</v>
      </c>
      <c r="G1757" s="270">
        <f t="shared" si="178"/>
        <v>0</v>
      </c>
      <c r="H1757" s="270">
        <f t="shared" si="179"/>
        <v>0</v>
      </c>
      <c r="I1757" s="270">
        <f t="shared" si="180"/>
        <v>0</v>
      </c>
    </row>
    <row r="1758" spans="5:9" ht="17.25" customHeight="1" x14ac:dyDescent="0.35">
      <c r="E1758" s="270">
        <f t="shared" si="176"/>
        <v>0</v>
      </c>
      <c r="F1758" s="270">
        <f t="shared" si="177"/>
        <v>0</v>
      </c>
      <c r="G1758" s="270">
        <f t="shared" si="178"/>
        <v>0</v>
      </c>
      <c r="H1758" s="270">
        <f t="shared" si="179"/>
        <v>0</v>
      </c>
      <c r="I1758" s="270">
        <f t="shared" si="180"/>
        <v>0</v>
      </c>
    </row>
    <row r="1759" spans="5:9" ht="17.25" customHeight="1" x14ac:dyDescent="0.35">
      <c r="E1759" s="270">
        <f t="shared" si="176"/>
        <v>0</v>
      </c>
      <c r="F1759" s="270">
        <f t="shared" si="177"/>
        <v>0</v>
      </c>
      <c r="G1759" s="270">
        <f t="shared" si="178"/>
        <v>0</v>
      </c>
      <c r="H1759" s="270">
        <f t="shared" si="179"/>
        <v>0</v>
      </c>
      <c r="I1759" s="270">
        <f t="shared" si="180"/>
        <v>0</v>
      </c>
    </row>
    <row r="1760" spans="5:9" ht="17.25" customHeight="1" x14ac:dyDescent="0.35">
      <c r="E1760" s="270">
        <f t="shared" si="176"/>
        <v>0</v>
      </c>
      <c r="F1760" s="270">
        <f t="shared" si="177"/>
        <v>0</v>
      </c>
      <c r="G1760" s="270">
        <f t="shared" si="178"/>
        <v>0</v>
      </c>
      <c r="H1760" s="270">
        <f t="shared" si="179"/>
        <v>0</v>
      </c>
      <c r="I1760" s="270">
        <f t="shared" si="180"/>
        <v>0</v>
      </c>
    </row>
    <row r="1761" spans="5:9" ht="17.25" customHeight="1" x14ac:dyDescent="0.35">
      <c r="E1761" s="270">
        <f t="shared" si="176"/>
        <v>0</v>
      </c>
      <c r="F1761" s="270">
        <f t="shared" si="177"/>
        <v>0</v>
      </c>
      <c r="G1761" s="270">
        <f t="shared" si="178"/>
        <v>0</v>
      </c>
      <c r="H1761" s="270">
        <f t="shared" si="179"/>
        <v>0</v>
      </c>
      <c r="I1761" s="270">
        <f t="shared" si="180"/>
        <v>0</v>
      </c>
    </row>
    <row r="1762" spans="5:9" ht="17.25" customHeight="1" x14ac:dyDescent="0.35">
      <c r="E1762" s="270">
        <f t="shared" si="176"/>
        <v>0</v>
      </c>
      <c r="F1762" s="270">
        <f t="shared" si="177"/>
        <v>0</v>
      </c>
      <c r="G1762" s="270">
        <f t="shared" si="178"/>
        <v>0</v>
      </c>
      <c r="H1762" s="270">
        <f t="shared" si="179"/>
        <v>0</v>
      </c>
      <c r="I1762" s="270">
        <f t="shared" si="180"/>
        <v>0</v>
      </c>
    </row>
    <row r="1763" spans="5:9" ht="17.25" customHeight="1" x14ac:dyDescent="0.35">
      <c r="E1763" s="270">
        <f t="shared" si="176"/>
        <v>0</v>
      </c>
      <c r="F1763" s="270">
        <f t="shared" si="177"/>
        <v>0</v>
      </c>
      <c r="G1763" s="270">
        <f t="shared" si="178"/>
        <v>0</v>
      </c>
      <c r="H1763" s="270">
        <f t="shared" si="179"/>
        <v>0</v>
      </c>
      <c r="I1763" s="270">
        <f t="shared" si="180"/>
        <v>0</v>
      </c>
    </row>
    <row r="1764" spans="5:9" ht="17.25" customHeight="1" x14ac:dyDescent="0.35">
      <c r="E1764" s="270">
        <f t="shared" si="176"/>
        <v>0</v>
      </c>
      <c r="F1764" s="270">
        <f t="shared" si="177"/>
        <v>0</v>
      </c>
      <c r="G1764" s="270">
        <f t="shared" si="178"/>
        <v>0</v>
      </c>
      <c r="H1764" s="270">
        <f t="shared" si="179"/>
        <v>0</v>
      </c>
      <c r="I1764" s="270">
        <f t="shared" si="180"/>
        <v>0</v>
      </c>
    </row>
    <row r="1765" spans="5:9" ht="17.25" customHeight="1" x14ac:dyDescent="0.35">
      <c r="E1765" s="270">
        <f t="shared" si="176"/>
        <v>0</v>
      </c>
      <c r="F1765" s="270">
        <f t="shared" si="177"/>
        <v>0</v>
      </c>
      <c r="G1765" s="270">
        <f t="shared" si="178"/>
        <v>0</v>
      </c>
      <c r="H1765" s="270">
        <f t="shared" si="179"/>
        <v>0</v>
      </c>
      <c r="I1765" s="270">
        <f t="shared" si="180"/>
        <v>0</v>
      </c>
    </row>
    <row r="1766" spans="5:9" ht="17.25" customHeight="1" x14ac:dyDescent="0.35">
      <c r="E1766" s="270">
        <f t="shared" si="176"/>
        <v>0</v>
      </c>
      <c r="F1766" s="270">
        <f t="shared" si="177"/>
        <v>0</v>
      </c>
      <c r="G1766" s="270">
        <f t="shared" si="178"/>
        <v>0</v>
      </c>
      <c r="H1766" s="270">
        <f t="shared" si="179"/>
        <v>0</v>
      </c>
      <c r="I1766" s="270">
        <f t="shared" si="180"/>
        <v>0</v>
      </c>
    </row>
    <row r="1767" spans="5:9" ht="17.25" customHeight="1" x14ac:dyDescent="0.35">
      <c r="E1767" s="270">
        <f t="shared" si="176"/>
        <v>0</v>
      </c>
      <c r="F1767" s="270">
        <f t="shared" si="177"/>
        <v>0</v>
      </c>
      <c r="G1767" s="270">
        <f t="shared" si="178"/>
        <v>0</v>
      </c>
      <c r="H1767" s="270">
        <f t="shared" si="179"/>
        <v>0</v>
      </c>
      <c r="I1767" s="270">
        <f t="shared" si="180"/>
        <v>0</v>
      </c>
    </row>
    <row r="1768" spans="5:9" ht="17.25" customHeight="1" x14ac:dyDescent="0.35">
      <c r="E1768" s="270">
        <f t="shared" si="176"/>
        <v>0</v>
      </c>
      <c r="F1768" s="270">
        <f t="shared" si="177"/>
        <v>0</v>
      </c>
      <c r="G1768" s="270">
        <f t="shared" si="178"/>
        <v>0</v>
      </c>
      <c r="H1768" s="270">
        <f t="shared" si="179"/>
        <v>0</v>
      </c>
      <c r="I1768" s="270">
        <f t="shared" si="180"/>
        <v>0</v>
      </c>
    </row>
    <row r="1769" spans="5:9" ht="17.25" customHeight="1" x14ac:dyDescent="0.35">
      <c r="E1769" s="270">
        <f t="shared" si="176"/>
        <v>0</v>
      </c>
      <c r="F1769" s="270">
        <f t="shared" si="177"/>
        <v>0</v>
      </c>
      <c r="G1769" s="270">
        <f t="shared" si="178"/>
        <v>0</v>
      </c>
      <c r="H1769" s="270">
        <f t="shared" si="179"/>
        <v>0</v>
      </c>
      <c r="I1769" s="270">
        <f t="shared" si="180"/>
        <v>0</v>
      </c>
    </row>
    <row r="1770" spans="5:9" ht="17.25" customHeight="1" x14ac:dyDescent="0.35">
      <c r="E1770" s="270">
        <f t="shared" si="176"/>
        <v>0</v>
      </c>
      <c r="F1770" s="270">
        <f t="shared" si="177"/>
        <v>0</v>
      </c>
      <c r="G1770" s="270">
        <f t="shared" si="178"/>
        <v>0</v>
      </c>
      <c r="H1770" s="270">
        <f t="shared" si="179"/>
        <v>0</v>
      </c>
      <c r="I1770" s="270">
        <f t="shared" si="180"/>
        <v>0</v>
      </c>
    </row>
    <row r="1771" spans="5:9" ht="17.25" customHeight="1" x14ac:dyDescent="0.35">
      <c r="E1771" s="270">
        <f t="shared" si="176"/>
        <v>0</v>
      </c>
      <c r="F1771" s="270">
        <f t="shared" si="177"/>
        <v>0</v>
      </c>
      <c r="G1771" s="270">
        <f t="shared" si="178"/>
        <v>0</v>
      </c>
      <c r="H1771" s="270">
        <f t="shared" si="179"/>
        <v>0</v>
      </c>
      <c r="I1771" s="270">
        <f t="shared" si="180"/>
        <v>0</v>
      </c>
    </row>
    <row r="1772" spans="5:9" ht="17.25" customHeight="1" x14ac:dyDescent="0.35">
      <c r="E1772" s="270">
        <f t="shared" si="176"/>
        <v>0</v>
      </c>
      <c r="F1772" s="270">
        <f t="shared" si="177"/>
        <v>0</v>
      </c>
      <c r="G1772" s="270">
        <f t="shared" si="178"/>
        <v>0</v>
      </c>
      <c r="H1772" s="270">
        <f t="shared" si="179"/>
        <v>0</v>
      </c>
      <c r="I1772" s="270">
        <f t="shared" si="180"/>
        <v>0</v>
      </c>
    </row>
    <row r="1773" spans="5:9" ht="17.25" customHeight="1" x14ac:dyDescent="0.35">
      <c r="E1773" s="270">
        <f t="shared" si="176"/>
        <v>0</v>
      </c>
      <c r="F1773" s="270">
        <f t="shared" si="177"/>
        <v>0</v>
      </c>
      <c r="G1773" s="270">
        <f t="shared" si="178"/>
        <v>0</v>
      </c>
      <c r="H1773" s="270">
        <f t="shared" si="179"/>
        <v>0</v>
      </c>
      <c r="I1773" s="270">
        <f t="shared" si="180"/>
        <v>0</v>
      </c>
    </row>
    <row r="1774" spans="5:9" ht="17.25" customHeight="1" x14ac:dyDescent="0.35">
      <c r="E1774" s="270">
        <f t="shared" si="176"/>
        <v>0</v>
      </c>
      <c r="F1774" s="270">
        <f t="shared" si="177"/>
        <v>0</v>
      </c>
      <c r="G1774" s="270">
        <f t="shared" si="178"/>
        <v>0</v>
      </c>
      <c r="H1774" s="270">
        <f t="shared" si="179"/>
        <v>0</v>
      </c>
      <c r="I1774" s="270">
        <f t="shared" si="180"/>
        <v>0</v>
      </c>
    </row>
    <row r="1775" spans="5:9" ht="17.25" customHeight="1" x14ac:dyDescent="0.35">
      <c r="E1775" s="270">
        <f t="shared" si="176"/>
        <v>0</v>
      </c>
      <c r="F1775" s="270">
        <f t="shared" si="177"/>
        <v>0</v>
      </c>
      <c r="G1775" s="270">
        <f t="shared" si="178"/>
        <v>0</v>
      </c>
      <c r="H1775" s="270">
        <f t="shared" si="179"/>
        <v>0</v>
      </c>
      <c r="I1775" s="270">
        <f t="shared" si="180"/>
        <v>0</v>
      </c>
    </row>
    <row r="1776" spans="5:9" ht="17.25" customHeight="1" x14ac:dyDescent="0.35">
      <c r="E1776" s="270">
        <f t="shared" si="176"/>
        <v>0</v>
      </c>
      <c r="F1776" s="270">
        <f t="shared" si="177"/>
        <v>0</v>
      </c>
      <c r="G1776" s="270">
        <f t="shared" si="178"/>
        <v>0</v>
      </c>
      <c r="H1776" s="270">
        <f t="shared" si="179"/>
        <v>0</v>
      </c>
      <c r="I1776" s="270">
        <f t="shared" si="180"/>
        <v>0</v>
      </c>
    </row>
    <row r="1777" spans="5:9" ht="17.25" customHeight="1" x14ac:dyDescent="0.35">
      <c r="E1777" s="270">
        <f t="shared" si="176"/>
        <v>0</v>
      </c>
      <c r="F1777" s="270">
        <f t="shared" si="177"/>
        <v>0</v>
      </c>
      <c r="G1777" s="270">
        <f t="shared" si="178"/>
        <v>0</v>
      </c>
      <c r="H1777" s="270">
        <f t="shared" si="179"/>
        <v>0</v>
      </c>
      <c r="I1777" s="270">
        <f t="shared" si="180"/>
        <v>0</v>
      </c>
    </row>
    <row r="1778" spans="5:9" ht="17.25" customHeight="1" x14ac:dyDescent="0.35">
      <c r="E1778" s="270">
        <f t="shared" si="176"/>
        <v>0</v>
      </c>
      <c r="F1778" s="270">
        <f t="shared" si="177"/>
        <v>0</v>
      </c>
      <c r="G1778" s="270">
        <f t="shared" si="178"/>
        <v>0</v>
      </c>
      <c r="H1778" s="270">
        <f t="shared" si="179"/>
        <v>0</v>
      </c>
      <c r="I1778" s="270">
        <f t="shared" si="180"/>
        <v>0</v>
      </c>
    </row>
    <row r="1779" spans="5:9" ht="17.25" customHeight="1" x14ac:dyDescent="0.35">
      <c r="E1779" s="270">
        <f t="shared" si="176"/>
        <v>0</v>
      </c>
      <c r="F1779" s="270">
        <f t="shared" si="177"/>
        <v>0</v>
      </c>
      <c r="G1779" s="270">
        <f t="shared" si="178"/>
        <v>0</v>
      </c>
      <c r="H1779" s="270">
        <f t="shared" si="179"/>
        <v>0</v>
      </c>
      <c r="I1779" s="270">
        <f t="shared" si="180"/>
        <v>0</v>
      </c>
    </row>
    <row r="1780" spans="5:9" ht="17.25" customHeight="1" x14ac:dyDescent="0.35">
      <c r="E1780" s="270">
        <f t="shared" si="176"/>
        <v>0</v>
      </c>
      <c r="F1780" s="270">
        <f t="shared" si="177"/>
        <v>0</v>
      </c>
      <c r="G1780" s="270">
        <f t="shared" si="178"/>
        <v>0</v>
      </c>
      <c r="H1780" s="270">
        <f t="shared" si="179"/>
        <v>0</v>
      </c>
      <c r="I1780" s="270">
        <f t="shared" si="180"/>
        <v>0</v>
      </c>
    </row>
    <row r="1781" spans="5:9" ht="17.25" customHeight="1" x14ac:dyDescent="0.35">
      <c r="E1781" s="270">
        <f t="shared" si="176"/>
        <v>0</v>
      </c>
      <c r="F1781" s="270">
        <f t="shared" si="177"/>
        <v>0</v>
      </c>
      <c r="G1781" s="270">
        <f t="shared" si="178"/>
        <v>0</v>
      </c>
      <c r="H1781" s="270">
        <f t="shared" si="179"/>
        <v>0</v>
      </c>
      <c r="I1781" s="270">
        <f t="shared" si="180"/>
        <v>0</v>
      </c>
    </row>
    <row r="1782" spans="5:9" ht="17.25" customHeight="1" x14ac:dyDescent="0.35">
      <c r="E1782" s="270">
        <f t="shared" si="176"/>
        <v>0</v>
      </c>
      <c r="F1782" s="270">
        <f t="shared" si="177"/>
        <v>0</v>
      </c>
      <c r="G1782" s="270">
        <f t="shared" si="178"/>
        <v>0</v>
      </c>
      <c r="H1782" s="270">
        <f t="shared" si="179"/>
        <v>0</v>
      </c>
      <c r="I1782" s="270">
        <f t="shared" si="180"/>
        <v>0</v>
      </c>
    </row>
    <row r="1783" spans="5:9" ht="17.25" customHeight="1" x14ac:dyDescent="0.35">
      <c r="E1783" s="270">
        <f t="shared" si="176"/>
        <v>0</v>
      </c>
      <c r="F1783" s="270">
        <f t="shared" si="177"/>
        <v>0</v>
      </c>
      <c r="G1783" s="270">
        <f t="shared" si="178"/>
        <v>0</v>
      </c>
      <c r="H1783" s="270">
        <f t="shared" si="179"/>
        <v>0</v>
      </c>
      <c r="I1783" s="270">
        <f t="shared" si="180"/>
        <v>0</v>
      </c>
    </row>
    <row r="1784" spans="5:9" ht="17.25" customHeight="1" x14ac:dyDescent="0.35">
      <c r="E1784" s="270">
        <f t="shared" si="176"/>
        <v>0</v>
      </c>
      <c r="F1784" s="270">
        <f t="shared" si="177"/>
        <v>0</v>
      </c>
      <c r="G1784" s="270">
        <f t="shared" si="178"/>
        <v>0</v>
      </c>
      <c r="H1784" s="270">
        <f t="shared" si="179"/>
        <v>0</v>
      </c>
      <c r="I1784" s="270">
        <f t="shared" si="180"/>
        <v>0</v>
      </c>
    </row>
    <row r="1785" spans="5:9" ht="17.25" customHeight="1" x14ac:dyDescent="0.35">
      <c r="E1785" s="270">
        <f t="shared" si="176"/>
        <v>0</v>
      </c>
      <c r="F1785" s="270">
        <f t="shared" si="177"/>
        <v>0</v>
      </c>
      <c r="G1785" s="270">
        <f t="shared" si="178"/>
        <v>0</v>
      </c>
      <c r="H1785" s="270">
        <f t="shared" si="179"/>
        <v>0</v>
      </c>
      <c r="I1785" s="270">
        <f t="shared" si="180"/>
        <v>0</v>
      </c>
    </row>
    <row r="1786" spans="5:9" ht="17.25" customHeight="1" x14ac:dyDescent="0.35">
      <c r="E1786" s="270">
        <f t="shared" si="176"/>
        <v>0</v>
      </c>
      <c r="F1786" s="270">
        <f t="shared" si="177"/>
        <v>0</v>
      </c>
      <c r="G1786" s="270">
        <f t="shared" si="178"/>
        <v>0</v>
      </c>
      <c r="H1786" s="270">
        <f t="shared" si="179"/>
        <v>0</v>
      </c>
      <c r="I1786" s="270">
        <f t="shared" si="180"/>
        <v>0</v>
      </c>
    </row>
    <row r="1787" spans="5:9" ht="17.25" customHeight="1" x14ac:dyDescent="0.35">
      <c r="E1787" s="270">
        <f t="shared" si="176"/>
        <v>0</v>
      </c>
      <c r="F1787" s="270">
        <f t="shared" si="177"/>
        <v>0</v>
      </c>
      <c r="G1787" s="270">
        <f t="shared" si="178"/>
        <v>0</v>
      </c>
      <c r="H1787" s="270">
        <f t="shared" si="179"/>
        <v>0</v>
      </c>
      <c r="I1787" s="270">
        <f t="shared" si="180"/>
        <v>0</v>
      </c>
    </row>
    <row r="1788" spans="5:9" ht="17.25" customHeight="1" x14ac:dyDescent="0.35">
      <c r="E1788" s="270">
        <f t="shared" si="176"/>
        <v>0</v>
      </c>
      <c r="F1788" s="270">
        <f t="shared" si="177"/>
        <v>0</v>
      </c>
      <c r="G1788" s="270">
        <f t="shared" si="178"/>
        <v>0</v>
      </c>
      <c r="H1788" s="270">
        <f t="shared" si="179"/>
        <v>0</v>
      </c>
      <c r="I1788" s="270">
        <f t="shared" si="180"/>
        <v>0</v>
      </c>
    </row>
    <row r="1789" spans="5:9" ht="17.25" customHeight="1" x14ac:dyDescent="0.35">
      <c r="E1789" s="270">
        <f t="shared" si="176"/>
        <v>0</v>
      </c>
      <c r="F1789" s="270">
        <f t="shared" si="177"/>
        <v>0</v>
      </c>
      <c r="G1789" s="270">
        <f t="shared" si="178"/>
        <v>0</v>
      </c>
      <c r="H1789" s="270">
        <f t="shared" si="179"/>
        <v>0</v>
      </c>
      <c r="I1789" s="270">
        <f t="shared" si="180"/>
        <v>0</v>
      </c>
    </row>
    <row r="1790" spans="5:9" ht="17.25" customHeight="1" x14ac:dyDescent="0.35">
      <c r="E1790" s="270">
        <f t="shared" si="176"/>
        <v>0</v>
      </c>
      <c r="F1790" s="270">
        <f t="shared" si="177"/>
        <v>0</v>
      </c>
      <c r="G1790" s="270">
        <f t="shared" si="178"/>
        <v>0</v>
      </c>
      <c r="H1790" s="270">
        <f t="shared" si="179"/>
        <v>0</v>
      </c>
      <c r="I1790" s="270">
        <f t="shared" si="180"/>
        <v>0</v>
      </c>
    </row>
    <row r="1791" spans="5:9" ht="17.25" customHeight="1" x14ac:dyDescent="0.35">
      <c r="E1791" s="270">
        <f t="shared" si="176"/>
        <v>0</v>
      </c>
      <c r="F1791" s="270">
        <f t="shared" si="177"/>
        <v>0</v>
      </c>
      <c r="G1791" s="270">
        <f t="shared" si="178"/>
        <v>0</v>
      </c>
      <c r="H1791" s="270">
        <f t="shared" si="179"/>
        <v>0</v>
      </c>
      <c r="I1791" s="270">
        <f t="shared" si="180"/>
        <v>0</v>
      </c>
    </row>
    <row r="1792" spans="5:9" ht="17.25" customHeight="1" x14ac:dyDescent="0.35">
      <c r="E1792" s="270">
        <f t="shared" si="176"/>
        <v>0</v>
      </c>
      <c r="F1792" s="270">
        <f t="shared" si="177"/>
        <v>0</v>
      </c>
      <c r="G1792" s="270">
        <f t="shared" si="178"/>
        <v>0</v>
      </c>
      <c r="H1792" s="270">
        <f t="shared" si="179"/>
        <v>0</v>
      </c>
      <c r="I1792" s="270">
        <f t="shared" si="180"/>
        <v>0</v>
      </c>
    </row>
    <row r="1793" spans="5:9" ht="17.25" customHeight="1" x14ac:dyDescent="0.35">
      <c r="E1793" s="270">
        <f t="shared" si="176"/>
        <v>0</v>
      </c>
      <c r="F1793" s="270">
        <f t="shared" si="177"/>
        <v>0</v>
      </c>
      <c r="G1793" s="270">
        <f t="shared" si="178"/>
        <v>0</v>
      </c>
      <c r="H1793" s="270">
        <f t="shared" si="179"/>
        <v>0</v>
      </c>
      <c r="I1793" s="270">
        <f t="shared" si="180"/>
        <v>0</v>
      </c>
    </row>
    <row r="1794" spans="5:9" ht="17.25" customHeight="1" x14ac:dyDescent="0.35">
      <c r="E1794" s="270">
        <f t="shared" si="176"/>
        <v>0</v>
      </c>
      <c r="F1794" s="270">
        <f t="shared" si="177"/>
        <v>0</v>
      </c>
      <c r="G1794" s="270">
        <f t="shared" si="178"/>
        <v>0</v>
      </c>
      <c r="H1794" s="270">
        <f t="shared" si="179"/>
        <v>0</v>
      </c>
      <c r="I1794" s="270">
        <f t="shared" si="180"/>
        <v>0</v>
      </c>
    </row>
    <row r="1795" spans="5:9" ht="17.25" customHeight="1" x14ac:dyDescent="0.35">
      <c r="E1795" s="270">
        <f t="shared" si="176"/>
        <v>0</v>
      </c>
      <c r="F1795" s="270">
        <f t="shared" si="177"/>
        <v>0</v>
      </c>
      <c r="G1795" s="270">
        <f t="shared" si="178"/>
        <v>0</v>
      </c>
      <c r="H1795" s="270">
        <f t="shared" si="179"/>
        <v>0</v>
      </c>
      <c r="I1795" s="270">
        <f t="shared" si="180"/>
        <v>0</v>
      </c>
    </row>
    <row r="1796" spans="5:9" ht="17.25" customHeight="1" x14ac:dyDescent="0.35">
      <c r="E1796" s="270">
        <f t="shared" si="176"/>
        <v>0</v>
      </c>
      <c r="F1796" s="270">
        <f t="shared" si="177"/>
        <v>0</v>
      </c>
      <c r="G1796" s="270">
        <f t="shared" si="178"/>
        <v>0</v>
      </c>
      <c r="H1796" s="270">
        <f t="shared" si="179"/>
        <v>0</v>
      </c>
      <c r="I1796" s="270">
        <f t="shared" si="180"/>
        <v>0</v>
      </c>
    </row>
    <row r="1797" spans="5:9" ht="17.25" customHeight="1" x14ac:dyDescent="0.35">
      <c r="E1797" s="270">
        <f t="shared" si="176"/>
        <v>0</v>
      </c>
      <c r="F1797" s="270">
        <f t="shared" si="177"/>
        <v>0</v>
      </c>
      <c r="G1797" s="270">
        <f t="shared" si="178"/>
        <v>0</v>
      </c>
      <c r="H1797" s="270">
        <f t="shared" si="179"/>
        <v>0</v>
      </c>
      <c r="I1797" s="270">
        <f t="shared" si="180"/>
        <v>0</v>
      </c>
    </row>
    <row r="1798" spans="5:9" ht="17.25" customHeight="1" x14ac:dyDescent="0.35">
      <c r="E1798" s="270">
        <f t="shared" si="176"/>
        <v>0</v>
      </c>
      <c r="F1798" s="270">
        <f t="shared" si="177"/>
        <v>0</v>
      </c>
      <c r="G1798" s="270">
        <f t="shared" si="178"/>
        <v>0</v>
      </c>
      <c r="H1798" s="270">
        <f t="shared" si="179"/>
        <v>0</v>
      </c>
      <c r="I1798" s="270">
        <f t="shared" si="180"/>
        <v>0</v>
      </c>
    </row>
    <row r="1799" spans="5:9" ht="17.25" customHeight="1" x14ac:dyDescent="0.35">
      <c r="E1799" s="270">
        <f t="shared" si="176"/>
        <v>0</v>
      </c>
      <c r="F1799" s="270">
        <f t="shared" si="177"/>
        <v>0</v>
      </c>
      <c r="G1799" s="270">
        <f t="shared" si="178"/>
        <v>0</v>
      </c>
      <c r="H1799" s="270">
        <f t="shared" si="179"/>
        <v>0</v>
      </c>
      <c r="I1799" s="270">
        <f t="shared" si="180"/>
        <v>0</v>
      </c>
    </row>
    <row r="1800" spans="5:9" ht="17.25" customHeight="1" x14ac:dyDescent="0.35">
      <c r="E1800" s="270">
        <f t="shared" si="176"/>
        <v>0</v>
      </c>
      <c r="F1800" s="270">
        <f t="shared" si="177"/>
        <v>0</v>
      </c>
      <c r="G1800" s="270">
        <f t="shared" si="178"/>
        <v>0</v>
      </c>
      <c r="H1800" s="270">
        <f t="shared" si="179"/>
        <v>0</v>
      </c>
      <c r="I1800" s="270">
        <f t="shared" si="180"/>
        <v>0</v>
      </c>
    </row>
    <row r="1801" spans="5:9" ht="17.25" customHeight="1" x14ac:dyDescent="0.35">
      <c r="E1801" s="270">
        <f t="shared" si="176"/>
        <v>0</v>
      </c>
      <c r="F1801" s="270">
        <f t="shared" si="177"/>
        <v>0</v>
      </c>
      <c r="G1801" s="270">
        <f t="shared" si="178"/>
        <v>0</v>
      </c>
      <c r="H1801" s="270">
        <f t="shared" si="179"/>
        <v>0</v>
      </c>
      <c r="I1801" s="270">
        <f t="shared" si="180"/>
        <v>0</v>
      </c>
    </row>
    <row r="1802" spans="5:9" ht="17.25" customHeight="1" x14ac:dyDescent="0.35">
      <c r="E1802" s="270">
        <f t="shared" si="176"/>
        <v>0</v>
      </c>
      <c r="F1802" s="270">
        <f t="shared" si="177"/>
        <v>0</v>
      </c>
      <c r="G1802" s="270">
        <f t="shared" si="178"/>
        <v>0</v>
      </c>
      <c r="H1802" s="270">
        <f t="shared" si="179"/>
        <v>0</v>
      </c>
      <c r="I1802" s="270">
        <f t="shared" si="180"/>
        <v>0</v>
      </c>
    </row>
    <row r="1803" spans="5:9" ht="17.25" customHeight="1" x14ac:dyDescent="0.35">
      <c r="E1803" s="270">
        <f t="shared" ref="E1803:E1866" si="181">SUM(F1803,G1803,H1803,I1803)</f>
        <v>0</v>
      </c>
      <c r="F1803" s="270">
        <f t="shared" ref="F1803:F1866" si="182">SUM(M1803,Q1803,AI1803,AM1803,BV1803,BZ1803,DC1803,DG1803,DS1803,DW1803,EM1803,EN1803,EO1803,EY1803,EZ1803,FA1803,GM1803,GQ1803,HL1803,HP1803,IH1803,IL1803,)</f>
        <v>0</v>
      </c>
      <c r="G1803" s="270">
        <f t="shared" ref="G1803:G1866" si="183">SUM(N1803,R1803,AJ1803,AN1803,BW1803,CA1803,DD1803,DH1803,DT1803,DX1803,EP1803,EQ1803,ER1803,FB1803,FC1803,FD1803,GN1803,GR1803,HM1803,HQ1803,II1803,IM1803,)</f>
        <v>0</v>
      </c>
      <c r="H1803" s="270">
        <f t="shared" ref="H1803:H1866" si="184">SUM(O1803,S1803,U1803,W1803,Y1803,AA1803,AK1803,AO1803,AQ1803,AS1803,AU1803,AW1803,BC1803,BE1803,AY1803,FK1803,FL1803,FM1803,FQ1803,FR1803,BX1803,CB1803,DE1803,DI1803,DU1803,DY1803,ES1803,ET1803,EU1803,FE1803,FF1803,FG1803,GO1803,GS1803,HN1803,HR1803,HT1803,HV1803,HX1803,HZ1803,IJ1803,IN1803,IP1803,IR1803,IT1803,IV1803,FS1803,FW1803,FX1803,FY1803,GC1803,GD1803,GE1803,GU1803,GW1803,GY1803,HA1803,HC1803,IB1803,IX1803,IZ1803,DK1803,DM1803,DO1803,DQ1803,IF1803,EA1803,EC1803,EE1803,EG1803,ID1803)</f>
        <v>0</v>
      </c>
      <c r="I1803" s="270">
        <f t="shared" ref="I1803:I1866" si="185">SUM(P1803,T1803,V1803,X1803,Z1803,AB1803,AL1803,AP1803,AR1803,AT1803,AV1803,AX1803,BD1803,BF1803,BY1803,CC1803,DF1803,DJ1803,DV1803,DZ1803,EV1803,EW1803,EX1803,FH1803,FI1803,FJ1803,GP1803,GT1803,HO1803,HS1803,HU1803,HW1803,HY1803,IK1803,IO1803,IQ1803,IS1803,IU1803,JA1803,AZ1803,DL1803,DN1803,DP1803,DR1803,FN1803,FO1803,FP1803,FT1803,FU1803,FV1803,FZ1803,GA1803,GB1803,GF1803,GG1803,GH1803,GV1803,GX1803,GZ1803,HB1803,HD1803,IA1803,IC1803,IG1803,IW1803,IY1803,EB1803,ED1803,EF1803,EH1803,IE1803)</f>
        <v>0</v>
      </c>
    </row>
    <row r="1804" spans="5:9" ht="17.25" customHeight="1" x14ac:dyDescent="0.35">
      <c r="E1804" s="270">
        <f t="shared" si="181"/>
        <v>0</v>
      </c>
      <c r="F1804" s="270">
        <f t="shared" si="182"/>
        <v>0</v>
      </c>
      <c r="G1804" s="270">
        <f t="shared" si="183"/>
        <v>0</v>
      </c>
      <c r="H1804" s="270">
        <f t="shared" si="184"/>
        <v>0</v>
      </c>
      <c r="I1804" s="270">
        <f t="shared" si="185"/>
        <v>0</v>
      </c>
    </row>
    <row r="1805" spans="5:9" ht="17.25" customHeight="1" x14ac:dyDescent="0.35">
      <c r="E1805" s="270">
        <f t="shared" si="181"/>
        <v>0</v>
      </c>
      <c r="F1805" s="270">
        <f t="shared" si="182"/>
        <v>0</v>
      </c>
      <c r="G1805" s="270">
        <f t="shared" si="183"/>
        <v>0</v>
      </c>
      <c r="H1805" s="270">
        <f t="shared" si="184"/>
        <v>0</v>
      </c>
      <c r="I1805" s="270">
        <f t="shared" si="185"/>
        <v>0</v>
      </c>
    </row>
    <row r="1806" spans="5:9" ht="17.25" customHeight="1" x14ac:dyDescent="0.35">
      <c r="E1806" s="270">
        <f t="shared" si="181"/>
        <v>0</v>
      </c>
      <c r="F1806" s="270">
        <f t="shared" si="182"/>
        <v>0</v>
      </c>
      <c r="G1806" s="270">
        <f t="shared" si="183"/>
        <v>0</v>
      </c>
      <c r="H1806" s="270">
        <f t="shared" si="184"/>
        <v>0</v>
      </c>
      <c r="I1806" s="270">
        <f t="shared" si="185"/>
        <v>0</v>
      </c>
    </row>
    <row r="1807" spans="5:9" ht="17.25" customHeight="1" x14ac:dyDescent="0.35">
      <c r="E1807" s="270">
        <f t="shared" si="181"/>
        <v>0</v>
      </c>
      <c r="F1807" s="270">
        <f t="shared" si="182"/>
        <v>0</v>
      </c>
      <c r="G1807" s="270">
        <f t="shared" si="183"/>
        <v>0</v>
      </c>
      <c r="H1807" s="270">
        <f t="shared" si="184"/>
        <v>0</v>
      </c>
      <c r="I1807" s="270">
        <f t="shared" si="185"/>
        <v>0</v>
      </c>
    </row>
    <row r="1808" spans="5:9" ht="17.25" customHeight="1" x14ac:dyDescent="0.35">
      <c r="E1808" s="270">
        <f t="shared" si="181"/>
        <v>0</v>
      </c>
      <c r="F1808" s="270">
        <f t="shared" si="182"/>
        <v>0</v>
      </c>
      <c r="G1808" s="270">
        <f t="shared" si="183"/>
        <v>0</v>
      </c>
      <c r="H1808" s="270">
        <f t="shared" si="184"/>
        <v>0</v>
      </c>
      <c r="I1808" s="270">
        <f t="shared" si="185"/>
        <v>0</v>
      </c>
    </row>
    <row r="1809" spans="5:9" ht="17.25" customHeight="1" x14ac:dyDescent="0.35">
      <c r="E1809" s="270">
        <f t="shared" si="181"/>
        <v>0</v>
      </c>
      <c r="F1809" s="270">
        <f t="shared" si="182"/>
        <v>0</v>
      </c>
      <c r="G1809" s="270">
        <f t="shared" si="183"/>
        <v>0</v>
      </c>
      <c r="H1809" s="270">
        <f t="shared" si="184"/>
        <v>0</v>
      </c>
      <c r="I1809" s="270">
        <f t="shared" si="185"/>
        <v>0</v>
      </c>
    </row>
    <row r="1810" spans="5:9" ht="17.25" customHeight="1" x14ac:dyDescent="0.35">
      <c r="E1810" s="270">
        <f t="shared" si="181"/>
        <v>0</v>
      </c>
      <c r="F1810" s="270">
        <f t="shared" si="182"/>
        <v>0</v>
      </c>
      <c r="G1810" s="270">
        <f t="shared" si="183"/>
        <v>0</v>
      </c>
      <c r="H1810" s="270">
        <f t="shared" si="184"/>
        <v>0</v>
      </c>
      <c r="I1810" s="270">
        <f t="shared" si="185"/>
        <v>0</v>
      </c>
    </row>
    <row r="1811" spans="5:9" ht="17.25" customHeight="1" x14ac:dyDescent="0.35">
      <c r="E1811" s="270">
        <f t="shared" si="181"/>
        <v>0</v>
      </c>
      <c r="F1811" s="270">
        <f t="shared" si="182"/>
        <v>0</v>
      </c>
      <c r="G1811" s="270">
        <f t="shared" si="183"/>
        <v>0</v>
      </c>
      <c r="H1811" s="270">
        <f t="shared" si="184"/>
        <v>0</v>
      </c>
      <c r="I1811" s="270">
        <f t="shared" si="185"/>
        <v>0</v>
      </c>
    </row>
    <row r="1812" spans="5:9" ht="17.25" customHeight="1" x14ac:dyDescent="0.35">
      <c r="E1812" s="270">
        <f t="shared" si="181"/>
        <v>0</v>
      </c>
      <c r="F1812" s="270">
        <f t="shared" si="182"/>
        <v>0</v>
      </c>
      <c r="G1812" s="270">
        <f t="shared" si="183"/>
        <v>0</v>
      </c>
      <c r="H1812" s="270">
        <f t="shared" si="184"/>
        <v>0</v>
      </c>
      <c r="I1812" s="270">
        <f t="shared" si="185"/>
        <v>0</v>
      </c>
    </row>
    <row r="1813" spans="5:9" ht="17.25" customHeight="1" x14ac:dyDescent="0.35">
      <c r="E1813" s="270">
        <f t="shared" si="181"/>
        <v>0</v>
      </c>
      <c r="F1813" s="270">
        <f t="shared" si="182"/>
        <v>0</v>
      </c>
      <c r="G1813" s="270">
        <f t="shared" si="183"/>
        <v>0</v>
      </c>
      <c r="H1813" s="270">
        <f t="shared" si="184"/>
        <v>0</v>
      </c>
      <c r="I1813" s="270">
        <f t="shared" si="185"/>
        <v>0</v>
      </c>
    </row>
    <row r="1814" spans="5:9" ht="17.25" customHeight="1" x14ac:dyDescent="0.35">
      <c r="E1814" s="270">
        <f t="shared" si="181"/>
        <v>0</v>
      </c>
      <c r="F1814" s="270">
        <f t="shared" si="182"/>
        <v>0</v>
      </c>
      <c r="G1814" s="270">
        <f t="shared" si="183"/>
        <v>0</v>
      </c>
      <c r="H1814" s="270">
        <f t="shared" si="184"/>
        <v>0</v>
      </c>
      <c r="I1814" s="270">
        <f t="shared" si="185"/>
        <v>0</v>
      </c>
    </row>
    <row r="1815" spans="5:9" ht="17.25" customHeight="1" x14ac:dyDescent="0.35">
      <c r="E1815" s="270">
        <f t="shared" si="181"/>
        <v>0</v>
      </c>
      <c r="F1815" s="270">
        <f t="shared" si="182"/>
        <v>0</v>
      </c>
      <c r="G1815" s="270">
        <f t="shared" si="183"/>
        <v>0</v>
      </c>
      <c r="H1815" s="270">
        <f t="shared" si="184"/>
        <v>0</v>
      </c>
      <c r="I1815" s="270">
        <f t="shared" si="185"/>
        <v>0</v>
      </c>
    </row>
    <row r="1816" spans="5:9" ht="17.25" customHeight="1" x14ac:dyDescent="0.35">
      <c r="E1816" s="270">
        <f t="shared" si="181"/>
        <v>0</v>
      </c>
      <c r="F1816" s="270">
        <f t="shared" si="182"/>
        <v>0</v>
      </c>
      <c r="G1816" s="270">
        <f t="shared" si="183"/>
        <v>0</v>
      </c>
      <c r="H1816" s="270">
        <f t="shared" si="184"/>
        <v>0</v>
      </c>
      <c r="I1816" s="270">
        <f t="shared" si="185"/>
        <v>0</v>
      </c>
    </row>
    <row r="1817" spans="5:9" ht="17.25" customHeight="1" x14ac:dyDescent="0.35">
      <c r="E1817" s="270">
        <f t="shared" si="181"/>
        <v>0</v>
      </c>
      <c r="F1817" s="270">
        <f t="shared" si="182"/>
        <v>0</v>
      </c>
      <c r="G1817" s="270">
        <f t="shared" si="183"/>
        <v>0</v>
      </c>
      <c r="H1817" s="270">
        <f t="shared" si="184"/>
        <v>0</v>
      </c>
      <c r="I1817" s="270">
        <f t="shared" si="185"/>
        <v>0</v>
      </c>
    </row>
    <row r="1818" spans="5:9" ht="17.25" customHeight="1" x14ac:dyDescent="0.35">
      <c r="E1818" s="270">
        <f t="shared" si="181"/>
        <v>0</v>
      </c>
      <c r="F1818" s="270">
        <f t="shared" si="182"/>
        <v>0</v>
      </c>
      <c r="G1818" s="270">
        <f t="shared" si="183"/>
        <v>0</v>
      </c>
      <c r="H1818" s="270">
        <f t="shared" si="184"/>
        <v>0</v>
      </c>
      <c r="I1818" s="270">
        <f t="shared" si="185"/>
        <v>0</v>
      </c>
    </row>
    <row r="1819" spans="5:9" ht="17.25" customHeight="1" x14ac:dyDescent="0.35">
      <c r="E1819" s="270">
        <f t="shared" si="181"/>
        <v>0</v>
      </c>
      <c r="F1819" s="270">
        <f t="shared" si="182"/>
        <v>0</v>
      </c>
      <c r="G1819" s="270">
        <f t="shared" si="183"/>
        <v>0</v>
      </c>
      <c r="H1819" s="270">
        <f t="shared" si="184"/>
        <v>0</v>
      </c>
      <c r="I1819" s="270">
        <f t="shared" si="185"/>
        <v>0</v>
      </c>
    </row>
    <row r="1820" spans="5:9" ht="17.25" customHeight="1" x14ac:dyDescent="0.35">
      <c r="E1820" s="270">
        <f t="shared" si="181"/>
        <v>0</v>
      </c>
      <c r="F1820" s="270">
        <f t="shared" si="182"/>
        <v>0</v>
      </c>
      <c r="G1820" s="270">
        <f t="shared" si="183"/>
        <v>0</v>
      </c>
      <c r="H1820" s="270">
        <f t="shared" si="184"/>
        <v>0</v>
      </c>
      <c r="I1820" s="270">
        <f t="shared" si="185"/>
        <v>0</v>
      </c>
    </row>
    <row r="1821" spans="5:9" ht="17.25" customHeight="1" x14ac:dyDescent="0.35">
      <c r="E1821" s="270">
        <f t="shared" si="181"/>
        <v>0</v>
      </c>
      <c r="F1821" s="270">
        <f t="shared" si="182"/>
        <v>0</v>
      </c>
      <c r="G1821" s="270">
        <f t="shared" si="183"/>
        <v>0</v>
      </c>
      <c r="H1821" s="270">
        <f t="shared" si="184"/>
        <v>0</v>
      </c>
      <c r="I1821" s="270">
        <f t="shared" si="185"/>
        <v>0</v>
      </c>
    </row>
    <row r="1822" spans="5:9" ht="17.25" customHeight="1" x14ac:dyDescent="0.35">
      <c r="E1822" s="270">
        <f t="shared" si="181"/>
        <v>0</v>
      </c>
      <c r="F1822" s="270">
        <f t="shared" si="182"/>
        <v>0</v>
      </c>
      <c r="G1822" s="270">
        <f t="shared" si="183"/>
        <v>0</v>
      </c>
      <c r="H1822" s="270">
        <f t="shared" si="184"/>
        <v>0</v>
      </c>
      <c r="I1822" s="270">
        <f t="shared" si="185"/>
        <v>0</v>
      </c>
    </row>
    <row r="1823" spans="5:9" ht="17.25" customHeight="1" x14ac:dyDescent="0.35">
      <c r="E1823" s="270">
        <f t="shared" si="181"/>
        <v>0</v>
      </c>
      <c r="F1823" s="270">
        <f t="shared" si="182"/>
        <v>0</v>
      </c>
      <c r="G1823" s="270">
        <f t="shared" si="183"/>
        <v>0</v>
      </c>
      <c r="H1823" s="270">
        <f t="shared" si="184"/>
        <v>0</v>
      </c>
      <c r="I1823" s="270">
        <f t="shared" si="185"/>
        <v>0</v>
      </c>
    </row>
    <row r="1824" spans="5:9" ht="17.25" customHeight="1" x14ac:dyDescent="0.35">
      <c r="E1824" s="270">
        <f t="shared" si="181"/>
        <v>0</v>
      </c>
      <c r="F1824" s="270">
        <f t="shared" si="182"/>
        <v>0</v>
      </c>
      <c r="G1824" s="270">
        <f t="shared" si="183"/>
        <v>0</v>
      </c>
      <c r="H1824" s="270">
        <f t="shared" si="184"/>
        <v>0</v>
      </c>
      <c r="I1824" s="270">
        <f t="shared" si="185"/>
        <v>0</v>
      </c>
    </row>
    <row r="1825" spans="5:9" ht="17.25" customHeight="1" x14ac:dyDescent="0.35">
      <c r="E1825" s="270">
        <f t="shared" si="181"/>
        <v>0</v>
      </c>
      <c r="F1825" s="270">
        <f t="shared" si="182"/>
        <v>0</v>
      </c>
      <c r="G1825" s="270">
        <f t="shared" si="183"/>
        <v>0</v>
      </c>
      <c r="H1825" s="270">
        <f t="shared" si="184"/>
        <v>0</v>
      </c>
      <c r="I1825" s="270">
        <f t="shared" si="185"/>
        <v>0</v>
      </c>
    </row>
    <row r="1826" spans="5:9" ht="17.25" customHeight="1" x14ac:dyDescent="0.35">
      <c r="E1826" s="270">
        <f t="shared" si="181"/>
        <v>0</v>
      </c>
      <c r="F1826" s="270">
        <f t="shared" si="182"/>
        <v>0</v>
      </c>
      <c r="G1826" s="270">
        <f t="shared" si="183"/>
        <v>0</v>
      </c>
      <c r="H1826" s="270">
        <f t="shared" si="184"/>
        <v>0</v>
      </c>
      <c r="I1826" s="270">
        <f t="shared" si="185"/>
        <v>0</v>
      </c>
    </row>
    <row r="1827" spans="5:9" ht="17.25" customHeight="1" x14ac:dyDescent="0.35">
      <c r="E1827" s="270">
        <f t="shared" si="181"/>
        <v>0</v>
      </c>
      <c r="F1827" s="270">
        <f t="shared" si="182"/>
        <v>0</v>
      </c>
      <c r="G1827" s="270">
        <f t="shared" si="183"/>
        <v>0</v>
      </c>
      <c r="H1827" s="270">
        <f t="shared" si="184"/>
        <v>0</v>
      </c>
      <c r="I1827" s="270">
        <f t="shared" si="185"/>
        <v>0</v>
      </c>
    </row>
    <row r="1828" spans="5:9" ht="17.25" customHeight="1" x14ac:dyDescent="0.35">
      <c r="E1828" s="270">
        <f t="shared" si="181"/>
        <v>0</v>
      </c>
      <c r="F1828" s="270">
        <f t="shared" si="182"/>
        <v>0</v>
      </c>
      <c r="G1828" s="270">
        <f t="shared" si="183"/>
        <v>0</v>
      </c>
      <c r="H1828" s="270">
        <f t="shared" si="184"/>
        <v>0</v>
      </c>
      <c r="I1828" s="270">
        <f t="shared" si="185"/>
        <v>0</v>
      </c>
    </row>
    <row r="1829" spans="5:9" ht="17.25" customHeight="1" x14ac:dyDescent="0.35">
      <c r="E1829" s="270">
        <f t="shared" si="181"/>
        <v>0</v>
      </c>
      <c r="F1829" s="270">
        <f t="shared" si="182"/>
        <v>0</v>
      </c>
      <c r="G1829" s="270">
        <f t="shared" si="183"/>
        <v>0</v>
      </c>
      <c r="H1829" s="270">
        <f t="shared" si="184"/>
        <v>0</v>
      </c>
      <c r="I1829" s="270">
        <f t="shared" si="185"/>
        <v>0</v>
      </c>
    </row>
    <row r="1830" spans="5:9" ht="17.25" customHeight="1" x14ac:dyDescent="0.35">
      <c r="E1830" s="270">
        <f t="shared" si="181"/>
        <v>0</v>
      </c>
      <c r="F1830" s="270">
        <f t="shared" si="182"/>
        <v>0</v>
      </c>
      <c r="G1830" s="270">
        <f t="shared" si="183"/>
        <v>0</v>
      </c>
      <c r="H1830" s="270">
        <f t="shared" si="184"/>
        <v>0</v>
      </c>
      <c r="I1830" s="270">
        <f t="shared" si="185"/>
        <v>0</v>
      </c>
    </row>
    <row r="1831" spans="5:9" ht="17.25" customHeight="1" x14ac:dyDescent="0.35">
      <c r="E1831" s="270">
        <f t="shared" si="181"/>
        <v>0</v>
      </c>
      <c r="F1831" s="270">
        <f t="shared" si="182"/>
        <v>0</v>
      </c>
      <c r="G1831" s="270">
        <f t="shared" si="183"/>
        <v>0</v>
      </c>
      <c r="H1831" s="270">
        <f t="shared" si="184"/>
        <v>0</v>
      </c>
      <c r="I1831" s="270">
        <f t="shared" si="185"/>
        <v>0</v>
      </c>
    </row>
    <row r="1832" spans="5:9" ht="17.25" customHeight="1" x14ac:dyDescent="0.35">
      <c r="E1832" s="270">
        <f t="shared" si="181"/>
        <v>0</v>
      </c>
      <c r="F1832" s="270">
        <f t="shared" si="182"/>
        <v>0</v>
      </c>
      <c r="G1832" s="270">
        <f t="shared" si="183"/>
        <v>0</v>
      </c>
      <c r="H1832" s="270">
        <f t="shared" si="184"/>
        <v>0</v>
      </c>
      <c r="I1832" s="270">
        <f t="shared" si="185"/>
        <v>0</v>
      </c>
    </row>
    <row r="1833" spans="5:9" ht="17.25" customHeight="1" x14ac:dyDescent="0.35">
      <c r="E1833" s="270">
        <f t="shared" si="181"/>
        <v>0</v>
      </c>
      <c r="F1833" s="270">
        <f t="shared" si="182"/>
        <v>0</v>
      </c>
      <c r="G1833" s="270">
        <f t="shared" si="183"/>
        <v>0</v>
      </c>
      <c r="H1833" s="270">
        <f t="shared" si="184"/>
        <v>0</v>
      </c>
      <c r="I1833" s="270">
        <f t="shared" si="185"/>
        <v>0</v>
      </c>
    </row>
    <row r="1834" spans="5:9" ht="17.25" customHeight="1" x14ac:dyDescent="0.35">
      <c r="E1834" s="270">
        <f t="shared" si="181"/>
        <v>0</v>
      </c>
      <c r="F1834" s="270">
        <f t="shared" si="182"/>
        <v>0</v>
      </c>
      <c r="G1834" s="270">
        <f t="shared" si="183"/>
        <v>0</v>
      </c>
      <c r="H1834" s="270">
        <f t="shared" si="184"/>
        <v>0</v>
      </c>
      <c r="I1834" s="270">
        <f t="shared" si="185"/>
        <v>0</v>
      </c>
    </row>
    <row r="1835" spans="5:9" ht="17.25" customHeight="1" x14ac:dyDescent="0.35">
      <c r="E1835" s="270">
        <f t="shared" si="181"/>
        <v>0</v>
      </c>
      <c r="F1835" s="270">
        <f t="shared" si="182"/>
        <v>0</v>
      </c>
      <c r="G1835" s="270">
        <f t="shared" si="183"/>
        <v>0</v>
      </c>
      <c r="H1835" s="270">
        <f t="shared" si="184"/>
        <v>0</v>
      </c>
      <c r="I1835" s="270">
        <f t="shared" si="185"/>
        <v>0</v>
      </c>
    </row>
    <row r="1836" spans="5:9" ht="17.25" customHeight="1" x14ac:dyDescent="0.35">
      <c r="E1836" s="270">
        <f t="shared" si="181"/>
        <v>0</v>
      </c>
      <c r="F1836" s="270">
        <f t="shared" si="182"/>
        <v>0</v>
      </c>
      <c r="G1836" s="270">
        <f t="shared" si="183"/>
        <v>0</v>
      </c>
      <c r="H1836" s="270">
        <f t="shared" si="184"/>
        <v>0</v>
      </c>
      <c r="I1836" s="270">
        <f t="shared" si="185"/>
        <v>0</v>
      </c>
    </row>
    <row r="1837" spans="5:9" ht="17.25" customHeight="1" x14ac:dyDescent="0.35">
      <c r="E1837" s="270">
        <f t="shared" si="181"/>
        <v>0</v>
      </c>
      <c r="F1837" s="270">
        <f t="shared" si="182"/>
        <v>0</v>
      </c>
      <c r="G1837" s="270">
        <f t="shared" si="183"/>
        <v>0</v>
      </c>
      <c r="H1837" s="270">
        <f t="shared" si="184"/>
        <v>0</v>
      </c>
      <c r="I1837" s="270">
        <f t="shared" si="185"/>
        <v>0</v>
      </c>
    </row>
    <row r="1838" spans="5:9" ht="17.25" customHeight="1" x14ac:dyDescent="0.35">
      <c r="E1838" s="270">
        <f t="shared" si="181"/>
        <v>0</v>
      </c>
      <c r="F1838" s="270">
        <f t="shared" si="182"/>
        <v>0</v>
      </c>
      <c r="G1838" s="270">
        <f t="shared" si="183"/>
        <v>0</v>
      </c>
      <c r="H1838" s="270">
        <f t="shared" si="184"/>
        <v>0</v>
      </c>
      <c r="I1838" s="270">
        <f t="shared" si="185"/>
        <v>0</v>
      </c>
    </row>
    <row r="1839" spans="5:9" ht="17.25" customHeight="1" x14ac:dyDescent="0.35">
      <c r="E1839" s="270">
        <f t="shared" si="181"/>
        <v>0</v>
      </c>
      <c r="F1839" s="270">
        <f t="shared" si="182"/>
        <v>0</v>
      </c>
      <c r="G1839" s="270">
        <f t="shared" si="183"/>
        <v>0</v>
      </c>
      <c r="H1839" s="270">
        <f t="shared" si="184"/>
        <v>0</v>
      </c>
      <c r="I1839" s="270">
        <f t="shared" si="185"/>
        <v>0</v>
      </c>
    </row>
    <row r="1840" spans="5:9" ht="17.25" customHeight="1" x14ac:dyDescent="0.35">
      <c r="E1840" s="270">
        <f t="shared" si="181"/>
        <v>0</v>
      </c>
      <c r="F1840" s="270">
        <f t="shared" si="182"/>
        <v>0</v>
      </c>
      <c r="G1840" s="270">
        <f t="shared" si="183"/>
        <v>0</v>
      </c>
      <c r="H1840" s="270">
        <f t="shared" si="184"/>
        <v>0</v>
      </c>
      <c r="I1840" s="270">
        <f t="shared" si="185"/>
        <v>0</v>
      </c>
    </row>
    <row r="1841" spans="5:9" ht="17.25" customHeight="1" x14ac:dyDescent="0.35">
      <c r="E1841" s="270">
        <f t="shared" si="181"/>
        <v>0</v>
      </c>
      <c r="F1841" s="270">
        <f t="shared" si="182"/>
        <v>0</v>
      </c>
      <c r="G1841" s="270">
        <f t="shared" si="183"/>
        <v>0</v>
      </c>
      <c r="H1841" s="270">
        <f t="shared" si="184"/>
        <v>0</v>
      </c>
      <c r="I1841" s="270">
        <f t="shared" si="185"/>
        <v>0</v>
      </c>
    </row>
    <row r="1842" spans="5:9" ht="17.25" customHeight="1" x14ac:dyDescent="0.35">
      <c r="E1842" s="270">
        <f t="shared" si="181"/>
        <v>0</v>
      </c>
      <c r="F1842" s="270">
        <f t="shared" si="182"/>
        <v>0</v>
      </c>
      <c r="G1842" s="270">
        <f t="shared" si="183"/>
        <v>0</v>
      </c>
      <c r="H1842" s="270">
        <f t="shared" si="184"/>
        <v>0</v>
      </c>
      <c r="I1842" s="270">
        <f t="shared" si="185"/>
        <v>0</v>
      </c>
    </row>
    <row r="1843" spans="5:9" ht="17.25" customHeight="1" x14ac:dyDescent="0.35">
      <c r="E1843" s="270">
        <f t="shared" si="181"/>
        <v>0</v>
      </c>
      <c r="F1843" s="270">
        <f t="shared" si="182"/>
        <v>0</v>
      </c>
      <c r="G1843" s="270">
        <f t="shared" si="183"/>
        <v>0</v>
      </c>
      <c r="H1843" s="270">
        <f t="shared" si="184"/>
        <v>0</v>
      </c>
      <c r="I1843" s="270">
        <f t="shared" si="185"/>
        <v>0</v>
      </c>
    </row>
    <row r="1844" spans="5:9" ht="17.25" customHeight="1" x14ac:dyDescent="0.35">
      <c r="E1844" s="270">
        <f t="shared" si="181"/>
        <v>0</v>
      </c>
      <c r="F1844" s="270">
        <f t="shared" si="182"/>
        <v>0</v>
      </c>
      <c r="G1844" s="270">
        <f t="shared" si="183"/>
        <v>0</v>
      </c>
      <c r="H1844" s="270">
        <f t="shared" si="184"/>
        <v>0</v>
      </c>
      <c r="I1844" s="270">
        <f t="shared" si="185"/>
        <v>0</v>
      </c>
    </row>
    <row r="1845" spans="5:9" ht="17.25" customHeight="1" x14ac:dyDescent="0.35">
      <c r="E1845" s="270">
        <f t="shared" si="181"/>
        <v>0</v>
      </c>
      <c r="F1845" s="270">
        <f t="shared" si="182"/>
        <v>0</v>
      </c>
      <c r="G1845" s="270">
        <f t="shared" si="183"/>
        <v>0</v>
      </c>
      <c r="H1845" s="270">
        <f t="shared" si="184"/>
        <v>0</v>
      </c>
      <c r="I1845" s="270">
        <f t="shared" si="185"/>
        <v>0</v>
      </c>
    </row>
    <row r="1846" spans="5:9" ht="17.25" customHeight="1" x14ac:dyDescent="0.35">
      <c r="E1846" s="270">
        <f t="shared" si="181"/>
        <v>0</v>
      </c>
      <c r="F1846" s="270">
        <f t="shared" si="182"/>
        <v>0</v>
      </c>
      <c r="G1846" s="270">
        <f t="shared" si="183"/>
        <v>0</v>
      </c>
      <c r="H1846" s="270">
        <f t="shared" si="184"/>
        <v>0</v>
      </c>
      <c r="I1846" s="270">
        <f t="shared" si="185"/>
        <v>0</v>
      </c>
    </row>
    <row r="1847" spans="5:9" ht="17.25" customHeight="1" x14ac:dyDescent="0.35">
      <c r="E1847" s="270">
        <f t="shared" si="181"/>
        <v>0</v>
      </c>
      <c r="F1847" s="270">
        <f t="shared" si="182"/>
        <v>0</v>
      </c>
      <c r="G1847" s="270">
        <f t="shared" si="183"/>
        <v>0</v>
      </c>
      <c r="H1847" s="270">
        <f t="shared" si="184"/>
        <v>0</v>
      </c>
      <c r="I1847" s="270">
        <f t="shared" si="185"/>
        <v>0</v>
      </c>
    </row>
    <row r="1848" spans="5:9" ht="17.25" customHeight="1" x14ac:dyDescent="0.35">
      <c r="E1848" s="270">
        <f t="shared" si="181"/>
        <v>0</v>
      </c>
      <c r="F1848" s="270">
        <f t="shared" si="182"/>
        <v>0</v>
      </c>
      <c r="G1848" s="270">
        <f t="shared" si="183"/>
        <v>0</v>
      </c>
      <c r="H1848" s="270">
        <f t="shared" si="184"/>
        <v>0</v>
      </c>
      <c r="I1848" s="270">
        <f t="shared" si="185"/>
        <v>0</v>
      </c>
    </row>
    <row r="1849" spans="5:9" ht="17.25" customHeight="1" x14ac:dyDescent="0.35">
      <c r="E1849" s="270">
        <f t="shared" si="181"/>
        <v>0</v>
      </c>
      <c r="F1849" s="270">
        <f t="shared" si="182"/>
        <v>0</v>
      </c>
      <c r="G1849" s="270">
        <f t="shared" si="183"/>
        <v>0</v>
      </c>
      <c r="H1849" s="270">
        <f t="shared" si="184"/>
        <v>0</v>
      </c>
      <c r="I1849" s="270">
        <f t="shared" si="185"/>
        <v>0</v>
      </c>
    </row>
    <row r="1850" spans="5:9" ht="17.25" customHeight="1" x14ac:dyDescent="0.35">
      <c r="E1850" s="270">
        <f t="shared" si="181"/>
        <v>0</v>
      </c>
      <c r="F1850" s="270">
        <f t="shared" si="182"/>
        <v>0</v>
      </c>
      <c r="G1850" s="270">
        <f t="shared" si="183"/>
        <v>0</v>
      </c>
      <c r="H1850" s="270">
        <f t="shared" si="184"/>
        <v>0</v>
      </c>
      <c r="I1850" s="270">
        <f t="shared" si="185"/>
        <v>0</v>
      </c>
    </row>
    <row r="1851" spans="5:9" ht="17.25" customHeight="1" x14ac:dyDescent="0.35">
      <c r="E1851" s="270">
        <f t="shared" si="181"/>
        <v>0</v>
      </c>
      <c r="F1851" s="270">
        <f t="shared" si="182"/>
        <v>0</v>
      </c>
      <c r="G1851" s="270">
        <f t="shared" si="183"/>
        <v>0</v>
      </c>
      <c r="H1851" s="270">
        <f t="shared" si="184"/>
        <v>0</v>
      </c>
      <c r="I1851" s="270">
        <f t="shared" si="185"/>
        <v>0</v>
      </c>
    </row>
    <row r="1852" spans="5:9" ht="17.25" customHeight="1" x14ac:dyDescent="0.35">
      <c r="E1852" s="270">
        <f t="shared" si="181"/>
        <v>0</v>
      </c>
      <c r="F1852" s="270">
        <f t="shared" si="182"/>
        <v>0</v>
      </c>
      <c r="G1852" s="270">
        <f t="shared" si="183"/>
        <v>0</v>
      </c>
      <c r="H1852" s="270">
        <f t="shared" si="184"/>
        <v>0</v>
      </c>
      <c r="I1852" s="270">
        <f t="shared" si="185"/>
        <v>0</v>
      </c>
    </row>
    <row r="1853" spans="5:9" ht="17.25" customHeight="1" x14ac:dyDescent="0.35">
      <c r="E1853" s="270">
        <f t="shared" si="181"/>
        <v>0</v>
      </c>
      <c r="F1853" s="270">
        <f t="shared" si="182"/>
        <v>0</v>
      </c>
      <c r="G1853" s="270">
        <f t="shared" si="183"/>
        <v>0</v>
      </c>
      <c r="H1853" s="270">
        <f t="shared" si="184"/>
        <v>0</v>
      </c>
      <c r="I1853" s="270">
        <f t="shared" si="185"/>
        <v>0</v>
      </c>
    </row>
    <row r="1854" spans="5:9" ht="17.25" customHeight="1" x14ac:dyDescent="0.35">
      <c r="E1854" s="270">
        <f t="shared" si="181"/>
        <v>0</v>
      </c>
      <c r="F1854" s="270">
        <f t="shared" si="182"/>
        <v>0</v>
      </c>
      <c r="G1854" s="270">
        <f t="shared" si="183"/>
        <v>0</v>
      </c>
      <c r="H1854" s="270">
        <f t="shared" si="184"/>
        <v>0</v>
      </c>
      <c r="I1854" s="270">
        <f t="shared" si="185"/>
        <v>0</v>
      </c>
    </row>
    <row r="1855" spans="5:9" ht="17.25" customHeight="1" x14ac:dyDescent="0.35">
      <c r="E1855" s="270">
        <f t="shared" si="181"/>
        <v>0</v>
      </c>
      <c r="F1855" s="270">
        <f t="shared" si="182"/>
        <v>0</v>
      </c>
      <c r="G1855" s="270">
        <f t="shared" si="183"/>
        <v>0</v>
      </c>
      <c r="H1855" s="270">
        <f t="shared" si="184"/>
        <v>0</v>
      </c>
      <c r="I1855" s="270">
        <f t="shared" si="185"/>
        <v>0</v>
      </c>
    </row>
    <row r="1856" spans="5:9" ht="17.25" customHeight="1" x14ac:dyDescent="0.35">
      <c r="E1856" s="270">
        <f t="shared" si="181"/>
        <v>0</v>
      </c>
      <c r="F1856" s="270">
        <f t="shared" si="182"/>
        <v>0</v>
      </c>
      <c r="G1856" s="270">
        <f t="shared" si="183"/>
        <v>0</v>
      </c>
      <c r="H1856" s="270">
        <f t="shared" si="184"/>
        <v>0</v>
      </c>
      <c r="I1856" s="270">
        <f t="shared" si="185"/>
        <v>0</v>
      </c>
    </row>
    <row r="1857" spans="5:9" ht="17.25" customHeight="1" x14ac:dyDescent="0.35">
      <c r="E1857" s="270">
        <f t="shared" si="181"/>
        <v>0</v>
      </c>
      <c r="F1857" s="270">
        <f t="shared" si="182"/>
        <v>0</v>
      </c>
      <c r="G1857" s="270">
        <f t="shared" si="183"/>
        <v>0</v>
      </c>
      <c r="H1857" s="270">
        <f t="shared" si="184"/>
        <v>0</v>
      </c>
      <c r="I1857" s="270">
        <f t="shared" si="185"/>
        <v>0</v>
      </c>
    </row>
    <row r="1858" spans="5:9" ht="17.25" customHeight="1" x14ac:dyDescent="0.35">
      <c r="E1858" s="270">
        <f t="shared" si="181"/>
        <v>0</v>
      </c>
      <c r="F1858" s="270">
        <f t="shared" si="182"/>
        <v>0</v>
      </c>
      <c r="G1858" s="270">
        <f t="shared" si="183"/>
        <v>0</v>
      </c>
      <c r="H1858" s="270">
        <f t="shared" si="184"/>
        <v>0</v>
      </c>
      <c r="I1858" s="270">
        <f t="shared" si="185"/>
        <v>0</v>
      </c>
    </row>
    <row r="1859" spans="5:9" ht="17.25" customHeight="1" x14ac:dyDescent="0.35">
      <c r="E1859" s="270">
        <f t="shared" si="181"/>
        <v>0</v>
      </c>
      <c r="F1859" s="270">
        <f t="shared" si="182"/>
        <v>0</v>
      </c>
      <c r="G1859" s="270">
        <f t="shared" si="183"/>
        <v>0</v>
      </c>
      <c r="H1859" s="270">
        <f t="shared" si="184"/>
        <v>0</v>
      </c>
      <c r="I1859" s="270">
        <f t="shared" si="185"/>
        <v>0</v>
      </c>
    </row>
    <row r="1860" spans="5:9" ht="17.25" customHeight="1" x14ac:dyDescent="0.35">
      <c r="E1860" s="270">
        <f t="shared" si="181"/>
        <v>0</v>
      </c>
      <c r="F1860" s="270">
        <f t="shared" si="182"/>
        <v>0</v>
      </c>
      <c r="G1860" s="270">
        <f t="shared" si="183"/>
        <v>0</v>
      </c>
      <c r="H1860" s="270">
        <f t="shared" si="184"/>
        <v>0</v>
      </c>
      <c r="I1860" s="270">
        <f t="shared" si="185"/>
        <v>0</v>
      </c>
    </row>
    <row r="1861" spans="5:9" ht="17.25" customHeight="1" x14ac:dyDescent="0.35">
      <c r="E1861" s="270">
        <f t="shared" si="181"/>
        <v>0</v>
      </c>
      <c r="F1861" s="270">
        <f t="shared" si="182"/>
        <v>0</v>
      </c>
      <c r="G1861" s="270">
        <f t="shared" si="183"/>
        <v>0</v>
      </c>
      <c r="H1861" s="270">
        <f t="shared" si="184"/>
        <v>0</v>
      </c>
      <c r="I1861" s="270">
        <f t="shared" si="185"/>
        <v>0</v>
      </c>
    </row>
    <row r="1862" spans="5:9" ht="17.25" customHeight="1" x14ac:dyDescent="0.35">
      <c r="E1862" s="270">
        <f t="shared" si="181"/>
        <v>0</v>
      </c>
      <c r="F1862" s="270">
        <f t="shared" si="182"/>
        <v>0</v>
      </c>
      <c r="G1862" s="270">
        <f t="shared" si="183"/>
        <v>0</v>
      </c>
      <c r="H1862" s="270">
        <f t="shared" si="184"/>
        <v>0</v>
      </c>
      <c r="I1862" s="270">
        <f t="shared" si="185"/>
        <v>0</v>
      </c>
    </row>
    <row r="1863" spans="5:9" ht="17.25" customHeight="1" x14ac:dyDescent="0.35">
      <c r="E1863" s="270">
        <f t="shared" si="181"/>
        <v>0</v>
      </c>
      <c r="F1863" s="270">
        <f t="shared" si="182"/>
        <v>0</v>
      </c>
      <c r="G1863" s="270">
        <f t="shared" si="183"/>
        <v>0</v>
      </c>
      <c r="H1863" s="270">
        <f t="shared" si="184"/>
        <v>0</v>
      </c>
      <c r="I1863" s="270">
        <f t="shared" si="185"/>
        <v>0</v>
      </c>
    </row>
    <row r="1864" spans="5:9" ht="17.25" customHeight="1" x14ac:dyDescent="0.35">
      <c r="E1864" s="270">
        <f t="shared" si="181"/>
        <v>0</v>
      </c>
      <c r="F1864" s="270">
        <f t="shared" si="182"/>
        <v>0</v>
      </c>
      <c r="G1864" s="270">
        <f t="shared" si="183"/>
        <v>0</v>
      </c>
      <c r="H1864" s="270">
        <f t="shared" si="184"/>
        <v>0</v>
      </c>
      <c r="I1864" s="270">
        <f t="shared" si="185"/>
        <v>0</v>
      </c>
    </row>
    <row r="1865" spans="5:9" ht="17.25" customHeight="1" x14ac:dyDescent="0.35">
      <c r="E1865" s="270">
        <f t="shared" si="181"/>
        <v>0</v>
      </c>
      <c r="F1865" s="270">
        <f t="shared" si="182"/>
        <v>0</v>
      </c>
      <c r="G1865" s="270">
        <f t="shared" si="183"/>
        <v>0</v>
      </c>
      <c r="H1865" s="270">
        <f t="shared" si="184"/>
        <v>0</v>
      </c>
      <c r="I1865" s="270">
        <f t="shared" si="185"/>
        <v>0</v>
      </c>
    </row>
    <row r="1866" spans="5:9" ht="17.25" customHeight="1" x14ac:dyDescent="0.35">
      <c r="E1866" s="270">
        <f t="shared" si="181"/>
        <v>0</v>
      </c>
      <c r="F1866" s="270">
        <f t="shared" si="182"/>
        <v>0</v>
      </c>
      <c r="G1866" s="270">
        <f t="shared" si="183"/>
        <v>0</v>
      </c>
      <c r="H1866" s="270">
        <f t="shared" si="184"/>
        <v>0</v>
      </c>
      <c r="I1866" s="270">
        <f t="shared" si="185"/>
        <v>0</v>
      </c>
    </row>
    <row r="1867" spans="5:9" ht="17.25" customHeight="1" x14ac:dyDescent="0.35">
      <c r="E1867" s="270">
        <f t="shared" ref="E1867:E1930" si="186">SUM(F1867,G1867,H1867,I1867)</f>
        <v>0</v>
      </c>
      <c r="F1867" s="270">
        <f t="shared" ref="F1867:F1930" si="187">SUM(M1867,Q1867,AI1867,AM1867,BV1867,BZ1867,DC1867,DG1867,DS1867,DW1867,EM1867,EN1867,EO1867,EY1867,EZ1867,FA1867,GM1867,GQ1867,HL1867,HP1867,IH1867,IL1867,)</f>
        <v>0</v>
      </c>
      <c r="G1867" s="270">
        <f t="shared" ref="G1867:G1930" si="188">SUM(N1867,R1867,AJ1867,AN1867,BW1867,CA1867,DD1867,DH1867,DT1867,DX1867,EP1867,EQ1867,ER1867,FB1867,FC1867,FD1867,GN1867,GR1867,HM1867,HQ1867,II1867,IM1867,)</f>
        <v>0</v>
      </c>
      <c r="H1867" s="270">
        <f t="shared" ref="H1867:H1930" si="189">SUM(O1867,S1867,U1867,W1867,Y1867,AA1867,AK1867,AO1867,AQ1867,AS1867,AU1867,AW1867,BC1867,BE1867,AY1867,FK1867,FL1867,FM1867,FQ1867,FR1867,BX1867,CB1867,DE1867,DI1867,DU1867,DY1867,ES1867,ET1867,EU1867,FE1867,FF1867,FG1867,GO1867,GS1867,HN1867,HR1867,HT1867,HV1867,HX1867,HZ1867,IJ1867,IN1867,IP1867,IR1867,IT1867,IV1867,FS1867,FW1867,FX1867,FY1867,GC1867,GD1867,GE1867,GU1867,GW1867,GY1867,HA1867,HC1867,IB1867,IX1867,IZ1867,DK1867,DM1867,DO1867,DQ1867,IF1867,EA1867,EC1867,EE1867,EG1867,ID1867)</f>
        <v>0</v>
      </c>
      <c r="I1867" s="270">
        <f t="shared" ref="I1867:I1930" si="190">SUM(P1867,T1867,V1867,X1867,Z1867,AB1867,AL1867,AP1867,AR1867,AT1867,AV1867,AX1867,BD1867,BF1867,BY1867,CC1867,DF1867,DJ1867,DV1867,DZ1867,EV1867,EW1867,EX1867,FH1867,FI1867,FJ1867,GP1867,GT1867,HO1867,HS1867,HU1867,HW1867,HY1867,IK1867,IO1867,IQ1867,IS1867,IU1867,JA1867,AZ1867,DL1867,DN1867,DP1867,DR1867,FN1867,FO1867,FP1867,FT1867,FU1867,FV1867,FZ1867,GA1867,GB1867,GF1867,GG1867,GH1867,GV1867,GX1867,GZ1867,HB1867,HD1867,IA1867,IC1867,IG1867,IW1867,IY1867,EB1867,ED1867,EF1867,EH1867,IE1867)</f>
        <v>0</v>
      </c>
    </row>
    <row r="1868" spans="5:9" ht="17.25" customHeight="1" x14ac:dyDescent="0.35">
      <c r="E1868" s="270">
        <f t="shared" si="186"/>
        <v>0</v>
      </c>
      <c r="F1868" s="270">
        <f t="shared" si="187"/>
        <v>0</v>
      </c>
      <c r="G1868" s="270">
        <f t="shared" si="188"/>
        <v>0</v>
      </c>
      <c r="H1868" s="270">
        <f t="shared" si="189"/>
        <v>0</v>
      </c>
      <c r="I1868" s="270">
        <f t="shared" si="190"/>
        <v>0</v>
      </c>
    </row>
    <row r="1869" spans="5:9" ht="17.25" customHeight="1" x14ac:dyDescent="0.35">
      <c r="E1869" s="270">
        <f t="shared" si="186"/>
        <v>0</v>
      </c>
      <c r="F1869" s="270">
        <f t="shared" si="187"/>
        <v>0</v>
      </c>
      <c r="G1869" s="270">
        <f t="shared" si="188"/>
        <v>0</v>
      </c>
      <c r="H1869" s="270">
        <f t="shared" si="189"/>
        <v>0</v>
      </c>
      <c r="I1869" s="270">
        <f t="shared" si="190"/>
        <v>0</v>
      </c>
    </row>
    <row r="1870" spans="5:9" ht="17.25" customHeight="1" x14ac:dyDescent="0.35">
      <c r="E1870" s="270">
        <f t="shared" si="186"/>
        <v>0</v>
      </c>
      <c r="F1870" s="270">
        <f t="shared" si="187"/>
        <v>0</v>
      </c>
      <c r="G1870" s="270">
        <f t="shared" si="188"/>
        <v>0</v>
      </c>
      <c r="H1870" s="270">
        <f t="shared" si="189"/>
        <v>0</v>
      </c>
      <c r="I1870" s="270">
        <f t="shared" si="190"/>
        <v>0</v>
      </c>
    </row>
    <row r="1871" spans="5:9" ht="17.25" customHeight="1" x14ac:dyDescent="0.35">
      <c r="E1871" s="270">
        <f t="shared" si="186"/>
        <v>0</v>
      </c>
      <c r="F1871" s="270">
        <f t="shared" si="187"/>
        <v>0</v>
      </c>
      <c r="G1871" s="270">
        <f t="shared" si="188"/>
        <v>0</v>
      </c>
      <c r="H1871" s="270">
        <f t="shared" si="189"/>
        <v>0</v>
      </c>
      <c r="I1871" s="270">
        <f t="shared" si="190"/>
        <v>0</v>
      </c>
    </row>
    <row r="1872" spans="5:9" ht="17.25" customHeight="1" x14ac:dyDescent="0.35">
      <c r="E1872" s="270">
        <f t="shared" si="186"/>
        <v>0</v>
      </c>
      <c r="F1872" s="270">
        <f t="shared" si="187"/>
        <v>0</v>
      </c>
      <c r="G1872" s="270">
        <f t="shared" si="188"/>
        <v>0</v>
      </c>
      <c r="H1872" s="270">
        <f t="shared" si="189"/>
        <v>0</v>
      </c>
      <c r="I1872" s="270">
        <f t="shared" si="190"/>
        <v>0</v>
      </c>
    </row>
    <row r="1873" spans="5:9" ht="17.25" customHeight="1" x14ac:dyDescent="0.35">
      <c r="E1873" s="270">
        <f t="shared" si="186"/>
        <v>0</v>
      </c>
      <c r="F1873" s="270">
        <f t="shared" si="187"/>
        <v>0</v>
      </c>
      <c r="G1873" s="270">
        <f t="shared" si="188"/>
        <v>0</v>
      </c>
      <c r="H1873" s="270">
        <f t="shared" si="189"/>
        <v>0</v>
      </c>
      <c r="I1873" s="270">
        <f t="shared" si="190"/>
        <v>0</v>
      </c>
    </row>
    <row r="1874" spans="5:9" ht="17.25" customHeight="1" x14ac:dyDescent="0.35">
      <c r="E1874" s="270">
        <f t="shared" si="186"/>
        <v>0</v>
      </c>
      <c r="F1874" s="270">
        <f t="shared" si="187"/>
        <v>0</v>
      </c>
      <c r="G1874" s="270">
        <f t="shared" si="188"/>
        <v>0</v>
      </c>
      <c r="H1874" s="270">
        <f t="shared" si="189"/>
        <v>0</v>
      </c>
      <c r="I1874" s="270">
        <f t="shared" si="190"/>
        <v>0</v>
      </c>
    </row>
    <row r="1875" spans="5:9" ht="17.25" customHeight="1" x14ac:dyDescent="0.35">
      <c r="E1875" s="270">
        <f t="shared" si="186"/>
        <v>0</v>
      </c>
      <c r="F1875" s="270">
        <f t="shared" si="187"/>
        <v>0</v>
      </c>
      <c r="G1875" s="270">
        <f t="shared" si="188"/>
        <v>0</v>
      </c>
      <c r="H1875" s="270">
        <f t="shared" si="189"/>
        <v>0</v>
      </c>
      <c r="I1875" s="270">
        <f t="shared" si="190"/>
        <v>0</v>
      </c>
    </row>
    <row r="1876" spans="5:9" ht="17.25" customHeight="1" x14ac:dyDescent="0.35">
      <c r="E1876" s="270">
        <f t="shared" si="186"/>
        <v>0</v>
      </c>
      <c r="F1876" s="270">
        <f t="shared" si="187"/>
        <v>0</v>
      </c>
      <c r="G1876" s="270">
        <f t="shared" si="188"/>
        <v>0</v>
      </c>
      <c r="H1876" s="270">
        <f t="shared" si="189"/>
        <v>0</v>
      </c>
      <c r="I1876" s="270">
        <f t="shared" si="190"/>
        <v>0</v>
      </c>
    </row>
    <row r="1877" spans="5:9" ht="17.25" customHeight="1" x14ac:dyDescent="0.35">
      <c r="E1877" s="270">
        <f t="shared" si="186"/>
        <v>0</v>
      </c>
      <c r="F1877" s="270">
        <f t="shared" si="187"/>
        <v>0</v>
      </c>
      <c r="G1877" s="270">
        <f t="shared" si="188"/>
        <v>0</v>
      </c>
      <c r="H1877" s="270">
        <f t="shared" si="189"/>
        <v>0</v>
      </c>
      <c r="I1877" s="270">
        <f t="shared" si="190"/>
        <v>0</v>
      </c>
    </row>
    <row r="1878" spans="5:9" ht="17.25" customHeight="1" x14ac:dyDescent="0.35">
      <c r="E1878" s="270">
        <f t="shared" si="186"/>
        <v>0</v>
      </c>
      <c r="F1878" s="270">
        <f t="shared" si="187"/>
        <v>0</v>
      </c>
      <c r="G1878" s="270">
        <f t="shared" si="188"/>
        <v>0</v>
      </c>
      <c r="H1878" s="270">
        <f t="shared" si="189"/>
        <v>0</v>
      </c>
      <c r="I1878" s="270">
        <f t="shared" si="190"/>
        <v>0</v>
      </c>
    </row>
    <row r="1879" spans="5:9" ht="17.25" customHeight="1" x14ac:dyDescent="0.35">
      <c r="E1879" s="270">
        <f t="shared" si="186"/>
        <v>0</v>
      </c>
      <c r="F1879" s="270">
        <f t="shared" si="187"/>
        <v>0</v>
      </c>
      <c r="G1879" s="270">
        <f t="shared" si="188"/>
        <v>0</v>
      </c>
      <c r="H1879" s="270">
        <f t="shared" si="189"/>
        <v>0</v>
      </c>
      <c r="I1879" s="270">
        <f t="shared" si="190"/>
        <v>0</v>
      </c>
    </row>
    <row r="1880" spans="5:9" ht="17.25" customHeight="1" x14ac:dyDescent="0.35">
      <c r="E1880" s="270">
        <f t="shared" si="186"/>
        <v>0</v>
      </c>
      <c r="F1880" s="270">
        <f t="shared" si="187"/>
        <v>0</v>
      </c>
      <c r="G1880" s="270">
        <f t="shared" si="188"/>
        <v>0</v>
      </c>
      <c r="H1880" s="270">
        <f t="shared" si="189"/>
        <v>0</v>
      </c>
      <c r="I1880" s="270">
        <f t="shared" si="190"/>
        <v>0</v>
      </c>
    </row>
    <row r="1881" spans="5:9" ht="17.25" customHeight="1" x14ac:dyDescent="0.35">
      <c r="E1881" s="270">
        <f t="shared" si="186"/>
        <v>0</v>
      </c>
      <c r="F1881" s="270">
        <f t="shared" si="187"/>
        <v>0</v>
      </c>
      <c r="G1881" s="270">
        <f t="shared" si="188"/>
        <v>0</v>
      </c>
      <c r="H1881" s="270">
        <f t="shared" si="189"/>
        <v>0</v>
      </c>
      <c r="I1881" s="270">
        <f t="shared" si="190"/>
        <v>0</v>
      </c>
    </row>
    <row r="1882" spans="5:9" ht="17.25" customHeight="1" x14ac:dyDescent="0.35">
      <c r="E1882" s="270">
        <f t="shared" si="186"/>
        <v>0</v>
      </c>
      <c r="F1882" s="270">
        <f t="shared" si="187"/>
        <v>0</v>
      </c>
      <c r="G1882" s="270">
        <f t="shared" si="188"/>
        <v>0</v>
      </c>
      <c r="H1882" s="270">
        <f t="shared" si="189"/>
        <v>0</v>
      </c>
      <c r="I1882" s="270">
        <f t="shared" si="190"/>
        <v>0</v>
      </c>
    </row>
    <row r="1883" spans="5:9" ht="17.25" customHeight="1" x14ac:dyDescent="0.35">
      <c r="E1883" s="270">
        <f t="shared" si="186"/>
        <v>0</v>
      </c>
      <c r="F1883" s="270">
        <f t="shared" si="187"/>
        <v>0</v>
      </c>
      <c r="G1883" s="270">
        <f t="shared" si="188"/>
        <v>0</v>
      </c>
      <c r="H1883" s="270">
        <f t="shared" si="189"/>
        <v>0</v>
      </c>
      <c r="I1883" s="270">
        <f t="shared" si="190"/>
        <v>0</v>
      </c>
    </row>
    <row r="1884" spans="5:9" ht="17.25" customHeight="1" x14ac:dyDescent="0.35">
      <c r="E1884" s="270">
        <f t="shared" si="186"/>
        <v>0</v>
      </c>
      <c r="F1884" s="270">
        <f t="shared" si="187"/>
        <v>0</v>
      </c>
      <c r="G1884" s="270">
        <f t="shared" si="188"/>
        <v>0</v>
      </c>
      <c r="H1884" s="270">
        <f t="shared" si="189"/>
        <v>0</v>
      </c>
      <c r="I1884" s="270">
        <f t="shared" si="190"/>
        <v>0</v>
      </c>
    </row>
    <row r="1885" spans="5:9" ht="17.25" customHeight="1" x14ac:dyDescent="0.35">
      <c r="E1885" s="270">
        <f t="shared" si="186"/>
        <v>0</v>
      </c>
      <c r="F1885" s="270">
        <f t="shared" si="187"/>
        <v>0</v>
      </c>
      <c r="G1885" s="270">
        <f t="shared" si="188"/>
        <v>0</v>
      </c>
      <c r="H1885" s="270">
        <f t="shared" si="189"/>
        <v>0</v>
      </c>
      <c r="I1885" s="270">
        <f t="shared" si="190"/>
        <v>0</v>
      </c>
    </row>
    <row r="1886" spans="5:9" ht="17.25" customHeight="1" x14ac:dyDescent="0.35">
      <c r="E1886" s="270">
        <f t="shared" si="186"/>
        <v>0</v>
      </c>
      <c r="F1886" s="270">
        <f t="shared" si="187"/>
        <v>0</v>
      </c>
      <c r="G1886" s="270">
        <f t="shared" si="188"/>
        <v>0</v>
      </c>
      <c r="H1886" s="270">
        <f t="shared" si="189"/>
        <v>0</v>
      </c>
      <c r="I1886" s="270">
        <f t="shared" si="190"/>
        <v>0</v>
      </c>
    </row>
    <row r="1887" spans="5:9" ht="17.25" customHeight="1" x14ac:dyDescent="0.35">
      <c r="E1887" s="270">
        <f t="shared" si="186"/>
        <v>0</v>
      </c>
      <c r="F1887" s="270">
        <f t="shared" si="187"/>
        <v>0</v>
      </c>
      <c r="G1887" s="270">
        <f t="shared" si="188"/>
        <v>0</v>
      </c>
      <c r="H1887" s="270">
        <f t="shared" si="189"/>
        <v>0</v>
      </c>
      <c r="I1887" s="270">
        <f t="shared" si="190"/>
        <v>0</v>
      </c>
    </row>
    <row r="1888" spans="5:9" ht="17.25" customHeight="1" x14ac:dyDescent="0.35">
      <c r="E1888" s="270">
        <f t="shared" si="186"/>
        <v>0</v>
      </c>
      <c r="F1888" s="270">
        <f t="shared" si="187"/>
        <v>0</v>
      </c>
      <c r="G1888" s="270">
        <f t="shared" si="188"/>
        <v>0</v>
      </c>
      <c r="H1888" s="270">
        <f t="shared" si="189"/>
        <v>0</v>
      </c>
      <c r="I1888" s="270">
        <f t="shared" si="190"/>
        <v>0</v>
      </c>
    </row>
    <row r="1889" spans="5:9" ht="17.25" customHeight="1" x14ac:dyDescent="0.35">
      <c r="E1889" s="270">
        <f t="shared" si="186"/>
        <v>0</v>
      </c>
      <c r="F1889" s="270">
        <f t="shared" si="187"/>
        <v>0</v>
      </c>
      <c r="G1889" s="270">
        <f t="shared" si="188"/>
        <v>0</v>
      </c>
      <c r="H1889" s="270">
        <f t="shared" si="189"/>
        <v>0</v>
      </c>
      <c r="I1889" s="270">
        <f t="shared" si="190"/>
        <v>0</v>
      </c>
    </row>
    <row r="1890" spans="5:9" ht="17.25" customHeight="1" x14ac:dyDescent="0.35">
      <c r="E1890" s="270">
        <f t="shared" si="186"/>
        <v>0</v>
      </c>
      <c r="F1890" s="270">
        <f t="shared" si="187"/>
        <v>0</v>
      </c>
      <c r="G1890" s="270">
        <f t="shared" si="188"/>
        <v>0</v>
      </c>
      <c r="H1890" s="270">
        <f t="shared" si="189"/>
        <v>0</v>
      </c>
      <c r="I1890" s="270">
        <f t="shared" si="190"/>
        <v>0</v>
      </c>
    </row>
    <row r="1891" spans="5:9" ht="17.25" customHeight="1" x14ac:dyDescent="0.35">
      <c r="E1891" s="270">
        <f t="shared" si="186"/>
        <v>0</v>
      </c>
      <c r="F1891" s="270">
        <f t="shared" si="187"/>
        <v>0</v>
      </c>
      <c r="G1891" s="270">
        <f t="shared" si="188"/>
        <v>0</v>
      </c>
      <c r="H1891" s="270">
        <f t="shared" si="189"/>
        <v>0</v>
      </c>
      <c r="I1891" s="270">
        <f t="shared" si="190"/>
        <v>0</v>
      </c>
    </row>
    <row r="1892" spans="5:9" ht="17.25" customHeight="1" x14ac:dyDescent="0.35">
      <c r="E1892" s="270">
        <f t="shared" si="186"/>
        <v>0</v>
      </c>
      <c r="F1892" s="270">
        <f t="shared" si="187"/>
        <v>0</v>
      </c>
      <c r="G1892" s="270">
        <f t="shared" si="188"/>
        <v>0</v>
      </c>
      <c r="H1892" s="270">
        <f t="shared" si="189"/>
        <v>0</v>
      </c>
      <c r="I1892" s="270">
        <f t="shared" si="190"/>
        <v>0</v>
      </c>
    </row>
    <row r="1893" spans="5:9" ht="17.25" customHeight="1" x14ac:dyDescent="0.35">
      <c r="E1893" s="270">
        <f t="shared" si="186"/>
        <v>0</v>
      </c>
      <c r="F1893" s="270">
        <f t="shared" si="187"/>
        <v>0</v>
      </c>
      <c r="G1893" s="270">
        <f t="shared" si="188"/>
        <v>0</v>
      </c>
      <c r="H1893" s="270">
        <f t="shared" si="189"/>
        <v>0</v>
      </c>
      <c r="I1893" s="270">
        <f t="shared" si="190"/>
        <v>0</v>
      </c>
    </row>
    <row r="1894" spans="5:9" ht="17.25" customHeight="1" x14ac:dyDescent="0.35">
      <c r="E1894" s="270">
        <f t="shared" si="186"/>
        <v>0</v>
      </c>
      <c r="F1894" s="270">
        <f t="shared" si="187"/>
        <v>0</v>
      </c>
      <c r="G1894" s="270">
        <f t="shared" si="188"/>
        <v>0</v>
      </c>
      <c r="H1894" s="270">
        <f t="shared" si="189"/>
        <v>0</v>
      </c>
      <c r="I1894" s="270">
        <f t="shared" si="190"/>
        <v>0</v>
      </c>
    </row>
    <row r="1895" spans="5:9" ht="17.25" customHeight="1" x14ac:dyDescent="0.35">
      <c r="E1895" s="270">
        <f t="shared" si="186"/>
        <v>0</v>
      </c>
      <c r="F1895" s="270">
        <f t="shared" si="187"/>
        <v>0</v>
      </c>
      <c r="G1895" s="270">
        <f t="shared" si="188"/>
        <v>0</v>
      </c>
      <c r="H1895" s="270">
        <f t="shared" si="189"/>
        <v>0</v>
      </c>
      <c r="I1895" s="270">
        <f t="shared" si="190"/>
        <v>0</v>
      </c>
    </row>
    <row r="1896" spans="5:9" ht="17.25" customHeight="1" x14ac:dyDescent="0.35">
      <c r="E1896" s="270">
        <f t="shared" si="186"/>
        <v>0</v>
      </c>
      <c r="F1896" s="270">
        <f t="shared" si="187"/>
        <v>0</v>
      </c>
      <c r="G1896" s="270">
        <f t="shared" si="188"/>
        <v>0</v>
      </c>
      <c r="H1896" s="270">
        <f t="shared" si="189"/>
        <v>0</v>
      </c>
      <c r="I1896" s="270">
        <f t="shared" si="190"/>
        <v>0</v>
      </c>
    </row>
    <row r="1897" spans="5:9" ht="17.25" customHeight="1" x14ac:dyDescent="0.35">
      <c r="E1897" s="270">
        <f t="shared" si="186"/>
        <v>0</v>
      </c>
      <c r="F1897" s="270">
        <f t="shared" si="187"/>
        <v>0</v>
      </c>
      <c r="G1897" s="270">
        <f t="shared" si="188"/>
        <v>0</v>
      </c>
      <c r="H1897" s="270">
        <f t="shared" si="189"/>
        <v>0</v>
      </c>
      <c r="I1897" s="270">
        <f t="shared" si="190"/>
        <v>0</v>
      </c>
    </row>
    <row r="1898" spans="5:9" ht="17.25" customHeight="1" x14ac:dyDescent="0.35">
      <c r="E1898" s="270">
        <f t="shared" si="186"/>
        <v>0</v>
      </c>
      <c r="F1898" s="270">
        <f t="shared" si="187"/>
        <v>0</v>
      </c>
      <c r="G1898" s="270">
        <f t="shared" si="188"/>
        <v>0</v>
      </c>
      <c r="H1898" s="270">
        <f t="shared" si="189"/>
        <v>0</v>
      </c>
      <c r="I1898" s="270">
        <f t="shared" si="190"/>
        <v>0</v>
      </c>
    </row>
    <row r="1899" spans="5:9" ht="17.25" customHeight="1" x14ac:dyDescent="0.35">
      <c r="E1899" s="270">
        <f t="shared" si="186"/>
        <v>0</v>
      </c>
      <c r="F1899" s="270">
        <f t="shared" si="187"/>
        <v>0</v>
      </c>
      <c r="G1899" s="270">
        <f t="shared" si="188"/>
        <v>0</v>
      </c>
      <c r="H1899" s="270">
        <f t="shared" si="189"/>
        <v>0</v>
      </c>
      <c r="I1899" s="270">
        <f t="shared" si="190"/>
        <v>0</v>
      </c>
    </row>
    <row r="1900" spans="5:9" ht="17.25" customHeight="1" x14ac:dyDescent="0.35">
      <c r="E1900" s="270">
        <f t="shared" si="186"/>
        <v>0</v>
      </c>
      <c r="F1900" s="270">
        <f t="shared" si="187"/>
        <v>0</v>
      </c>
      <c r="G1900" s="270">
        <f t="shared" si="188"/>
        <v>0</v>
      </c>
      <c r="H1900" s="270">
        <f t="shared" si="189"/>
        <v>0</v>
      </c>
      <c r="I1900" s="270">
        <f t="shared" si="190"/>
        <v>0</v>
      </c>
    </row>
    <row r="1901" spans="5:9" ht="17.25" customHeight="1" x14ac:dyDescent="0.35">
      <c r="E1901" s="270">
        <f t="shared" si="186"/>
        <v>0</v>
      </c>
      <c r="F1901" s="270">
        <f t="shared" si="187"/>
        <v>0</v>
      </c>
      <c r="G1901" s="270">
        <f t="shared" si="188"/>
        <v>0</v>
      </c>
      <c r="H1901" s="270">
        <f t="shared" si="189"/>
        <v>0</v>
      </c>
      <c r="I1901" s="270">
        <f t="shared" si="190"/>
        <v>0</v>
      </c>
    </row>
    <row r="1902" spans="5:9" ht="17.25" customHeight="1" x14ac:dyDescent="0.35">
      <c r="E1902" s="270">
        <f t="shared" si="186"/>
        <v>0</v>
      </c>
      <c r="F1902" s="270">
        <f t="shared" si="187"/>
        <v>0</v>
      </c>
      <c r="G1902" s="270">
        <f t="shared" si="188"/>
        <v>0</v>
      </c>
      <c r="H1902" s="270">
        <f t="shared" si="189"/>
        <v>0</v>
      </c>
      <c r="I1902" s="270">
        <f t="shared" si="190"/>
        <v>0</v>
      </c>
    </row>
    <row r="1903" spans="5:9" ht="17.25" customHeight="1" x14ac:dyDescent="0.35">
      <c r="E1903" s="270">
        <f t="shared" si="186"/>
        <v>0</v>
      </c>
      <c r="F1903" s="270">
        <f t="shared" si="187"/>
        <v>0</v>
      </c>
      <c r="G1903" s="270">
        <f t="shared" si="188"/>
        <v>0</v>
      </c>
      <c r="H1903" s="270">
        <f t="shared" si="189"/>
        <v>0</v>
      </c>
      <c r="I1903" s="270">
        <f t="shared" si="190"/>
        <v>0</v>
      </c>
    </row>
    <row r="1904" spans="5:9" ht="17.25" customHeight="1" x14ac:dyDescent="0.35">
      <c r="E1904" s="270">
        <f t="shared" si="186"/>
        <v>0</v>
      </c>
      <c r="F1904" s="270">
        <f t="shared" si="187"/>
        <v>0</v>
      </c>
      <c r="G1904" s="270">
        <f t="shared" si="188"/>
        <v>0</v>
      </c>
      <c r="H1904" s="270">
        <f t="shared" si="189"/>
        <v>0</v>
      </c>
      <c r="I1904" s="270">
        <f t="shared" si="190"/>
        <v>0</v>
      </c>
    </row>
    <row r="1905" spans="5:9" ht="17.25" customHeight="1" x14ac:dyDescent="0.35">
      <c r="E1905" s="270">
        <f t="shared" si="186"/>
        <v>0</v>
      </c>
      <c r="F1905" s="270">
        <f t="shared" si="187"/>
        <v>0</v>
      </c>
      <c r="G1905" s="270">
        <f t="shared" si="188"/>
        <v>0</v>
      </c>
      <c r="H1905" s="270">
        <f t="shared" si="189"/>
        <v>0</v>
      </c>
      <c r="I1905" s="270">
        <f t="shared" si="190"/>
        <v>0</v>
      </c>
    </row>
    <row r="1906" spans="5:9" ht="17.25" customHeight="1" x14ac:dyDescent="0.35">
      <c r="E1906" s="270">
        <f t="shared" si="186"/>
        <v>0</v>
      </c>
      <c r="F1906" s="270">
        <f t="shared" si="187"/>
        <v>0</v>
      </c>
      <c r="G1906" s="270">
        <f t="shared" si="188"/>
        <v>0</v>
      </c>
      <c r="H1906" s="270">
        <f t="shared" si="189"/>
        <v>0</v>
      </c>
      <c r="I1906" s="270">
        <f t="shared" si="190"/>
        <v>0</v>
      </c>
    </row>
    <row r="1907" spans="5:9" ht="17.25" customHeight="1" x14ac:dyDescent="0.35">
      <c r="E1907" s="270">
        <f t="shared" si="186"/>
        <v>0</v>
      </c>
      <c r="F1907" s="270">
        <f t="shared" si="187"/>
        <v>0</v>
      </c>
      <c r="G1907" s="270">
        <f t="shared" si="188"/>
        <v>0</v>
      </c>
      <c r="H1907" s="270">
        <f t="shared" si="189"/>
        <v>0</v>
      </c>
      <c r="I1907" s="270">
        <f t="shared" si="190"/>
        <v>0</v>
      </c>
    </row>
    <row r="1908" spans="5:9" ht="17.25" customHeight="1" x14ac:dyDescent="0.35">
      <c r="E1908" s="270">
        <f t="shared" si="186"/>
        <v>0</v>
      </c>
      <c r="F1908" s="270">
        <f t="shared" si="187"/>
        <v>0</v>
      </c>
      <c r="G1908" s="270">
        <f t="shared" si="188"/>
        <v>0</v>
      </c>
      <c r="H1908" s="270">
        <f t="shared" si="189"/>
        <v>0</v>
      </c>
      <c r="I1908" s="270">
        <f t="shared" si="190"/>
        <v>0</v>
      </c>
    </row>
    <row r="1909" spans="5:9" ht="17.25" customHeight="1" x14ac:dyDescent="0.35">
      <c r="E1909" s="270">
        <f t="shared" si="186"/>
        <v>0</v>
      </c>
      <c r="F1909" s="270">
        <f t="shared" si="187"/>
        <v>0</v>
      </c>
      <c r="G1909" s="270">
        <f t="shared" si="188"/>
        <v>0</v>
      </c>
      <c r="H1909" s="270">
        <f t="shared" si="189"/>
        <v>0</v>
      </c>
      <c r="I1909" s="270">
        <f t="shared" si="190"/>
        <v>0</v>
      </c>
    </row>
    <row r="1910" spans="5:9" ht="17.25" customHeight="1" x14ac:dyDescent="0.35">
      <c r="E1910" s="270">
        <f t="shared" si="186"/>
        <v>0</v>
      </c>
      <c r="F1910" s="270">
        <f t="shared" si="187"/>
        <v>0</v>
      </c>
      <c r="G1910" s="270">
        <f t="shared" si="188"/>
        <v>0</v>
      </c>
      <c r="H1910" s="270">
        <f t="shared" si="189"/>
        <v>0</v>
      </c>
      <c r="I1910" s="270">
        <f t="shared" si="190"/>
        <v>0</v>
      </c>
    </row>
    <row r="1911" spans="5:9" ht="17.25" customHeight="1" x14ac:dyDescent="0.35">
      <c r="E1911" s="270">
        <f t="shared" si="186"/>
        <v>0</v>
      </c>
      <c r="F1911" s="270">
        <f t="shared" si="187"/>
        <v>0</v>
      </c>
      <c r="G1911" s="270">
        <f t="shared" si="188"/>
        <v>0</v>
      </c>
      <c r="H1911" s="270">
        <f t="shared" si="189"/>
        <v>0</v>
      </c>
      <c r="I1911" s="270">
        <f t="shared" si="190"/>
        <v>0</v>
      </c>
    </row>
    <row r="1912" spans="5:9" ht="17.25" customHeight="1" x14ac:dyDescent="0.35">
      <c r="E1912" s="270">
        <f t="shared" si="186"/>
        <v>0</v>
      </c>
      <c r="F1912" s="270">
        <f t="shared" si="187"/>
        <v>0</v>
      </c>
      <c r="G1912" s="270">
        <f t="shared" si="188"/>
        <v>0</v>
      </c>
      <c r="H1912" s="270">
        <f t="shared" si="189"/>
        <v>0</v>
      </c>
      <c r="I1912" s="270">
        <f t="shared" si="190"/>
        <v>0</v>
      </c>
    </row>
    <row r="1913" spans="5:9" ht="17.25" customHeight="1" x14ac:dyDescent="0.35">
      <c r="E1913" s="270">
        <f t="shared" si="186"/>
        <v>0</v>
      </c>
      <c r="F1913" s="270">
        <f t="shared" si="187"/>
        <v>0</v>
      </c>
      <c r="G1913" s="270">
        <f t="shared" si="188"/>
        <v>0</v>
      </c>
      <c r="H1913" s="270">
        <f t="shared" si="189"/>
        <v>0</v>
      </c>
      <c r="I1913" s="270">
        <f t="shared" si="190"/>
        <v>0</v>
      </c>
    </row>
    <row r="1914" spans="5:9" ht="17.25" customHeight="1" x14ac:dyDescent="0.35">
      <c r="E1914" s="270">
        <f t="shared" si="186"/>
        <v>0</v>
      </c>
      <c r="F1914" s="270">
        <f t="shared" si="187"/>
        <v>0</v>
      </c>
      <c r="G1914" s="270">
        <f t="shared" si="188"/>
        <v>0</v>
      </c>
      <c r="H1914" s="270">
        <f t="shared" si="189"/>
        <v>0</v>
      </c>
      <c r="I1914" s="270">
        <f t="shared" si="190"/>
        <v>0</v>
      </c>
    </row>
    <row r="1915" spans="5:9" ht="17.25" customHeight="1" x14ac:dyDescent="0.35">
      <c r="E1915" s="270">
        <f t="shared" si="186"/>
        <v>0</v>
      </c>
      <c r="F1915" s="270">
        <f t="shared" si="187"/>
        <v>0</v>
      </c>
      <c r="G1915" s="270">
        <f t="shared" si="188"/>
        <v>0</v>
      </c>
      <c r="H1915" s="270">
        <f t="shared" si="189"/>
        <v>0</v>
      </c>
      <c r="I1915" s="270">
        <f t="shared" si="190"/>
        <v>0</v>
      </c>
    </row>
    <row r="1916" spans="5:9" ht="17.25" customHeight="1" x14ac:dyDescent="0.35">
      <c r="E1916" s="270">
        <f t="shared" si="186"/>
        <v>0</v>
      </c>
      <c r="F1916" s="270">
        <f t="shared" si="187"/>
        <v>0</v>
      </c>
      <c r="G1916" s="270">
        <f t="shared" si="188"/>
        <v>0</v>
      </c>
      <c r="H1916" s="270">
        <f t="shared" si="189"/>
        <v>0</v>
      </c>
      <c r="I1916" s="270">
        <f t="shared" si="190"/>
        <v>0</v>
      </c>
    </row>
    <row r="1917" spans="5:9" ht="17.25" customHeight="1" x14ac:dyDescent="0.35">
      <c r="E1917" s="270">
        <f t="shared" si="186"/>
        <v>0</v>
      </c>
      <c r="F1917" s="270">
        <f t="shared" si="187"/>
        <v>0</v>
      </c>
      <c r="G1917" s="270">
        <f t="shared" si="188"/>
        <v>0</v>
      </c>
      <c r="H1917" s="270">
        <f t="shared" si="189"/>
        <v>0</v>
      </c>
      <c r="I1917" s="270">
        <f t="shared" si="190"/>
        <v>0</v>
      </c>
    </row>
    <row r="1918" spans="5:9" ht="17.25" customHeight="1" x14ac:dyDescent="0.35">
      <c r="E1918" s="270">
        <f t="shared" si="186"/>
        <v>0</v>
      </c>
      <c r="F1918" s="270">
        <f t="shared" si="187"/>
        <v>0</v>
      </c>
      <c r="G1918" s="270">
        <f t="shared" si="188"/>
        <v>0</v>
      </c>
      <c r="H1918" s="270">
        <f t="shared" si="189"/>
        <v>0</v>
      </c>
      <c r="I1918" s="270">
        <f t="shared" si="190"/>
        <v>0</v>
      </c>
    </row>
    <row r="1919" spans="5:9" ht="17.25" customHeight="1" x14ac:dyDescent="0.35">
      <c r="E1919" s="270">
        <f t="shared" si="186"/>
        <v>0</v>
      </c>
      <c r="F1919" s="270">
        <f t="shared" si="187"/>
        <v>0</v>
      </c>
      <c r="G1919" s="270">
        <f t="shared" si="188"/>
        <v>0</v>
      </c>
      <c r="H1919" s="270">
        <f t="shared" si="189"/>
        <v>0</v>
      </c>
      <c r="I1919" s="270">
        <f t="shared" si="190"/>
        <v>0</v>
      </c>
    </row>
    <row r="1920" spans="5:9" ht="17.25" customHeight="1" x14ac:dyDescent="0.35">
      <c r="E1920" s="270">
        <f t="shared" si="186"/>
        <v>0</v>
      </c>
      <c r="F1920" s="270">
        <f t="shared" si="187"/>
        <v>0</v>
      </c>
      <c r="G1920" s="270">
        <f t="shared" si="188"/>
        <v>0</v>
      </c>
      <c r="H1920" s="270">
        <f t="shared" si="189"/>
        <v>0</v>
      </c>
      <c r="I1920" s="270">
        <f t="shared" si="190"/>
        <v>0</v>
      </c>
    </row>
    <row r="1921" spans="5:9" ht="17.25" customHeight="1" x14ac:dyDescent="0.35">
      <c r="E1921" s="270">
        <f t="shared" si="186"/>
        <v>0</v>
      </c>
      <c r="F1921" s="270">
        <f t="shared" si="187"/>
        <v>0</v>
      </c>
      <c r="G1921" s="270">
        <f t="shared" si="188"/>
        <v>0</v>
      </c>
      <c r="H1921" s="270">
        <f t="shared" si="189"/>
        <v>0</v>
      </c>
      <c r="I1921" s="270">
        <f t="shared" si="190"/>
        <v>0</v>
      </c>
    </row>
    <row r="1922" spans="5:9" ht="17.25" customHeight="1" x14ac:dyDescent="0.35">
      <c r="E1922" s="270">
        <f t="shared" si="186"/>
        <v>0</v>
      </c>
      <c r="F1922" s="270">
        <f t="shared" si="187"/>
        <v>0</v>
      </c>
      <c r="G1922" s="270">
        <f t="shared" si="188"/>
        <v>0</v>
      </c>
      <c r="H1922" s="270">
        <f t="shared" si="189"/>
        <v>0</v>
      </c>
      <c r="I1922" s="270">
        <f t="shared" si="190"/>
        <v>0</v>
      </c>
    </row>
    <row r="1923" spans="5:9" ht="17.25" customHeight="1" x14ac:dyDescent="0.35">
      <c r="E1923" s="270">
        <f t="shared" si="186"/>
        <v>0</v>
      </c>
      <c r="F1923" s="270">
        <f t="shared" si="187"/>
        <v>0</v>
      </c>
      <c r="G1923" s="270">
        <f t="shared" si="188"/>
        <v>0</v>
      </c>
      <c r="H1923" s="270">
        <f t="shared" si="189"/>
        <v>0</v>
      </c>
      <c r="I1923" s="270">
        <f t="shared" si="190"/>
        <v>0</v>
      </c>
    </row>
    <row r="1924" spans="5:9" ht="17.25" customHeight="1" x14ac:dyDescent="0.35">
      <c r="E1924" s="270">
        <f t="shared" si="186"/>
        <v>0</v>
      </c>
      <c r="F1924" s="270">
        <f t="shared" si="187"/>
        <v>0</v>
      </c>
      <c r="G1924" s="270">
        <f t="shared" si="188"/>
        <v>0</v>
      </c>
      <c r="H1924" s="270">
        <f t="shared" si="189"/>
        <v>0</v>
      </c>
      <c r="I1924" s="270">
        <f t="shared" si="190"/>
        <v>0</v>
      </c>
    </row>
    <row r="1925" spans="5:9" ht="17.25" customHeight="1" x14ac:dyDescent="0.35">
      <c r="E1925" s="270">
        <f t="shared" si="186"/>
        <v>0</v>
      </c>
      <c r="F1925" s="270">
        <f t="shared" si="187"/>
        <v>0</v>
      </c>
      <c r="G1925" s="270">
        <f t="shared" si="188"/>
        <v>0</v>
      </c>
      <c r="H1925" s="270">
        <f t="shared" si="189"/>
        <v>0</v>
      </c>
      <c r="I1925" s="270">
        <f t="shared" si="190"/>
        <v>0</v>
      </c>
    </row>
    <row r="1926" spans="5:9" ht="17.25" customHeight="1" x14ac:dyDescent="0.35">
      <c r="E1926" s="270">
        <f t="shared" si="186"/>
        <v>0</v>
      </c>
      <c r="F1926" s="270">
        <f t="shared" si="187"/>
        <v>0</v>
      </c>
      <c r="G1926" s="270">
        <f t="shared" si="188"/>
        <v>0</v>
      </c>
      <c r="H1926" s="270">
        <f t="shared" si="189"/>
        <v>0</v>
      </c>
      <c r="I1926" s="270">
        <f t="shared" si="190"/>
        <v>0</v>
      </c>
    </row>
    <row r="1927" spans="5:9" ht="17.25" customHeight="1" x14ac:dyDescent="0.35">
      <c r="E1927" s="270">
        <f t="shared" si="186"/>
        <v>0</v>
      </c>
      <c r="F1927" s="270">
        <f t="shared" si="187"/>
        <v>0</v>
      </c>
      <c r="G1927" s="270">
        <f t="shared" si="188"/>
        <v>0</v>
      </c>
      <c r="H1927" s="270">
        <f t="shared" si="189"/>
        <v>0</v>
      </c>
      <c r="I1927" s="270">
        <f t="shared" si="190"/>
        <v>0</v>
      </c>
    </row>
    <row r="1928" spans="5:9" ht="17.25" customHeight="1" x14ac:dyDescent="0.35">
      <c r="E1928" s="270">
        <f t="shared" si="186"/>
        <v>0</v>
      </c>
      <c r="F1928" s="270">
        <f t="shared" si="187"/>
        <v>0</v>
      </c>
      <c r="G1928" s="270">
        <f t="shared" si="188"/>
        <v>0</v>
      </c>
      <c r="H1928" s="270">
        <f t="shared" si="189"/>
        <v>0</v>
      </c>
      <c r="I1928" s="270">
        <f t="shared" si="190"/>
        <v>0</v>
      </c>
    </row>
    <row r="1929" spans="5:9" ht="17.25" customHeight="1" x14ac:dyDescent="0.35">
      <c r="E1929" s="270">
        <f t="shared" si="186"/>
        <v>0</v>
      </c>
      <c r="F1929" s="270">
        <f t="shared" si="187"/>
        <v>0</v>
      </c>
      <c r="G1929" s="270">
        <f t="shared" si="188"/>
        <v>0</v>
      </c>
      <c r="H1929" s="270">
        <f t="shared" si="189"/>
        <v>0</v>
      </c>
      <c r="I1929" s="270">
        <f t="shared" si="190"/>
        <v>0</v>
      </c>
    </row>
    <row r="1930" spans="5:9" ht="17.25" customHeight="1" x14ac:dyDescent="0.35">
      <c r="E1930" s="270">
        <f t="shared" si="186"/>
        <v>0</v>
      </c>
      <c r="F1930" s="270">
        <f t="shared" si="187"/>
        <v>0</v>
      </c>
      <c r="G1930" s="270">
        <f t="shared" si="188"/>
        <v>0</v>
      </c>
      <c r="H1930" s="270">
        <f t="shared" si="189"/>
        <v>0</v>
      </c>
      <c r="I1930" s="270">
        <f t="shared" si="190"/>
        <v>0</v>
      </c>
    </row>
    <row r="1931" spans="5:9" ht="17.25" customHeight="1" x14ac:dyDescent="0.35">
      <c r="E1931" s="270">
        <f t="shared" ref="E1931:E1994" si="191">SUM(F1931,G1931,H1931,I1931)</f>
        <v>0</v>
      </c>
      <c r="F1931" s="270">
        <f t="shared" ref="F1931:F1994" si="192">SUM(M1931,Q1931,AI1931,AM1931,BV1931,BZ1931,DC1931,DG1931,DS1931,DW1931,EM1931,EN1931,EO1931,EY1931,EZ1931,FA1931,GM1931,GQ1931,HL1931,HP1931,IH1931,IL1931,)</f>
        <v>0</v>
      </c>
      <c r="G1931" s="270">
        <f t="shared" ref="G1931:G1994" si="193">SUM(N1931,R1931,AJ1931,AN1931,BW1931,CA1931,DD1931,DH1931,DT1931,DX1931,EP1931,EQ1931,ER1931,FB1931,FC1931,FD1931,GN1931,GR1931,HM1931,HQ1931,II1931,IM1931,)</f>
        <v>0</v>
      </c>
      <c r="H1931" s="270">
        <f t="shared" ref="H1931:H1994" si="194">SUM(O1931,S1931,U1931,W1931,Y1931,AA1931,AK1931,AO1931,AQ1931,AS1931,AU1931,AW1931,BC1931,BE1931,AY1931,FK1931,FL1931,FM1931,FQ1931,FR1931,BX1931,CB1931,DE1931,DI1931,DU1931,DY1931,ES1931,ET1931,EU1931,FE1931,FF1931,FG1931,GO1931,GS1931,HN1931,HR1931,HT1931,HV1931,HX1931,HZ1931,IJ1931,IN1931,IP1931,IR1931,IT1931,IV1931,FS1931,FW1931,FX1931,FY1931,GC1931,GD1931,GE1931,GU1931,GW1931,GY1931,HA1931,HC1931,IB1931,IX1931,IZ1931,DK1931,DM1931,DO1931,DQ1931,IF1931,EA1931,EC1931,EE1931,EG1931,ID1931)</f>
        <v>0</v>
      </c>
      <c r="I1931" s="270">
        <f t="shared" ref="I1931:I1994" si="195">SUM(P1931,T1931,V1931,X1931,Z1931,AB1931,AL1931,AP1931,AR1931,AT1931,AV1931,AX1931,BD1931,BF1931,BY1931,CC1931,DF1931,DJ1931,DV1931,DZ1931,EV1931,EW1931,EX1931,FH1931,FI1931,FJ1931,GP1931,GT1931,HO1931,HS1931,HU1931,HW1931,HY1931,IK1931,IO1931,IQ1931,IS1931,IU1931,JA1931,AZ1931,DL1931,DN1931,DP1931,DR1931,FN1931,FO1931,FP1931,FT1931,FU1931,FV1931,FZ1931,GA1931,GB1931,GF1931,GG1931,GH1931,GV1931,GX1931,GZ1931,HB1931,HD1931,IA1931,IC1931,IG1931,IW1931,IY1931,EB1931,ED1931,EF1931,EH1931,IE1931)</f>
        <v>0</v>
      </c>
    </row>
    <row r="1932" spans="5:9" ht="17.25" customHeight="1" x14ac:dyDescent="0.35">
      <c r="E1932" s="270">
        <f t="shared" si="191"/>
        <v>0</v>
      </c>
      <c r="F1932" s="270">
        <f t="shared" si="192"/>
        <v>0</v>
      </c>
      <c r="G1932" s="270">
        <f t="shared" si="193"/>
        <v>0</v>
      </c>
      <c r="H1932" s="270">
        <f t="shared" si="194"/>
        <v>0</v>
      </c>
      <c r="I1932" s="270">
        <f t="shared" si="195"/>
        <v>0</v>
      </c>
    </row>
    <row r="1933" spans="5:9" ht="17.25" customHeight="1" x14ac:dyDescent="0.35">
      <c r="E1933" s="270">
        <f t="shared" si="191"/>
        <v>0</v>
      </c>
      <c r="F1933" s="270">
        <f t="shared" si="192"/>
        <v>0</v>
      </c>
      <c r="G1933" s="270">
        <f t="shared" si="193"/>
        <v>0</v>
      </c>
      <c r="H1933" s="270">
        <f t="shared" si="194"/>
        <v>0</v>
      </c>
      <c r="I1933" s="270">
        <f t="shared" si="195"/>
        <v>0</v>
      </c>
    </row>
    <row r="1934" spans="5:9" ht="17.25" customHeight="1" x14ac:dyDescent="0.35">
      <c r="E1934" s="270">
        <f t="shared" si="191"/>
        <v>0</v>
      </c>
      <c r="F1934" s="270">
        <f t="shared" si="192"/>
        <v>0</v>
      </c>
      <c r="G1934" s="270">
        <f t="shared" si="193"/>
        <v>0</v>
      </c>
      <c r="H1934" s="270">
        <f t="shared" si="194"/>
        <v>0</v>
      </c>
      <c r="I1934" s="270">
        <f t="shared" si="195"/>
        <v>0</v>
      </c>
    </row>
    <row r="1935" spans="5:9" ht="17.25" customHeight="1" x14ac:dyDescent="0.35">
      <c r="E1935" s="270">
        <f t="shared" si="191"/>
        <v>0</v>
      </c>
      <c r="F1935" s="270">
        <f t="shared" si="192"/>
        <v>0</v>
      </c>
      <c r="G1935" s="270">
        <f t="shared" si="193"/>
        <v>0</v>
      </c>
      <c r="H1935" s="270">
        <f t="shared" si="194"/>
        <v>0</v>
      </c>
      <c r="I1935" s="270">
        <f t="shared" si="195"/>
        <v>0</v>
      </c>
    </row>
    <row r="1936" spans="5:9" ht="17.25" customHeight="1" x14ac:dyDescent="0.35">
      <c r="E1936" s="270">
        <f t="shared" si="191"/>
        <v>0</v>
      </c>
      <c r="F1936" s="270">
        <f t="shared" si="192"/>
        <v>0</v>
      </c>
      <c r="G1936" s="270">
        <f t="shared" si="193"/>
        <v>0</v>
      </c>
      <c r="H1936" s="270">
        <f t="shared" si="194"/>
        <v>0</v>
      </c>
      <c r="I1936" s="270">
        <f t="shared" si="195"/>
        <v>0</v>
      </c>
    </row>
    <row r="1937" spans="5:9" ht="17.25" customHeight="1" x14ac:dyDescent="0.35">
      <c r="E1937" s="270">
        <f t="shared" si="191"/>
        <v>0</v>
      </c>
      <c r="F1937" s="270">
        <f t="shared" si="192"/>
        <v>0</v>
      </c>
      <c r="G1937" s="270">
        <f t="shared" si="193"/>
        <v>0</v>
      </c>
      <c r="H1937" s="270">
        <f t="shared" si="194"/>
        <v>0</v>
      </c>
      <c r="I1937" s="270">
        <f t="shared" si="195"/>
        <v>0</v>
      </c>
    </row>
    <row r="1938" spans="5:9" ht="17.25" customHeight="1" x14ac:dyDescent="0.35">
      <c r="E1938" s="270">
        <f t="shared" si="191"/>
        <v>0</v>
      </c>
      <c r="F1938" s="270">
        <f t="shared" si="192"/>
        <v>0</v>
      </c>
      <c r="G1938" s="270">
        <f t="shared" si="193"/>
        <v>0</v>
      </c>
      <c r="H1938" s="270">
        <f t="shared" si="194"/>
        <v>0</v>
      </c>
      <c r="I1938" s="270">
        <f t="shared" si="195"/>
        <v>0</v>
      </c>
    </row>
    <row r="1939" spans="5:9" ht="17.25" customHeight="1" x14ac:dyDescent="0.35">
      <c r="E1939" s="270">
        <f t="shared" si="191"/>
        <v>0</v>
      </c>
      <c r="F1939" s="270">
        <f t="shared" si="192"/>
        <v>0</v>
      </c>
      <c r="G1939" s="270">
        <f t="shared" si="193"/>
        <v>0</v>
      </c>
      <c r="H1939" s="270">
        <f t="shared" si="194"/>
        <v>0</v>
      </c>
      <c r="I1939" s="270">
        <f t="shared" si="195"/>
        <v>0</v>
      </c>
    </row>
    <row r="1940" spans="5:9" ht="17.25" customHeight="1" x14ac:dyDescent="0.35">
      <c r="E1940" s="270">
        <f t="shared" si="191"/>
        <v>0</v>
      </c>
      <c r="F1940" s="270">
        <f t="shared" si="192"/>
        <v>0</v>
      </c>
      <c r="G1940" s="270">
        <f t="shared" si="193"/>
        <v>0</v>
      </c>
      <c r="H1940" s="270">
        <f t="shared" si="194"/>
        <v>0</v>
      </c>
      <c r="I1940" s="270">
        <f t="shared" si="195"/>
        <v>0</v>
      </c>
    </row>
    <row r="1941" spans="5:9" ht="17.25" customHeight="1" x14ac:dyDescent="0.35">
      <c r="E1941" s="270">
        <f t="shared" si="191"/>
        <v>0</v>
      </c>
      <c r="F1941" s="270">
        <f t="shared" si="192"/>
        <v>0</v>
      </c>
      <c r="G1941" s="270">
        <f t="shared" si="193"/>
        <v>0</v>
      </c>
      <c r="H1941" s="270">
        <f t="shared" si="194"/>
        <v>0</v>
      </c>
      <c r="I1941" s="270">
        <f t="shared" si="195"/>
        <v>0</v>
      </c>
    </row>
    <row r="1942" spans="5:9" ht="17.25" customHeight="1" x14ac:dyDescent="0.35">
      <c r="E1942" s="270">
        <f t="shared" si="191"/>
        <v>0</v>
      </c>
      <c r="F1942" s="270">
        <f t="shared" si="192"/>
        <v>0</v>
      </c>
      <c r="G1942" s="270">
        <f t="shared" si="193"/>
        <v>0</v>
      </c>
      <c r="H1942" s="270">
        <f t="shared" si="194"/>
        <v>0</v>
      </c>
      <c r="I1942" s="270">
        <f t="shared" si="195"/>
        <v>0</v>
      </c>
    </row>
    <row r="1943" spans="5:9" ht="17.25" customHeight="1" x14ac:dyDescent="0.35">
      <c r="E1943" s="270">
        <f t="shared" si="191"/>
        <v>0</v>
      </c>
      <c r="F1943" s="270">
        <f t="shared" si="192"/>
        <v>0</v>
      </c>
      <c r="G1943" s="270">
        <f t="shared" si="193"/>
        <v>0</v>
      </c>
      <c r="H1943" s="270">
        <f t="shared" si="194"/>
        <v>0</v>
      </c>
      <c r="I1943" s="270">
        <f t="shared" si="195"/>
        <v>0</v>
      </c>
    </row>
    <row r="1944" spans="5:9" ht="17.25" customHeight="1" x14ac:dyDescent="0.35">
      <c r="E1944" s="270">
        <f t="shared" si="191"/>
        <v>0</v>
      </c>
      <c r="F1944" s="270">
        <f t="shared" si="192"/>
        <v>0</v>
      </c>
      <c r="G1944" s="270">
        <f t="shared" si="193"/>
        <v>0</v>
      </c>
      <c r="H1944" s="270">
        <f t="shared" si="194"/>
        <v>0</v>
      </c>
      <c r="I1944" s="270">
        <f t="shared" si="195"/>
        <v>0</v>
      </c>
    </row>
    <row r="1945" spans="5:9" ht="17.25" customHeight="1" x14ac:dyDescent="0.35">
      <c r="E1945" s="270">
        <f t="shared" si="191"/>
        <v>0</v>
      </c>
      <c r="F1945" s="270">
        <f t="shared" si="192"/>
        <v>0</v>
      </c>
      <c r="G1945" s="270">
        <f t="shared" si="193"/>
        <v>0</v>
      </c>
      <c r="H1945" s="270">
        <f t="shared" si="194"/>
        <v>0</v>
      </c>
      <c r="I1945" s="270">
        <f t="shared" si="195"/>
        <v>0</v>
      </c>
    </row>
    <row r="1946" spans="5:9" ht="17.25" customHeight="1" x14ac:dyDescent="0.35">
      <c r="E1946" s="270">
        <f t="shared" si="191"/>
        <v>0</v>
      </c>
      <c r="F1946" s="270">
        <f t="shared" si="192"/>
        <v>0</v>
      </c>
      <c r="G1946" s="270">
        <f t="shared" si="193"/>
        <v>0</v>
      </c>
      <c r="H1946" s="270">
        <f t="shared" si="194"/>
        <v>0</v>
      </c>
      <c r="I1946" s="270">
        <f t="shared" si="195"/>
        <v>0</v>
      </c>
    </row>
    <row r="1947" spans="5:9" ht="17.25" customHeight="1" x14ac:dyDescent="0.35">
      <c r="E1947" s="270">
        <f t="shared" si="191"/>
        <v>0</v>
      </c>
      <c r="F1947" s="270">
        <f t="shared" si="192"/>
        <v>0</v>
      </c>
      <c r="G1947" s="270">
        <f t="shared" si="193"/>
        <v>0</v>
      </c>
      <c r="H1947" s="270">
        <f t="shared" si="194"/>
        <v>0</v>
      </c>
      <c r="I1947" s="270">
        <f t="shared" si="195"/>
        <v>0</v>
      </c>
    </row>
    <row r="1948" spans="5:9" ht="17.25" customHeight="1" x14ac:dyDescent="0.35">
      <c r="E1948" s="270">
        <f t="shared" si="191"/>
        <v>0</v>
      </c>
      <c r="F1948" s="270">
        <f t="shared" si="192"/>
        <v>0</v>
      </c>
      <c r="G1948" s="270">
        <f t="shared" si="193"/>
        <v>0</v>
      </c>
      <c r="H1948" s="270">
        <f t="shared" si="194"/>
        <v>0</v>
      </c>
      <c r="I1948" s="270">
        <f t="shared" si="195"/>
        <v>0</v>
      </c>
    </row>
    <row r="1949" spans="5:9" ht="17.25" customHeight="1" x14ac:dyDescent="0.35">
      <c r="E1949" s="270">
        <f t="shared" si="191"/>
        <v>0</v>
      </c>
      <c r="F1949" s="270">
        <f t="shared" si="192"/>
        <v>0</v>
      </c>
      <c r="G1949" s="270">
        <f t="shared" si="193"/>
        <v>0</v>
      </c>
      <c r="H1949" s="270">
        <f t="shared" si="194"/>
        <v>0</v>
      </c>
      <c r="I1949" s="270">
        <f t="shared" si="195"/>
        <v>0</v>
      </c>
    </row>
    <row r="1950" spans="5:9" ht="17.25" customHeight="1" x14ac:dyDescent="0.35">
      <c r="E1950" s="270">
        <f t="shared" si="191"/>
        <v>0</v>
      </c>
      <c r="F1950" s="270">
        <f t="shared" si="192"/>
        <v>0</v>
      </c>
      <c r="G1950" s="270">
        <f t="shared" si="193"/>
        <v>0</v>
      </c>
      <c r="H1950" s="270">
        <f t="shared" si="194"/>
        <v>0</v>
      </c>
      <c r="I1950" s="270">
        <f t="shared" si="195"/>
        <v>0</v>
      </c>
    </row>
    <row r="1951" spans="5:9" ht="17.25" customHeight="1" x14ac:dyDescent="0.35">
      <c r="E1951" s="270">
        <f t="shared" si="191"/>
        <v>0</v>
      </c>
      <c r="F1951" s="270">
        <f t="shared" si="192"/>
        <v>0</v>
      </c>
      <c r="G1951" s="270">
        <f t="shared" si="193"/>
        <v>0</v>
      </c>
      <c r="H1951" s="270">
        <f t="shared" si="194"/>
        <v>0</v>
      </c>
      <c r="I1951" s="270">
        <f t="shared" si="195"/>
        <v>0</v>
      </c>
    </row>
    <row r="1952" spans="5:9" ht="17.25" customHeight="1" x14ac:dyDescent="0.35">
      <c r="E1952" s="270">
        <f t="shared" si="191"/>
        <v>0</v>
      </c>
      <c r="F1952" s="270">
        <f t="shared" si="192"/>
        <v>0</v>
      </c>
      <c r="G1952" s="270">
        <f t="shared" si="193"/>
        <v>0</v>
      </c>
      <c r="H1952" s="270">
        <f t="shared" si="194"/>
        <v>0</v>
      </c>
      <c r="I1952" s="270">
        <f t="shared" si="195"/>
        <v>0</v>
      </c>
    </row>
    <row r="1953" spans="5:9" ht="17.25" customHeight="1" x14ac:dyDescent="0.35">
      <c r="E1953" s="270">
        <f t="shared" si="191"/>
        <v>0</v>
      </c>
      <c r="F1953" s="270">
        <f t="shared" si="192"/>
        <v>0</v>
      </c>
      <c r="G1953" s="270">
        <f t="shared" si="193"/>
        <v>0</v>
      </c>
      <c r="H1953" s="270">
        <f t="shared" si="194"/>
        <v>0</v>
      </c>
      <c r="I1953" s="270">
        <f t="shared" si="195"/>
        <v>0</v>
      </c>
    </row>
    <row r="1954" spans="5:9" ht="17.25" customHeight="1" x14ac:dyDescent="0.35">
      <c r="E1954" s="270">
        <f t="shared" si="191"/>
        <v>0</v>
      </c>
      <c r="F1954" s="270">
        <f t="shared" si="192"/>
        <v>0</v>
      </c>
      <c r="G1954" s="270">
        <f t="shared" si="193"/>
        <v>0</v>
      </c>
      <c r="H1954" s="270">
        <f t="shared" si="194"/>
        <v>0</v>
      </c>
      <c r="I1954" s="270">
        <f t="shared" si="195"/>
        <v>0</v>
      </c>
    </row>
    <row r="1955" spans="5:9" ht="17.25" customHeight="1" x14ac:dyDescent="0.35">
      <c r="E1955" s="270">
        <f t="shared" si="191"/>
        <v>0</v>
      </c>
      <c r="F1955" s="270">
        <f t="shared" si="192"/>
        <v>0</v>
      </c>
      <c r="G1955" s="270">
        <f t="shared" si="193"/>
        <v>0</v>
      </c>
      <c r="H1955" s="270">
        <f t="shared" si="194"/>
        <v>0</v>
      </c>
      <c r="I1955" s="270">
        <f t="shared" si="195"/>
        <v>0</v>
      </c>
    </row>
    <row r="1956" spans="5:9" ht="17.25" customHeight="1" x14ac:dyDescent="0.35">
      <c r="E1956" s="270">
        <f t="shared" si="191"/>
        <v>0</v>
      </c>
      <c r="F1956" s="270">
        <f t="shared" si="192"/>
        <v>0</v>
      </c>
      <c r="G1956" s="270">
        <f t="shared" si="193"/>
        <v>0</v>
      </c>
      <c r="H1956" s="270">
        <f t="shared" si="194"/>
        <v>0</v>
      </c>
      <c r="I1956" s="270">
        <f t="shared" si="195"/>
        <v>0</v>
      </c>
    </row>
    <row r="1957" spans="5:9" ht="17.25" customHeight="1" x14ac:dyDescent="0.35">
      <c r="E1957" s="270">
        <f t="shared" si="191"/>
        <v>0</v>
      </c>
      <c r="F1957" s="270">
        <f t="shared" si="192"/>
        <v>0</v>
      </c>
      <c r="G1957" s="270">
        <f t="shared" si="193"/>
        <v>0</v>
      </c>
      <c r="H1957" s="270">
        <f t="shared" si="194"/>
        <v>0</v>
      </c>
      <c r="I1957" s="270">
        <f t="shared" si="195"/>
        <v>0</v>
      </c>
    </row>
    <row r="1958" spans="5:9" ht="17.25" customHeight="1" x14ac:dyDescent="0.35">
      <c r="E1958" s="270">
        <f t="shared" si="191"/>
        <v>0</v>
      </c>
      <c r="F1958" s="270">
        <f t="shared" si="192"/>
        <v>0</v>
      </c>
      <c r="G1958" s="270">
        <f t="shared" si="193"/>
        <v>0</v>
      </c>
      <c r="H1958" s="270">
        <f t="shared" si="194"/>
        <v>0</v>
      </c>
      <c r="I1958" s="270">
        <f t="shared" si="195"/>
        <v>0</v>
      </c>
    </row>
    <row r="1959" spans="5:9" ht="17.25" customHeight="1" x14ac:dyDescent="0.35">
      <c r="E1959" s="270">
        <f t="shared" si="191"/>
        <v>0</v>
      </c>
      <c r="F1959" s="270">
        <f t="shared" si="192"/>
        <v>0</v>
      </c>
      <c r="G1959" s="270">
        <f t="shared" si="193"/>
        <v>0</v>
      </c>
      <c r="H1959" s="270">
        <f t="shared" si="194"/>
        <v>0</v>
      </c>
      <c r="I1959" s="270">
        <f t="shared" si="195"/>
        <v>0</v>
      </c>
    </row>
    <row r="1960" spans="5:9" ht="17.25" customHeight="1" x14ac:dyDescent="0.35">
      <c r="E1960" s="270">
        <f t="shared" si="191"/>
        <v>0</v>
      </c>
      <c r="F1960" s="270">
        <f t="shared" si="192"/>
        <v>0</v>
      </c>
      <c r="G1960" s="270">
        <f t="shared" si="193"/>
        <v>0</v>
      </c>
      <c r="H1960" s="270">
        <f t="shared" si="194"/>
        <v>0</v>
      </c>
      <c r="I1960" s="270">
        <f t="shared" si="195"/>
        <v>0</v>
      </c>
    </row>
    <row r="1961" spans="5:9" ht="17.25" customHeight="1" x14ac:dyDescent="0.35">
      <c r="E1961" s="270">
        <f t="shared" si="191"/>
        <v>0</v>
      </c>
      <c r="F1961" s="270">
        <f t="shared" si="192"/>
        <v>0</v>
      </c>
      <c r="G1961" s="270">
        <f t="shared" si="193"/>
        <v>0</v>
      </c>
      <c r="H1961" s="270">
        <f t="shared" si="194"/>
        <v>0</v>
      </c>
      <c r="I1961" s="270">
        <f t="shared" si="195"/>
        <v>0</v>
      </c>
    </row>
    <row r="1962" spans="5:9" ht="17.25" customHeight="1" x14ac:dyDescent="0.35">
      <c r="E1962" s="270">
        <f t="shared" si="191"/>
        <v>0</v>
      </c>
      <c r="F1962" s="270">
        <f t="shared" si="192"/>
        <v>0</v>
      </c>
      <c r="G1962" s="270">
        <f t="shared" si="193"/>
        <v>0</v>
      </c>
      <c r="H1962" s="270">
        <f t="shared" si="194"/>
        <v>0</v>
      </c>
      <c r="I1962" s="270">
        <f t="shared" si="195"/>
        <v>0</v>
      </c>
    </row>
    <row r="1963" spans="5:9" ht="17.25" customHeight="1" x14ac:dyDescent="0.35">
      <c r="E1963" s="270">
        <f t="shared" si="191"/>
        <v>0</v>
      </c>
      <c r="F1963" s="270">
        <f t="shared" si="192"/>
        <v>0</v>
      </c>
      <c r="G1963" s="270">
        <f t="shared" si="193"/>
        <v>0</v>
      </c>
      <c r="H1963" s="270">
        <f t="shared" si="194"/>
        <v>0</v>
      </c>
      <c r="I1963" s="270">
        <f t="shared" si="195"/>
        <v>0</v>
      </c>
    </row>
    <row r="1964" spans="5:9" ht="17.25" customHeight="1" x14ac:dyDescent="0.35">
      <c r="E1964" s="270">
        <f t="shared" si="191"/>
        <v>0</v>
      </c>
      <c r="F1964" s="270">
        <f t="shared" si="192"/>
        <v>0</v>
      </c>
      <c r="G1964" s="270">
        <f t="shared" si="193"/>
        <v>0</v>
      </c>
      <c r="H1964" s="270">
        <f t="shared" si="194"/>
        <v>0</v>
      </c>
      <c r="I1964" s="270">
        <f t="shared" si="195"/>
        <v>0</v>
      </c>
    </row>
    <row r="1965" spans="5:9" ht="17.25" customHeight="1" x14ac:dyDescent="0.35">
      <c r="E1965" s="270">
        <f t="shared" si="191"/>
        <v>0</v>
      </c>
      <c r="F1965" s="270">
        <f t="shared" si="192"/>
        <v>0</v>
      </c>
      <c r="G1965" s="270">
        <f t="shared" si="193"/>
        <v>0</v>
      </c>
      <c r="H1965" s="270">
        <f t="shared" si="194"/>
        <v>0</v>
      </c>
      <c r="I1965" s="270">
        <f t="shared" si="195"/>
        <v>0</v>
      </c>
    </row>
    <row r="1966" spans="5:9" ht="17.25" customHeight="1" x14ac:dyDescent="0.35">
      <c r="E1966" s="270">
        <f t="shared" si="191"/>
        <v>0</v>
      </c>
      <c r="F1966" s="270">
        <f t="shared" si="192"/>
        <v>0</v>
      </c>
      <c r="G1966" s="270">
        <f t="shared" si="193"/>
        <v>0</v>
      </c>
      <c r="H1966" s="270">
        <f t="shared" si="194"/>
        <v>0</v>
      </c>
      <c r="I1966" s="270">
        <f t="shared" si="195"/>
        <v>0</v>
      </c>
    </row>
    <row r="1967" spans="5:9" ht="17.25" customHeight="1" x14ac:dyDescent="0.35">
      <c r="E1967" s="270">
        <f t="shared" si="191"/>
        <v>0</v>
      </c>
      <c r="F1967" s="270">
        <f t="shared" si="192"/>
        <v>0</v>
      </c>
      <c r="G1967" s="270">
        <f t="shared" si="193"/>
        <v>0</v>
      </c>
      <c r="H1967" s="270">
        <f t="shared" si="194"/>
        <v>0</v>
      </c>
      <c r="I1967" s="270">
        <f t="shared" si="195"/>
        <v>0</v>
      </c>
    </row>
    <row r="1968" spans="5:9" ht="17.25" customHeight="1" x14ac:dyDescent="0.35">
      <c r="E1968" s="270">
        <f t="shared" si="191"/>
        <v>0</v>
      </c>
      <c r="F1968" s="270">
        <f t="shared" si="192"/>
        <v>0</v>
      </c>
      <c r="G1968" s="270">
        <f t="shared" si="193"/>
        <v>0</v>
      </c>
      <c r="H1968" s="270">
        <f t="shared" si="194"/>
        <v>0</v>
      </c>
      <c r="I1968" s="270">
        <f t="shared" si="195"/>
        <v>0</v>
      </c>
    </row>
    <row r="1969" spans="5:9" ht="17.25" customHeight="1" x14ac:dyDescent="0.35">
      <c r="E1969" s="270">
        <f t="shared" si="191"/>
        <v>0</v>
      </c>
      <c r="F1969" s="270">
        <f t="shared" si="192"/>
        <v>0</v>
      </c>
      <c r="G1969" s="270">
        <f t="shared" si="193"/>
        <v>0</v>
      </c>
      <c r="H1969" s="270">
        <f t="shared" si="194"/>
        <v>0</v>
      </c>
      <c r="I1969" s="270">
        <f t="shared" si="195"/>
        <v>0</v>
      </c>
    </row>
    <row r="1970" spans="5:9" ht="17.25" customHeight="1" x14ac:dyDescent="0.35">
      <c r="E1970" s="270">
        <f t="shared" si="191"/>
        <v>0</v>
      </c>
      <c r="F1970" s="270">
        <f t="shared" si="192"/>
        <v>0</v>
      </c>
      <c r="G1970" s="270">
        <f t="shared" si="193"/>
        <v>0</v>
      </c>
      <c r="H1970" s="270">
        <f t="shared" si="194"/>
        <v>0</v>
      </c>
      <c r="I1970" s="270">
        <f t="shared" si="195"/>
        <v>0</v>
      </c>
    </row>
    <row r="1971" spans="5:9" ht="17.25" customHeight="1" x14ac:dyDescent="0.35">
      <c r="E1971" s="270">
        <f t="shared" si="191"/>
        <v>0</v>
      </c>
      <c r="F1971" s="270">
        <f t="shared" si="192"/>
        <v>0</v>
      </c>
      <c r="G1971" s="270">
        <f t="shared" si="193"/>
        <v>0</v>
      </c>
      <c r="H1971" s="270">
        <f t="shared" si="194"/>
        <v>0</v>
      </c>
      <c r="I1971" s="270">
        <f t="shared" si="195"/>
        <v>0</v>
      </c>
    </row>
    <row r="1972" spans="5:9" ht="17.25" customHeight="1" x14ac:dyDescent="0.35">
      <c r="E1972" s="270">
        <f t="shared" si="191"/>
        <v>0</v>
      </c>
      <c r="F1972" s="270">
        <f t="shared" si="192"/>
        <v>0</v>
      </c>
      <c r="G1972" s="270">
        <f t="shared" si="193"/>
        <v>0</v>
      </c>
      <c r="H1972" s="270">
        <f t="shared" si="194"/>
        <v>0</v>
      </c>
      <c r="I1972" s="270">
        <f t="shared" si="195"/>
        <v>0</v>
      </c>
    </row>
    <row r="1973" spans="5:9" ht="17.25" customHeight="1" x14ac:dyDescent="0.35">
      <c r="E1973" s="270">
        <f t="shared" si="191"/>
        <v>0</v>
      </c>
      <c r="F1973" s="270">
        <f t="shared" si="192"/>
        <v>0</v>
      </c>
      <c r="G1973" s="270">
        <f t="shared" si="193"/>
        <v>0</v>
      </c>
      <c r="H1973" s="270">
        <f t="shared" si="194"/>
        <v>0</v>
      </c>
      <c r="I1973" s="270">
        <f t="shared" si="195"/>
        <v>0</v>
      </c>
    </row>
    <row r="1974" spans="5:9" ht="17.25" customHeight="1" x14ac:dyDescent="0.35">
      <c r="E1974" s="270">
        <f t="shared" si="191"/>
        <v>0</v>
      </c>
      <c r="F1974" s="270">
        <f t="shared" si="192"/>
        <v>0</v>
      </c>
      <c r="G1974" s="270">
        <f t="shared" si="193"/>
        <v>0</v>
      </c>
      <c r="H1974" s="270">
        <f t="shared" si="194"/>
        <v>0</v>
      </c>
      <c r="I1974" s="270">
        <f t="shared" si="195"/>
        <v>0</v>
      </c>
    </row>
    <row r="1975" spans="5:9" ht="17.25" customHeight="1" x14ac:dyDescent="0.35">
      <c r="E1975" s="270">
        <f t="shared" si="191"/>
        <v>0</v>
      </c>
      <c r="F1975" s="270">
        <f t="shared" si="192"/>
        <v>0</v>
      </c>
      <c r="G1975" s="270">
        <f t="shared" si="193"/>
        <v>0</v>
      </c>
      <c r="H1975" s="270">
        <f t="shared" si="194"/>
        <v>0</v>
      </c>
      <c r="I1975" s="270">
        <f t="shared" si="195"/>
        <v>0</v>
      </c>
    </row>
    <row r="1976" spans="5:9" ht="17.25" customHeight="1" x14ac:dyDescent="0.35">
      <c r="E1976" s="270">
        <f t="shared" si="191"/>
        <v>0</v>
      </c>
      <c r="F1976" s="270">
        <f t="shared" si="192"/>
        <v>0</v>
      </c>
      <c r="G1976" s="270">
        <f t="shared" si="193"/>
        <v>0</v>
      </c>
      <c r="H1976" s="270">
        <f t="shared" si="194"/>
        <v>0</v>
      </c>
      <c r="I1976" s="270">
        <f t="shared" si="195"/>
        <v>0</v>
      </c>
    </row>
    <row r="1977" spans="5:9" ht="17.25" customHeight="1" x14ac:dyDescent="0.35">
      <c r="E1977" s="270">
        <f t="shared" si="191"/>
        <v>0</v>
      </c>
      <c r="F1977" s="270">
        <f t="shared" si="192"/>
        <v>0</v>
      </c>
      <c r="G1977" s="270">
        <f t="shared" si="193"/>
        <v>0</v>
      </c>
      <c r="H1977" s="270">
        <f t="shared" si="194"/>
        <v>0</v>
      </c>
      <c r="I1977" s="270">
        <f t="shared" si="195"/>
        <v>0</v>
      </c>
    </row>
    <row r="1978" spans="5:9" ht="17.25" customHeight="1" x14ac:dyDescent="0.35">
      <c r="E1978" s="270">
        <f t="shared" si="191"/>
        <v>0</v>
      </c>
      <c r="F1978" s="270">
        <f t="shared" si="192"/>
        <v>0</v>
      </c>
      <c r="G1978" s="270">
        <f t="shared" si="193"/>
        <v>0</v>
      </c>
      <c r="H1978" s="270">
        <f t="shared" si="194"/>
        <v>0</v>
      </c>
      <c r="I1978" s="270">
        <f t="shared" si="195"/>
        <v>0</v>
      </c>
    </row>
    <row r="1979" spans="5:9" ht="17.25" customHeight="1" x14ac:dyDescent="0.35">
      <c r="E1979" s="270">
        <f t="shared" si="191"/>
        <v>0</v>
      </c>
      <c r="F1979" s="270">
        <f t="shared" si="192"/>
        <v>0</v>
      </c>
      <c r="G1979" s="270">
        <f t="shared" si="193"/>
        <v>0</v>
      </c>
      <c r="H1979" s="270">
        <f t="shared" si="194"/>
        <v>0</v>
      </c>
      <c r="I1979" s="270">
        <f t="shared" si="195"/>
        <v>0</v>
      </c>
    </row>
    <row r="1980" spans="5:9" ht="17.25" customHeight="1" x14ac:dyDescent="0.35">
      <c r="E1980" s="270">
        <f t="shared" si="191"/>
        <v>0</v>
      </c>
      <c r="F1980" s="270">
        <f t="shared" si="192"/>
        <v>0</v>
      </c>
      <c r="G1980" s="270">
        <f t="shared" si="193"/>
        <v>0</v>
      </c>
      <c r="H1980" s="270">
        <f t="shared" si="194"/>
        <v>0</v>
      </c>
      <c r="I1980" s="270">
        <f t="shared" si="195"/>
        <v>0</v>
      </c>
    </row>
    <row r="1981" spans="5:9" ht="17.25" customHeight="1" x14ac:dyDescent="0.35">
      <c r="E1981" s="270">
        <f t="shared" si="191"/>
        <v>0</v>
      </c>
      <c r="F1981" s="270">
        <f t="shared" si="192"/>
        <v>0</v>
      </c>
      <c r="G1981" s="270">
        <f t="shared" si="193"/>
        <v>0</v>
      </c>
      <c r="H1981" s="270">
        <f t="shared" si="194"/>
        <v>0</v>
      </c>
      <c r="I1981" s="270">
        <f t="shared" si="195"/>
        <v>0</v>
      </c>
    </row>
    <row r="1982" spans="5:9" ht="17.25" customHeight="1" x14ac:dyDescent="0.35">
      <c r="E1982" s="270">
        <f t="shared" si="191"/>
        <v>0</v>
      </c>
      <c r="F1982" s="270">
        <f t="shared" si="192"/>
        <v>0</v>
      </c>
      <c r="G1982" s="270">
        <f t="shared" si="193"/>
        <v>0</v>
      </c>
      <c r="H1982" s="270">
        <f t="shared" si="194"/>
        <v>0</v>
      </c>
      <c r="I1982" s="270">
        <f t="shared" si="195"/>
        <v>0</v>
      </c>
    </row>
    <row r="1983" spans="5:9" ht="17.25" customHeight="1" x14ac:dyDescent="0.35">
      <c r="E1983" s="270">
        <f t="shared" si="191"/>
        <v>0</v>
      </c>
      <c r="F1983" s="270">
        <f t="shared" si="192"/>
        <v>0</v>
      </c>
      <c r="G1983" s="270">
        <f t="shared" si="193"/>
        <v>0</v>
      </c>
      <c r="H1983" s="270">
        <f t="shared" si="194"/>
        <v>0</v>
      </c>
      <c r="I1983" s="270">
        <f t="shared" si="195"/>
        <v>0</v>
      </c>
    </row>
    <row r="1984" spans="5:9" ht="17.25" customHeight="1" x14ac:dyDescent="0.35">
      <c r="E1984" s="270">
        <f t="shared" si="191"/>
        <v>0</v>
      </c>
      <c r="F1984" s="270">
        <f t="shared" si="192"/>
        <v>0</v>
      </c>
      <c r="G1984" s="270">
        <f t="shared" si="193"/>
        <v>0</v>
      </c>
      <c r="H1984" s="270">
        <f t="shared" si="194"/>
        <v>0</v>
      </c>
      <c r="I1984" s="270">
        <f t="shared" si="195"/>
        <v>0</v>
      </c>
    </row>
    <row r="1985" spans="5:9" ht="17.25" customHeight="1" x14ac:dyDescent="0.35">
      <c r="E1985" s="270">
        <f t="shared" si="191"/>
        <v>0</v>
      </c>
      <c r="F1985" s="270">
        <f t="shared" si="192"/>
        <v>0</v>
      </c>
      <c r="G1985" s="270">
        <f t="shared" si="193"/>
        <v>0</v>
      </c>
      <c r="H1985" s="270">
        <f t="shared" si="194"/>
        <v>0</v>
      </c>
      <c r="I1985" s="270">
        <f t="shared" si="195"/>
        <v>0</v>
      </c>
    </row>
    <row r="1986" spans="5:9" ht="17.25" customHeight="1" x14ac:dyDescent="0.35">
      <c r="E1986" s="270">
        <f t="shared" si="191"/>
        <v>0</v>
      </c>
      <c r="F1986" s="270">
        <f t="shared" si="192"/>
        <v>0</v>
      </c>
      <c r="G1986" s="270">
        <f t="shared" si="193"/>
        <v>0</v>
      </c>
      <c r="H1986" s="270">
        <f t="shared" si="194"/>
        <v>0</v>
      </c>
      <c r="I1986" s="270">
        <f t="shared" si="195"/>
        <v>0</v>
      </c>
    </row>
    <row r="1987" spans="5:9" ht="17.25" customHeight="1" x14ac:dyDescent="0.35">
      <c r="E1987" s="270">
        <f t="shared" si="191"/>
        <v>0</v>
      </c>
      <c r="F1987" s="270">
        <f t="shared" si="192"/>
        <v>0</v>
      </c>
      <c r="G1987" s="270">
        <f t="shared" si="193"/>
        <v>0</v>
      </c>
      <c r="H1987" s="270">
        <f t="shared" si="194"/>
        <v>0</v>
      </c>
      <c r="I1987" s="270">
        <f t="shared" si="195"/>
        <v>0</v>
      </c>
    </row>
    <row r="1988" spans="5:9" ht="17.25" customHeight="1" x14ac:dyDescent="0.35">
      <c r="E1988" s="270">
        <f t="shared" si="191"/>
        <v>0</v>
      </c>
      <c r="F1988" s="270">
        <f t="shared" si="192"/>
        <v>0</v>
      </c>
      <c r="G1988" s="270">
        <f t="shared" si="193"/>
        <v>0</v>
      </c>
      <c r="H1988" s="270">
        <f t="shared" si="194"/>
        <v>0</v>
      </c>
      <c r="I1988" s="270">
        <f t="shared" si="195"/>
        <v>0</v>
      </c>
    </row>
    <row r="1989" spans="5:9" ht="17.25" customHeight="1" x14ac:dyDescent="0.35">
      <c r="E1989" s="270">
        <f t="shared" si="191"/>
        <v>0</v>
      </c>
      <c r="F1989" s="270">
        <f t="shared" si="192"/>
        <v>0</v>
      </c>
      <c r="G1989" s="270">
        <f t="shared" si="193"/>
        <v>0</v>
      </c>
      <c r="H1989" s="270">
        <f t="shared" si="194"/>
        <v>0</v>
      </c>
      <c r="I1989" s="270">
        <f t="shared" si="195"/>
        <v>0</v>
      </c>
    </row>
    <row r="1990" spans="5:9" ht="17.25" customHeight="1" x14ac:dyDescent="0.35">
      <c r="E1990" s="270">
        <f t="shared" si="191"/>
        <v>0</v>
      </c>
      <c r="F1990" s="270">
        <f t="shared" si="192"/>
        <v>0</v>
      </c>
      <c r="G1990" s="270">
        <f t="shared" si="193"/>
        <v>0</v>
      </c>
      <c r="H1990" s="270">
        <f t="shared" si="194"/>
        <v>0</v>
      </c>
      <c r="I1990" s="270">
        <f t="shared" si="195"/>
        <v>0</v>
      </c>
    </row>
    <row r="1991" spans="5:9" ht="17.25" customHeight="1" x14ac:dyDescent="0.35">
      <c r="E1991" s="270">
        <f t="shared" si="191"/>
        <v>0</v>
      </c>
      <c r="F1991" s="270">
        <f t="shared" si="192"/>
        <v>0</v>
      </c>
      <c r="G1991" s="270">
        <f t="shared" si="193"/>
        <v>0</v>
      </c>
      <c r="H1991" s="270">
        <f t="shared" si="194"/>
        <v>0</v>
      </c>
      <c r="I1991" s="270">
        <f t="shared" si="195"/>
        <v>0</v>
      </c>
    </row>
    <row r="1992" spans="5:9" ht="17.25" customHeight="1" x14ac:dyDescent="0.35">
      <c r="E1992" s="270">
        <f t="shared" si="191"/>
        <v>0</v>
      </c>
      <c r="F1992" s="270">
        <f t="shared" si="192"/>
        <v>0</v>
      </c>
      <c r="G1992" s="270">
        <f t="shared" si="193"/>
        <v>0</v>
      </c>
      <c r="H1992" s="270">
        <f t="shared" si="194"/>
        <v>0</v>
      </c>
      <c r="I1992" s="270">
        <f t="shared" si="195"/>
        <v>0</v>
      </c>
    </row>
    <row r="1993" spans="5:9" ht="17.25" customHeight="1" x14ac:dyDescent="0.35">
      <c r="E1993" s="270">
        <f t="shared" si="191"/>
        <v>0</v>
      </c>
      <c r="F1993" s="270">
        <f t="shared" si="192"/>
        <v>0</v>
      </c>
      <c r="G1993" s="270">
        <f t="shared" si="193"/>
        <v>0</v>
      </c>
      <c r="H1993" s="270">
        <f t="shared" si="194"/>
        <v>0</v>
      </c>
      <c r="I1993" s="270">
        <f t="shared" si="195"/>
        <v>0</v>
      </c>
    </row>
    <row r="1994" spans="5:9" ht="17.25" customHeight="1" x14ac:dyDescent="0.35">
      <c r="E1994" s="270">
        <f t="shared" si="191"/>
        <v>0</v>
      </c>
      <c r="F1994" s="270">
        <f t="shared" si="192"/>
        <v>0</v>
      </c>
      <c r="G1994" s="270">
        <f t="shared" si="193"/>
        <v>0</v>
      </c>
      <c r="H1994" s="270">
        <f t="shared" si="194"/>
        <v>0</v>
      </c>
      <c r="I1994" s="270">
        <f t="shared" si="195"/>
        <v>0</v>
      </c>
    </row>
    <row r="1995" spans="5:9" ht="17.25" customHeight="1" x14ac:dyDescent="0.35">
      <c r="E1995" s="270">
        <f t="shared" ref="E1995:E2058" si="196">SUM(F1995,G1995,H1995,I1995)</f>
        <v>0</v>
      </c>
      <c r="F1995" s="270">
        <f t="shared" ref="F1995:F2058" si="197">SUM(M1995,Q1995,AI1995,AM1995,BV1995,BZ1995,DC1995,DG1995,DS1995,DW1995,EM1995,EN1995,EO1995,EY1995,EZ1995,FA1995,GM1995,GQ1995,HL1995,HP1995,IH1995,IL1995,)</f>
        <v>0</v>
      </c>
      <c r="G1995" s="270">
        <f t="shared" ref="G1995:G2058" si="198">SUM(N1995,R1995,AJ1995,AN1995,BW1995,CA1995,DD1995,DH1995,DT1995,DX1995,EP1995,EQ1995,ER1995,FB1995,FC1995,FD1995,GN1995,GR1995,HM1995,HQ1995,II1995,IM1995,)</f>
        <v>0</v>
      </c>
      <c r="H1995" s="270">
        <f t="shared" ref="H1995:H2058" si="199">SUM(O1995,S1995,U1995,W1995,Y1995,AA1995,AK1995,AO1995,AQ1995,AS1995,AU1995,AW1995,BC1995,BE1995,AY1995,FK1995,FL1995,FM1995,FQ1995,FR1995,BX1995,CB1995,DE1995,DI1995,DU1995,DY1995,ES1995,ET1995,EU1995,FE1995,FF1995,FG1995,GO1995,GS1995,HN1995,HR1995,HT1995,HV1995,HX1995,HZ1995,IJ1995,IN1995,IP1995,IR1995,IT1995,IV1995,FS1995,FW1995,FX1995,FY1995,GC1995,GD1995,GE1995,GU1995,GW1995,GY1995,HA1995,HC1995,IB1995,IX1995,IZ1995,DK1995,DM1995,DO1995,DQ1995,IF1995,EA1995,EC1995,EE1995,EG1995,ID1995)</f>
        <v>0</v>
      </c>
      <c r="I1995" s="270">
        <f t="shared" ref="I1995:I2058" si="200">SUM(P1995,T1995,V1995,X1995,Z1995,AB1995,AL1995,AP1995,AR1995,AT1995,AV1995,AX1995,BD1995,BF1995,BY1995,CC1995,DF1995,DJ1995,DV1995,DZ1995,EV1995,EW1995,EX1995,FH1995,FI1995,FJ1995,GP1995,GT1995,HO1995,HS1995,HU1995,HW1995,HY1995,IK1995,IO1995,IQ1995,IS1995,IU1995,JA1995,AZ1995,DL1995,DN1995,DP1995,DR1995,FN1995,FO1995,FP1995,FT1995,FU1995,FV1995,FZ1995,GA1995,GB1995,GF1995,GG1995,GH1995,GV1995,GX1995,GZ1995,HB1995,HD1995,IA1995,IC1995,IG1995,IW1995,IY1995,EB1995,ED1995,EF1995,EH1995,IE1995)</f>
        <v>0</v>
      </c>
    </row>
    <row r="1996" spans="5:9" ht="17.25" customHeight="1" x14ac:dyDescent="0.35">
      <c r="E1996" s="270">
        <f t="shared" si="196"/>
        <v>0</v>
      </c>
      <c r="F1996" s="270">
        <f t="shared" si="197"/>
        <v>0</v>
      </c>
      <c r="G1996" s="270">
        <f t="shared" si="198"/>
        <v>0</v>
      </c>
      <c r="H1996" s="270">
        <f t="shared" si="199"/>
        <v>0</v>
      </c>
      <c r="I1996" s="270">
        <f t="shared" si="200"/>
        <v>0</v>
      </c>
    </row>
    <row r="1997" spans="5:9" ht="17.25" customHeight="1" x14ac:dyDescent="0.35">
      <c r="E1997" s="270">
        <f t="shared" si="196"/>
        <v>0</v>
      </c>
      <c r="F1997" s="270">
        <f t="shared" si="197"/>
        <v>0</v>
      </c>
      <c r="G1997" s="270">
        <f t="shared" si="198"/>
        <v>0</v>
      </c>
      <c r="H1997" s="270">
        <f t="shared" si="199"/>
        <v>0</v>
      </c>
      <c r="I1997" s="270">
        <f t="shared" si="200"/>
        <v>0</v>
      </c>
    </row>
    <row r="1998" spans="5:9" ht="17.25" customHeight="1" x14ac:dyDescent="0.35">
      <c r="E1998" s="270">
        <f t="shared" si="196"/>
        <v>0</v>
      </c>
      <c r="F1998" s="270">
        <f t="shared" si="197"/>
        <v>0</v>
      </c>
      <c r="G1998" s="270">
        <f t="shared" si="198"/>
        <v>0</v>
      </c>
      <c r="H1998" s="270">
        <f t="shared" si="199"/>
        <v>0</v>
      </c>
      <c r="I1998" s="270">
        <f t="shared" si="200"/>
        <v>0</v>
      </c>
    </row>
    <row r="1999" spans="5:9" ht="17.25" customHeight="1" x14ac:dyDescent="0.35">
      <c r="E1999" s="270">
        <f t="shared" si="196"/>
        <v>0</v>
      </c>
      <c r="F1999" s="270">
        <f t="shared" si="197"/>
        <v>0</v>
      </c>
      <c r="G1999" s="270">
        <f t="shared" si="198"/>
        <v>0</v>
      </c>
      <c r="H1999" s="270">
        <f t="shared" si="199"/>
        <v>0</v>
      </c>
      <c r="I1999" s="270">
        <f t="shared" si="200"/>
        <v>0</v>
      </c>
    </row>
    <row r="2000" spans="5:9" ht="17.25" customHeight="1" x14ac:dyDescent="0.35">
      <c r="E2000" s="270">
        <f t="shared" si="196"/>
        <v>0</v>
      </c>
      <c r="F2000" s="270">
        <f t="shared" si="197"/>
        <v>0</v>
      </c>
      <c r="G2000" s="270">
        <f t="shared" si="198"/>
        <v>0</v>
      </c>
      <c r="H2000" s="270">
        <f t="shared" si="199"/>
        <v>0</v>
      </c>
      <c r="I2000" s="270">
        <f t="shared" si="200"/>
        <v>0</v>
      </c>
    </row>
    <row r="2001" spans="5:9" ht="17.25" customHeight="1" x14ac:dyDescent="0.35">
      <c r="E2001" s="270">
        <f t="shared" si="196"/>
        <v>0</v>
      </c>
      <c r="F2001" s="270">
        <f t="shared" si="197"/>
        <v>0</v>
      </c>
      <c r="G2001" s="270">
        <f t="shared" si="198"/>
        <v>0</v>
      </c>
      <c r="H2001" s="270">
        <f t="shared" si="199"/>
        <v>0</v>
      </c>
      <c r="I2001" s="270">
        <f t="shared" si="200"/>
        <v>0</v>
      </c>
    </row>
    <row r="2002" spans="5:9" ht="17.25" customHeight="1" x14ac:dyDescent="0.35">
      <c r="E2002" s="270">
        <f t="shared" si="196"/>
        <v>0</v>
      </c>
      <c r="F2002" s="270">
        <f t="shared" si="197"/>
        <v>0</v>
      </c>
      <c r="G2002" s="270">
        <f t="shared" si="198"/>
        <v>0</v>
      </c>
      <c r="H2002" s="270">
        <f t="shared" si="199"/>
        <v>0</v>
      </c>
      <c r="I2002" s="270">
        <f t="shared" si="200"/>
        <v>0</v>
      </c>
    </row>
    <row r="2003" spans="5:9" ht="17.25" customHeight="1" x14ac:dyDescent="0.35">
      <c r="E2003" s="270">
        <f t="shared" si="196"/>
        <v>0</v>
      </c>
      <c r="F2003" s="270">
        <f t="shared" si="197"/>
        <v>0</v>
      </c>
      <c r="G2003" s="270">
        <f t="shared" si="198"/>
        <v>0</v>
      </c>
      <c r="H2003" s="270">
        <f t="shared" si="199"/>
        <v>0</v>
      </c>
      <c r="I2003" s="270">
        <f t="shared" si="200"/>
        <v>0</v>
      </c>
    </row>
    <row r="2004" spans="5:9" ht="17.25" customHeight="1" x14ac:dyDescent="0.35">
      <c r="E2004" s="270">
        <f t="shared" si="196"/>
        <v>0</v>
      </c>
      <c r="F2004" s="270">
        <f t="shared" si="197"/>
        <v>0</v>
      </c>
      <c r="G2004" s="270">
        <f t="shared" si="198"/>
        <v>0</v>
      </c>
      <c r="H2004" s="270">
        <f t="shared" si="199"/>
        <v>0</v>
      </c>
      <c r="I2004" s="270">
        <f t="shared" si="200"/>
        <v>0</v>
      </c>
    </row>
    <row r="2005" spans="5:9" ht="17.25" customHeight="1" x14ac:dyDescent="0.35">
      <c r="E2005" s="270">
        <f t="shared" si="196"/>
        <v>0</v>
      </c>
      <c r="F2005" s="270">
        <f t="shared" si="197"/>
        <v>0</v>
      </c>
      <c r="G2005" s="270">
        <f t="shared" si="198"/>
        <v>0</v>
      </c>
      <c r="H2005" s="270">
        <f t="shared" si="199"/>
        <v>0</v>
      </c>
      <c r="I2005" s="270">
        <f t="shared" si="200"/>
        <v>0</v>
      </c>
    </row>
    <row r="2006" spans="5:9" ht="17.25" customHeight="1" x14ac:dyDescent="0.35">
      <c r="E2006" s="270">
        <f t="shared" si="196"/>
        <v>0</v>
      </c>
      <c r="F2006" s="270">
        <f t="shared" si="197"/>
        <v>0</v>
      </c>
      <c r="G2006" s="270">
        <f t="shared" si="198"/>
        <v>0</v>
      </c>
      <c r="H2006" s="270">
        <f t="shared" si="199"/>
        <v>0</v>
      </c>
      <c r="I2006" s="270">
        <f t="shared" si="200"/>
        <v>0</v>
      </c>
    </row>
    <row r="2007" spans="5:9" ht="17.25" customHeight="1" x14ac:dyDescent="0.35">
      <c r="E2007" s="270">
        <f t="shared" si="196"/>
        <v>0</v>
      </c>
      <c r="F2007" s="270">
        <f t="shared" si="197"/>
        <v>0</v>
      </c>
      <c r="G2007" s="270">
        <f t="shared" si="198"/>
        <v>0</v>
      </c>
      <c r="H2007" s="270">
        <f t="shared" si="199"/>
        <v>0</v>
      </c>
      <c r="I2007" s="270">
        <f t="shared" si="200"/>
        <v>0</v>
      </c>
    </row>
    <row r="2008" spans="5:9" ht="17.25" customHeight="1" x14ac:dyDescent="0.35">
      <c r="E2008" s="270">
        <f t="shared" si="196"/>
        <v>0</v>
      </c>
      <c r="F2008" s="270">
        <f t="shared" si="197"/>
        <v>0</v>
      </c>
      <c r="G2008" s="270">
        <f t="shared" si="198"/>
        <v>0</v>
      </c>
      <c r="H2008" s="270">
        <f t="shared" si="199"/>
        <v>0</v>
      </c>
      <c r="I2008" s="270">
        <f t="shared" si="200"/>
        <v>0</v>
      </c>
    </row>
    <row r="2009" spans="5:9" ht="17.25" customHeight="1" x14ac:dyDescent="0.35">
      <c r="E2009" s="270">
        <f t="shared" si="196"/>
        <v>0</v>
      </c>
      <c r="F2009" s="270">
        <f t="shared" si="197"/>
        <v>0</v>
      </c>
      <c r="G2009" s="270">
        <f t="shared" si="198"/>
        <v>0</v>
      </c>
      <c r="H2009" s="270">
        <f t="shared" si="199"/>
        <v>0</v>
      </c>
      <c r="I2009" s="270">
        <f t="shared" si="200"/>
        <v>0</v>
      </c>
    </row>
    <row r="2010" spans="5:9" ht="17.25" customHeight="1" x14ac:dyDescent="0.35">
      <c r="E2010" s="270">
        <f t="shared" si="196"/>
        <v>0</v>
      </c>
      <c r="F2010" s="270">
        <f t="shared" si="197"/>
        <v>0</v>
      </c>
      <c r="G2010" s="270">
        <f t="shared" si="198"/>
        <v>0</v>
      </c>
      <c r="H2010" s="270">
        <f t="shared" si="199"/>
        <v>0</v>
      </c>
      <c r="I2010" s="270">
        <f t="shared" si="200"/>
        <v>0</v>
      </c>
    </row>
    <row r="2011" spans="5:9" ht="17.25" customHeight="1" x14ac:dyDescent="0.35">
      <c r="E2011" s="270">
        <f t="shared" si="196"/>
        <v>0</v>
      </c>
      <c r="F2011" s="270">
        <f t="shared" si="197"/>
        <v>0</v>
      </c>
      <c r="G2011" s="270">
        <f t="shared" si="198"/>
        <v>0</v>
      </c>
      <c r="H2011" s="270">
        <f t="shared" si="199"/>
        <v>0</v>
      </c>
      <c r="I2011" s="270">
        <f t="shared" si="200"/>
        <v>0</v>
      </c>
    </row>
    <row r="2012" spans="5:9" ht="17.25" customHeight="1" x14ac:dyDescent="0.35">
      <c r="E2012" s="270">
        <f t="shared" si="196"/>
        <v>0</v>
      </c>
      <c r="F2012" s="270">
        <f t="shared" si="197"/>
        <v>0</v>
      </c>
      <c r="G2012" s="270">
        <f t="shared" si="198"/>
        <v>0</v>
      </c>
      <c r="H2012" s="270">
        <f t="shared" si="199"/>
        <v>0</v>
      </c>
      <c r="I2012" s="270">
        <f t="shared" si="200"/>
        <v>0</v>
      </c>
    </row>
    <row r="2013" spans="5:9" ht="17.25" customHeight="1" x14ac:dyDescent="0.35">
      <c r="E2013" s="270">
        <f t="shared" si="196"/>
        <v>0</v>
      </c>
      <c r="F2013" s="270">
        <f t="shared" si="197"/>
        <v>0</v>
      </c>
      <c r="G2013" s="270">
        <f t="shared" si="198"/>
        <v>0</v>
      </c>
      <c r="H2013" s="270">
        <f t="shared" si="199"/>
        <v>0</v>
      </c>
      <c r="I2013" s="270">
        <f t="shared" si="200"/>
        <v>0</v>
      </c>
    </row>
    <row r="2014" spans="5:9" ht="17.25" customHeight="1" x14ac:dyDescent="0.35">
      <c r="E2014" s="270">
        <f t="shared" si="196"/>
        <v>0</v>
      </c>
      <c r="F2014" s="270">
        <f t="shared" si="197"/>
        <v>0</v>
      </c>
      <c r="G2014" s="270">
        <f t="shared" si="198"/>
        <v>0</v>
      </c>
      <c r="H2014" s="270">
        <f t="shared" si="199"/>
        <v>0</v>
      </c>
      <c r="I2014" s="270">
        <f t="shared" si="200"/>
        <v>0</v>
      </c>
    </row>
    <row r="2015" spans="5:9" ht="17.25" customHeight="1" x14ac:dyDescent="0.35">
      <c r="E2015" s="270">
        <f t="shared" si="196"/>
        <v>0</v>
      </c>
      <c r="F2015" s="270">
        <f t="shared" si="197"/>
        <v>0</v>
      </c>
      <c r="G2015" s="270">
        <f t="shared" si="198"/>
        <v>0</v>
      </c>
      <c r="H2015" s="270">
        <f t="shared" si="199"/>
        <v>0</v>
      </c>
      <c r="I2015" s="270">
        <f t="shared" si="200"/>
        <v>0</v>
      </c>
    </row>
    <row r="2016" spans="5:9" ht="17.25" customHeight="1" x14ac:dyDescent="0.35">
      <c r="E2016" s="270">
        <f t="shared" si="196"/>
        <v>0</v>
      </c>
      <c r="F2016" s="270">
        <f t="shared" si="197"/>
        <v>0</v>
      </c>
      <c r="G2016" s="270">
        <f t="shared" si="198"/>
        <v>0</v>
      </c>
      <c r="H2016" s="270">
        <f t="shared" si="199"/>
        <v>0</v>
      </c>
      <c r="I2016" s="270">
        <f t="shared" si="200"/>
        <v>0</v>
      </c>
    </row>
    <row r="2017" spans="5:9" ht="17.25" customHeight="1" x14ac:dyDescent="0.35">
      <c r="E2017" s="270">
        <f t="shared" si="196"/>
        <v>0</v>
      </c>
      <c r="F2017" s="270">
        <f t="shared" si="197"/>
        <v>0</v>
      </c>
      <c r="G2017" s="270">
        <f t="shared" si="198"/>
        <v>0</v>
      </c>
      <c r="H2017" s="270">
        <f t="shared" si="199"/>
        <v>0</v>
      </c>
      <c r="I2017" s="270">
        <f t="shared" si="200"/>
        <v>0</v>
      </c>
    </row>
    <row r="2018" spans="5:9" ht="17.25" customHeight="1" x14ac:dyDescent="0.35">
      <c r="E2018" s="270">
        <f t="shared" si="196"/>
        <v>0</v>
      </c>
      <c r="F2018" s="270">
        <f t="shared" si="197"/>
        <v>0</v>
      </c>
      <c r="G2018" s="270">
        <f t="shared" si="198"/>
        <v>0</v>
      </c>
      <c r="H2018" s="270">
        <f t="shared" si="199"/>
        <v>0</v>
      </c>
      <c r="I2018" s="270">
        <f t="shared" si="200"/>
        <v>0</v>
      </c>
    </row>
    <row r="2019" spans="5:9" ht="17.25" customHeight="1" x14ac:dyDescent="0.35">
      <c r="E2019" s="270">
        <f t="shared" si="196"/>
        <v>0</v>
      </c>
      <c r="F2019" s="270">
        <f t="shared" si="197"/>
        <v>0</v>
      </c>
      <c r="G2019" s="270">
        <f t="shared" si="198"/>
        <v>0</v>
      </c>
      <c r="H2019" s="270">
        <f t="shared" si="199"/>
        <v>0</v>
      </c>
      <c r="I2019" s="270">
        <f t="shared" si="200"/>
        <v>0</v>
      </c>
    </row>
    <row r="2020" spans="5:9" ht="17.25" customHeight="1" x14ac:dyDescent="0.35">
      <c r="E2020" s="270">
        <f t="shared" si="196"/>
        <v>0</v>
      </c>
      <c r="F2020" s="270">
        <f t="shared" si="197"/>
        <v>0</v>
      </c>
      <c r="G2020" s="270">
        <f t="shared" si="198"/>
        <v>0</v>
      </c>
      <c r="H2020" s="270">
        <f t="shared" si="199"/>
        <v>0</v>
      </c>
      <c r="I2020" s="270">
        <f t="shared" si="200"/>
        <v>0</v>
      </c>
    </row>
    <row r="2021" spans="5:9" ht="17.25" customHeight="1" x14ac:dyDescent="0.35">
      <c r="E2021" s="270">
        <f t="shared" si="196"/>
        <v>0</v>
      </c>
      <c r="F2021" s="270">
        <f t="shared" si="197"/>
        <v>0</v>
      </c>
      <c r="G2021" s="270">
        <f t="shared" si="198"/>
        <v>0</v>
      </c>
      <c r="H2021" s="270">
        <f t="shared" si="199"/>
        <v>0</v>
      </c>
      <c r="I2021" s="270">
        <f t="shared" si="200"/>
        <v>0</v>
      </c>
    </row>
    <row r="2022" spans="5:9" ht="17.25" customHeight="1" x14ac:dyDescent="0.35">
      <c r="E2022" s="270">
        <f t="shared" si="196"/>
        <v>0</v>
      </c>
      <c r="F2022" s="270">
        <f t="shared" si="197"/>
        <v>0</v>
      </c>
      <c r="G2022" s="270">
        <f t="shared" si="198"/>
        <v>0</v>
      </c>
      <c r="H2022" s="270">
        <f t="shared" si="199"/>
        <v>0</v>
      </c>
      <c r="I2022" s="270">
        <f t="shared" si="200"/>
        <v>0</v>
      </c>
    </row>
    <row r="2023" spans="5:9" ht="17.25" customHeight="1" x14ac:dyDescent="0.35">
      <c r="E2023" s="270">
        <f t="shared" si="196"/>
        <v>0</v>
      </c>
      <c r="F2023" s="270">
        <f t="shared" si="197"/>
        <v>0</v>
      </c>
      <c r="G2023" s="270">
        <f t="shared" si="198"/>
        <v>0</v>
      </c>
      <c r="H2023" s="270">
        <f t="shared" si="199"/>
        <v>0</v>
      </c>
      <c r="I2023" s="270">
        <f t="shared" si="200"/>
        <v>0</v>
      </c>
    </row>
    <row r="2024" spans="5:9" ht="17.25" customHeight="1" x14ac:dyDescent="0.35">
      <c r="E2024" s="270">
        <f t="shared" si="196"/>
        <v>0</v>
      </c>
      <c r="F2024" s="270">
        <f t="shared" si="197"/>
        <v>0</v>
      </c>
      <c r="G2024" s="270">
        <f t="shared" si="198"/>
        <v>0</v>
      </c>
      <c r="H2024" s="270">
        <f t="shared" si="199"/>
        <v>0</v>
      </c>
      <c r="I2024" s="270">
        <f t="shared" si="200"/>
        <v>0</v>
      </c>
    </row>
    <row r="2025" spans="5:9" ht="17.25" customHeight="1" x14ac:dyDescent="0.35">
      <c r="E2025" s="270">
        <f t="shared" si="196"/>
        <v>0</v>
      </c>
      <c r="F2025" s="270">
        <f t="shared" si="197"/>
        <v>0</v>
      </c>
      <c r="G2025" s="270">
        <f t="shared" si="198"/>
        <v>0</v>
      </c>
      <c r="H2025" s="270">
        <f t="shared" si="199"/>
        <v>0</v>
      </c>
      <c r="I2025" s="270">
        <f t="shared" si="200"/>
        <v>0</v>
      </c>
    </row>
    <row r="2026" spans="5:9" ht="17.25" customHeight="1" x14ac:dyDescent="0.35">
      <c r="E2026" s="270">
        <f t="shared" si="196"/>
        <v>0</v>
      </c>
      <c r="F2026" s="270">
        <f t="shared" si="197"/>
        <v>0</v>
      </c>
      <c r="G2026" s="270">
        <f t="shared" si="198"/>
        <v>0</v>
      </c>
      <c r="H2026" s="270">
        <f t="shared" si="199"/>
        <v>0</v>
      </c>
      <c r="I2026" s="270">
        <f t="shared" si="200"/>
        <v>0</v>
      </c>
    </row>
    <row r="2027" spans="5:9" ht="17.25" customHeight="1" x14ac:dyDescent="0.35">
      <c r="E2027" s="270">
        <f t="shared" si="196"/>
        <v>0</v>
      </c>
      <c r="F2027" s="270">
        <f t="shared" si="197"/>
        <v>0</v>
      </c>
      <c r="G2027" s="270">
        <f t="shared" si="198"/>
        <v>0</v>
      </c>
      <c r="H2027" s="270">
        <f t="shared" si="199"/>
        <v>0</v>
      </c>
      <c r="I2027" s="270">
        <f t="shared" si="200"/>
        <v>0</v>
      </c>
    </row>
    <row r="2028" spans="5:9" ht="17.25" customHeight="1" x14ac:dyDescent="0.35">
      <c r="E2028" s="270">
        <f t="shared" si="196"/>
        <v>0</v>
      </c>
      <c r="F2028" s="270">
        <f t="shared" si="197"/>
        <v>0</v>
      </c>
      <c r="G2028" s="270">
        <f t="shared" si="198"/>
        <v>0</v>
      </c>
      <c r="H2028" s="270">
        <f t="shared" si="199"/>
        <v>0</v>
      </c>
      <c r="I2028" s="270">
        <f t="shared" si="200"/>
        <v>0</v>
      </c>
    </row>
    <row r="2029" spans="5:9" ht="17.25" customHeight="1" x14ac:dyDescent="0.35">
      <c r="E2029" s="270">
        <f t="shared" si="196"/>
        <v>0</v>
      </c>
      <c r="F2029" s="270">
        <f t="shared" si="197"/>
        <v>0</v>
      </c>
      <c r="G2029" s="270">
        <f t="shared" si="198"/>
        <v>0</v>
      </c>
      <c r="H2029" s="270">
        <f t="shared" si="199"/>
        <v>0</v>
      </c>
      <c r="I2029" s="270">
        <f t="shared" si="200"/>
        <v>0</v>
      </c>
    </row>
    <row r="2030" spans="5:9" ht="17.25" customHeight="1" x14ac:dyDescent="0.35">
      <c r="E2030" s="270">
        <f t="shared" si="196"/>
        <v>0</v>
      </c>
      <c r="F2030" s="270">
        <f t="shared" si="197"/>
        <v>0</v>
      </c>
      <c r="G2030" s="270">
        <f t="shared" si="198"/>
        <v>0</v>
      </c>
      <c r="H2030" s="270">
        <f t="shared" si="199"/>
        <v>0</v>
      </c>
      <c r="I2030" s="270">
        <f t="shared" si="200"/>
        <v>0</v>
      </c>
    </row>
    <row r="2031" spans="5:9" ht="17.25" customHeight="1" x14ac:dyDescent="0.35">
      <c r="E2031" s="270">
        <f t="shared" si="196"/>
        <v>0</v>
      </c>
      <c r="F2031" s="270">
        <f t="shared" si="197"/>
        <v>0</v>
      </c>
      <c r="G2031" s="270">
        <f t="shared" si="198"/>
        <v>0</v>
      </c>
      <c r="H2031" s="270">
        <f t="shared" si="199"/>
        <v>0</v>
      </c>
      <c r="I2031" s="270">
        <f t="shared" si="200"/>
        <v>0</v>
      </c>
    </row>
    <row r="2032" spans="5:9" ht="17.25" customHeight="1" x14ac:dyDescent="0.35">
      <c r="E2032" s="270">
        <f t="shared" si="196"/>
        <v>0</v>
      </c>
      <c r="F2032" s="270">
        <f t="shared" si="197"/>
        <v>0</v>
      </c>
      <c r="G2032" s="270">
        <f t="shared" si="198"/>
        <v>0</v>
      </c>
      <c r="H2032" s="270">
        <f t="shared" si="199"/>
        <v>0</v>
      </c>
      <c r="I2032" s="270">
        <f t="shared" si="200"/>
        <v>0</v>
      </c>
    </row>
    <row r="2033" spans="5:9" ht="17.25" customHeight="1" x14ac:dyDescent="0.35">
      <c r="E2033" s="270">
        <f t="shared" si="196"/>
        <v>0</v>
      </c>
      <c r="F2033" s="270">
        <f t="shared" si="197"/>
        <v>0</v>
      </c>
      <c r="G2033" s="270">
        <f t="shared" si="198"/>
        <v>0</v>
      </c>
      <c r="H2033" s="270">
        <f t="shared" si="199"/>
        <v>0</v>
      </c>
      <c r="I2033" s="270">
        <f t="shared" si="200"/>
        <v>0</v>
      </c>
    </row>
    <row r="2034" spans="5:9" ht="17.25" customHeight="1" x14ac:dyDescent="0.35">
      <c r="E2034" s="270">
        <f t="shared" si="196"/>
        <v>0</v>
      </c>
      <c r="F2034" s="270">
        <f t="shared" si="197"/>
        <v>0</v>
      </c>
      <c r="G2034" s="270">
        <f t="shared" si="198"/>
        <v>0</v>
      </c>
      <c r="H2034" s="270">
        <f t="shared" si="199"/>
        <v>0</v>
      </c>
      <c r="I2034" s="270">
        <f t="shared" si="200"/>
        <v>0</v>
      </c>
    </row>
    <row r="2035" spans="5:9" ht="17.25" customHeight="1" x14ac:dyDescent="0.35">
      <c r="E2035" s="270">
        <f t="shared" si="196"/>
        <v>0</v>
      </c>
      <c r="F2035" s="270">
        <f t="shared" si="197"/>
        <v>0</v>
      </c>
      <c r="G2035" s="270">
        <f t="shared" si="198"/>
        <v>0</v>
      </c>
      <c r="H2035" s="270">
        <f t="shared" si="199"/>
        <v>0</v>
      </c>
      <c r="I2035" s="270">
        <f t="shared" si="200"/>
        <v>0</v>
      </c>
    </row>
    <row r="2036" spans="5:9" ht="17.25" customHeight="1" x14ac:dyDescent="0.35">
      <c r="E2036" s="270">
        <f t="shared" si="196"/>
        <v>0</v>
      </c>
      <c r="F2036" s="270">
        <f t="shared" si="197"/>
        <v>0</v>
      </c>
      <c r="G2036" s="270">
        <f t="shared" si="198"/>
        <v>0</v>
      </c>
      <c r="H2036" s="270">
        <f t="shared" si="199"/>
        <v>0</v>
      </c>
      <c r="I2036" s="270">
        <f t="shared" si="200"/>
        <v>0</v>
      </c>
    </row>
    <row r="2037" spans="5:9" ht="17.25" customHeight="1" x14ac:dyDescent="0.35">
      <c r="E2037" s="270">
        <f t="shared" si="196"/>
        <v>0</v>
      </c>
      <c r="F2037" s="270">
        <f t="shared" si="197"/>
        <v>0</v>
      </c>
      <c r="G2037" s="270">
        <f t="shared" si="198"/>
        <v>0</v>
      </c>
      <c r="H2037" s="270">
        <f t="shared" si="199"/>
        <v>0</v>
      </c>
      <c r="I2037" s="270">
        <f t="shared" si="200"/>
        <v>0</v>
      </c>
    </row>
    <row r="2038" spans="5:9" ht="17.25" customHeight="1" x14ac:dyDescent="0.35">
      <c r="E2038" s="270">
        <f t="shared" si="196"/>
        <v>0</v>
      </c>
      <c r="F2038" s="270">
        <f t="shared" si="197"/>
        <v>0</v>
      </c>
      <c r="G2038" s="270">
        <f t="shared" si="198"/>
        <v>0</v>
      </c>
      <c r="H2038" s="270">
        <f t="shared" si="199"/>
        <v>0</v>
      </c>
      <c r="I2038" s="270">
        <f t="shared" si="200"/>
        <v>0</v>
      </c>
    </row>
    <row r="2039" spans="5:9" ht="17.25" customHeight="1" x14ac:dyDescent="0.35">
      <c r="E2039" s="270">
        <f t="shared" si="196"/>
        <v>0</v>
      </c>
      <c r="F2039" s="270">
        <f t="shared" si="197"/>
        <v>0</v>
      </c>
      <c r="G2039" s="270">
        <f t="shared" si="198"/>
        <v>0</v>
      </c>
      <c r="H2039" s="270">
        <f t="shared" si="199"/>
        <v>0</v>
      </c>
      <c r="I2039" s="270">
        <f t="shared" si="200"/>
        <v>0</v>
      </c>
    </row>
    <row r="2040" spans="5:9" ht="17.25" customHeight="1" x14ac:dyDescent="0.35">
      <c r="E2040" s="270">
        <f t="shared" si="196"/>
        <v>0</v>
      </c>
      <c r="F2040" s="270">
        <f t="shared" si="197"/>
        <v>0</v>
      </c>
      <c r="G2040" s="270">
        <f t="shared" si="198"/>
        <v>0</v>
      </c>
      <c r="H2040" s="270">
        <f t="shared" si="199"/>
        <v>0</v>
      </c>
      <c r="I2040" s="270">
        <f t="shared" si="200"/>
        <v>0</v>
      </c>
    </row>
    <row r="2041" spans="5:9" ht="17.25" customHeight="1" x14ac:dyDescent="0.35">
      <c r="E2041" s="270">
        <f t="shared" si="196"/>
        <v>0</v>
      </c>
      <c r="F2041" s="270">
        <f t="shared" si="197"/>
        <v>0</v>
      </c>
      <c r="G2041" s="270">
        <f t="shared" si="198"/>
        <v>0</v>
      </c>
      <c r="H2041" s="270">
        <f t="shared" si="199"/>
        <v>0</v>
      </c>
      <c r="I2041" s="270">
        <f t="shared" si="200"/>
        <v>0</v>
      </c>
    </row>
    <row r="2042" spans="5:9" ht="17.25" customHeight="1" x14ac:dyDescent="0.35">
      <c r="E2042" s="270">
        <f t="shared" si="196"/>
        <v>0</v>
      </c>
      <c r="F2042" s="270">
        <f t="shared" si="197"/>
        <v>0</v>
      </c>
      <c r="G2042" s="270">
        <f t="shared" si="198"/>
        <v>0</v>
      </c>
      <c r="H2042" s="270">
        <f t="shared" si="199"/>
        <v>0</v>
      </c>
      <c r="I2042" s="270">
        <f t="shared" si="200"/>
        <v>0</v>
      </c>
    </row>
    <row r="2043" spans="5:9" ht="17.25" customHeight="1" x14ac:dyDescent="0.35">
      <c r="E2043" s="270">
        <f t="shared" si="196"/>
        <v>0</v>
      </c>
      <c r="F2043" s="270">
        <f t="shared" si="197"/>
        <v>0</v>
      </c>
      <c r="G2043" s="270">
        <f t="shared" si="198"/>
        <v>0</v>
      </c>
      <c r="H2043" s="270">
        <f t="shared" si="199"/>
        <v>0</v>
      </c>
      <c r="I2043" s="270">
        <f t="shared" si="200"/>
        <v>0</v>
      </c>
    </row>
    <row r="2044" spans="5:9" ht="17.25" customHeight="1" x14ac:dyDescent="0.35">
      <c r="E2044" s="270">
        <f t="shared" si="196"/>
        <v>0</v>
      </c>
      <c r="F2044" s="270">
        <f t="shared" si="197"/>
        <v>0</v>
      </c>
      <c r="G2044" s="270">
        <f t="shared" si="198"/>
        <v>0</v>
      </c>
      <c r="H2044" s="270">
        <f t="shared" si="199"/>
        <v>0</v>
      </c>
      <c r="I2044" s="270">
        <f t="shared" si="200"/>
        <v>0</v>
      </c>
    </row>
    <row r="2045" spans="5:9" ht="17.25" customHeight="1" x14ac:dyDescent="0.35">
      <c r="E2045" s="270">
        <f t="shared" si="196"/>
        <v>0</v>
      </c>
      <c r="F2045" s="270">
        <f t="shared" si="197"/>
        <v>0</v>
      </c>
      <c r="G2045" s="270">
        <f t="shared" si="198"/>
        <v>0</v>
      </c>
      <c r="H2045" s="270">
        <f t="shared" si="199"/>
        <v>0</v>
      </c>
      <c r="I2045" s="270">
        <f t="shared" si="200"/>
        <v>0</v>
      </c>
    </row>
    <row r="2046" spans="5:9" ht="17.25" customHeight="1" x14ac:dyDescent="0.35">
      <c r="E2046" s="270">
        <f t="shared" si="196"/>
        <v>0</v>
      </c>
      <c r="F2046" s="270">
        <f t="shared" si="197"/>
        <v>0</v>
      </c>
      <c r="G2046" s="270">
        <f t="shared" si="198"/>
        <v>0</v>
      </c>
      <c r="H2046" s="270">
        <f t="shared" si="199"/>
        <v>0</v>
      </c>
      <c r="I2046" s="270">
        <f t="shared" si="200"/>
        <v>0</v>
      </c>
    </row>
    <row r="2047" spans="5:9" ht="17.25" customHeight="1" x14ac:dyDescent="0.35">
      <c r="E2047" s="270">
        <f t="shared" si="196"/>
        <v>0</v>
      </c>
      <c r="F2047" s="270">
        <f t="shared" si="197"/>
        <v>0</v>
      </c>
      <c r="G2047" s="270">
        <f t="shared" si="198"/>
        <v>0</v>
      </c>
      <c r="H2047" s="270">
        <f t="shared" si="199"/>
        <v>0</v>
      </c>
      <c r="I2047" s="270">
        <f t="shared" si="200"/>
        <v>0</v>
      </c>
    </row>
    <row r="2048" spans="5:9" ht="17.25" customHeight="1" x14ac:dyDescent="0.35">
      <c r="E2048" s="270">
        <f t="shared" si="196"/>
        <v>0</v>
      </c>
      <c r="F2048" s="270">
        <f t="shared" si="197"/>
        <v>0</v>
      </c>
      <c r="G2048" s="270">
        <f t="shared" si="198"/>
        <v>0</v>
      </c>
      <c r="H2048" s="270">
        <f t="shared" si="199"/>
        <v>0</v>
      </c>
      <c r="I2048" s="270">
        <f t="shared" si="200"/>
        <v>0</v>
      </c>
    </row>
    <row r="2049" spans="5:9" ht="17.25" customHeight="1" x14ac:dyDescent="0.35">
      <c r="E2049" s="270">
        <f t="shared" si="196"/>
        <v>0</v>
      </c>
      <c r="F2049" s="270">
        <f t="shared" si="197"/>
        <v>0</v>
      </c>
      <c r="G2049" s="270">
        <f t="shared" si="198"/>
        <v>0</v>
      </c>
      <c r="H2049" s="270">
        <f t="shared" si="199"/>
        <v>0</v>
      </c>
      <c r="I2049" s="270">
        <f t="shared" si="200"/>
        <v>0</v>
      </c>
    </row>
    <row r="2050" spans="5:9" ht="17.25" customHeight="1" x14ac:dyDescent="0.35">
      <c r="E2050" s="270">
        <f t="shared" si="196"/>
        <v>0</v>
      </c>
      <c r="F2050" s="270">
        <f t="shared" si="197"/>
        <v>0</v>
      </c>
      <c r="G2050" s="270">
        <f t="shared" si="198"/>
        <v>0</v>
      </c>
      <c r="H2050" s="270">
        <f t="shared" si="199"/>
        <v>0</v>
      </c>
      <c r="I2050" s="270">
        <f t="shared" si="200"/>
        <v>0</v>
      </c>
    </row>
    <row r="2051" spans="5:9" ht="17.25" customHeight="1" x14ac:dyDescent="0.35">
      <c r="E2051" s="270">
        <f t="shared" si="196"/>
        <v>0</v>
      </c>
      <c r="F2051" s="270">
        <f t="shared" si="197"/>
        <v>0</v>
      </c>
      <c r="G2051" s="270">
        <f t="shared" si="198"/>
        <v>0</v>
      </c>
      <c r="H2051" s="270">
        <f t="shared" si="199"/>
        <v>0</v>
      </c>
      <c r="I2051" s="270">
        <f t="shared" si="200"/>
        <v>0</v>
      </c>
    </row>
    <row r="2052" spans="5:9" ht="17.25" customHeight="1" x14ac:dyDescent="0.35">
      <c r="E2052" s="270">
        <f t="shared" si="196"/>
        <v>0</v>
      </c>
      <c r="F2052" s="270">
        <f t="shared" si="197"/>
        <v>0</v>
      </c>
      <c r="G2052" s="270">
        <f t="shared" si="198"/>
        <v>0</v>
      </c>
      <c r="H2052" s="270">
        <f t="shared" si="199"/>
        <v>0</v>
      </c>
      <c r="I2052" s="270">
        <f t="shared" si="200"/>
        <v>0</v>
      </c>
    </row>
    <row r="2053" spans="5:9" ht="17.25" customHeight="1" x14ac:dyDescent="0.35">
      <c r="E2053" s="270">
        <f t="shared" si="196"/>
        <v>0</v>
      </c>
      <c r="F2053" s="270">
        <f t="shared" si="197"/>
        <v>0</v>
      </c>
      <c r="G2053" s="270">
        <f t="shared" si="198"/>
        <v>0</v>
      </c>
      <c r="H2053" s="270">
        <f t="shared" si="199"/>
        <v>0</v>
      </c>
      <c r="I2053" s="270">
        <f t="shared" si="200"/>
        <v>0</v>
      </c>
    </row>
    <row r="2054" spans="5:9" ht="17.25" customHeight="1" x14ac:dyDescent="0.35">
      <c r="E2054" s="270">
        <f t="shared" si="196"/>
        <v>0</v>
      </c>
      <c r="F2054" s="270">
        <f t="shared" si="197"/>
        <v>0</v>
      </c>
      <c r="G2054" s="270">
        <f t="shared" si="198"/>
        <v>0</v>
      </c>
      <c r="H2054" s="270">
        <f t="shared" si="199"/>
        <v>0</v>
      </c>
      <c r="I2054" s="270">
        <f t="shared" si="200"/>
        <v>0</v>
      </c>
    </row>
    <row r="2055" spans="5:9" ht="17.25" customHeight="1" x14ac:dyDescent="0.35">
      <c r="E2055" s="270">
        <f t="shared" si="196"/>
        <v>0</v>
      </c>
      <c r="F2055" s="270">
        <f t="shared" si="197"/>
        <v>0</v>
      </c>
      <c r="G2055" s="270">
        <f t="shared" si="198"/>
        <v>0</v>
      </c>
      <c r="H2055" s="270">
        <f t="shared" si="199"/>
        <v>0</v>
      </c>
      <c r="I2055" s="270">
        <f t="shared" si="200"/>
        <v>0</v>
      </c>
    </row>
    <row r="2056" spans="5:9" ht="17.25" customHeight="1" x14ac:dyDescent="0.35">
      <c r="E2056" s="270">
        <f t="shared" si="196"/>
        <v>0</v>
      </c>
      <c r="F2056" s="270">
        <f t="shared" si="197"/>
        <v>0</v>
      </c>
      <c r="G2056" s="270">
        <f t="shared" si="198"/>
        <v>0</v>
      </c>
      <c r="H2056" s="270">
        <f t="shared" si="199"/>
        <v>0</v>
      </c>
      <c r="I2056" s="270">
        <f t="shared" si="200"/>
        <v>0</v>
      </c>
    </row>
    <row r="2057" spans="5:9" ht="17.25" customHeight="1" x14ac:dyDescent="0.35">
      <c r="E2057" s="270">
        <f t="shared" si="196"/>
        <v>0</v>
      </c>
      <c r="F2057" s="270">
        <f t="shared" si="197"/>
        <v>0</v>
      </c>
      <c r="G2057" s="270">
        <f t="shared" si="198"/>
        <v>0</v>
      </c>
      <c r="H2057" s="270">
        <f t="shared" si="199"/>
        <v>0</v>
      </c>
      <c r="I2057" s="270">
        <f t="shared" si="200"/>
        <v>0</v>
      </c>
    </row>
    <row r="2058" spans="5:9" ht="17.25" customHeight="1" x14ac:dyDescent="0.35">
      <c r="E2058" s="270">
        <f t="shared" si="196"/>
        <v>0</v>
      </c>
      <c r="F2058" s="270">
        <f t="shared" si="197"/>
        <v>0</v>
      </c>
      <c r="G2058" s="270">
        <f t="shared" si="198"/>
        <v>0</v>
      </c>
      <c r="H2058" s="270">
        <f t="shared" si="199"/>
        <v>0</v>
      </c>
      <c r="I2058" s="270">
        <f t="shared" si="200"/>
        <v>0</v>
      </c>
    </row>
    <row r="2059" spans="5:9" ht="17.25" customHeight="1" x14ac:dyDescent="0.35">
      <c r="E2059" s="270">
        <f t="shared" ref="E2059:E2072" si="201">SUM(F2059,G2059,H2059,I2059)</f>
        <v>0</v>
      </c>
      <c r="F2059" s="270">
        <f t="shared" ref="F2059:F2072" si="202">SUM(M2059,Q2059,AI2059,AM2059,BV2059,BZ2059,DC2059,DG2059,DS2059,DW2059,EM2059,EN2059,EO2059,EY2059,EZ2059,FA2059,GM2059,GQ2059,HL2059,HP2059,IH2059,IL2059,)</f>
        <v>0</v>
      </c>
      <c r="G2059" s="270">
        <f t="shared" ref="G2059:G2072" si="203">SUM(N2059,R2059,AJ2059,AN2059,BW2059,CA2059,DD2059,DH2059,DT2059,DX2059,EP2059,EQ2059,ER2059,FB2059,FC2059,FD2059,GN2059,GR2059,HM2059,HQ2059,II2059,IM2059,)</f>
        <v>0</v>
      </c>
      <c r="H2059" s="270">
        <f t="shared" ref="H2059:H2072" si="204">SUM(O2059,S2059,U2059,W2059,Y2059,AA2059,AK2059,AO2059,AQ2059,AS2059,AU2059,AW2059,BC2059,BE2059,AY2059,FK2059,FL2059,FM2059,FQ2059,FR2059,BX2059,CB2059,DE2059,DI2059,DU2059,DY2059,ES2059,ET2059,EU2059,FE2059,FF2059,FG2059,GO2059,GS2059,HN2059,HR2059,HT2059,HV2059,HX2059,HZ2059,IJ2059,IN2059,IP2059,IR2059,IT2059,IV2059,FS2059,FW2059,FX2059,FY2059,GC2059,GD2059,GE2059,GU2059,GW2059,GY2059,HA2059,HC2059,IB2059,IX2059,IZ2059,DK2059,DM2059,DO2059,DQ2059,IF2059,EA2059,EC2059,EE2059,EG2059,ID2059)</f>
        <v>0</v>
      </c>
      <c r="I2059" s="270">
        <f t="shared" ref="I2059:I2072" si="205">SUM(P2059,T2059,V2059,X2059,Z2059,AB2059,AL2059,AP2059,AR2059,AT2059,AV2059,AX2059,BD2059,BF2059,BY2059,CC2059,DF2059,DJ2059,DV2059,DZ2059,EV2059,EW2059,EX2059,FH2059,FI2059,FJ2059,GP2059,GT2059,HO2059,HS2059,HU2059,HW2059,HY2059,IK2059,IO2059,IQ2059,IS2059,IU2059,JA2059,AZ2059,DL2059,DN2059,DP2059,DR2059,FN2059,FO2059,FP2059,FT2059,FU2059,FV2059,FZ2059,GA2059,GB2059,GF2059,GG2059,GH2059,GV2059,GX2059,GZ2059,HB2059,HD2059,IA2059,IC2059,IG2059,IW2059,IY2059,EB2059,ED2059,EF2059,EH2059,IE2059)</f>
        <v>0</v>
      </c>
    </row>
    <row r="2060" spans="5:9" ht="17.25" customHeight="1" x14ac:dyDescent="0.35">
      <c r="E2060" s="270">
        <f t="shared" si="201"/>
        <v>0</v>
      </c>
      <c r="F2060" s="270">
        <f t="shared" si="202"/>
        <v>0</v>
      </c>
      <c r="G2060" s="270">
        <f t="shared" si="203"/>
        <v>0</v>
      </c>
      <c r="H2060" s="270">
        <f t="shared" si="204"/>
        <v>0</v>
      </c>
      <c r="I2060" s="270">
        <f t="shared" si="205"/>
        <v>0</v>
      </c>
    </row>
    <row r="2061" spans="5:9" ht="17.25" customHeight="1" x14ac:dyDescent="0.35">
      <c r="E2061" s="270">
        <f t="shared" si="201"/>
        <v>0</v>
      </c>
      <c r="F2061" s="270">
        <f t="shared" si="202"/>
        <v>0</v>
      </c>
      <c r="G2061" s="270">
        <f t="shared" si="203"/>
        <v>0</v>
      </c>
      <c r="H2061" s="270">
        <f t="shared" si="204"/>
        <v>0</v>
      </c>
      <c r="I2061" s="270">
        <f t="shared" si="205"/>
        <v>0</v>
      </c>
    </row>
    <row r="2062" spans="5:9" ht="17.25" customHeight="1" x14ac:dyDescent="0.35">
      <c r="E2062" s="270">
        <f t="shared" si="201"/>
        <v>0</v>
      </c>
      <c r="F2062" s="270">
        <f t="shared" si="202"/>
        <v>0</v>
      </c>
      <c r="G2062" s="270">
        <f t="shared" si="203"/>
        <v>0</v>
      </c>
      <c r="H2062" s="270">
        <f t="shared" si="204"/>
        <v>0</v>
      </c>
      <c r="I2062" s="270">
        <f t="shared" si="205"/>
        <v>0</v>
      </c>
    </row>
    <row r="2063" spans="5:9" ht="17.25" customHeight="1" x14ac:dyDescent="0.35">
      <c r="E2063" s="270">
        <f t="shared" si="201"/>
        <v>0</v>
      </c>
      <c r="F2063" s="270">
        <f t="shared" si="202"/>
        <v>0</v>
      </c>
      <c r="G2063" s="270">
        <f t="shared" si="203"/>
        <v>0</v>
      </c>
      <c r="H2063" s="270">
        <f t="shared" si="204"/>
        <v>0</v>
      </c>
      <c r="I2063" s="270">
        <f t="shared" si="205"/>
        <v>0</v>
      </c>
    </row>
    <row r="2064" spans="5:9" ht="17.25" customHeight="1" x14ac:dyDescent="0.35">
      <c r="E2064" s="270">
        <f t="shared" si="201"/>
        <v>0</v>
      </c>
      <c r="F2064" s="270">
        <f t="shared" si="202"/>
        <v>0</v>
      </c>
      <c r="G2064" s="270">
        <f t="shared" si="203"/>
        <v>0</v>
      </c>
      <c r="H2064" s="270">
        <f t="shared" si="204"/>
        <v>0</v>
      </c>
      <c r="I2064" s="270">
        <f t="shared" si="205"/>
        <v>0</v>
      </c>
    </row>
    <row r="2065" spans="5:9" ht="17.25" customHeight="1" x14ac:dyDescent="0.35">
      <c r="E2065" s="270">
        <f t="shared" si="201"/>
        <v>0</v>
      </c>
      <c r="F2065" s="270">
        <f t="shared" si="202"/>
        <v>0</v>
      </c>
      <c r="G2065" s="270">
        <f t="shared" si="203"/>
        <v>0</v>
      </c>
      <c r="H2065" s="270">
        <f t="shared" si="204"/>
        <v>0</v>
      </c>
      <c r="I2065" s="270">
        <f t="shared" si="205"/>
        <v>0</v>
      </c>
    </row>
    <row r="2066" spans="5:9" ht="17.25" customHeight="1" x14ac:dyDescent="0.35">
      <c r="E2066" s="270">
        <f t="shared" si="201"/>
        <v>0</v>
      </c>
      <c r="F2066" s="270">
        <f t="shared" si="202"/>
        <v>0</v>
      </c>
      <c r="G2066" s="270">
        <f t="shared" si="203"/>
        <v>0</v>
      </c>
      <c r="H2066" s="270">
        <f t="shared" si="204"/>
        <v>0</v>
      </c>
      <c r="I2066" s="270">
        <f t="shared" si="205"/>
        <v>0</v>
      </c>
    </row>
    <row r="2067" spans="5:9" ht="17.25" customHeight="1" x14ac:dyDescent="0.35">
      <c r="E2067" s="270">
        <f t="shared" si="201"/>
        <v>0</v>
      </c>
      <c r="F2067" s="270">
        <f t="shared" si="202"/>
        <v>0</v>
      </c>
      <c r="G2067" s="270">
        <f t="shared" si="203"/>
        <v>0</v>
      </c>
      <c r="H2067" s="270">
        <f t="shared" si="204"/>
        <v>0</v>
      </c>
      <c r="I2067" s="270">
        <f t="shared" si="205"/>
        <v>0</v>
      </c>
    </row>
    <row r="2068" spans="5:9" ht="17.25" customHeight="1" x14ac:dyDescent="0.35">
      <c r="E2068" s="270">
        <f t="shared" si="201"/>
        <v>0</v>
      </c>
      <c r="F2068" s="270">
        <f t="shared" si="202"/>
        <v>0</v>
      </c>
      <c r="G2068" s="270">
        <f t="shared" si="203"/>
        <v>0</v>
      </c>
      <c r="H2068" s="270">
        <f t="shared" si="204"/>
        <v>0</v>
      </c>
      <c r="I2068" s="270">
        <f t="shared" si="205"/>
        <v>0</v>
      </c>
    </row>
    <row r="2069" spans="5:9" ht="17.25" customHeight="1" x14ac:dyDescent="0.35">
      <c r="E2069" s="270">
        <f t="shared" si="201"/>
        <v>0</v>
      </c>
      <c r="F2069" s="270">
        <f t="shared" si="202"/>
        <v>0</v>
      </c>
      <c r="G2069" s="270">
        <f t="shared" si="203"/>
        <v>0</v>
      </c>
      <c r="H2069" s="270">
        <f t="shared" si="204"/>
        <v>0</v>
      </c>
      <c r="I2069" s="270">
        <f t="shared" si="205"/>
        <v>0</v>
      </c>
    </row>
    <row r="2070" spans="5:9" ht="17.25" customHeight="1" x14ac:dyDescent="0.35">
      <c r="E2070" s="270">
        <f t="shared" si="201"/>
        <v>0</v>
      </c>
      <c r="F2070" s="270">
        <f t="shared" si="202"/>
        <v>0</v>
      </c>
      <c r="G2070" s="270">
        <f t="shared" si="203"/>
        <v>0</v>
      </c>
      <c r="H2070" s="270">
        <f t="shared" si="204"/>
        <v>0</v>
      </c>
      <c r="I2070" s="270">
        <f t="shared" si="205"/>
        <v>0</v>
      </c>
    </row>
    <row r="2071" spans="5:9" ht="17.25" customHeight="1" x14ac:dyDescent="0.35">
      <c r="E2071" s="270">
        <f t="shared" si="201"/>
        <v>0</v>
      </c>
      <c r="F2071" s="270">
        <f t="shared" si="202"/>
        <v>0</v>
      </c>
      <c r="G2071" s="270">
        <f t="shared" si="203"/>
        <v>0</v>
      </c>
      <c r="H2071" s="270">
        <f t="shared" si="204"/>
        <v>0</v>
      </c>
      <c r="I2071" s="270">
        <f t="shared" si="205"/>
        <v>0</v>
      </c>
    </row>
    <row r="2072" spans="5:9" ht="17.25" customHeight="1" x14ac:dyDescent="0.35">
      <c r="E2072" s="270">
        <f t="shared" si="201"/>
        <v>0</v>
      </c>
      <c r="F2072" s="270">
        <f t="shared" si="202"/>
        <v>0</v>
      </c>
      <c r="G2072" s="270">
        <f t="shared" si="203"/>
        <v>0</v>
      </c>
      <c r="H2072" s="270">
        <f t="shared" si="204"/>
        <v>0</v>
      </c>
      <c r="I2072" s="270">
        <f t="shared" si="205"/>
        <v>0</v>
      </c>
    </row>
  </sheetData>
  <sheetProtection algorithmName="SHA-512" hashValue="/4lw9FY3RqoJvdRRqUXLyEpe8gEQmloFjFyoJJS7QBWir0HJU+vxdDj9iEKkvs8AdXuvZoPaj4lHzVEXYjcAGQ==" saltValue="AFxyIzeG8CztnnIwV7AdYw==" spinCount="100000" sheet="1" formatCells="0" formatColumns="0" formatRows="0" insertColumns="0" insertRows="0" deleteColumns="0" deleteRows="0" sort="0" autoFilter="0"/>
  <autoFilter ref="A10:HS22">
    <filterColumn colId="0" showButton="0"/>
  </autoFilter>
  <mergeCells count="194">
    <mergeCell ref="HR7:HS7"/>
    <mergeCell ref="DS7:DT7"/>
    <mergeCell ref="CR4:CY4"/>
    <mergeCell ref="IH5:IO5"/>
    <mergeCell ref="IH6:IK6"/>
    <mergeCell ref="IL6:IO6"/>
    <mergeCell ref="IH7:II7"/>
    <mergeCell ref="IJ7:IK7"/>
    <mergeCell ref="IL7:IM7"/>
    <mergeCell ref="IN7:IO7"/>
    <mergeCell ref="IH4:JA4"/>
    <mergeCell ref="EM4:GL4"/>
    <mergeCell ref="EM5:EX5"/>
    <mergeCell ref="GM5:GT5"/>
    <mergeCell ref="GM6:GP6"/>
    <mergeCell ref="GQ6:GT6"/>
    <mergeCell ref="GM7:GN7"/>
    <mergeCell ref="GO7:GP7"/>
    <mergeCell ref="HL5:HS5"/>
    <mergeCell ref="HL6:HO6"/>
    <mergeCell ref="HP6:HS6"/>
    <mergeCell ref="HT6:HU7"/>
    <mergeCell ref="HV6:HW7"/>
    <mergeCell ref="HX6:HY7"/>
    <mergeCell ref="HL7:HM7"/>
    <mergeCell ref="BM6:BP6"/>
    <mergeCell ref="BI7:BJ7"/>
    <mergeCell ref="BK7:BL7"/>
    <mergeCell ref="BM7:BN7"/>
    <mergeCell ref="BO7:BP7"/>
    <mergeCell ref="BI5:BP5"/>
    <mergeCell ref="HN7:HO7"/>
    <mergeCell ref="HP7:HQ7"/>
    <mergeCell ref="GK5:GL7"/>
    <mergeCell ref="DC5:DJ5"/>
    <mergeCell ref="DC6:DF6"/>
    <mergeCell ref="DG6:DJ6"/>
    <mergeCell ref="DC7:DD7"/>
    <mergeCell ref="DE7:DF7"/>
    <mergeCell ref="DG7:DH7"/>
    <mergeCell ref="DI7:DJ7"/>
    <mergeCell ref="DS5:DZ5"/>
    <mergeCell ref="DS6:DV6"/>
    <mergeCell ref="DW6:DZ6"/>
    <mergeCell ref="EK5:EL7"/>
    <mergeCell ref="CR5:CS7"/>
    <mergeCell ref="EI5:EJ7"/>
    <mergeCell ref="CT5:CU7"/>
    <mergeCell ref="CV5:CW7"/>
    <mergeCell ref="AI5:AP5"/>
    <mergeCell ref="AI6:AL6"/>
    <mergeCell ref="AM6:AP6"/>
    <mergeCell ref="AM7:AN7"/>
    <mergeCell ref="AO7:AP7"/>
    <mergeCell ref="BV5:CC5"/>
    <mergeCell ref="BV6:BY6"/>
    <mergeCell ref="BZ6:CC6"/>
    <mergeCell ref="BV7:BW7"/>
    <mergeCell ref="BX7:BY7"/>
    <mergeCell ref="BZ7:CA7"/>
    <mergeCell ref="CB7:CC7"/>
    <mergeCell ref="BG5:BH7"/>
    <mergeCell ref="AW6:AX7"/>
    <mergeCell ref="AY5:AZ7"/>
    <mergeCell ref="M5:T5"/>
    <mergeCell ref="M6:P6"/>
    <mergeCell ref="Q6:T6"/>
    <mergeCell ref="M7:N7"/>
    <mergeCell ref="O7:P7"/>
    <mergeCell ref="Q7:R7"/>
    <mergeCell ref="S7:T7"/>
    <mergeCell ref="AI7:AJ7"/>
    <mergeCell ref="AK7:AL7"/>
    <mergeCell ref="AG7:AH7"/>
    <mergeCell ref="EV8:EX8"/>
    <mergeCell ref="ES6:EX6"/>
    <mergeCell ref="BS4:CC4"/>
    <mergeCell ref="CN5:CO7"/>
    <mergeCell ref="A1:Q1"/>
    <mergeCell ref="A2:Q2"/>
    <mergeCell ref="BC5:BF6"/>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R4"/>
    <mergeCell ref="U5:AB5"/>
    <mergeCell ref="GM4:HH4"/>
    <mergeCell ref="DS4:EL4"/>
    <mergeCell ref="GQ7:GR7"/>
    <mergeCell ref="GS7:GT7"/>
    <mergeCell ref="GI5:GJ7"/>
    <mergeCell ref="FW8:FY8"/>
    <mergeCell ref="FZ8:GB8"/>
    <mergeCell ref="FW6:GB6"/>
    <mergeCell ref="GC8:GE8"/>
    <mergeCell ref="GF8:GH8"/>
    <mergeCell ref="GC6:GH6"/>
    <mergeCell ref="FK5:GH5"/>
    <mergeCell ref="GU5:HD5"/>
    <mergeCell ref="GU6:GV7"/>
    <mergeCell ref="GW6:GX7"/>
    <mergeCell ref="GY6:GZ7"/>
    <mergeCell ref="HC6:HD7"/>
    <mergeCell ref="HA6:HB7"/>
    <mergeCell ref="EA6:EB7"/>
    <mergeCell ref="DU7:DV7"/>
    <mergeCell ref="DW7:DX7"/>
    <mergeCell ref="DY7:DZ7"/>
    <mergeCell ref="EM6:ER6"/>
    <mergeCell ref="FB8:FD8"/>
    <mergeCell ref="D4:D8"/>
    <mergeCell ref="CZ5:DB5"/>
    <mergeCell ref="CZ6:CZ8"/>
    <mergeCell ref="DA6:DB7"/>
    <mergeCell ref="BS5:BU6"/>
    <mergeCell ref="BS7:BS8"/>
    <mergeCell ref="BT7:BU7"/>
    <mergeCell ref="E4:I4"/>
    <mergeCell ref="E5:E8"/>
    <mergeCell ref="F5:G7"/>
    <mergeCell ref="H5:I7"/>
    <mergeCell ref="J5:L6"/>
    <mergeCell ref="J7:J8"/>
    <mergeCell ref="K7:L7"/>
    <mergeCell ref="J4:AD4"/>
    <mergeCell ref="CD4:CE7"/>
    <mergeCell ref="CF4:CG7"/>
    <mergeCell ref="BI6:BL6"/>
    <mergeCell ref="CP5:CQ7"/>
    <mergeCell ref="CN4:CQ4"/>
    <mergeCell ref="BQ5:BR7"/>
    <mergeCell ref="CH4:CM4"/>
    <mergeCell ref="CH5:CI7"/>
    <mergeCell ref="CJ5:CK7"/>
    <mergeCell ref="FK8:FM8"/>
    <mergeCell ref="FN8:FP8"/>
    <mergeCell ref="FK6:FP6"/>
    <mergeCell ref="FQ8:FS8"/>
    <mergeCell ref="FT8:FV8"/>
    <mergeCell ref="FQ6:FV6"/>
    <mergeCell ref="AE5:AH6"/>
    <mergeCell ref="AE4:BB4"/>
    <mergeCell ref="AE7:AF7"/>
    <mergeCell ref="CZ4:DR4"/>
    <mergeCell ref="CL5:CM7"/>
    <mergeCell ref="EY8:FA8"/>
    <mergeCell ref="CX5:CY7"/>
    <mergeCell ref="DK6:DL7"/>
    <mergeCell ref="DM6:DN7"/>
    <mergeCell ref="DO6:DP7"/>
    <mergeCell ref="FE8:FG8"/>
    <mergeCell ref="FH8:FJ8"/>
    <mergeCell ref="FE6:FJ6"/>
    <mergeCell ref="EY6:FD6"/>
    <mergeCell ref="EY5:FJ5"/>
    <mergeCell ref="EM8:EO8"/>
    <mergeCell ref="EP8:ER8"/>
    <mergeCell ref="ES8:EU8"/>
    <mergeCell ref="HI4:IG4"/>
    <mergeCell ref="ID6:IE7"/>
    <mergeCell ref="HT5:IE5"/>
    <mergeCell ref="HZ6:IA7"/>
    <mergeCell ref="IV6:IW7"/>
    <mergeCell ref="IZ6:JA7"/>
    <mergeCell ref="IB6:IC7"/>
    <mergeCell ref="DQ6:DR7"/>
    <mergeCell ref="DK5:DR5"/>
    <mergeCell ref="IX6:IY7"/>
    <mergeCell ref="EA5:EH5"/>
    <mergeCell ref="EC6:ED7"/>
    <mergeCell ref="EE6:EF7"/>
    <mergeCell ref="EG6:EH7"/>
    <mergeCell ref="IP5:JA5"/>
    <mergeCell ref="IP6:IQ7"/>
    <mergeCell ref="IR6:IS7"/>
    <mergeCell ref="IT6:IU7"/>
    <mergeCell ref="IF5:IG7"/>
    <mergeCell ref="HG5:HH7"/>
    <mergeCell ref="HE5:HF7"/>
    <mergeCell ref="HI5:HK5"/>
    <mergeCell ref="HI6:HI8"/>
    <mergeCell ref="HJ6:HK7"/>
  </mergeCells>
  <printOptions horizontalCentered="1"/>
  <pageMargins left="0.70866141732283472" right="0.70866141732283472" top="1.1811023622047245" bottom="0.74803149606299213" header="0.31496062992125984" footer="0.31496062992125984"/>
  <pageSetup paperSize="9" firstPageNumber="4" pageOrder="overThenDown" orientation="landscape" useFirstPageNumber="1"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BA1426"/>
  <sheetViews>
    <sheetView zoomScale="50" zoomScaleNormal="50" zoomScaleSheetLayoutView="90" workbookViewId="0">
      <pane xSplit="9" ySplit="9" topLeftCell="BI10" activePane="bottomRight" state="frozen"/>
      <selection pane="topRight" activeCell="J1" sqref="J1"/>
      <selection pane="bottomLeft" activeCell="A10" sqref="A10"/>
      <selection pane="bottomRight" activeCell="BQ17" sqref="BQ17"/>
    </sheetView>
  </sheetViews>
  <sheetFormatPr defaultColWidth="9.109375" defaultRowHeight="18" x14ac:dyDescent="0.35"/>
  <cols>
    <col min="1" max="1" width="9.109375" style="266"/>
    <col min="2" max="2" width="21.6640625" style="267" customWidth="1"/>
    <col min="3" max="3" width="31.6640625" style="267" customWidth="1"/>
    <col min="4" max="4" width="17" style="266" customWidth="1"/>
    <col min="5" max="5" width="22.88671875" style="267" customWidth="1"/>
    <col min="6" max="6" width="40" style="267" customWidth="1"/>
    <col min="7" max="7" width="19.6640625" style="266" customWidth="1"/>
    <col min="8" max="8" width="19.33203125" style="266" customWidth="1"/>
    <col min="9" max="9" width="20.6640625" style="266" customWidth="1"/>
    <col min="10" max="10" width="24" style="91" customWidth="1"/>
    <col min="11" max="11" width="20.6640625" style="91" customWidth="1"/>
    <col min="12" max="12" width="27.88671875" style="266" customWidth="1"/>
    <col min="13" max="19" width="24.44140625" style="266" customWidth="1"/>
    <col min="20" max="25" width="22.109375" style="266" customWidth="1"/>
    <col min="26" max="37" width="15.88671875" style="266" customWidth="1"/>
    <col min="38" max="38" width="16.33203125" style="266" customWidth="1"/>
    <col min="39" max="39" width="15.109375" style="266" customWidth="1"/>
    <col min="40" max="40" width="22.109375" style="266" customWidth="1"/>
    <col min="41" max="41" width="19.109375" style="266" customWidth="1"/>
    <col min="42" max="42" width="22.109375" style="266" customWidth="1"/>
    <col min="43" max="43" width="27.109375" style="266" customWidth="1"/>
    <col min="44" max="44" width="16.6640625" style="266" customWidth="1"/>
    <col min="45" max="46" width="18.33203125" style="266" customWidth="1"/>
    <col min="47" max="49" width="18.109375" style="266" customWidth="1"/>
    <col min="50" max="50" width="23.6640625" style="266" customWidth="1"/>
    <col min="51" max="51" width="19.6640625" style="266" customWidth="1"/>
    <col min="52" max="54" width="16.88671875" style="266" customWidth="1"/>
    <col min="55" max="55" width="24.33203125" style="266" customWidth="1"/>
    <col min="56" max="60" width="19.88671875" style="266" customWidth="1"/>
    <col min="61" max="62" width="16.88671875" style="266" customWidth="1"/>
    <col min="63" max="64" width="20.109375" style="266" customWidth="1"/>
    <col min="65" max="65" width="13.44140625" style="266" customWidth="1"/>
    <col min="66" max="66" width="17.44140625" style="266" customWidth="1"/>
    <col min="67" max="67" width="21.88671875" style="266" customWidth="1"/>
    <col min="68" max="70" width="18" style="266" customWidth="1"/>
    <col min="71" max="71" width="19.109375" style="266" customWidth="1"/>
    <col min="72" max="74" width="17" style="266" customWidth="1"/>
    <col min="75" max="75" width="19.109375" style="266" customWidth="1"/>
    <col min="76" max="76" width="30.33203125" style="266" customWidth="1"/>
    <col min="77" max="78" width="31" style="266" customWidth="1"/>
    <col min="79" max="81" width="18" style="266" customWidth="1"/>
    <col min="82" max="83" width="21.33203125" style="266" customWidth="1"/>
    <col min="84" max="84" width="23.109375" style="266" customWidth="1"/>
    <col min="85" max="86" width="29.6640625" style="266" customWidth="1"/>
    <col min="87" max="87" width="38.109375" style="266" customWidth="1"/>
    <col min="88" max="88" width="18.44140625" style="266" customWidth="1"/>
    <col min="89" max="89" width="27.44140625" style="266" customWidth="1"/>
    <col min="90" max="91" width="23.109375" style="266" customWidth="1"/>
    <col min="92" max="92" width="17.44140625" style="266" customWidth="1"/>
    <col min="93" max="93" width="20.109375" style="266" customWidth="1"/>
    <col min="94" max="94" width="17.44140625" style="266" customWidth="1"/>
    <col min="95" max="95" width="25.109375" style="266" customWidth="1"/>
    <col min="96" max="96" width="20.109375" style="266" customWidth="1"/>
    <col min="97" max="100" width="16.44140625" style="266" customWidth="1"/>
    <col min="101" max="101" width="22" style="266" customWidth="1"/>
    <col min="102" max="105" width="20.44140625" style="266" customWidth="1"/>
    <col min="106" max="106" width="29.88671875" style="266" customWidth="1"/>
    <col min="107" max="107" width="22" style="266" customWidth="1"/>
    <col min="108" max="112" width="17.88671875" style="266" customWidth="1"/>
    <col min="113" max="113" width="20.109375" style="266" customWidth="1"/>
    <col min="114" max="114" width="15.88671875" style="266" customWidth="1"/>
    <col min="115" max="115" width="24.6640625" style="266" customWidth="1"/>
    <col min="116" max="116" width="23.109375" style="266" customWidth="1"/>
    <col min="117" max="117" width="25.44140625" style="266" customWidth="1"/>
    <col min="118" max="118" width="26.88671875" style="266" customWidth="1"/>
    <col min="119" max="119" width="15.109375" style="266" customWidth="1"/>
    <col min="120" max="120" width="24" style="266" customWidth="1"/>
    <col min="121" max="121" width="15.109375" style="266" customWidth="1"/>
    <col min="122" max="122" width="25.33203125" style="266" customWidth="1"/>
    <col min="123" max="127" width="25.44140625" style="266" customWidth="1"/>
    <col min="128" max="128" width="17" style="266" customWidth="1"/>
    <col min="129" max="129" width="23.88671875" style="266" customWidth="1"/>
    <col min="130" max="130" width="17" style="266" customWidth="1"/>
    <col min="131" max="131" width="26.44140625" style="266" customWidth="1"/>
    <col min="132" max="139" width="22.33203125" style="266" customWidth="1"/>
    <col min="140" max="140" width="18.44140625" style="266" customWidth="1"/>
    <col min="141" max="141" width="22.6640625" style="266" customWidth="1"/>
    <col min="142" max="142" width="18.44140625" style="266" customWidth="1"/>
    <col min="143" max="143" width="29.6640625" style="266" customWidth="1"/>
    <col min="144" max="144" width="18.6640625" style="266" customWidth="1"/>
    <col min="145" max="145" width="18.109375" style="266" customWidth="1"/>
    <col min="146" max="149" width="18" style="266" customWidth="1"/>
    <col min="150" max="151" width="18.44140625" style="266" customWidth="1"/>
    <col min="152" max="152" width="24.88671875" style="266" customWidth="1"/>
    <col min="153" max="153" width="18.44140625" style="266" customWidth="1"/>
    <col min="154" max="154" width="25.33203125" style="266" customWidth="1"/>
    <col min="155" max="155" width="19.6640625" style="266" customWidth="1"/>
    <col min="156" max="156" width="25.109375" style="266" customWidth="1"/>
    <col min="157" max="161" width="20.109375" style="266" customWidth="1"/>
    <col min="162" max="162" width="21" style="266" customWidth="1"/>
    <col min="163" max="163" width="20.44140625" style="269" customWidth="1"/>
    <col min="164" max="164" width="9.109375" style="269"/>
    <col min="165" max="165" width="22.88671875" style="269" customWidth="1"/>
    <col min="166" max="166" width="15.109375" style="269" customWidth="1"/>
    <col min="167" max="167" width="16.6640625" style="269" customWidth="1"/>
    <col min="168" max="168" width="11.44140625" style="269" customWidth="1"/>
    <col min="169" max="169" width="13.44140625" style="269" customWidth="1"/>
    <col min="170" max="170" width="11.88671875" style="269" customWidth="1"/>
    <col min="171" max="172" width="15.88671875" style="269" customWidth="1"/>
    <col min="173" max="173" width="20.33203125" style="269" customWidth="1"/>
    <col min="174" max="174" width="12.6640625" style="269" customWidth="1"/>
    <col min="175" max="175" width="14.33203125" style="269" customWidth="1"/>
    <col min="176" max="183" width="12.6640625" style="269" customWidth="1"/>
    <col min="184" max="184" width="17.6640625" style="269" customWidth="1"/>
    <col min="185" max="185" width="25.6640625" style="269" customWidth="1"/>
    <col min="186" max="208" width="9.109375" style="49"/>
    <col min="209" max="209" width="9" style="49" customWidth="1"/>
    <col min="210" max="210" width="52.33203125" style="117" hidden="1" customWidth="1"/>
    <col min="211" max="211" width="22" style="49" customWidth="1"/>
    <col min="212" max="16384" width="9.109375" style="49"/>
  </cols>
  <sheetData>
    <row r="1" spans="1:729" customFormat="1" ht="30" x14ac:dyDescent="0.3">
      <c r="A1" s="14" t="s">
        <v>9</v>
      </c>
      <c r="B1" s="14"/>
      <c r="C1" s="14"/>
      <c r="D1" s="56"/>
      <c r="E1" s="14"/>
      <c r="F1" s="15"/>
      <c r="G1" s="14"/>
      <c r="H1" s="14"/>
      <c r="I1" s="14"/>
      <c r="J1" s="72"/>
      <c r="K1" s="72"/>
      <c r="L1" s="14"/>
      <c r="M1" s="14"/>
      <c r="N1" s="72"/>
      <c r="O1" s="72"/>
      <c r="P1" s="72"/>
      <c r="Q1" s="72"/>
      <c r="R1" s="72"/>
      <c r="S1" s="72"/>
      <c r="T1" s="14"/>
      <c r="U1" s="14"/>
      <c r="V1" s="14"/>
      <c r="W1" s="261" t="s">
        <v>54</v>
      </c>
      <c r="Z1" s="1"/>
      <c r="AA1" s="1"/>
      <c r="AB1" s="1"/>
      <c r="AC1" s="1"/>
      <c r="AD1" s="1"/>
      <c r="AE1" s="1"/>
      <c r="AF1" s="1"/>
      <c r="AG1" s="1"/>
      <c r="AH1" s="1"/>
      <c r="AI1" s="1"/>
      <c r="AJ1" s="1"/>
      <c r="AK1" s="1"/>
      <c r="AN1" s="1"/>
      <c r="AO1" s="1"/>
      <c r="AT1" s="1"/>
      <c r="AV1" s="1"/>
      <c r="AW1" s="1"/>
      <c r="BA1" s="1"/>
      <c r="BB1" s="1"/>
      <c r="BE1" s="1"/>
      <c r="BF1" s="1"/>
      <c r="BG1" s="1"/>
      <c r="BH1" s="1"/>
      <c r="BN1" s="1"/>
      <c r="BO1" s="1"/>
      <c r="BS1" s="1"/>
      <c r="BT1" s="1"/>
      <c r="BU1" s="1"/>
      <c r="BV1" s="1"/>
      <c r="BZ1" s="1"/>
      <c r="CH1" s="1"/>
      <c r="CI1" s="1"/>
      <c r="CM1" s="1"/>
      <c r="CO1" s="1"/>
      <c r="CP1" s="1"/>
      <c r="CY1" s="1"/>
      <c r="CZ1" s="1"/>
      <c r="DA1" s="1"/>
      <c r="DH1" s="1"/>
      <c r="DK1" s="1"/>
      <c r="DL1" s="1"/>
      <c r="DP1" s="1"/>
      <c r="DQ1" s="1"/>
      <c r="DT1" s="1"/>
      <c r="DU1" s="1"/>
      <c r="DV1" s="1"/>
      <c r="DW1" s="1"/>
      <c r="DY1" s="1"/>
      <c r="DZ1" s="1"/>
      <c r="EC1" s="1"/>
      <c r="ED1" s="1"/>
      <c r="EE1" s="1"/>
      <c r="EF1" s="1"/>
      <c r="EG1" s="1"/>
      <c r="EH1" s="1"/>
      <c r="EI1" s="1"/>
      <c r="EJ1" s="81"/>
      <c r="EK1" s="81"/>
      <c r="EL1" s="81"/>
      <c r="EM1" s="81"/>
      <c r="ER1" s="1"/>
      <c r="ES1" s="1"/>
      <c r="EU1" s="1"/>
      <c r="EV1" s="1"/>
      <c r="EW1" s="1"/>
      <c r="FC1" s="1"/>
      <c r="FE1" s="1"/>
      <c r="FP1" s="1"/>
      <c r="GA1" s="1"/>
      <c r="GB1" s="1"/>
      <c r="HB1" s="117" t="s">
        <v>70</v>
      </c>
    </row>
    <row r="2" spans="1:729" customFormat="1" ht="36" customHeight="1" x14ac:dyDescent="0.3">
      <c r="A2" s="607" t="s">
        <v>68</v>
      </c>
      <c r="B2" s="607"/>
      <c r="C2" s="607"/>
      <c r="D2" s="607"/>
      <c r="E2" s="607"/>
      <c r="F2" s="607"/>
      <c r="G2" s="607"/>
      <c r="H2" s="607"/>
      <c r="I2" s="607"/>
      <c r="J2" s="607"/>
      <c r="K2" s="607"/>
      <c r="L2" s="607"/>
      <c r="M2" s="607"/>
      <c r="N2" s="607"/>
      <c r="O2" s="607"/>
      <c r="P2" s="607"/>
      <c r="Q2" s="607"/>
      <c r="R2" s="607"/>
      <c r="S2" s="607"/>
      <c r="T2" s="607"/>
      <c r="U2" s="607"/>
      <c r="V2" s="607"/>
      <c r="W2" s="261" t="s">
        <v>53</v>
      </c>
      <c r="Z2" s="1"/>
      <c r="AA2" s="1"/>
      <c r="AB2" s="1"/>
      <c r="AC2" s="1"/>
      <c r="AD2" s="1"/>
      <c r="AE2" s="1"/>
      <c r="AF2" s="1"/>
      <c r="AG2" s="1"/>
      <c r="AH2" s="1"/>
      <c r="AI2" s="1"/>
      <c r="AJ2" s="1"/>
      <c r="AK2" s="1"/>
      <c r="AN2" s="1"/>
      <c r="AO2" s="1"/>
      <c r="AT2" s="1"/>
      <c r="AV2" s="1"/>
      <c r="AW2" s="1"/>
      <c r="BA2" s="1"/>
      <c r="BB2" s="1"/>
      <c r="BE2" s="1"/>
      <c r="BF2" s="1"/>
      <c r="BG2" s="1"/>
      <c r="BH2" s="1"/>
      <c r="BN2" s="1"/>
      <c r="BO2" s="1"/>
      <c r="BS2" s="1"/>
      <c r="BT2" s="1"/>
      <c r="BU2" s="1"/>
      <c r="BV2" s="1"/>
      <c r="BZ2" s="1"/>
      <c r="CH2" s="1"/>
      <c r="CI2" s="1"/>
      <c r="CM2" s="1"/>
      <c r="CO2" s="1"/>
      <c r="CP2" s="1"/>
      <c r="CY2" s="1"/>
      <c r="CZ2" s="1"/>
      <c r="DA2" s="1"/>
      <c r="DH2" s="1"/>
      <c r="DK2" s="1"/>
      <c r="DL2" s="1"/>
      <c r="DP2" s="1"/>
      <c r="DQ2" s="1"/>
      <c r="DT2" s="1"/>
      <c r="DU2" s="1"/>
      <c r="DV2" s="1"/>
      <c r="DW2" s="1"/>
      <c r="DY2" s="1"/>
      <c r="DZ2" s="1"/>
      <c r="EC2" s="1"/>
      <c r="ED2" s="1"/>
      <c r="EE2" s="1"/>
      <c r="EF2" s="1"/>
      <c r="EG2" s="1"/>
      <c r="EH2" s="1"/>
      <c r="EI2" s="1"/>
      <c r="EJ2" s="81"/>
      <c r="EK2" s="81"/>
      <c r="EL2" s="81"/>
      <c r="EM2" s="81"/>
      <c r="ER2" s="1"/>
      <c r="ES2" s="1"/>
      <c r="EU2" s="1"/>
      <c r="EV2" s="1"/>
      <c r="EW2" s="1"/>
      <c r="FC2" s="1"/>
      <c r="FE2" s="1"/>
      <c r="FP2" s="1"/>
      <c r="GA2" s="1"/>
      <c r="GB2" s="1"/>
      <c r="HB2" s="117" t="s">
        <v>72</v>
      </c>
    </row>
    <row r="3" spans="1:729" customFormat="1" ht="17.100000000000001" customHeight="1" thickBot="1" x14ac:dyDescent="0.35">
      <c r="D3" s="1"/>
      <c r="J3" s="1"/>
      <c r="K3" s="1"/>
      <c r="N3" s="1"/>
      <c r="O3" s="1"/>
      <c r="P3" s="1"/>
      <c r="Q3" s="1"/>
      <c r="R3" s="1"/>
      <c r="S3" s="1"/>
      <c r="W3" s="261" t="s">
        <v>241</v>
      </c>
      <c r="Z3" s="1"/>
      <c r="AA3" s="1"/>
      <c r="AB3" s="1"/>
      <c r="AC3" s="1"/>
      <c r="AD3" s="1"/>
      <c r="AE3" s="1"/>
      <c r="AF3" s="1"/>
      <c r="AG3" s="1"/>
      <c r="AH3" s="1"/>
      <c r="AI3" s="1"/>
      <c r="AJ3" s="1"/>
      <c r="AK3" s="1"/>
      <c r="AN3" s="1"/>
      <c r="AO3" s="1"/>
      <c r="AT3" s="1"/>
      <c r="AV3" s="1"/>
      <c r="AW3" s="1"/>
      <c r="BA3" s="1"/>
      <c r="BB3" s="1"/>
      <c r="BE3" s="1"/>
      <c r="BF3" s="1"/>
      <c r="BG3" s="1"/>
      <c r="BH3" s="1"/>
      <c r="BN3" s="1"/>
      <c r="BO3" s="1"/>
      <c r="BS3" s="1"/>
      <c r="BT3" s="1"/>
      <c r="BU3" s="1"/>
      <c r="BV3" s="1"/>
      <c r="BZ3" s="1"/>
      <c r="CH3" s="1"/>
      <c r="CI3" s="1"/>
      <c r="CM3" s="1"/>
      <c r="CO3" s="1"/>
      <c r="CP3" s="1"/>
      <c r="CY3" s="1"/>
      <c r="CZ3" s="1"/>
      <c r="DA3" s="1"/>
      <c r="DH3" s="1"/>
      <c r="DK3" s="1"/>
      <c r="DL3" s="1"/>
      <c r="DP3" s="1"/>
      <c r="DQ3" s="1"/>
      <c r="DT3" s="1"/>
      <c r="DU3" s="1"/>
      <c r="DV3" s="1"/>
      <c r="DW3" s="1"/>
      <c r="DY3" s="1"/>
      <c r="DZ3" s="1"/>
      <c r="EC3" s="1"/>
      <c r="ED3" s="1"/>
      <c r="EE3" s="1"/>
      <c r="EF3" s="1"/>
      <c r="EG3" s="1"/>
      <c r="EH3" s="1"/>
      <c r="EI3" s="1"/>
      <c r="EJ3" s="81"/>
      <c r="EK3" s="81"/>
      <c r="EL3" s="81"/>
      <c r="EM3" s="81"/>
      <c r="ER3" s="1"/>
      <c r="ES3" s="1"/>
      <c r="EU3" s="1"/>
      <c r="EV3" s="1"/>
      <c r="EW3" s="1"/>
      <c r="FC3" s="1"/>
      <c r="FE3" s="1"/>
      <c r="FP3" s="1"/>
      <c r="GA3" s="1"/>
      <c r="GB3" s="1"/>
      <c r="HB3" s="117" t="s">
        <v>62</v>
      </c>
    </row>
    <row r="4" spans="1:729" s="38" customFormat="1" ht="42.9" customHeight="1" x14ac:dyDescent="0.3">
      <c r="A4" s="415" t="s">
        <v>4</v>
      </c>
      <c r="B4" s="416" t="s">
        <v>0</v>
      </c>
      <c r="C4" s="416" t="s">
        <v>1</v>
      </c>
      <c r="D4" s="484" t="s">
        <v>238</v>
      </c>
      <c r="E4" s="416" t="s">
        <v>91</v>
      </c>
      <c r="F4" s="417" t="s">
        <v>525</v>
      </c>
      <c r="G4" s="415" t="s">
        <v>39</v>
      </c>
      <c r="H4" s="613"/>
      <c r="I4" s="614"/>
      <c r="J4" s="618" t="s">
        <v>250</v>
      </c>
      <c r="K4" s="619"/>
      <c r="L4" s="619"/>
      <c r="M4" s="620"/>
      <c r="N4" s="622" t="s">
        <v>56</v>
      </c>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4"/>
      <c r="AN4" s="628" t="s">
        <v>55</v>
      </c>
      <c r="AO4" s="629"/>
      <c r="AP4" s="629"/>
      <c r="AQ4" s="629"/>
      <c r="AR4" s="629"/>
      <c r="AS4" s="629"/>
      <c r="AT4" s="629"/>
      <c r="AU4" s="629"/>
      <c r="AV4" s="629"/>
      <c r="AW4" s="629"/>
      <c r="AX4" s="629"/>
      <c r="AY4" s="629"/>
      <c r="AZ4" s="630"/>
      <c r="BA4" s="356" t="s">
        <v>327</v>
      </c>
      <c r="BB4" s="358"/>
      <c r="BC4" s="358"/>
      <c r="BD4" s="358"/>
      <c r="BE4" s="358"/>
      <c r="BF4" s="358"/>
      <c r="BG4" s="358"/>
      <c r="BH4" s="358"/>
      <c r="BI4" s="358"/>
      <c r="BJ4" s="424"/>
      <c r="BK4" s="642" t="s">
        <v>10</v>
      </c>
      <c r="BL4" s="642"/>
      <c r="BM4" s="642"/>
      <c r="BN4" s="642"/>
      <c r="BO4" s="642"/>
      <c r="BP4" s="642"/>
      <c r="BQ4" s="642"/>
      <c r="BR4" s="642"/>
      <c r="BS4" s="631" t="s">
        <v>5</v>
      </c>
      <c r="BT4" s="634" t="s">
        <v>6</v>
      </c>
      <c r="BU4" s="635"/>
      <c r="BV4" s="636"/>
      <c r="BW4" s="659" t="s">
        <v>32</v>
      </c>
      <c r="BX4" s="660"/>
      <c r="BY4" s="660"/>
      <c r="BZ4" s="660"/>
      <c r="CA4" s="661"/>
      <c r="CB4" s="443" t="s">
        <v>75</v>
      </c>
      <c r="CC4" s="443"/>
      <c r="CD4" s="593"/>
      <c r="CE4" s="594" t="s">
        <v>79</v>
      </c>
      <c r="CF4" s="603" t="s">
        <v>80</v>
      </c>
      <c r="CG4" s="604"/>
      <c r="CH4" s="665" t="s">
        <v>282</v>
      </c>
      <c r="CI4" s="666"/>
      <c r="CJ4" s="666"/>
      <c r="CK4" s="667"/>
      <c r="CL4" s="597" t="s">
        <v>90</v>
      </c>
      <c r="CM4" s="591" t="s">
        <v>211</v>
      </c>
      <c r="CN4" s="356" t="s">
        <v>7</v>
      </c>
      <c r="CO4" s="358"/>
      <c r="CP4" s="358"/>
      <c r="CQ4" s="358"/>
      <c r="CR4" s="358"/>
      <c r="CS4" s="358"/>
      <c r="CT4" s="358"/>
      <c r="CU4" s="358"/>
      <c r="CV4" s="358"/>
      <c r="CW4" s="424"/>
      <c r="CX4" s="588" t="s">
        <v>49</v>
      </c>
      <c r="CY4" s="588"/>
      <c r="CZ4" s="589"/>
      <c r="DA4" s="589"/>
      <c r="DB4" s="589"/>
      <c r="DC4" s="589"/>
      <c r="DD4" s="589"/>
      <c r="DE4" s="589"/>
      <c r="DF4" s="589"/>
      <c r="DG4" s="589"/>
      <c r="DH4" s="590"/>
      <c r="DI4" s="590"/>
      <c r="DJ4" s="401" t="s">
        <v>40</v>
      </c>
      <c r="DK4" s="402"/>
      <c r="DL4" s="402"/>
      <c r="DM4" s="402"/>
      <c r="DN4" s="567"/>
      <c r="DO4" s="583" t="s">
        <v>63</v>
      </c>
      <c r="DP4" s="583"/>
      <c r="DQ4" s="583"/>
      <c r="DR4" s="583"/>
      <c r="DS4" s="583"/>
      <c r="DT4" s="583"/>
      <c r="DU4" s="583"/>
      <c r="DV4" s="583"/>
      <c r="DW4" s="584"/>
      <c r="DX4" s="576" t="s">
        <v>87</v>
      </c>
      <c r="DY4" s="577"/>
      <c r="DZ4" s="577"/>
      <c r="EA4" s="577"/>
      <c r="EB4" s="577"/>
      <c r="EC4" s="577"/>
      <c r="ED4" s="577"/>
      <c r="EE4" s="577"/>
      <c r="EF4" s="578"/>
      <c r="EG4" s="578"/>
      <c r="EH4" s="578"/>
      <c r="EI4" s="578"/>
      <c r="EJ4" s="559" t="s">
        <v>15</v>
      </c>
      <c r="EK4" s="560"/>
      <c r="EL4" s="560"/>
      <c r="EM4" s="560"/>
      <c r="EN4" s="560"/>
      <c r="EO4" s="560"/>
      <c r="EP4" s="560"/>
      <c r="EQ4" s="560"/>
      <c r="ER4" s="560"/>
      <c r="ES4" s="560"/>
      <c r="ET4" s="561"/>
      <c r="EU4" s="563" t="s">
        <v>138</v>
      </c>
      <c r="EV4" s="563"/>
      <c r="EW4" s="563"/>
      <c r="EX4" s="564"/>
      <c r="EY4" s="564"/>
      <c r="EZ4" s="564"/>
      <c r="FA4" s="564"/>
      <c r="FB4" s="564"/>
      <c r="FC4" s="564"/>
      <c r="FD4" s="564"/>
      <c r="FE4" s="565"/>
      <c r="FF4" s="565"/>
      <c r="FG4" s="545" t="s">
        <v>271</v>
      </c>
      <c r="FH4" s="546"/>
      <c r="FI4" s="546"/>
      <c r="FJ4" s="546"/>
      <c r="FK4" s="546"/>
      <c r="FL4" s="546"/>
      <c r="FM4" s="546"/>
      <c r="FN4" s="546"/>
      <c r="FO4" s="546"/>
      <c r="FP4" s="547"/>
      <c r="FQ4" s="547"/>
      <c r="FR4" s="527" t="s">
        <v>302</v>
      </c>
      <c r="FS4" s="528"/>
      <c r="FT4" s="528"/>
      <c r="FU4" s="528"/>
      <c r="FV4" s="528"/>
      <c r="FW4" s="528"/>
      <c r="FX4" s="528"/>
      <c r="FY4" s="528"/>
      <c r="FZ4" s="528"/>
      <c r="GA4" s="528"/>
      <c r="GB4" s="528"/>
      <c r="GC4" s="529"/>
      <c r="HB4" s="117" t="s">
        <v>229</v>
      </c>
    </row>
    <row r="5" spans="1:729" s="38" customFormat="1" ht="48" customHeight="1" x14ac:dyDescent="0.3">
      <c r="A5" s="608"/>
      <c r="B5" s="610"/>
      <c r="C5" s="610"/>
      <c r="D5" s="485"/>
      <c r="E5" s="610"/>
      <c r="F5" s="612"/>
      <c r="G5" s="608"/>
      <c r="H5" s="611"/>
      <c r="I5" s="615"/>
      <c r="J5" s="412" t="s">
        <v>57</v>
      </c>
      <c r="K5" s="370"/>
      <c r="L5" s="370"/>
      <c r="M5" s="621"/>
      <c r="N5" s="626" t="s">
        <v>265</v>
      </c>
      <c r="O5" s="616"/>
      <c r="P5" s="616"/>
      <c r="Q5" s="616"/>
      <c r="R5" s="616"/>
      <c r="S5" s="616"/>
      <c r="T5" s="616" t="s">
        <v>251</v>
      </c>
      <c r="U5" s="616"/>
      <c r="V5" s="616"/>
      <c r="W5" s="616"/>
      <c r="X5" s="616"/>
      <c r="Y5" s="616"/>
      <c r="Z5" s="540" t="s">
        <v>276</v>
      </c>
      <c r="AA5" s="541"/>
      <c r="AB5" s="541"/>
      <c r="AC5" s="541"/>
      <c r="AD5" s="541"/>
      <c r="AE5" s="541"/>
      <c r="AF5" s="541"/>
      <c r="AG5" s="541"/>
      <c r="AH5" s="541"/>
      <c r="AI5" s="541"/>
      <c r="AJ5" s="541"/>
      <c r="AK5" s="541"/>
      <c r="AL5" s="617" t="s">
        <v>25</v>
      </c>
      <c r="AM5" s="627" t="s">
        <v>26</v>
      </c>
      <c r="AN5" s="643" t="s">
        <v>252</v>
      </c>
      <c r="AO5" s="459"/>
      <c r="AP5" s="459"/>
      <c r="AQ5" s="644"/>
      <c r="AR5" s="647" t="s">
        <v>248</v>
      </c>
      <c r="AS5" s="648"/>
      <c r="AT5" s="648"/>
      <c r="AU5" s="648"/>
      <c r="AV5" s="648"/>
      <c r="AW5" s="649"/>
      <c r="AX5" s="460" t="s">
        <v>48</v>
      </c>
      <c r="AY5" s="461" t="s">
        <v>222</v>
      </c>
      <c r="AZ5" s="658" t="s">
        <v>223</v>
      </c>
      <c r="BA5" s="384" t="s">
        <v>277</v>
      </c>
      <c r="BB5" s="496"/>
      <c r="BC5" s="496"/>
      <c r="BD5" s="496"/>
      <c r="BE5" s="367" t="s">
        <v>248</v>
      </c>
      <c r="BF5" s="367"/>
      <c r="BG5" s="367"/>
      <c r="BH5" s="367"/>
      <c r="BI5" s="367" t="s">
        <v>25</v>
      </c>
      <c r="BJ5" s="480" t="s">
        <v>26</v>
      </c>
      <c r="BK5" s="641" t="s">
        <v>34</v>
      </c>
      <c r="BL5" s="435"/>
      <c r="BM5" s="653" t="s">
        <v>18</v>
      </c>
      <c r="BN5" s="444" t="s">
        <v>28</v>
      </c>
      <c r="BO5" s="640"/>
      <c r="BP5" s="640"/>
      <c r="BQ5" s="641"/>
      <c r="BR5" s="674" t="s">
        <v>19</v>
      </c>
      <c r="BS5" s="632"/>
      <c r="BT5" s="637" t="s">
        <v>46</v>
      </c>
      <c r="BU5" s="638" t="s">
        <v>20</v>
      </c>
      <c r="BV5" s="639" t="s">
        <v>21</v>
      </c>
      <c r="BW5" s="543" t="s">
        <v>293</v>
      </c>
      <c r="BX5" s="544" t="s">
        <v>294</v>
      </c>
      <c r="BY5" s="544" t="s">
        <v>292</v>
      </c>
      <c r="BZ5" s="671" t="s">
        <v>291</v>
      </c>
      <c r="CA5" s="662" t="s">
        <v>14</v>
      </c>
      <c r="CB5" s="437" t="s">
        <v>76</v>
      </c>
      <c r="CC5" s="469"/>
      <c r="CD5" s="600" t="s">
        <v>258</v>
      </c>
      <c r="CE5" s="595"/>
      <c r="CF5" s="605" t="s">
        <v>3</v>
      </c>
      <c r="CG5" s="606" t="s">
        <v>324</v>
      </c>
      <c r="CH5" s="668" t="s">
        <v>285</v>
      </c>
      <c r="CI5" s="669" t="s">
        <v>284</v>
      </c>
      <c r="CJ5" s="669" t="s">
        <v>85</v>
      </c>
      <c r="CK5" s="670" t="s">
        <v>86</v>
      </c>
      <c r="CL5" s="598"/>
      <c r="CM5" s="592"/>
      <c r="CN5" s="421" t="s">
        <v>43</v>
      </c>
      <c r="CO5" s="496" t="s">
        <v>57</v>
      </c>
      <c r="CP5" s="496"/>
      <c r="CQ5" s="496"/>
      <c r="CR5" s="496"/>
      <c r="CS5" s="367" t="s">
        <v>248</v>
      </c>
      <c r="CT5" s="367"/>
      <c r="CU5" s="367"/>
      <c r="CV5" s="367"/>
      <c r="CW5" s="480" t="s">
        <v>89</v>
      </c>
      <c r="CX5" s="390" t="s">
        <v>286</v>
      </c>
      <c r="CY5" s="392"/>
      <c r="CZ5" s="501" t="s">
        <v>252</v>
      </c>
      <c r="DA5" s="501"/>
      <c r="DB5" s="501"/>
      <c r="DC5" s="501"/>
      <c r="DD5" s="479" t="s">
        <v>248</v>
      </c>
      <c r="DE5" s="479"/>
      <c r="DF5" s="479"/>
      <c r="DG5" s="479"/>
      <c r="DH5" s="585" t="s">
        <v>300</v>
      </c>
      <c r="DI5" s="497" t="s">
        <v>65</v>
      </c>
      <c r="DJ5" s="413" t="s">
        <v>42</v>
      </c>
      <c r="DK5" s="370" t="s">
        <v>255</v>
      </c>
      <c r="DL5" s="370"/>
      <c r="DM5" s="370"/>
      <c r="DN5" s="505"/>
      <c r="DO5" s="463" t="s">
        <v>82</v>
      </c>
      <c r="DP5" s="580" t="s">
        <v>252</v>
      </c>
      <c r="DQ5" s="581"/>
      <c r="DR5" s="581"/>
      <c r="DS5" s="581"/>
      <c r="DT5" s="376" t="s">
        <v>248</v>
      </c>
      <c r="DU5" s="376"/>
      <c r="DV5" s="376"/>
      <c r="DW5" s="376"/>
      <c r="DX5" s="579" t="s">
        <v>88</v>
      </c>
      <c r="DY5" s="582" t="s">
        <v>252</v>
      </c>
      <c r="DZ5" s="582"/>
      <c r="EA5" s="582"/>
      <c r="EB5" s="582"/>
      <c r="EC5" s="569" t="s">
        <v>248</v>
      </c>
      <c r="ED5" s="569"/>
      <c r="EE5" s="569"/>
      <c r="EF5" s="569"/>
      <c r="EG5" s="569"/>
      <c r="EH5" s="573" t="s">
        <v>300</v>
      </c>
      <c r="EI5" s="570" t="s">
        <v>301</v>
      </c>
      <c r="EJ5" s="562" t="s">
        <v>239</v>
      </c>
      <c r="EK5" s="459" t="s">
        <v>252</v>
      </c>
      <c r="EL5" s="459"/>
      <c r="EM5" s="459"/>
      <c r="EN5" s="459"/>
      <c r="EO5" s="458" t="s">
        <v>248</v>
      </c>
      <c r="EP5" s="458"/>
      <c r="EQ5" s="458"/>
      <c r="ER5" s="458"/>
      <c r="ES5" s="458"/>
      <c r="ET5" s="566"/>
      <c r="EU5" s="463" t="s">
        <v>239</v>
      </c>
      <c r="EV5" s="377" t="s">
        <v>252</v>
      </c>
      <c r="EW5" s="377"/>
      <c r="EX5" s="377"/>
      <c r="EY5" s="377"/>
      <c r="EZ5" s="510" t="s">
        <v>248</v>
      </c>
      <c r="FA5" s="557"/>
      <c r="FB5" s="557"/>
      <c r="FC5" s="557"/>
      <c r="FD5" s="557"/>
      <c r="FE5" s="517"/>
      <c r="FF5" s="462" t="s">
        <v>233</v>
      </c>
      <c r="FG5" s="543" t="s">
        <v>252</v>
      </c>
      <c r="FH5" s="544"/>
      <c r="FI5" s="544"/>
      <c r="FJ5" s="544"/>
      <c r="FK5" s="551" t="s">
        <v>248</v>
      </c>
      <c r="FL5" s="552"/>
      <c r="FM5" s="552"/>
      <c r="FN5" s="552"/>
      <c r="FO5" s="552"/>
      <c r="FP5" s="553"/>
      <c r="FQ5" s="554" t="s">
        <v>301</v>
      </c>
      <c r="FR5" s="523" t="s">
        <v>247</v>
      </c>
      <c r="FS5" s="368"/>
      <c r="FT5" s="368"/>
      <c r="FU5" s="368"/>
      <c r="FV5" s="368" t="s">
        <v>33</v>
      </c>
      <c r="FW5" s="368"/>
      <c r="FX5" s="368"/>
      <c r="FY5" s="368"/>
      <c r="FZ5" s="368"/>
      <c r="GA5" s="368"/>
      <c r="GB5" s="368" t="s">
        <v>300</v>
      </c>
      <c r="GC5" s="369" t="s">
        <v>323</v>
      </c>
      <c r="HB5" s="117" t="s">
        <v>230</v>
      </c>
    </row>
    <row r="6" spans="1:729" s="38" customFormat="1" ht="48" customHeight="1" x14ac:dyDescent="0.3">
      <c r="A6" s="609"/>
      <c r="B6" s="611"/>
      <c r="C6" s="611"/>
      <c r="D6" s="485"/>
      <c r="E6" s="610"/>
      <c r="F6" s="612"/>
      <c r="G6" s="609"/>
      <c r="H6" s="611"/>
      <c r="I6" s="615"/>
      <c r="J6" s="411" t="s">
        <v>262</v>
      </c>
      <c r="K6" s="371"/>
      <c r="L6" s="371" t="s">
        <v>244</v>
      </c>
      <c r="M6" s="502"/>
      <c r="N6" s="625" t="s">
        <v>12</v>
      </c>
      <c r="O6" s="617"/>
      <c r="P6" s="617"/>
      <c r="Q6" s="616" t="s">
        <v>11</v>
      </c>
      <c r="R6" s="616"/>
      <c r="S6" s="616"/>
      <c r="T6" s="617" t="s">
        <v>12</v>
      </c>
      <c r="U6" s="617"/>
      <c r="V6" s="617"/>
      <c r="W6" s="616" t="s">
        <v>11</v>
      </c>
      <c r="X6" s="616"/>
      <c r="Y6" s="616"/>
      <c r="Z6" s="540" t="s">
        <v>193</v>
      </c>
      <c r="AA6" s="541"/>
      <c r="AB6" s="542"/>
      <c r="AC6" s="540" t="s">
        <v>194</v>
      </c>
      <c r="AD6" s="541"/>
      <c r="AE6" s="542"/>
      <c r="AF6" s="540" t="s">
        <v>279</v>
      </c>
      <c r="AG6" s="541"/>
      <c r="AH6" s="542"/>
      <c r="AI6" s="540" t="s">
        <v>280</v>
      </c>
      <c r="AJ6" s="541"/>
      <c r="AK6" s="542"/>
      <c r="AL6" s="617"/>
      <c r="AM6" s="627"/>
      <c r="AN6" s="562" t="s">
        <v>262</v>
      </c>
      <c r="AO6" s="458"/>
      <c r="AP6" s="458" t="s">
        <v>244</v>
      </c>
      <c r="AQ6" s="453"/>
      <c r="AR6" s="651" t="s">
        <v>189</v>
      </c>
      <c r="AS6" s="650" t="s">
        <v>191</v>
      </c>
      <c r="AT6" s="645" t="s">
        <v>193</v>
      </c>
      <c r="AU6" s="650" t="s">
        <v>194</v>
      </c>
      <c r="AV6" s="645" t="s">
        <v>279</v>
      </c>
      <c r="AW6" s="645" t="s">
        <v>280</v>
      </c>
      <c r="AX6" s="460"/>
      <c r="AY6" s="461"/>
      <c r="AZ6" s="658"/>
      <c r="BA6" s="423" t="s">
        <v>262</v>
      </c>
      <c r="BB6" s="367"/>
      <c r="BC6" s="367" t="s">
        <v>244</v>
      </c>
      <c r="BD6" s="367"/>
      <c r="BE6" s="367"/>
      <c r="BF6" s="367"/>
      <c r="BG6" s="367"/>
      <c r="BH6" s="367"/>
      <c r="BI6" s="367"/>
      <c r="BJ6" s="480"/>
      <c r="BK6" s="641" t="s">
        <v>35</v>
      </c>
      <c r="BL6" s="435" t="s">
        <v>227</v>
      </c>
      <c r="BM6" s="654"/>
      <c r="BN6" s="656" t="s">
        <v>84</v>
      </c>
      <c r="BO6" s="657"/>
      <c r="BP6" s="656" t="s">
        <v>221</v>
      </c>
      <c r="BQ6" s="657"/>
      <c r="BR6" s="675"/>
      <c r="BS6" s="632"/>
      <c r="BT6" s="637"/>
      <c r="BU6" s="638"/>
      <c r="BV6" s="639"/>
      <c r="BW6" s="543"/>
      <c r="BX6" s="544"/>
      <c r="BY6" s="544"/>
      <c r="BZ6" s="672"/>
      <c r="CA6" s="663"/>
      <c r="CB6" s="441"/>
      <c r="CC6" s="473"/>
      <c r="CD6" s="601"/>
      <c r="CE6" s="595"/>
      <c r="CF6" s="605"/>
      <c r="CG6" s="606"/>
      <c r="CH6" s="668"/>
      <c r="CI6" s="669"/>
      <c r="CJ6" s="669"/>
      <c r="CK6" s="670"/>
      <c r="CL6" s="598"/>
      <c r="CM6" s="592"/>
      <c r="CN6" s="421"/>
      <c r="CO6" s="367" t="s">
        <v>262</v>
      </c>
      <c r="CP6" s="367"/>
      <c r="CQ6" s="367" t="s">
        <v>244</v>
      </c>
      <c r="CR6" s="367"/>
      <c r="CS6" s="367"/>
      <c r="CT6" s="367"/>
      <c r="CU6" s="367"/>
      <c r="CV6" s="367"/>
      <c r="CW6" s="480"/>
      <c r="CX6" s="393"/>
      <c r="CY6" s="395"/>
      <c r="CZ6" s="479" t="s">
        <v>262</v>
      </c>
      <c r="DA6" s="479"/>
      <c r="DB6" s="479" t="s">
        <v>244</v>
      </c>
      <c r="DC6" s="479"/>
      <c r="DD6" s="479" t="s">
        <v>220</v>
      </c>
      <c r="DE6" s="479" t="s">
        <v>22</v>
      </c>
      <c r="DF6" s="479" t="s">
        <v>23</v>
      </c>
      <c r="DG6" s="479" t="s">
        <v>24</v>
      </c>
      <c r="DH6" s="586"/>
      <c r="DI6" s="497"/>
      <c r="DJ6" s="413"/>
      <c r="DK6" s="371" t="s">
        <v>262</v>
      </c>
      <c r="DL6" s="371"/>
      <c r="DM6" s="371" t="s">
        <v>244</v>
      </c>
      <c r="DN6" s="568"/>
      <c r="DO6" s="463"/>
      <c r="DP6" s="462" t="s">
        <v>262</v>
      </c>
      <c r="DQ6" s="463"/>
      <c r="DR6" s="462" t="s">
        <v>244</v>
      </c>
      <c r="DS6" s="507"/>
      <c r="DT6" s="376" t="s">
        <v>193</v>
      </c>
      <c r="DU6" s="376" t="s">
        <v>194</v>
      </c>
      <c r="DV6" s="376" t="s">
        <v>279</v>
      </c>
      <c r="DW6" s="376" t="s">
        <v>280</v>
      </c>
      <c r="DX6" s="579"/>
      <c r="DY6" s="569" t="s">
        <v>262</v>
      </c>
      <c r="DZ6" s="569"/>
      <c r="EA6" s="569" t="s">
        <v>244</v>
      </c>
      <c r="EB6" s="569"/>
      <c r="EC6" s="569" t="s">
        <v>220</v>
      </c>
      <c r="ED6" s="569" t="s">
        <v>22</v>
      </c>
      <c r="EE6" s="569" t="s">
        <v>23</v>
      </c>
      <c r="EF6" s="569" t="s">
        <v>24</v>
      </c>
      <c r="EG6" s="569" t="s">
        <v>288</v>
      </c>
      <c r="EH6" s="574"/>
      <c r="EI6" s="571"/>
      <c r="EJ6" s="562"/>
      <c r="EK6" s="458" t="s">
        <v>262</v>
      </c>
      <c r="EL6" s="458"/>
      <c r="EM6" s="458" t="s">
        <v>244</v>
      </c>
      <c r="EN6" s="458"/>
      <c r="EO6" s="458"/>
      <c r="EP6" s="458"/>
      <c r="EQ6" s="458"/>
      <c r="ER6" s="458"/>
      <c r="ES6" s="458"/>
      <c r="ET6" s="566"/>
      <c r="EU6" s="463"/>
      <c r="EV6" s="376" t="s">
        <v>262</v>
      </c>
      <c r="EW6" s="376"/>
      <c r="EX6" s="376" t="s">
        <v>244</v>
      </c>
      <c r="EY6" s="376"/>
      <c r="EZ6" s="514"/>
      <c r="FA6" s="558"/>
      <c r="FB6" s="558"/>
      <c r="FC6" s="558"/>
      <c r="FD6" s="558"/>
      <c r="FE6" s="519"/>
      <c r="FF6" s="462"/>
      <c r="FG6" s="543" t="s">
        <v>290</v>
      </c>
      <c r="FH6" s="544"/>
      <c r="FI6" s="544" t="s">
        <v>244</v>
      </c>
      <c r="FJ6" s="544"/>
      <c r="FK6" s="544" t="s">
        <v>220</v>
      </c>
      <c r="FL6" s="544" t="s">
        <v>22</v>
      </c>
      <c r="FM6" s="544" t="s">
        <v>23</v>
      </c>
      <c r="FN6" s="544" t="s">
        <v>24</v>
      </c>
      <c r="FO6" s="548" t="s">
        <v>288</v>
      </c>
      <c r="FP6" s="549" t="s">
        <v>280</v>
      </c>
      <c r="FQ6" s="555"/>
      <c r="FR6" s="524" t="s">
        <v>262</v>
      </c>
      <c r="FS6" s="525"/>
      <c r="FT6" s="526" t="s">
        <v>244</v>
      </c>
      <c r="FU6" s="526"/>
      <c r="FV6" s="368" t="s">
        <v>220</v>
      </c>
      <c r="FW6" s="368" t="s">
        <v>22</v>
      </c>
      <c r="FX6" s="368" t="s">
        <v>23</v>
      </c>
      <c r="FY6" s="368" t="s">
        <v>24</v>
      </c>
      <c r="FZ6" s="368" t="s">
        <v>288</v>
      </c>
      <c r="GA6" s="368" t="s">
        <v>280</v>
      </c>
      <c r="GB6" s="368"/>
      <c r="GC6" s="369"/>
      <c r="HB6" s="117" t="s">
        <v>231</v>
      </c>
    </row>
    <row r="7" spans="1:729" s="38" customFormat="1" ht="54.9" customHeight="1" x14ac:dyDescent="0.3">
      <c r="A7" s="609"/>
      <c r="B7" s="611"/>
      <c r="C7" s="611"/>
      <c r="D7" s="486"/>
      <c r="E7" s="610"/>
      <c r="F7" s="612"/>
      <c r="G7" s="16" t="s">
        <v>12</v>
      </c>
      <c r="H7" s="17" t="s">
        <v>11</v>
      </c>
      <c r="I7" s="39" t="s">
        <v>30</v>
      </c>
      <c r="J7" s="157" t="s">
        <v>12</v>
      </c>
      <c r="K7" s="140" t="s">
        <v>11</v>
      </c>
      <c r="L7" s="140" t="s">
        <v>12</v>
      </c>
      <c r="M7" s="187" t="s">
        <v>11</v>
      </c>
      <c r="N7" s="191" t="s">
        <v>36</v>
      </c>
      <c r="O7" s="192" t="s">
        <v>38</v>
      </c>
      <c r="P7" s="192" t="s">
        <v>37</v>
      </c>
      <c r="Q7" s="192" t="s">
        <v>36</v>
      </c>
      <c r="R7" s="192" t="s">
        <v>38</v>
      </c>
      <c r="S7" s="192" t="s">
        <v>37</v>
      </c>
      <c r="T7" s="192" t="s">
        <v>36</v>
      </c>
      <c r="U7" s="192" t="s">
        <v>38</v>
      </c>
      <c r="V7" s="192" t="s">
        <v>37</v>
      </c>
      <c r="W7" s="192" t="s">
        <v>36</v>
      </c>
      <c r="X7" s="192" t="s">
        <v>38</v>
      </c>
      <c r="Y7" s="192" t="s">
        <v>37</v>
      </c>
      <c r="Z7" s="192" t="s">
        <v>36</v>
      </c>
      <c r="AA7" s="192" t="s">
        <v>38</v>
      </c>
      <c r="AB7" s="192" t="s">
        <v>37</v>
      </c>
      <c r="AC7" s="192" t="s">
        <v>36</v>
      </c>
      <c r="AD7" s="192" t="s">
        <v>38</v>
      </c>
      <c r="AE7" s="192" t="s">
        <v>37</v>
      </c>
      <c r="AF7" s="192" t="s">
        <v>36</v>
      </c>
      <c r="AG7" s="192" t="s">
        <v>38</v>
      </c>
      <c r="AH7" s="192" t="s">
        <v>37</v>
      </c>
      <c r="AI7" s="192" t="s">
        <v>36</v>
      </c>
      <c r="AJ7" s="192" t="s">
        <v>38</v>
      </c>
      <c r="AK7" s="192" t="s">
        <v>37</v>
      </c>
      <c r="AL7" s="617"/>
      <c r="AM7" s="627"/>
      <c r="AN7" s="194" t="s">
        <v>12</v>
      </c>
      <c r="AO7" s="175" t="s">
        <v>11</v>
      </c>
      <c r="AP7" s="175" t="s">
        <v>12</v>
      </c>
      <c r="AQ7" s="175" t="s">
        <v>11</v>
      </c>
      <c r="AR7" s="652"/>
      <c r="AS7" s="646"/>
      <c r="AT7" s="646"/>
      <c r="AU7" s="646"/>
      <c r="AV7" s="646"/>
      <c r="AW7" s="646"/>
      <c r="AX7" s="460"/>
      <c r="AY7" s="461"/>
      <c r="AZ7" s="658"/>
      <c r="BA7" s="197" t="s">
        <v>12</v>
      </c>
      <c r="BB7" s="133" t="s">
        <v>11</v>
      </c>
      <c r="BC7" s="133" t="s">
        <v>12</v>
      </c>
      <c r="BD7" s="133" t="s">
        <v>11</v>
      </c>
      <c r="BE7" s="133" t="s">
        <v>193</v>
      </c>
      <c r="BF7" s="133" t="s">
        <v>194</v>
      </c>
      <c r="BG7" s="133" t="s">
        <v>279</v>
      </c>
      <c r="BH7" s="133" t="s">
        <v>280</v>
      </c>
      <c r="BI7" s="367"/>
      <c r="BJ7" s="480"/>
      <c r="BK7" s="641"/>
      <c r="BL7" s="435"/>
      <c r="BM7" s="655"/>
      <c r="BN7" s="198" t="s">
        <v>27</v>
      </c>
      <c r="BO7" s="198" t="s">
        <v>29</v>
      </c>
      <c r="BP7" s="198" t="s">
        <v>27</v>
      </c>
      <c r="BQ7" s="198" t="s">
        <v>29</v>
      </c>
      <c r="BR7" s="676"/>
      <c r="BS7" s="633"/>
      <c r="BT7" s="637"/>
      <c r="BU7" s="638"/>
      <c r="BV7" s="639"/>
      <c r="BW7" s="543"/>
      <c r="BX7" s="544"/>
      <c r="BY7" s="544"/>
      <c r="BZ7" s="673"/>
      <c r="CA7" s="664"/>
      <c r="CB7" s="208" t="s">
        <v>77</v>
      </c>
      <c r="CC7" s="128" t="s">
        <v>78</v>
      </c>
      <c r="CD7" s="602"/>
      <c r="CE7" s="596"/>
      <c r="CF7" s="605"/>
      <c r="CG7" s="606"/>
      <c r="CH7" s="668"/>
      <c r="CI7" s="669"/>
      <c r="CJ7" s="669"/>
      <c r="CK7" s="670"/>
      <c r="CL7" s="599"/>
      <c r="CM7" s="592"/>
      <c r="CN7" s="421"/>
      <c r="CO7" s="133" t="s">
        <v>12</v>
      </c>
      <c r="CP7" s="133" t="s">
        <v>11</v>
      </c>
      <c r="CQ7" s="133" t="s">
        <v>12</v>
      </c>
      <c r="CR7" s="133" t="s">
        <v>11</v>
      </c>
      <c r="CS7" s="133" t="s">
        <v>220</v>
      </c>
      <c r="CT7" s="133" t="s">
        <v>22</v>
      </c>
      <c r="CU7" s="133" t="s">
        <v>23</v>
      </c>
      <c r="CV7" s="133" t="s">
        <v>24</v>
      </c>
      <c r="CW7" s="480"/>
      <c r="CX7" s="212" t="s">
        <v>234</v>
      </c>
      <c r="CY7" s="212" t="s">
        <v>287</v>
      </c>
      <c r="CZ7" s="128" t="s">
        <v>12</v>
      </c>
      <c r="DA7" s="128" t="s">
        <v>11</v>
      </c>
      <c r="DB7" s="128" t="s">
        <v>12</v>
      </c>
      <c r="DC7" s="128" t="s">
        <v>11</v>
      </c>
      <c r="DD7" s="479"/>
      <c r="DE7" s="479"/>
      <c r="DF7" s="479"/>
      <c r="DG7" s="479"/>
      <c r="DH7" s="587"/>
      <c r="DI7" s="497"/>
      <c r="DJ7" s="413"/>
      <c r="DK7" s="140" t="s">
        <v>12</v>
      </c>
      <c r="DL7" s="140" t="s">
        <v>11</v>
      </c>
      <c r="DM7" s="140" t="s">
        <v>12</v>
      </c>
      <c r="DN7" s="158" t="s">
        <v>11</v>
      </c>
      <c r="DO7" s="463"/>
      <c r="DP7" s="171" t="s">
        <v>12</v>
      </c>
      <c r="DQ7" s="171" t="s">
        <v>11</v>
      </c>
      <c r="DR7" s="171" t="s">
        <v>12</v>
      </c>
      <c r="DS7" s="213" t="s">
        <v>11</v>
      </c>
      <c r="DT7" s="376"/>
      <c r="DU7" s="376"/>
      <c r="DV7" s="376"/>
      <c r="DW7" s="376"/>
      <c r="DX7" s="579"/>
      <c r="DY7" s="222" t="s">
        <v>12</v>
      </c>
      <c r="DZ7" s="222" t="s">
        <v>11</v>
      </c>
      <c r="EA7" s="222" t="s">
        <v>12</v>
      </c>
      <c r="EB7" s="222" t="s">
        <v>11</v>
      </c>
      <c r="EC7" s="569"/>
      <c r="ED7" s="569"/>
      <c r="EE7" s="569"/>
      <c r="EF7" s="569"/>
      <c r="EG7" s="569"/>
      <c r="EH7" s="575"/>
      <c r="EI7" s="572"/>
      <c r="EJ7" s="562"/>
      <c r="EK7" s="175" t="s">
        <v>12</v>
      </c>
      <c r="EL7" s="175" t="s">
        <v>11</v>
      </c>
      <c r="EM7" s="175" t="s">
        <v>12</v>
      </c>
      <c r="EN7" s="175" t="s">
        <v>11</v>
      </c>
      <c r="EO7" s="175" t="s">
        <v>220</v>
      </c>
      <c r="EP7" s="175" t="s">
        <v>22</v>
      </c>
      <c r="EQ7" s="175" t="s">
        <v>23</v>
      </c>
      <c r="ER7" s="175" t="s">
        <v>24</v>
      </c>
      <c r="ES7" s="175" t="s">
        <v>288</v>
      </c>
      <c r="ET7" s="216" t="s">
        <v>289</v>
      </c>
      <c r="EU7" s="463"/>
      <c r="EV7" s="171" t="s">
        <v>12</v>
      </c>
      <c r="EW7" s="171" t="s">
        <v>11</v>
      </c>
      <c r="EX7" s="171" t="s">
        <v>12</v>
      </c>
      <c r="EY7" s="171" t="s">
        <v>11</v>
      </c>
      <c r="EZ7" s="171" t="s">
        <v>220</v>
      </c>
      <c r="FA7" s="171" t="s">
        <v>22</v>
      </c>
      <c r="FB7" s="171" t="s">
        <v>23</v>
      </c>
      <c r="FC7" s="171" t="s">
        <v>24</v>
      </c>
      <c r="FD7" s="171" t="s">
        <v>288</v>
      </c>
      <c r="FE7" s="213" t="s">
        <v>289</v>
      </c>
      <c r="FF7" s="462"/>
      <c r="FG7" s="219" t="s">
        <v>12</v>
      </c>
      <c r="FH7" s="215" t="s">
        <v>11</v>
      </c>
      <c r="FI7" s="215" t="s">
        <v>12</v>
      </c>
      <c r="FJ7" s="215" t="s">
        <v>11</v>
      </c>
      <c r="FK7" s="544"/>
      <c r="FL7" s="544"/>
      <c r="FM7" s="544"/>
      <c r="FN7" s="544"/>
      <c r="FO7" s="548"/>
      <c r="FP7" s="550"/>
      <c r="FQ7" s="556"/>
      <c r="FR7" s="181" t="s">
        <v>12</v>
      </c>
      <c r="FS7" s="182" t="s">
        <v>11</v>
      </c>
      <c r="FT7" s="182" t="s">
        <v>12</v>
      </c>
      <c r="FU7" s="182" t="s">
        <v>11</v>
      </c>
      <c r="FV7" s="368"/>
      <c r="FW7" s="368"/>
      <c r="FX7" s="368"/>
      <c r="FY7" s="368"/>
      <c r="FZ7" s="368"/>
      <c r="GA7" s="368"/>
      <c r="GB7" s="368"/>
      <c r="GC7" s="369"/>
      <c r="HB7" s="117" t="s">
        <v>232</v>
      </c>
    </row>
    <row r="8" spans="1:729" s="38" customFormat="1" ht="33" customHeight="1" thickBot="1" x14ac:dyDescent="0.35">
      <c r="A8" s="40">
        <v>1</v>
      </c>
      <c r="B8" s="41">
        <f>A8+1</f>
        <v>2</v>
      </c>
      <c r="C8" s="41">
        <f t="shared" ref="C8:BX8" si="0">B8+1</f>
        <v>3</v>
      </c>
      <c r="D8" s="41">
        <f t="shared" si="0"/>
        <v>4</v>
      </c>
      <c r="E8" s="41">
        <f t="shared" si="0"/>
        <v>5</v>
      </c>
      <c r="F8" s="42">
        <f t="shared" si="0"/>
        <v>6</v>
      </c>
      <c r="G8" s="40">
        <f t="shared" si="0"/>
        <v>7</v>
      </c>
      <c r="H8" s="41">
        <f t="shared" si="0"/>
        <v>8</v>
      </c>
      <c r="I8" s="43">
        <f t="shared" si="0"/>
        <v>9</v>
      </c>
      <c r="J8" s="141">
        <f t="shared" si="0"/>
        <v>10</v>
      </c>
      <c r="K8" s="143">
        <f t="shared" si="0"/>
        <v>11</v>
      </c>
      <c r="L8" s="143">
        <f t="shared" si="0"/>
        <v>12</v>
      </c>
      <c r="M8" s="188">
        <f t="shared" si="0"/>
        <v>13</v>
      </c>
      <c r="N8" s="154">
        <f t="shared" si="0"/>
        <v>14</v>
      </c>
      <c r="O8" s="155">
        <f t="shared" si="0"/>
        <v>15</v>
      </c>
      <c r="P8" s="155">
        <f t="shared" si="0"/>
        <v>16</v>
      </c>
      <c r="Q8" s="155">
        <f t="shared" si="0"/>
        <v>17</v>
      </c>
      <c r="R8" s="155">
        <f t="shared" si="0"/>
        <v>18</v>
      </c>
      <c r="S8" s="155">
        <f t="shared" si="0"/>
        <v>19</v>
      </c>
      <c r="T8" s="155">
        <f t="shared" si="0"/>
        <v>20</v>
      </c>
      <c r="U8" s="155">
        <f t="shared" si="0"/>
        <v>21</v>
      </c>
      <c r="V8" s="155">
        <f t="shared" si="0"/>
        <v>22</v>
      </c>
      <c r="W8" s="155">
        <f t="shared" si="0"/>
        <v>23</v>
      </c>
      <c r="X8" s="155">
        <f t="shared" si="0"/>
        <v>24</v>
      </c>
      <c r="Y8" s="155">
        <f t="shared" si="0"/>
        <v>25</v>
      </c>
      <c r="Z8" s="155">
        <f t="shared" ref="Z8:AJ8" si="1">Y8+1</f>
        <v>26</v>
      </c>
      <c r="AA8" s="155">
        <f t="shared" si="1"/>
        <v>27</v>
      </c>
      <c r="AB8" s="155">
        <f t="shared" si="1"/>
        <v>28</v>
      </c>
      <c r="AC8" s="155">
        <f t="shared" si="1"/>
        <v>29</v>
      </c>
      <c r="AD8" s="155">
        <f t="shared" si="1"/>
        <v>30</v>
      </c>
      <c r="AE8" s="155">
        <f t="shared" si="1"/>
        <v>31</v>
      </c>
      <c r="AF8" s="155">
        <f t="shared" si="1"/>
        <v>32</v>
      </c>
      <c r="AG8" s="155">
        <f t="shared" si="1"/>
        <v>33</v>
      </c>
      <c r="AH8" s="155">
        <f t="shared" si="1"/>
        <v>34</v>
      </c>
      <c r="AI8" s="155">
        <f t="shared" si="1"/>
        <v>35</v>
      </c>
      <c r="AJ8" s="155">
        <f t="shared" si="1"/>
        <v>36</v>
      </c>
      <c r="AK8" s="155">
        <f t="shared" ref="AK8:AL8" si="2">AJ8+1</f>
        <v>37</v>
      </c>
      <c r="AL8" s="155">
        <f t="shared" si="2"/>
        <v>38</v>
      </c>
      <c r="AM8" s="193">
        <f t="shared" si="0"/>
        <v>39</v>
      </c>
      <c r="AN8" s="195">
        <f t="shared" si="0"/>
        <v>40</v>
      </c>
      <c r="AO8" s="177">
        <f t="shared" si="0"/>
        <v>41</v>
      </c>
      <c r="AP8" s="177">
        <f t="shared" si="0"/>
        <v>42</v>
      </c>
      <c r="AQ8" s="177">
        <f t="shared" si="0"/>
        <v>43</v>
      </c>
      <c r="AR8" s="177">
        <f t="shared" si="0"/>
        <v>44</v>
      </c>
      <c r="AS8" s="177">
        <f t="shared" si="0"/>
        <v>45</v>
      </c>
      <c r="AT8" s="177">
        <f t="shared" si="0"/>
        <v>46</v>
      </c>
      <c r="AU8" s="177">
        <f t="shared" si="0"/>
        <v>47</v>
      </c>
      <c r="AV8" s="177">
        <f t="shared" si="0"/>
        <v>48</v>
      </c>
      <c r="AW8" s="177">
        <f t="shared" si="0"/>
        <v>49</v>
      </c>
      <c r="AX8" s="177">
        <f t="shared" si="0"/>
        <v>50</v>
      </c>
      <c r="AY8" s="177">
        <f t="shared" si="0"/>
        <v>51</v>
      </c>
      <c r="AZ8" s="196">
        <f t="shared" si="0"/>
        <v>52</v>
      </c>
      <c r="BA8" s="135">
        <f t="shared" si="0"/>
        <v>53</v>
      </c>
      <c r="BB8" s="136">
        <f t="shared" si="0"/>
        <v>54</v>
      </c>
      <c r="BC8" s="136">
        <f t="shared" si="0"/>
        <v>55</v>
      </c>
      <c r="BD8" s="136">
        <f t="shared" si="0"/>
        <v>56</v>
      </c>
      <c r="BE8" s="136">
        <f t="shared" si="0"/>
        <v>57</v>
      </c>
      <c r="BF8" s="136">
        <f t="shared" si="0"/>
        <v>58</v>
      </c>
      <c r="BG8" s="136">
        <f t="shared" si="0"/>
        <v>59</v>
      </c>
      <c r="BH8" s="136">
        <f t="shared" si="0"/>
        <v>60</v>
      </c>
      <c r="BI8" s="136">
        <f t="shared" si="0"/>
        <v>61</v>
      </c>
      <c r="BJ8" s="137">
        <f t="shared" si="0"/>
        <v>62</v>
      </c>
      <c r="BK8" s="199">
        <f t="shared" si="0"/>
        <v>63</v>
      </c>
      <c r="BL8" s="200">
        <f t="shared" si="0"/>
        <v>64</v>
      </c>
      <c r="BM8" s="200">
        <f t="shared" si="0"/>
        <v>65</v>
      </c>
      <c r="BN8" s="200">
        <f t="shared" si="0"/>
        <v>66</v>
      </c>
      <c r="BO8" s="200">
        <f t="shared" si="0"/>
        <v>67</v>
      </c>
      <c r="BP8" s="200">
        <f t="shared" si="0"/>
        <v>68</v>
      </c>
      <c r="BQ8" s="200">
        <f t="shared" si="0"/>
        <v>69</v>
      </c>
      <c r="BR8" s="201">
        <f t="shared" si="0"/>
        <v>70</v>
      </c>
      <c r="BS8" s="228">
        <f>BR8+1</f>
        <v>71</v>
      </c>
      <c r="BT8" s="149">
        <f t="shared" si="0"/>
        <v>72</v>
      </c>
      <c r="BU8" s="150">
        <f t="shared" si="0"/>
        <v>73</v>
      </c>
      <c r="BV8" s="189">
        <f t="shared" si="0"/>
        <v>74</v>
      </c>
      <c r="BW8" s="205">
        <f t="shared" si="0"/>
        <v>75</v>
      </c>
      <c r="BX8" s="206">
        <f t="shared" si="0"/>
        <v>76</v>
      </c>
      <c r="BY8" s="206">
        <f t="shared" ref="BY8:CA8" si="3">BX8+1</f>
        <v>77</v>
      </c>
      <c r="BZ8" s="206">
        <f t="shared" si="3"/>
        <v>78</v>
      </c>
      <c r="CA8" s="207">
        <f t="shared" si="3"/>
        <v>79</v>
      </c>
      <c r="CB8" s="130">
        <f t="shared" ref="CB8:EB8" si="4">CA8+1</f>
        <v>80</v>
      </c>
      <c r="CC8" s="131">
        <f t="shared" si="4"/>
        <v>81</v>
      </c>
      <c r="CD8" s="132">
        <f t="shared" si="4"/>
        <v>82</v>
      </c>
      <c r="CE8" s="209">
        <f t="shared" si="4"/>
        <v>83</v>
      </c>
      <c r="CF8" s="141">
        <f t="shared" si="4"/>
        <v>84</v>
      </c>
      <c r="CG8" s="188">
        <f t="shared" si="4"/>
        <v>85</v>
      </c>
      <c r="CH8" s="144">
        <f t="shared" si="4"/>
        <v>86</v>
      </c>
      <c r="CI8" s="190">
        <f t="shared" si="4"/>
        <v>87</v>
      </c>
      <c r="CJ8" s="190">
        <f t="shared" si="4"/>
        <v>88</v>
      </c>
      <c r="CK8" s="145">
        <f t="shared" si="4"/>
        <v>89</v>
      </c>
      <c r="CL8" s="210">
        <f t="shared" si="4"/>
        <v>90</v>
      </c>
      <c r="CM8" s="211">
        <f t="shared" si="4"/>
        <v>91</v>
      </c>
      <c r="CN8" s="135">
        <f t="shared" si="4"/>
        <v>92</v>
      </c>
      <c r="CO8" s="136">
        <f t="shared" si="4"/>
        <v>93</v>
      </c>
      <c r="CP8" s="136">
        <f t="shared" si="4"/>
        <v>94</v>
      </c>
      <c r="CQ8" s="136">
        <f t="shared" si="4"/>
        <v>95</v>
      </c>
      <c r="CR8" s="136">
        <f t="shared" si="4"/>
        <v>96</v>
      </c>
      <c r="CS8" s="136">
        <f t="shared" si="4"/>
        <v>97</v>
      </c>
      <c r="CT8" s="136">
        <f t="shared" si="4"/>
        <v>98</v>
      </c>
      <c r="CU8" s="136">
        <f t="shared" si="4"/>
        <v>99</v>
      </c>
      <c r="CV8" s="136">
        <f t="shared" si="4"/>
        <v>100</v>
      </c>
      <c r="CW8" s="137">
        <f t="shared" si="4"/>
        <v>101</v>
      </c>
      <c r="CX8" s="130">
        <f t="shared" si="4"/>
        <v>102</v>
      </c>
      <c r="CY8" s="130">
        <f t="shared" si="4"/>
        <v>103</v>
      </c>
      <c r="CZ8" s="131">
        <f t="shared" si="4"/>
        <v>104</v>
      </c>
      <c r="DA8" s="131">
        <f t="shared" si="4"/>
        <v>105</v>
      </c>
      <c r="DB8" s="131">
        <f t="shared" si="4"/>
        <v>106</v>
      </c>
      <c r="DC8" s="131">
        <f t="shared" si="4"/>
        <v>107</v>
      </c>
      <c r="DD8" s="131">
        <f t="shared" si="4"/>
        <v>108</v>
      </c>
      <c r="DE8" s="131">
        <f t="shared" si="4"/>
        <v>109</v>
      </c>
      <c r="DF8" s="131">
        <f t="shared" si="4"/>
        <v>110</v>
      </c>
      <c r="DG8" s="131">
        <f t="shared" si="4"/>
        <v>111</v>
      </c>
      <c r="DH8" s="131">
        <f t="shared" si="4"/>
        <v>112</v>
      </c>
      <c r="DI8" s="131">
        <f>DH8+1</f>
        <v>113</v>
      </c>
      <c r="DJ8" s="141">
        <f t="shared" si="4"/>
        <v>114</v>
      </c>
      <c r="DK8" s="143">
        <f>DJ8+1</f>
        <v>115</v>
      </c>
      <c r="DL8" s="143">
        <f t="shared" si="4"/>
        <v>116</v>
      </c>
      <c r="DM8" s="143">
        <f t="shared" si="4"/>
        <v>117</v>
      </c>
      <c r="DN8" s="159">
        <f t="shared" si="4"/>
        <v>118</v>
      </c>
      <c r="DO8" s="172">
        <f t="shared" si="4"/>
        <v>119</v>
      </c>
      <c r="DP8" s="172">
        <f t="shared" si="4"/>
        <v>120</v>
      </c>
      <c r="DQ8" s="172">
        <f t="shared" si="4"/>
        <v>121</v>
      </c>
      <c r="DR8" s="173">
        <f t="shared" si="4"/>
        <v>122</v>
      </c>
      <c r="DS8" s="214">
        <f t="shared" si="4"/>
        <v>123</v>
      </c>
      <c r="DT8" s="214">
        <f t="shared" si="4"/>
        <v>124</v>
      </c>
      <c r="DU8" s="214">
        <f t="shared" si="4"/>
        <v>125</v>
      </c>
      <c r="DV8" s="148">
        <f t="shared" si="4"/>
        <v>126</v>
      </c>
      <c r="DW8" s="148">
        <f t="shared" si="4"/>
        <v>127</v>
      </c>
      <c r="DX8" s="223">
        <f t="shared" si="4"/>
        <v>128</v>
      </c>
      <c r="DY8" s="224">
        <f t="shared" si="4"/>
        <v>129</v>
      </c>
      <c r="DZ8" s="224">
        <f t="shared" si="4"/>
        <v>130</v>
      </c>
      <c r="EA8" s="224">
        <f t="shared" si="4"/>
        <v>131</v>
      </c>
      <c r="EB8" s="224">
        <f t="shared" si="4"/>
        <v>132</v>
      </c>
      <c r="EC8" s="224">
        <f t="shared" ref="EC8:GB8" si="5">EB8+1</f>
        <v>133</v>
      </c>
      <c r="ED8" s="224">
        <f t="shared" si="5"/>
        <v>134</v>
      </c>
      <c r="EE8" s="224">
        <f t="shared" si="5"/>
        <v>135</v>
      </c>
      <c r="EF8" s="224">
        <f t="shared" si="5"/>
        <v>136</v>
      </c>
      <c r="EG8" s="224">
        <f t="shared" si="5"/>
        <v>137</v>
      </c>
      <c r="EH8" s="224">
        <f t="shared" si="5"/>
        <v>138</v>
      </c>
      <c r="EI8" s="225">
        <f>EH8+1</f>
        <v>139</v>
      </c>
      <c r="EJ8" s="195">
        <f>EI8+1</f>
        <v>140</v>
      </c>
      <c r="EK8" s="177">
        <f t="shared" si="5"/>
        <v>141</v>
      </c>
      <c r="EL8" s="177">
        <f t="shared" si="5"/>
        <v>142</v>
      </c>
      <c r="EM8" s="177">
        <f t="shared" si="5"/>
        <v>143</v>
      </c>
      <c r="EN8" s="177">
        <f t="shared" si="5"/>
        <v>144</v>
      </c>
      <c r="EO8" s="177">
        <f t="shared" si="5"/>
        <v>145</v>
      </c>
      <c r="EP8" s="177">
        <f t="shared" si="5"/>
        <v>146</v>
      </c>
      <c r="EQ8" s="177">
        <f t="shared" si="5"/>
        <v>147</v>
      </c>
      <c r="ER8" s="177">
        <f t="shared" si="5"/>
        <v>148</v>
      </c>
      <c r="ES8" s="177">
        <f t="shared" si="5"/>
        <v>149</v>
      </c>
      <c r="ET8" s="196">
        <f>ES8+1</f>
        <v>150</v>
      </c>
      <c r="EU8" s="172">
        <f t="shared" si="5"/>
        <v>151</v>
      </c>
      <c r="EV8" s="172">
        <f t="shared" si="5"/>
        <v>152</v>
      </c>
      <c r="EW8" s="172">
        <f t="shared" si="5"/>
        <v>153</v>
      </c>
      <c r="EX8" s="173">
        <f t="shared" si="5"/>
        <v>154</v>
      </c>
      <c r="EY8" s="173">
        <f t="shared" si="5"/>
        <v>155</v>
      </c>
      <c r="EZ8" s="173">
        <f t="shared" si="5"/>
        <v>156</v>
      </c>
      <c r="FA8" s="173">
        <f t="shared" si="5"/>
        <v>157</v>
      </c>
      <c r="FB8" s="173">
        <f t="shared" si="5"/>
        <v>158</v>
      </c>
      <c r="FC8" s="173">
        <f t="shared" si="5"/>
        <v>159</v>
      </c>
      <c r="FD8" s="173">
        <f t="shared" si="5"/>
        <v>160</v>
      </c>
      <c r="FE8" s="173">
        <f t="shared" si="5"/>
        <v>161</v>
      </c>
      <c r="FF8" s="218">
        <f>FE8+1</f>
        <v>162</v>
      </c>
      <c r="FG8" s="220">
        <f t="shared" si="5"/>
        <v>163</v>
      </c>
      <c r="FH8" s="221">
        <f t="shared" si="5"/>
        <v>164</v>
      </c>
      <c r="FI8" s="221">
        <f t="shared" si="5"/>
        <v>165</v>
      </c>
      <c r="FJ8" s="221">
        <f t="shared" si="5"/>
        <v>166</v>
      </c>
      <c r="FK8" s="221">
        <f t="shared" si="5"/>
        <v>167</v>
      </c>
      <c r="FL8" s="221">
        <f t="shared" si="5"/>
        <v>168</v>
      </c>
      <c r="FM8" s="221">
        <f t="shared" si="5"/>
        <v>169</v>
      </c>
      <c r="FN8" s="221">
        <f t="shared" si="5"/>
        <v>170</v>
      </c>
      <c r="FO8" s="221">
        <f t="shared" si="5"/>
        <v>171</v>
      </c>
      <c r="FP8" s="221">
        <f t="shared" si="5"/>
        <v>172</v>
      </c>
      <c r="FQ8" s="221">
        <f>FP8+1</f>
        <v>173</v>
      </c>
      <c r="FR8" s="184">
        <f t="shared" si="5"/>
        <v>174</v>
      </c>
      <c r="FS8" s="185">
        <f t="shared" si="5"/>
        <v>175</v>
      </c>
      <c r="FT8" s="185">
        <f t="shared" si="5"/>
        <v>176</v>
      </c>
      <c r="FU8" s="185">
        <f t="shared" si="5"/>
        <v>177</v>
      </c>
      <c r="FV8" s="185">
        <f t="shared" si="5"/>
        <v>178</v>
      </c>
      <c r="FW8" s="185">
        <f t="shared" si="5"/>
        <v>179</v>
      </c>
      <c r="FX8" s="185">
        <f t="shared" si="5"/>
        <v>180</v>
      </c>
      <c r="FY8" s="185">
        <f t="shared" si="5"/>
        <v>181</v>
      </c>
      <c r="FZ8" s="185">
        <f t="shared" si="5"/>
        <v>182</v>
      </c>
      <c r="GA8" s="185">
        <f t="shared" si="5"/>
        <v>183</v>
      </c>
      <c r="GB8" s="185">
        <f t="shared" si="5"/>
        <v>184</v>
      </c>
      <c r="GC8" s="186">
        <f>GB8+1</f>
        <v>185</v>
      </c>
      <c r="HB8" s="117" t="s">
        <v>269</v>
      </c>
    </row>
    <row r="9" spans="1:729" ht="30.9" customHeight="1" x14ac:dyDescent="0.35">
      <c r="A9" s="46" t="s">
        <v>51</v>
      </c>
      <c r="B9" s="46"/>
      <c r="C9" s="47">
        <f>COUNTA(C10:C1000000)</f>
        <v>5</v>
      </c>
      <c r="D9" s="47">
        <f>COUNTA(D10:D1000000)</f>
        <v>5</v>
      </c>
      <c r="E9" s="47">
        <f>COUNTA(E10:E1000000)</f>
        <v>5</v>
      </c>
      <c r="F9" s="47">
        <f>COUNTA(F10:F1000000)</f>
        <v>5</v>
      </c>
      <c r="G9" s="48">
        <f>SUM(J9,L9,N9,O9,P9,T9,U9,V9,AN9,AP9,BA9,BC9,CO9,CQ9,CZ9,DB9,DK9,DM9,DP9,DR9,DY9,EA9,EK9,EM9,EV9,EX9,FG9,FI9,FR9,FT9)</f>
        <v>37492</v>
      </c>
      <c r="H9" s="48">
        <f>SUM(K9,M9,Q9,R9,S9,W9,X9,Y9,AO9,AQ9,AR9,AS9,AU9,AX9,BB9,BD9,BK9,BL9,CP9,CR9,CS9,CT9,CU9,CV9,DA9,DC9,DD9,DE9,DF9,DG9,,DL9,DN9,DQ9,DS9,DZ9,EB9,EC9,ED9,EE9,FC9,FH9,FJ9,FK9,FL9,FM9,FN9,FO9,FQ9,FS9,FU9,FV9,FW9,FX9,FY9,FZ9,GC9,EL9,EN9,EO9,EP9,EQ9,ET9,EW9,EY9,EZ9,FA9,FB9,FD9,AT9,AV9,AW9,BE9,BF9,BG9,BH9,FP9,ER9,DH9,DT9,DU9,DV9,DW9,EF9,EG9,EI9,EH9,ES9,FE9,Z9,AA9,AB9,AC9,AD9,AE9,AF9,AG9,AH9,AI9,AJ9,AK9,GA9,GB9)</f>
        <v>160369.70000000001</v>
      </c>
      <c r="I9" s="48">
        <f>G9+H9</f>
        <v>197861.7</v>
      </c>
      <c r="J9" s="47">
        <f t="shared" ref="J9:K9" si="6">SUM(J10:J1000000)</f>
        <v>0</v>
      </c>
      <c r="K9" s="47">
        <f t="shared" si="6"/>
        <v>0</v>
      </c>
      <c r="L9" s="47">
        <f>SUM(L10:L1000000)</f>
        <v>0</v>
      </c>
      <c r="M9" s="47">
        <f t="shared" ref="M9:Y9" si="7">SUM(M10:M1000000)</f>
        <v>25699</v>
      </c>
      <c r="N9" s="47">
        <f t="shared" si="7"/>
        <v>0</v>
      </c>
      <c r="O9" s="47">
        <f t="shared" si="7"/>
        <v>0</v>
      </c>
      <c r="P9" s="47">
        <f t="shared" si="7"/>
        <v>0</v>
      </c>
      <c r="Q9" s="47">
        <f t="shared" si="7"/>
        <v>0</v>
      </c>
      <c r="R9" s="47">
        <f t="shared" si="7"/>
        <v>0</v>
      </c>
      <c r="S9" s="47">
        <f>SUM(S10:S1000000)</f>
        <v>0</v>
      </c>
      <c r="T9" s="47">
        <f t="shared" si="7"/>
        <v>5024</v>
      </c>
      <c r="U9" s="47">
        <f t="shared" si="7"/>
        <v>0</v>
      </c>
      <c r="V9" s="47">
        <f t="shared" si="7"/>
        <v>0</v>
      </c>
      <c r="W9" s="47">
        <f t="shared" si="7"/>
        <v>0</v>
      </c>
      <c r="X9" s="47">
        <f t="shared" si="7"/>
        <v>0</v>
      </c>
      <c r="Y9" s="47">
        <f t="shared" si="7"/>
        <v>0</v>
      </c>
      <c r="Z9" s="47">
        <f t="shared" ref="Z9:AJ9" si="8">SUM(Z10:Z1000000)</f>
        <v>0</v>
      </c>
      <c r="AA9" s="47">
        <f t="shared" si="8"/>
        <v>0</v>
      </c>
      <c r="AB9" s="47">
        <f t="shared" si="8"/>
        <v>0</v>
      </c>
      <c r="AC9" s="47">
        <f t="shared" si="8"/>
        <v>0</v>
      </c>
      <c r="AD9" s="47">
        <f t="shared" si="8"/>
        <v>0</v>
      </c>
      <c r="AE9" s="47">
        <f t="shared" si="8"/>
        <v>0</v>
      </c>
      <c r="AF9" s="47">
        <f t="shared" si="8"/>
        <v>0</v>
      </c>
      <c r="AG9" s="47">
        <f t="shared" si="8"/>
        <v>0</v>
      </c>
      <c r="AH9" s="47">
        <f>SUM(AH10:AH1000000)</f>
        <v>0</v>
      </c>
      <c r="AI9" s="47">
        <f t="shared" si="8"/>
        <v>0</v>
      </c>
      <c r="AJ9" s="47">
        <f t="shared" si="8"/>
        <v>0</v>
      </c>
      <c r="AK9" s="47">
        <f t="shared" ref="AK9:AL9" si="9">SUM(AK10:AK1000000)</f>
        <v>0</v>
      </c>
      <c r="AL9" s="47">
        <f t="shared" si="9"/>
        <v>100</v>
      </c>
      <c r="AM9" s="47">
        <f>IFERROR(AVERAGE(AM10:AM1000000),0)</f>
        <v>10</v>
      </c>
      <c r="AN9" s="47">
        <f t="shared" ref="AN9:AO9" si="10">SUM(AN10:AN1000000)</f>
        <v>0</v>
      </c>
      <c r="AO9" s="47">
        <f t="shared" si="10"/>
        <v>0</v>
      </c>
      <c r="AP9" s="47">
        <f t="shared" ref="AP9:AY9" si="11">SUM(AP10:AP1000000)</f>
        <v>32468</v>
      </c>
      <c r="AQ9" s="47">
        <f t="shared" si="11"/>
        <v>0</v>
      </c>
      <c r="AR9" s="47">
        <f t="shared" si="11"/>
        <v>0</v>
      </c>
      <c r="AS9" s="47">
        <f t="shared" si="11"/>
        <v>0</v>
      </c>
      <c r="AT9" s="47">
        <f t="shared" si="11"/>
        <v>0</v>
      </c>
      <c r="AU9" s="47">
        <f t="shared" si="11"/>
        <v>0</v>
      </c>
      <c r="AV9" s="47">
        <f t="shared" si="11"/>
        <v>0</v>
      </c>
      <c r="AW9" s="47">
        <f t="shared" si="11"/>
        <v>0</v>
      </c>
      <c r="AX9" s="47">
        <f t="shared" si="11"/>
        <v>0</v>
      </c>
      <c r="AY9" s="47">
        <f t="shared" si="11"/>
        <v>9432</v>
      </c>
      <c r="AZ9" s="47">
        <f>IFERROR(AVERAGE(AZ10:AZ1000000),0)</f>
        <v>3.8556666666666688</v>
      </c>
      <c r="BA9" s="47">
        <f t="shared" ref="BA9:BB9" si="12">SUM(BA10:BA1000000)</f>
        <v>0</v>
      </c>
      <c r="BB9" s="47">
        <f t="shared" si="12"/>
        <v>0</v>
      </c>
      <c r="BC9" s="47">
        <f t="shared" ref="BC9:BI9" si="13">SUM(BC10:BC1000000)</f>
        <v>0</v>
      </c>
      <c r="BD9" s="47">
        <f t="shared" si="13"/>
        <v>0</v>
      </c>
      <c r="BE9" s="47">
        <f t="shared" si="13"/>
        <v>0</v>
      </c>
      <c r="BF9" s="47">
        <f t="shared" si="13"/>
        <v>0</v>
      </c>
      <c r="BG9" s="47">
        <f t="shared" si="13"/>
        <v>0</v>
      </c>
      <c r="BH9" s="47">
        <f t="shared" si="13"/>
        <v>0</v>
      </c>
      <c r="BI9" s="47">
        <f t="shared" si="13"/>
        <v>0</v>
      </c>
      <c r="BJ9" s="47">
        <f>IFERROR(AVERAGE(BJ10:BJ1000000),0)</f>
        <v>0</v>
      </c>
      <c r="BK9" s="47">
        <f t="shared" ref="BK9:DI9" si="14">SUM(BK10:BK1000000)</f>
        <v>127398.7</v>
      </c>
      <c r="BL9" s="47">
        <f t="shared" si="14"/>
        <v>0</v>
      </c>
      <c r="BM9" s="47">
        <f t="shared" si="14"/>
        <v>3609</v>
      </c>
      <c r="BN9" s="47">
        <f t="shared" si="14"/>
        <v>0</v>
      </c>
      <c r="BO9" s="47">
        <f t="shared" si="14"/>
        <v>0</v>
      </c>
      <c r="BP9" s="47">
        <f t="shared" si="14"/>
        <v>208.5</v>
      </c>
      <c r="BQ9" s="47">
        <f t="shared" si="14"/>
        <v>0</v>
      </c>
      <c r="BR9" s="47">
        <f t="shared" si="14"/>
        <v>1024</v>
      </c>
      <c r="BS9" s="47">
        <f t="shared" si="14"/>
        <v>0</v>
      </c>
      <c r="BT9" s="47">
        <f t="shared" si="14"/>
        <v>0</v>
      </c>
      <c r="BU9" s="47">
        <f t="shared" si="14"/>
        <v>670</v>
      </c>
      <c r="BV9" s="47">
        <f t="shared" si="14"/>
        <v>1520</v>
      </c>
      <c r="BW9" s="47">
        <f t="shared" si="14"/>
        <v>159</v>
      </c>
      <c r="BX9" s="47">
        <f t="shared" si="14"/>
        <v>10</v>
      </c>
      <c r="BY9" s="47">
        <f t="shared" si="14"/>
        <v>0</v>
      </c>
      <c r="BZ9" s="47">
        <f t="shared" si="14"/>
        <v>0</v>
      </c>
      <c r="CA9" s="47">
        <f t="shared" si="14"/>
        <v>191</v>
      </c>
      <c r="CB9" s="47">
        <f t="shared" si="14"/>
        <v>1</v>
      </c>
      <c r="CC9" s="47">
        <f t="shared" si="14"/>
        <v>80</v>
      </c>
      <c r="CD9" s="47">
        <f t="shared" si="14"/>
        <v>0</v>
      </c>
      <c r="CE9" s="47">
        <f t="shared" si="14"/>
        <v>0</v>
      </c>
      <c r="CF9" s="47">
        <f t="shared" si="14"/>
        <v>4</v>
      </c>
      <c r="CG9" s="47">
        <f t="shared" si="14"/>
        <v>2</v>
      </c>
      <c r="CH9" s="47">
        <f>SUM(CH10:CH1000000)</f>
        <v>0</v>
      </c>
      <c r="CI9" s="47">
        <f>SUM(CI10:CI1000000)</f>
        <v>0</v>
      </c>
      <c r="CJ9" s="47">
        <f>SUM(CJ10:CJ1000000)</f>
        <v>0</v>
      </c>
      <c r="CK9" s="47">
        <f t="shared" si="14"/>
        <v>1</v>
      </c>
      <c r="CL9" s="47">
        <f t="shared" si="14"/>
        <v>0</v>
      </c>
      <c r="CM9" s="47">
        <f t="shared" si="14"/>
        <v>0</v>
      </c>
      <c r="CN9" s="47">
        <f t="shared" si="14"/>
        <v>10</v>
      </c>
      <c r="CO9" s="47">
        <f>SUM(CO10:CO1000000)</f>
        <v>0</v>
      </c>
      <c r="CP9" s="47">
        <f>SUM(CP10:CP1000000)</f>
        <v>0</v>
      </c>
      <c r="CQ9" s="47">
        <f t="shared" si="14"/>
        <v>0</v>
      </c>
      <c r="CR9" s="47">
        <f t="shared" si="14"/>
        <v>0</v>
      </c>
      <c r="CS9" s="47">
        <f t="shared" si="14"/>
        <v>4238</v>
      </c>
      <c r="CT9" s="47">
        <f t="shared" si="14"/>
        <v>500</v>
      </c>
      <c r="CU9" s="47">
        <f t="shared" si="14"/>
        <v>0</v>
      </c>
      <c r="CV9" s="47">
        <f t="shared" si="14"/>
        <v>0</v>
      </c>
      <c r="CW9" s="47">
        <f t="shared" si="14"/>
        <v>50</v>
      </c>
      <c r="CX9" s="47">
        <f t="shared" si="14"/>
        <v>7</v>
      </c>
      <c r="CY9" s="47">
        <f t="shared" si="14"/>
        <v>0</v>
      </c>
      <c r="CZ9" s="47">
        <f t="shared" si="14"/>
        <v>0</v>
      </c>
      <c r="DA9" s="47">
        <f t="shared" si="14"/>
        <v>0</v>
      </c>
      <c r="DB9" s="47">
        <f t="shared" si="14"/>
        <v>0</v>
      </c>
      <c r="DC9" s="47">
        <f t="shared" si="14"/>
        <v>0</v>
      </c>
      <c r="DD9" s="47">
        <f t="shared" si="14"/>
        <v>2534</v>
      </c>
      <c r="DE9" s="47">
        <f t="shared" si="14"/>
        <v>0</v>
      </c>
      <c r="DF9" s="47">
        <f t="shared" si="14"/>
        <v>0</v>
      </c>
      <c r="DG9" s="47">
        <f t="shared" si="14"/>
        <v>0</v>
      </c>
      <c r="DH9" s="47">
        <f t="shared" si="14"/>
        <v>0</v>
      </c>
      <c r="DI9" s="47">
        <f t="shared" si="14"/>
        <v>34</v>
      </c>
      <c r="DJ9" s="47">
        <f t="shared" ref="DJ9:FX9" si="15">SUM(DJ10:DJ1000000)</f>
        <v>0</v>
      </c>
      <c r="DK9" s="47">
        <f t="shared" si="15"/>
        <v>0</v>
      </c>
      <c r="DL9" s="47">
        <f t="shared" si="15"/>
        <v>0</v>
      </c>
      <c r="DM9" s="47">
        <f t="shared" si="15"/>
        <v>0</v>
      </c>
      <c r="DN9" s="47">
        <f t="shared" si="15"/>
        <v>0</v>
      </c>
      <c r="DO9" s="47">
        <f t="shared" si="15"/>
        <v>0</v>
      </c>
      <c r="DP9" s="47">
        <f t="shared" si="15"/>
        <v>0</v>
      </c>
      <c r="DQ9" s="47">
        <f t="shared" si="15"/>
        <v>0</v>
      </c>
      <c r="DR9" s="47">
        <f t="shared" si="15"/>
        <v>0</v>
      </c>
      <c r="DS9" s="47">
        <f t="shared" si="15"/>
        <v>0</v>
      </c>
      <c r="DT9" s="47">
        <f t="shared" si="15"/>
        <v>0</v>
      </c>
      <c r="DU9" s="47">
        <f t="shared" si="15"/>
        <v>0</v>
      </c>
      <c r="DV9" s="47">
        <f t="shared" si="15"/>
        <v>0</v>
      </c>
      <c r="DW9" s="47">
        <f t="shared" si="15"/>
        <v>0</v>
      </c>
      <c r="DX9" s="47">
        <f t="shared" si="15"/>
        <v>0</v>
      </c>
      <c r="DY9" s="47">
        <f t="shared" si="15"/>
        <v>0</v>
      </c>
      <c r="DZ9" s="47">
        <f t="shared" si="15"/>
        <v>0</v>
      </c>
      <c r="EA9" s="47">
        <f t="shared" si="15"/>
        <v>0</v>
      </c>
      <c r="EB9" s="47">
        <f t="shared" si="15"/>
        <v>0</v>
      </c>
      <c r="EC9" s="47">
        <f t="shared" si="15"/>
        <v>0</v>
      </c>
      <c r="ED9" s="47">
        <f t="shared" si="15"/>
        <v>0</v>
      </c>
      <c r="EE9" s="47">
        <f t="shared" si="15"/>
        <v>0</v>
      </c>
      <c r="EF9" s="47">
        <f t="shared" si="15"/>
        <v>0</v>
      </c>
      <c r="EG9" s="47">
        <f t="shared" si="15"/>
        <v>0</v>
      </c>
      <c r="EH9" s="47">
        <f>SUM(EH10:EH1000000)</f>
        <v>0</v>
      </c>
      <c r="EI9" s="47">
        <f t="shared" si="15"/>
        <v>0</v>
      </c>
      <c r="EJ9" s="47">
        <f t="shared" si="15"/>
        <v>0</v>
      </c>
      <c r="EK9" s="47">
        <f t="shared" si="15"/>
        <v>0</v>
      </c>
      <c r="EL9" s="47">
        <f t="shared" si="15"/>
        <v>0</v>
      </c>
      <c r="EM9" s="47">
        <f t="shared" si="15"/>
        <v>0</v>
      </c>
      <c r="EN9" s="47">
        <f t="shared" si="15"/>
        <v>0</v>
      </c>
      <c r="EO9" s="47">
        <f t="shared" si="15"/>
        <v>0</v>
      </c>
      <c r="EP9" s="47">
        <f t="shared" si="15"/>
        <v>0</v>
      </c>
      <c r="EQ9" s="47">
        <f t="shared" si="15"/>
        <v>0</v>
      </c>
      <c r="ER9" s="47">
        <f t="shared" si="15"/>
        <v>0</v>
      </c>
      <c r="ES9" s="47">
        <f t="shared" si="15"/>
        <v>0</v>
      </c>
      <c r="ET9" s="47">
        <f t="shared" si="15"/>
        <v>0</v>
      </c>
      <c r="EU9" s="47">
        <f t="shared" si="15"/>
        <v>0</v>
      </c>
      <c r="EV9" s="47">
        <f t="shared" si="15"/>
        <v>0</v>
      </c>
      <c r="EW9" s="47">
        <f t="shared" si="15"/>
        <v>0</v>
      </c>
      <c r="EX9" s="47">
        <f t="shared" si="15"/>
        <v>0</v>
      </c>
      <c r="EY9" s="47">
        <f t="shared" si="15"/>
        <v>0</v>
      </c>
      <c r="EZ9" s="47">
        <f t="shared" si="15"/>
        <v>0</v>
      </c>
      <c r="FA9" s="47">
        <f t="shared" si="15"/>
        <v>0</v>
      </c>
      <c r="FB9" s="47">
        <f t="shared" si="15"/>
        <v>0</v>
      </c>
      <c r="FC9" s="47">
        <f t="shared" si="15"/>
        <v>0</v>
      </c>
      <c r="FD9" s="47">
        <f t="shared" si="15"/>
        <v>0</v>
      </c>
      <c r="FE9" s="47">
        <f t="shared" si="15"/>
        <v>0</v>
      </c>
      <c r="FF9" s="59">
        <f t="shared" si="15"/>
        <v>0</v>
      </c>
      <c r="FG9" s="59">
        <f t="shared" si="15"/>
        <v>0</v>
      </c>
      <c r="FH9" s="59">
        <f t="shared" si="15"/>
        <v>0</v>
      </c>
      <c r="FI9" s="59">
        <f t="shared" si="15"/>
        <v>0</v>
      </c>
      <c r="FJ9" s="59">
        <f t="shared" si="15"/>
        <v>0</v>
      </c>
      <c r="FK9" s="59">
        <f t="shared" si="15"/>
        <v>0</v>
      </c>
      <c r="FL9" s="59">
        <f t="shared" si="15"/>
        <v>0</v>
      </c>
      <c r="FM9" s="59">
        <f t="shared" si="15"/>
        <v>0</v>
      </c>
      <c r="FN9" s="59">
        <f t="shared" si="15"/>
        <v>0</v>
      </c>
      <c r="FO9" s="59">
        <f t="shared" si="15"/>
        <v>0</v>
      </c>
      <c r="FP9" s="59">
        <f t="shared" si="15"/>
        <v>0</v>
      </c>
      <c r="FQ9" s="59">
        <f t="shared" si="15"/>
        <v>0</v>
      </c>
      <c r="FR9" s="47">
        <f t="shared" si="15"/>
        <v>0</v>
      </c>
      <c r="FS9" s="47">
        <f t="shared" si="15"/>
        <v>0</v>
      </c>
      <c r="FT9" s="47">
        <f t="shared" si="15"/>
        <v>0</v>
      </c>
      <c r="FU9" s="47">
        <f t="shared" si="15"/>
        <v>0</v>
      </c>
      <c r="FV9" s="47">
        <f t="shared" si="15"/>
        <v>0</v>
      </c>
      <c r="FW9" s="47">
        <f t="shared" si="15"/>
        <v>0</v>
      </c>
      <c r="FX9" s="47">
        <f t="shared" si="15"/>
        <v>0</v>
      </c>
      <c r="FY9" s="47">
        <f t="shared" ref="FY9:GC9" si="16">SUM(FY10:FY1000000)</f>
        <v>0</v>
      </c>
      <c r="FZ9" s="47">
        <f t="shared" si="16"/>
        <v>0</v>
      </c>
      <c r="GA9" s="47">
        <f t="shared" si="16"/>
        <v>0</v>
      </c>
      <c r="GB9" s="47">
        <f t="shared" si="16"/>
        <v>0</v>
      </c>
      <c r="GC9" s="47">
        <f t="shared" si="16"/>
        <v>0</v>
      </c>
      <c r="HB9" s="117" t="s">
        <v>270</v>
      </c>
      <c r="ABA9" s="123">
        <f>SUM(AAO9,AAL9,AAE9,ZX9,ZQ9,ZF9,YO9,XR9,XI9,VT9,VQ9,VN9)</f>
        <v>0</v>
      </c>
    </row>
    <row r="10" spans="1:729" ht="42" customHeight="1" x14ac:dyDescent="0.35">
      <c r="A10" s="85">
        <v>1</v>
      </c>
      <c r="B10" s="86" t="s">
        <v>527</v>
      </c>
      <c r="C10" s="86" t="s">
        <v>738</v>
      </c>
      <c r="D10" s="87">
        <v>1389513127</v>
      </c>
      <c r="E10" s="86" t="s">
        <v>72</v>
      </c>
      <c r="F10" s="86" t="s">
        <v>54</v>
      </c>
      <c r="G10" s="262">
        <f t="shared" ref="G10:G73" si="17">SUM(J10,L10,N10,O10,P10,T10,U10,V10,AN10,AP10,BA10,BC10,CO10,CQ10,CZ10,DB10,DK10,DM10,DP10,DR10,DY10,EA10,EK10,EM10,EV10,EX10,FG10,FI10,FR10,FT10)</f>
        <v>9970</v>
      </c>
      <c r="H10" s="262">
        <f t="shared" ref="H10:H73" si="18">SUM(K10,M10,Q10,R10,S10,W10,X10,Y10,AO10,AQ10,AR10,AS10,AU10,AX10,BB10,BD10,BK10,BL10,CP10,CR10,CS10,CT10,CU10,CV10,DA10,DC10,DD10,DE10,DF10,DG10,,DL10,DN10,DQ10,DS10,DZ10,EB10,EC10,ED10,EE10,FC10,FH10,FJ10,FK10,FL10,FM10,FN10,FO10,FQ10,FS10,FU10,FV10,FW10,FX10,FY10,FZ10,GC10,EL10,EN10,EO10,EP10,EQ10,ET10,EW10,EY10,EZ10,FA10,FB10,FD10,AT10,AV10,AW10,BE10,BF10,BG10,BH10,FP10,ER10,DH10,DT10,DU10,DV10,DW10,EF10,EG10,EI10,EH10,ES10,FE10,Z10,AA10,AB10,AC10,AD10,AE10,AF10,AG10,AH10,AI10,AJ10,AK10,GA10,GB10)</f>
        <v>47130</v>
      </c>
      <c r="I10" s="262">
        <f t="shared" ref="I10:I73" si="19">G10+H10</f>
        <v>57100</v>
      </c>
      <c r="J10" s="263">
        <v>0</v>
      </c>
      <c r="K10" s="264">
        <v>0</v>
      </c>
      <c r="L10" s="264">
        <v>0</v>
      </c>
      <c r="M10" s="263">
        <v>17180</v>
      </c>
      <c r="N10" s="263">
        <v>0</v>
      </c>
      <c r="O10" s="264">
        <v>0</v>
      </c>
      <c r="P10" s="264">
        <v>0</v>
      </c>
      <c r="Q10" s="263">
        <v>0</v>
      </c>
      <c r="R10" s="263">
        <v>0</v>
      </c>
      <c r="S10" s="264">
        <v>0</v>
      </c>
      <c r="T10" s="263">
        <v>0</v>
      </c>
      <c r="U10" s="264">
        <v>0</v>
      </c>
      <c r="V10" s="264">
        <v>0</v>
      </c>
      <c r="W10" s="263">
        <v>0</v>
      </c>
      <c r="X10" s="263">
        <v>0</v>
      </c>
      <c r="Y10" s="264">
        <v>0</v>
      </c>
      <c r="Z10" s="263">
        <v>0</v>
      </c>
      <c r="AA10" s="264">
        <v>0</v>
      </c>
      <c r="AB10" s="264">
        <v>0</v>
      </c>
      <c r="AC10" s="263">
        <v>0</v>
      </c>
      <c r="AD10" s="263">
        <v>0</v>
      </c>
      <c r="AE10" s="264">
        <v>0</v>
      </c>
      <c r="AF10" s="263">
        <v>0</v>
      </c>
      <c r="AG10" s="264">
        <v>0</v>
      </c>
      <c r="AH10" s="264">
        <v>0</v>
      </c>
      <c r="AI10" s="263">
        <v>0</v>
      </c>
      <c r="AJ10" s="263">
        <v>0</v>
      </c>
      <c r="AK10" s="264">
        <v>0</v>
      </c>
      <c r="AL10" s="264">
        <v>0</v>
      </c>
      <c r="AM10" s="263">
        <v>0</v>
      </c>
      <c r="AN10" s="263">
        <v>0</v>
      </c>
      <c r="AO10" s="264">
        <v>0</v>
      </c>
      <c r="AP10" s="263">
        <v>9970</v>
      </c>
      <c r="AQ10" s="264">
        <v>0</v>
      </c>
      <c r="AR10" s="264">
        <v>0</v>
      </c>
      <c r="AS10" s="263">
        <v>0</v>
      </c>
      <c r="AT10" s="263">
        <v>0</v>
      </c>
      <c r="AU10" s="264">
        <v>0</v>
      </c>
      <c r="AV10" s="264">
        <v>0</v>
      </c>
      <c r="AW10" s="263">
        <v>0</v>
      </c>
      <c r="AX10" s="263">
        <v>0</v>
      </c>
      <c r="AY10" s="264">
        <v>2161</v>
      </c>
      <c r="AZ10" s="263">
        <v>6.6666666666666696</v>
      </c>
      <c r="BA10" s="264">
        <v>0</v>
      </c>
      <c r="BB10" s="264">
        <v>0</v>
      </c>
      <c r="BC10" s="263">
        <v>0</v>
      </c>
      <c r="BD10" s="263">
        <v>0</v>
      </c>
      <c r="BE10" s="264">
        <v>0</v>
      </c>
      <c r="BF10" s="264">
        <v>0</v>
      </c>
      <c r="BG10" s="263">
        <v>0</v>
      </c>
      <c r="BH10" s="263">
        <v>0</v>
      </c>
      <c r="BI10" s="264">
        <v>0</v>
      </c>
      <c r="BJ10" s="263">
        <v>0</v>
      </c>
      <c r="BK10" s="264">
        <v>29000</v>
      </c>
      <c r="BL10" s="264">
        <v>0</v>
      </c>
      <c r="BM10" s="263">
        <v>712</v>
      </c>
      <c r="BN10" s="263">
        <v>0</v>
      </c>
      <c r="BO10" s="264">
        <v>0</v>
      </c>
      <c r="BP10" s="264">
        <v>0</v>
      </c>
      <c r="BQ10" s="263">
        <v>0</v>
      </c>
      <c r="BR10" s="263">
        <v>844</v>
      </c>
      <c r="BS10" s="264">
        <v>0</v>
      </c>
      <c r="BT10" s="264">
        <v>0</v>
      </c>
      <c r="BU10" s="263">
        <v>0</v>
      </c>
      <c r="BV10" s="263">
        <v>0</v>
      </c>
      <c r="BW10" s="264">
        <v>30</v>
      </c>
      <c r="BX10" s="264">
        <v>0</v>
      </c>
      <c r="BY10" s="263">
        <v>0</v>
      </c>
      <c r="BZ10" s="263">
        <v>0</v>
      </c>
      <c r="CA10" s="264">
        <v>50</v>
      </c>
      <c r="CB10" s="263">
        <v>0</v>
      </c>
      <c r="CC10" s="264">
        <v>0</v>
      </c>
      <c r="CD10" s="264">
        <v>0</v>
      </c>
      <c r="CE10" s="263">
        <v>0</v>
      </c>
      <c r="CF10" s="263">
        <v>0</v>
      </c>
      <c r="CG10" s="264">
        <v>0</v>
      </c>
      <c r="CH10" s="264">
        <v>0</v>
      </c>
      <c r="CI10" s="263">
        <v>0</v>
      </c>
      <c r="CJ10" s="263">
        <v>0</v>
      </c>
      <c r="CK10" s="264">
        <v>1</v>
      </c>
      <c r="CL10" s="263">
        <v>0</v>
      </c>
      <c r="CM10" s="264">
        <v>0</v>
      </c>
      <c r="CN10" s="264">
        <v>1</v>
      </c>
      <c r="CO10" s="263">
        <v>0</v>
      </c>
      <c r="CP10" s="263">
        <v>0</v>
      </c>
      <c r="CQ10" s="264">
        <v>0</v>
      </c>
      <c r="CR10" s="264">
        <v>0</v>
      </c>
      <c r="CS10" s="263">
        <v>0</v>
      </c>
      <c r="CT10" s="263">
        <v>500</v>
      </c>
      <c r="CU10" s="264">
        <v>0</v>
      </c>
      <c r="CV10" s="263">
        <v>0</v>
      </c>
      <c r="CW10" s="264">
        <v>5</v>
      </c>
      <c r="CX10" s="264">
        <v>1</v>
      </c>
      <c r="CY10" s="263">
        <v>0</v>
      </c>
      <c r="CZ10" s="263">
        <v>0</v>
      </c>
      <c r="DA10" s="264">
        <v>0</v>
      </c>
      <c r="DB10" s="264">
        <v>0</v>
      </c>
      <c r="DC10" s="263">
        <v>0</v>
      </c>
      <c r="DD10" s="263">
        <v>450</v>
      </c>
      <c r="DE10" s="264">
        <v>0</v>
      </c>
      <c r="DF10" s="263">
        <v>0</v>
      </c>
      <c r="DG10" s="264">
        <v>0</v>
      </c>
      <c r="DH10" s="264">
        <v>0</v>
      </c>
      <c r="DI10" s="263">
        <v>14</v>
      </c>
      <c r="DJ10" s="263">
        <v>0</v>
      </c>
      <c r="DK10" s="264">
        <v>0</v>
      </c>
      <c r="DL10" s="264">
        <v>0</v>
      </c>
      <c r="DM10" s="263">
        <v>0</v>
      </c>
      <c r="DN10" s="263">
        <v>0</v>
      </c>
      <c r="DO10" s="264">
        <v>0</v>
      </c>
      <c r="DP10" s="263">
        <v>0</v>
      </c>
      <c r="DQ10" s="264">
        <v>0</v>
      </c>
      <c r="DR10" s="264">
        <v>0</v>
      </c>
      <c r="DS10" s="263">
        <v>0</v>
      </c>
      <c r="DT10" s="263">
        <v>0</v>
      </c>
      <c r="DU10" s="264">
        <v>0</v>
      </c>
      <c r="DV10" s="264">
        <v>0</v>
      </c>
      <c r="DW10" s="263">
        <v>0</v>
      </c>
      <c r="DX10" s="263">
        <v>0</v>
      </c>
      <c r="DY10" s="264">
        <v>0</v>
      </c>
      <c r="DZ10" s="263">
        <v>0</v>
      </c>
      <c r="EA10" s="264">
        <v>0</v>
      </c>
      <c r="EB10" s="264">
        <v>0</v>
      </c>
      <c r="EC10" s="263">
        <v>0</v>
      </c>
      <c r="ED10" s="263">
        <v>0</v>
      </c>
      <c r="EE10" s="264">
        <v>0</v>
      </c>
      <c r="EF10" s="264">
        <v>0</v>
      </c>
      <c r="EG10" s="263">
        <v>0</v>
      </c>
      <c r="EH10" s="263">
        <v>0</v>
      </c>
      <c r="EI10" s="263">
        <v>0</v>
      </c>
      <c r="EJ10" s="264">
        <v>0</v>
      </c>
      <c r="EK10" s="263">
        <v>0</v>
      </c>
      <c r="EL10" s="264">
        <v>0</v>
      </c>
      <c r="EM10" s="264">
        <v>0</v>
      </c>
      <c r="EN10" s="263">
        <v>0</v>
      </c>
      <c r="EO10" s="263">
        <v>0</v>
      </c>
      <c r="EP10" s="264">
        <v>0</v>
      </c>
      <c r="EQ10" s="264">
        <v>0</v>
      </c>
      <c r="ER10" s="263">
        <v>0</v>
      </c>
      <c r="ES10" s="264">
        <v>0</v>
      </c>
      <c r="ET10" s="263">
        <v>0</v>
      </c>
      <c r="EU10" s="264">
        <v>0</v>
      </c>
      <c r="EV10" s="263">
        <v>0</v>
      </c>
      <c r="EW10" s="264">
        <v>0</v>
      </c>
      <c r="EX10" s="264">
        <v>0</v>
      </c>
      <c r="EY10" s="263">
        <v>0</v>
      </c>
      <c r="EZ10" s="263">
        <v>0</v>
      </c>
      <c r="FA10" s="264">
        <v>0</v>
      </c>
      <c r="FB10" s="264">
        <v>0</v>
      </c>
      <c r="FC10" s="263">
        <v>0</v>
      </c>
      <c r="FD10" s="263">
        <v>0</v>
      </c>
      <c r="FE10" s="264">
        <v>0</v>
      </c>
      <c r="FF10" s="264">
        <v>0</v>
      </c>
      <c r="FG10" s="263">
        <v>0</v>
      </c>
      <c r="FH10" s="264">
        <v>0</v>
      </c>
      <c r="FI10" s="264">
        <v>0</v>
      </c>
      <c r="FJ10" s="263">
        <v>0</v>
      </c>
      <c r="FK10" s="263">
        <v>0</v>
      </c>
      <c r="FL10" s="264">
        <v>0</v>
      </c>
      <c r="FM10" s="264">
        <v>0</v>
      </c>
      <c r="FN10" s="263">
        <v>0</v>
      </c>
      <c r="FO10" s="263">
        <v>0</v>
      </c>
      <c r="FP10" s="264">
        <v>0</v>
      </c>
      <c r="FQ10" s="263">
        <v>0</v>
      </c>
      <c r="FR10" s="264">
        <v>0</v>
      </c>
      <c r="FS10" s="264">
        <v>0</v>
      </c>
      <c r="FT10" s="263">
        <v>0</v>
      </c>
      <c r="FU10" s="263">
        <v>0</v>
      </c>
      <c r="FV10" s="264">
        <v>0</v>
      </c>
      <c r="FW10" s="264">
        <v>0</v>
      </c>
      <c r="FX10" s="263">
        <v>0</v>
      </c>
      <c r="FY10" s="263">
        <v>0</v>
      </c>
      <c r="FZ10" s="264">
        <v>0</v>
      </c>
      <c r="GA10" s="264">
        <v>0</v>
      </c>
      <c r="GB10" s="263">
        <v>0</v>
      </c>
      <c r="GC10" s="263">
        <v>0</v>
      </c>
      <c r="HB10" s="117" t="s">
        <v>271</v>
      </c>
    </row>
    <row r="11" spans="1:729" ht="42" customHeight="1" x14ac:dyDescent="0.35">
      <c r="A11" s="85">
        <v>2</v>
      </c>
      <c r="B11" s="86" t="s">
        <v>527</v>
      </c>
      <c r="C11" s="86" t="s">
        <v>739</v>
      </c>
      <c r="D11" s="87">
        <v>1389513126</v>
      </c>
      <c r="E11" s="86" t="s">
        <v>72</v>
      </c>
      <c r="F11" s="86" t="s">
        <v>54</v>
      </c>
      <c r="G11" s="262">
        <f t="shared" si="17"/>
        <v>13122</v>
      </c>
      <c r="H11" s="262">
        <f t="shared" si="18"/>
        <v>89008</v>
      </c>
      <c r="I11" s="262">
        <f t="shared" si="19"/>
        <v>102130</v>
      </c>
      <c r="J11" s="263">
        <v>0</v>
      </c>
      <c r="K11" s="264">
        <v>0</v>
      </c>
      <c r="L11" s="264">
        <v>0</v>
      </c>
      <c r="M11" s="263">
        <v>8519</v>
      </c>
      <c r="N11" s="263">
        <v>0</v>
      </c>
      <c r="O11" s="264">
        <v>0</v>
      </c>
      <c r="P11" s="264">
        <v>0</v>
      </c>
      <c r="Q11" s="263">
        <v>0</v>
      </c>
      <c r="R11" s="263">
        <v>0</v>
      </c>
      <c r="S11" s="264">
        <v>0</v>
      </c>
      <c r="T11" s="263">
        <v>0</v>
      </c>
      <c r="U11" s="264">
        <v>0</v>
      </c>
      <c r="V11" s="264">
        <v>0</v>
      </c>
      <c r="W11" s="263">
        <v>0</v>
      </c>
      <c r="X11" s="263">
        <v>0</v>
      </c>
      <c r="Y11" s="264">
        <v>0</v>
      </c>
      <c r="Z11" s="263">
        <v>0</v>
      </c>
      <c r="AA11" s="264">
        <v>0</v>
      </c>
      <c r="AB11" s="264">
        <v>0</v>
      </c>
      <c r="AC11" s="263">
        <v>0</v>
      </c>
      <c r="AD11" s="263">
        <v>0</v>
      </c>
      <c r="AE11" s="264">
        <v>0</v>
      </c>
      <c r="AF11" s="263">
        <v>0</v>
      </c>
      <c r="AG11" s="264">
        <v>0</v>
      </c>
      <c r="AH11" s="264">
        <v>0</v>
      </c>
      <c r="AI11" s="263">
        <v>0</v>
      </c>
      <c r="AJ11" s="263">
        <v>0</v>
      </c>
      <c r="AK11" s="264">
        <v>0</v>
      </c>
      <c r="AL11" s="264">
        <v>0</v>
      </c>
      <c r="AM11" s="263">
        <v>0</v>
      </c>
      <c r="AN11" s="263">
        <v>0</v>
      </c>
      <c r="AO11" s="264">
        <v>0</v>
      </c>
      <c r="AP11" s="263">
        <v>13122</v>
      </c>
      <c r="AQ11" s="264">
        <v>0</v>
      </c>
      <c r="AR11" s="264">
        <v>0</v>
      </c>
      <c r="AS11" s="263">
        <v>0</v>
      </c>
      <c r="AT11" s="263">
        <v>0</v>
      </c>
      <c r="AU11" s="264">
        <v>0</v>
      </c>
      <c r="AV11" s="264">
        <v>0</v>
      </c>
      <c r="AW11" s="263">
        <v>0</v>
      </c>
      <c r="AX11" s="263">
        <v>0</v>
      </c>
      <c r="AY11" s="264">
        <v>5500</v>
      </c>
      <c r="AZ11" s="263">
        <v>2.4</v>
      </c>
      <c r="BA11" s="264">
        <v>0</v>
      </c>
      <c r="BB11" s="264">
        <v>0</v>
      </c>
      <c r="BC11" s="263">
        <v>0</v>
      </c>
      <c r="BD11" s="263">
        <v>0</v>
      </c>
      <c r="BE11" s="264">
        <v>0</v>
      </c>
      <c r="BF11" s="264">
        <v>0</v>
      </c>
      <c r="BG11" s="263">
        <v>0</v>
      </c>
      <c r="BH11" s="263">
        <v>0</v>
      </c>
      <c r="BI11" s="264">
        <v>0</v>
      </c>
      <c r="BJ11" s="263">
        <v>0</v>
      </c>
      <c r="BK11" s="264">
        <v>75130</v>
      </c>
      <c r="BL11" s="264">
        <v>0</v>
      </c>
      <c r="BM11" s="263">
        <v>2278</v>
      </c>
      <c r="BN11" s="263">
        <v>0</v>
      </c>
      <c r="BO11" s="264">
        <v>0</v>
      </c>
      <c r="BP11" s="264">
        <v>33.200000000000003</v>
      </c>
      <c r="BQ11" s="263">
        <v>0</v>
      </c>
      <c r="BR11" s="263">
        <v>70</v>
      </c>
      <c r="BS11" s="264">
        <v>0</v>
      </c>
      <c r="BT11" s="264">
        <v>0</v>
      </c>
      <c r="BU11" s="263">
        <v>490</v>
      </c>
      <c r="BV11" s="263">
        <v>1520</v>
      </c>
      <c r="BW11" s="264">
        <v>84</v>
      </c>
      <c r="BX11" s="264">
        <v>0</v>
      </c>
      <c r="BY11" s="263">
        <v>0</v>
      </c>
      <c r="BZ11" s="263">
        <v>0</v>
      </c>
      <c r="CA11" s="264">
        <v>84</v>
      </c>
      <c r="CB11" s="263">
        <v>1</v>
      </c>
      <c r="CC11" s="264">
        <v>80</v>
      </c>
      <c r="CD11" s="264">
        <v>0</v>
      </c>
      <c r="CE11" s="263">
        <v>0</v>
      </c>
      <c r="CF11" s="263">
        <v>4</v>
      </c>
      <c r="CG11" s="264">
        <v>0</v>
      </c>
      <c r="CH11" s="264">
        <v>0</v>
      </c>
      <c r="CI11" s="263">
        <v>0</v>
      </c>
      <c r="CJ11" s="263">
        <v>0</v>
      </c>
      <c r="CK11" s="264">
        <v>0</v>
      </c>
      <c r="CL11" s="263">
        <v>0</v>
      </c>
      <c r="CM11" s="264">
        <v>0</v>
      </c>
      <c r="CN11" s="264">
        <v>6</v>
      </c>
      <c r="CO11" s="263">
        <v>0</v>
      </c>
      <c r="CP11" s="263">
        <v>0</v>
      </c>
      <c r="CQ11" s="264">
        <v>0</v>
      </c>
      <c r="CR11" s="264">
        <v>0</v>
      </c>
      <c r="CS11" s="263">
        <v>3425</v>
      </c>
      <c r="CT11" s="263">
        <v>0</v>
      </c>
      <c r="CU11" s="264">
        <v>0</v>
      </c>
      <c r="CV11" s="263">
        <v>0</v>
      </c>
      <c r="CW11" s="264">
        <v>23</v>
      </c>
      <c r="CX11" s="264">
        <v>5</v>
      </c>
      <c r="CY11" s="263">
        <v>0</v>
      </c>
      <c r="CZ11" s="263">
        <v>0</v>
      </c>
      <c r="DA11" s="264">
        <v>0</v>
      </c>
      <c r="DB11" s="264">
        <v>0</v>
      </c>
      <c r="DC11" s="263">
        <v>0</v>
      </c>
      <c r="DD11" s="263">
        <v>1934</v>
      </c>
      <c r="DE11" s="264">
        <v>0</v>
      </c>
      <c r="DF11" s="263">
        <v>0</v>
      </c>
      <c r="DG11" s="264">
        <v>0</v>
      </c>
      <c r="DH11" s="264">
        <v>0</v>
      </c>
      <c r="DI11" s="263">
        <v>15</v>
      </c>
      <c r="DJ11" s="263">
        <v>0</v>
      </c>
      <c r="DK11" s="264">
        <v>0</v>
      </c>
      <c r="DL11" s="264">
        <v>0</v>
      </c>
      <c r="DM11" s="263">
        <v>0</v>
      </c>
      <c r="DN11" s="263">
        <v>0</v>
      </c>
      <c r="DO11" s="264">
        <v>0</v>
      </c>
      <c r="DP11" s="263">
        <v>0</v>
      </c>
      <c r="DQ11" s="264">
        <v>0</v>
      </c>
      <c r="DR11" s="264">
        <v>0</v>
      </c>
      <c r="DS11" s="263">
        <v>0</v>
      </c>
      <c r="DT11" s="263">
        <v>0</v>
      </c>
      <c r="DU11" s="264">
        <v>0</v>
      </c>
      <c r="DV11" s="264">
        <v>0</v>
      </c>
      <c r="DW11" s="263">
        <v>0</v>
      </c>
      <c r="DX11" s="263">
        <v>0</v>
      </c>
      <c r="DY11" s="264">
        <v>0</v>
      </c>
      <c r="DZ11" s="263">
        <v>0</v>
      </c>
      <c r="EA11" s="264">
        <v>0</v>
      </c>
      <c r="EB11" s="264">
        <v>0</v>
      </c>
      <c r="EC11" s="263">
        <v>0</v>
      </c>
      <c r="ED11" s="263">
        <v>0</v>
      </c>
      <c r="EE11" s="264">
        <v>0</v>
      </c>
      <c r="EF11" s="264">
        <v>0</v>
      </c>
      <c r="EG11" s="263">
        <v>0</v>
      </c>
      <c r="EH11" s="263">
        <v>0</v>
      </c>
      <c r="EI11" s="263">
        <v>0</v>
      </c>
      <c r="EJ11" s="264">
        <v>0</v>
      </c>
      <c r="EK11" s="263">
        <v>0</v>
      </c>
      <c r="EL11" s="264">
        <v>0</v>
      </c>
      <c r="EM11" s="264">
        <v>0</v>
      </c>
      <c r="EN11" s="263">
        <v>0</v>
      </c>
      <c r="EO11" s="263">
        <v>0</v>
      </c>
      <c r="EP11" s="264">
        <v>0</v>
      </c>
      <c r="EQ11" s="264">
        <v>0</v>
      </c>
      <c r="ER11" s="263">
        <v>0</v>
      </c>
      <c r="ES11" s="264">
        <v>0</v>
      </c>
      <c r="ET11" s="263">
        <v>0</v>
      </c>
      <c r="EU11" s="264">
        <v>0</v>
      </c>
      <c r="EV11" s="263">
        <v>0</v>
      </c>
      <c r="EW11" s="264">
        <v>0</v>
      </c>
      <c r="EX11" s="264">
        <v>0</v>
      </c>
      <c r="EY11" s="263">
        <v>0</v>
      </c>
      <c r="EZ11" s="263">
        <v>0</v>
      </c>
      <c r="FA11" s="264">
        <v>0</v>
      </c>
      <c r="FB11" s="264">
        <v>0</v>
      </c>
      <c r="FC11" s="263">
        <v>0</v>
      </c>
      <c r="FD11" s="263">
        <v>0</v>
      </c>
      <c r="FE11" s="264">
        <v>0</v>
      </c>
      <c r="FF11" s="264">
        <v>0</v>
      </c>
      <c r="FG11" s="263">
        <v>0</v>
      </c>
      <c r="FH11" s="264">
        <v>0</v>
      </c>
      <c r="FI11" s="264">
        <v>0</v>
      </c>
      <c r="FJ11" s="263">
        <v>0</v>
      </c>
      <c r="FK11" s="263">
        <v>0</v>
      </c>
      <c r="FL11" s="264">
        <v>0</v>
      </c>
      <c r="FM11" s="264">
        <v>0</v>
      </c>
      <c r="FN11" s="263">
        <v>0</v>
      </c>
      <c r="FO11" s="263">
        <v>0</v>
      </c>
      <c r="FP11" s="264">
        <v>0</v>
      </c>
      <c r="FQ11" s="263">
        <v>0</v>
      </c>
      <c r="FR11" s="264">
        <v>0</v>
      </c>
      <c r="FS11" s="264">
        <v>0</v>
      </c>
      <c r="FT11" s="263">
        <v>0</v>
      </c>
      <c r="FU11" s="263">
        <v>0</v>
      </c>
      <c r="FV11" s="264">
        <v>0</v>
      </c>
      <c r="FW11" s="264">
        <v>0</v>
      </c>
      <c r="FX11" s="263">
        <v>0</v>
      </c>
      <c r="FY11" s="263">
        <v>0</v>
      </c>
      <c r="FZ11" s="264">
        <v>0</v>
      </c>
      <c r="GA11" s="264">
        <v>0</v>
      </c>
      <c r="GB11" s="263">
        <v>0</v>
      </c>
      <c r="GC11" s="263">
        <v>0</v>
      </c>
      <c r="HB11" s="117" t="s">
        <v>272</v>
      </c>
    </row>
    <row r="12" spans="1:729" ht="42" customHeight="1" x14ac:dyDescent="0.35">
      <c r="A12" s="85">
        <v>3</v>
      </c>
      <c r="B12" s="86" t="s">
        <v>527</v>
      </c>
      <c r="C12" s="86" t="s">
        <v>740</v>
      </c>
      <c r="D12" s="87">
        <v>1389513129</v>
      </c>
      <c r="E12" s="86" t="s">
        <v>231</v>
      </c>
      <c r="F12" s="86" t="s">
        <v>54</v>
      </c>
      <c r="G12" s="262">
        <f t="shared" si="17"/>
        <v>2377</v>
      </c>
      <c r="H12" s="262">
        <f t="shared" si="18"/>
        <v>5027</v>
      </c>
      <c r="I12" s="262">
        <f t="shared" si="19"/>
        <v>7404</v>
      </c>
      <c r="J12" s="263">
        <v>0</v>
      </c>
      <c r="K12" s="264">
        <v>0</v>
      </c>
      <c r="L12" s="264">
        <v>0</v>
      </c>
      <c r="M12" s="263">
        <v>0</v>
      </c>
      <c r="N12" s="263">
        <v>0</v>
      </c>
      <c r="O12" s="264">
        <v>0</v>
      </c>
      <c r="P12" s="264">
        <v>0</v>
      </c>
      <c r="Q12" s="263">
        <v>0</v>
      </c>
      <c r="R12" s="263">
        <v>0</v>
      </c>
      <c r="S12" s="264">
        <v>0</v>
      </c>
      <c r="T12" s="263">
        <v>0</v>
      </c>
      <c r="U12" s="264">
        <v>0</v>
      </c>
      <c r="V12" s="264">
        <v>0</v>
      </c>
      <c r="W12" s="263">
        <v>0</v>
      </c>
      <c r="X12" s="263">
        <v>0</v>
      </c>
      <c r="Y12" s="264">
        <v>0</v>
      </c>
      <c r="Z12" s="263">
        <v>0</v>
      </c>
      <c r="AA12" s="264">
        <v>0</v>
      </c>
      <c r="AB12" s="264">
        <v>0</v>
      </c>
      <c r="AC12" s="263">
        <v>0</v>
      </c>
      <c r="AD12" s="263">
        <v>0</v>
      </c>
      <c r="AE12" s="264">
        <v>0</v>
      </c>
      <c r="AF12" s="263">
        <v>0</v>
      </c>
      <c r="AG12" s="264">
        <v>0</v>
      </c>
      <c r="AH12" s="264">
        <v>0</v>
      </c>
      <c r="AI12" s="263">
        <v>0</v>
      </c>
      <c r="AJ12" s="263">
        <v>0</v>
      </c>
      <c r="AK12" s="264">
        <v>0</v>
      </c>
      <c r="AL12" s="264">
        <v>0</v>
      </c>
      <c r="AM12" s="263">
        <v>0</v>
      </c>
      <c r="AN12" s="263">
        <v>0</v>
      </c>
      <c r="AO12" s="264">
        <v>0</v>
      </c>
      <c r="AP12" s="263">
        <v>2377</v>
      </c>
      <c r="AQ12" s="264">
        <v>0</v>
      </c>
      <c r="AR12" s="264">
        <v>0</v>
      </c>
      <c r="AS12" s="263">
        <v>0</v>
      </c>
      <c r="AT12" s="263">
        <v>0</v>
      </c>
      <c r="AU12" s="264">
        <v>0</v>
      </c>
      <c r="AV12" s="264">
        <v>0</v>
      </c>
      <c r="AW12" s="263">
        <v>0</v>
      </c>
      <c r="AX12" s="263">
        <v>0</v>
      </c>
      <c r="AY12" s="264">
        <v>420</v>
      </c>
      <c r="AZ12" s="263">
        <v>4.5616666666666701</v>
      </c>
      <c r="BA12" s="264">
        <v>0</v>
      </c>
      <c r="BB12" s="264">
        <v>0</v>
      </c>
      <c r="BC12" s="263">
        <v>0</v>
      </c>
      <c r="BD12" s="263">
        <v>0</v>
      </c>
      <c r="BE12" s="264">
        <v>0</v>
      </c>
      <c r="BF12" s="264">
        <v>0</v>
      </c>
      <c r="BG12" s="263">
        <v>0</v>
      </c>
      <c r="BH12" s="263">
        <v>0</v>
      </c>
      <c r="BI12" s="264">
        <v>0</v>
      </c>
      <c r="BJ12" s="263">
        <v>0</v>
      </c>
      <c r="BK12" s="264">
        <v>5027</v>
      </c>
      <c r="BL12" s="264">
        <v>0</v>
      </c>
      <c r="BM12" s="263">
        <v>132</v>
      </c>
      <c r="BN12" s="263">
        <v>0</v>
      </c>
      <c r="BO12" s="264">
        <v>0</v>
      </c>
      <c r="BP12" s="264">
        <v>106.6</v>
      </c>
      <c r="BQ12" s="263">
        <v>0</v>
      </c>
      <c r="BR12" s="263">
        <v>40</v>
      </c>
      <c r="BS12" s="264">
        <v>0</v>
      </c>
      <c r="BT12" s="264">
        <v>0</v>
      </c>
      <c r="BU12" s="263">
        <v>180</v>
      </c>
      <c r="BV12" s="263">
        <v>0</v>
      </c>
      <c r="BW12" s="264">
        <v>0</v>
      </c>
      <c r="BX12" s="264">
        <v>10</v>
      </c>
      <c r="BY12" s="263">
        <v>0</v>
      </c>
      <c r="BZ12" s="263">
        <v>0</v>
      </c>
      <c r="CA12" s="264">
        <v>12</v>
      </c>
      <c r="CB12" s="263">
        <v>0</v>
      </c>
      <c r="CC12" s="264">
        <v>0</v>
      </c>
      <c r="CD12" s="264">
        <v>0</v>
      </c>
      <c r="CE12" s="263">
        <v>0</v>
      </c>
      <c r="CF12" s="263">
        <v>0</v>
      </c>
      <c r="CG12" s="264">
        <v>2</v>
      </c>
      <c r="CH12" s="264">
        <v>0</v>
      </c>
      <c r="CI12" s="263">
        <v>0</v>
      </c>
      <c r="CJ12" s="263">
        <v>0</v>
      </c>
      <c r="CK12" s="264">
        <v>0</v>
      </c>
      <c r="CL12" s="263">
        <v>0</v>
      </c>
      <c r="CM12" s="264">
        <v>0</v>
      </c>
      <c r="CN12" s="264">
        <v>0</v>
      </c>
      <c r="CO12" s="263">
        <v>0</v>
      </c>
      <c r="CP12" s="263">
        <v>0</v>
      </c>
      <c r="CQ12" s="264">
        <v>0</v>
      </c>
      <c r="CR12" s="264">
        <v>0</v>
      </c>
      <c r="CS12" s="263">
        <v>0</v>
      </c>
      <c r="CT12" s="263">
        <v>0</v>
      </c>
      <c r="CU12" s="264">
        <v>0</v>
      </c>
      <c r="CV12" s="263">
        <v>0</v>
      </c>
      <c r="CW12" s="264">
        <v>0</v>
      </c>
      <c r="CX12" s="264">
        <v>0</v>
      </c>
      <c r="CY12" s="263">
        <v>0</v>
      </c>
      <c r="CZ12" s="263">
        <v>0</v>
      </c>
      <c r="DA12" s="264">
        <v>0</v>
      </c>
      <c r="DB12" s="264">
        <v>0</v>
      </c>
      <c r="DC12" s="263">
        <v>0</v>
      </c>
      <c r="DD12" s="263">
        <v>0</v>
      </c>
      <c r="DE12" s="264">
        <v>0</v>
      </c>
      <c r="DF12" s="263">
        <v>0</v>
      </c>
      <c r="DG12" s="264">
        <v>0</v>
      </c>
      <c r="DH12" s="264">
        <v>0</v>
      </c>
      <c r="DI12" s="263">
        <v>0</v>
      </c>
      <c r="DJ12" s="263">
        <v>0</v>
      </c>
      <c r="DK12" s="264">
        <v>0</v>
      </c>
      <c r="DL12" s="264">
        <v>0</v>
      </c>
      <c r="DM12" s="263">
        <v>0</v>
      </c>
      <c r="DN12" s="263">
        <v>0</v>
      </c>
      <c r="DO12" s="264">
        <v>0</v>
      </c>
      <c r="DP12" s="263">
        <v>0</v>
      </c>
      <c r="DQ12" s="264">
        <v>0</v>
      </c>
      <c r="DR12" s="264">
        <v>0</v>
      </c>
      <c r="DS12" s="263">
        <v>0</v>
      </c>
      <c r="DT12" s="263">
        <v>0</v>
      </c>
      <c r="DU12" s="264">
        <v>0</v>
      </c>
      <c r="DV12" s="264">
        <v>0</v>
      </c>
      <c r="DW12" s="263">
        <v>0</v>
      </c>
      <c r="DX12" s="263">
        <v>0</v>
      </c>
      <c r="DY12" s="264">
        <v>0</v>
      </c>
      <c r="DZ12" s="263">
        <v>0</v>
      </c>
      <c r="EA12" s="264">
        <v>0</v>
      </c>
      <c r="EB12" s="264">
        <v>0</v>
      </c>
      <c r="EC12" s="263">
        <v>0</v>
      </c>
      <c r="ED12" s="263">
        <v>0</v>
      </c>
      <c r="EE12" s="264">
        <v>0</v>
      </c>
      <c r="EF12" s="264">
        <v>0</v>
      </c>
      <c r="EG12" s="263">
        <v>0</v>
      </c>
      <c r="EH12" s="263">
        <v>0</v>
      </c>
      <c r="EI12" s="263">
        <v>0</v>
      </c>
      <c r="EJ12" s="264">
        <v>0</v>
      </c>
      <c r="EK12" s="263">
        <v>0</v>
      </c>
      <c r="EL12" s="264">
        <v>0</v>
      </c>
      <c r="EM12" s="264">
        <v>0</v>
      </c>
      <c r="EN12" s="263">
        <v>0</v>
      </c>
      <c r="EO12" s="263">
        <v>0</v>
      </c>
      <c r="EP12" s="264">
        <v>0</v>
      </c>
      <c r="EQ12" s="264">
        <v>0</v>
      </c>
      <c r="ER12" s="263">
        <v>0</v>
      </c>
      <c r="ES12" s="264">
        <v>0</v>
      </c>
      <c r="ET12" s="263">
        <v>0</v>
      </c>
      <c r="EU12" s="264">
        <v>0</v>
      </c>
      <c r="EV12" s="263">
        <v>0</v>
      </c>
      <c r="EW12" s="264">
        <v>0</v>
      </c>
      <c r="EX12" s="264">
        <v>0</v>
      </c>
      <c r="EY12" s="263">
        <v>0</v>
      </c>
      <c r="EZ12" s="263">
        <v>0</v>
      </c>
      <c r="FA12" s="264">
        <v>0</v>
      </c>
      <c r="FB12" s="264">
        <v>0</v>
      </c>
      <c r="FC12" s="263">
        <v>0</v>
      </c>
      <c r="FD12" s="263">
        <v>0</v>
      </c>
      <c r="FE12" s="264">
        <v>0</v>
      </c>
      <c r="FF12" s="264">
        <v>0</v>
      </c>
      <c r="FG12" s="263">
        <v>0</v>
      </c>
      <c r="FH12" s="264">
        <v>0</v>
      </c>
      <c r="FI12" s="264">
        <v>0</v>
      </c>
      <c r="FJ12" s="263">
        <v>0</v>
      </c>
      <c r="FK12" s="263">
        <v>0</v>
      </c>
      <c r="FL12" s="264">
        <v>0</v>
      </c>
      <c r="FM12" s="264">
        <v>0</v>
      </c>
      <c r="FN12" s="263">
        <v>0</v>
      </c>
      <c r="FO12" s="263">
        <v>0</v>
      </c>
      <c r="FP12" s="264">
        <v>0</v>
      </c>
      <c r="FQ12" s="263">
        <v>0</v>
      </c>
      <c r="FR12" s="264">
        <v>0</v>
      </c>
      <c r="FS12" s="264">
        <v>0</v>
      </c>
      <c r="FT12" s="263">
        <v>0</v>
      </c>
      <c r="FU12" s="263">
        <v>0</v>
      </c>
      <c r="FV12" s="264">
        <v>0</v>
      </c>
      <c r="FW12" s="264">
        <v>0</v>
      </c>
      <c r="FX12" s="263">
        <v>0</v>
      </c>
      <c r="FY12" s="263">
        <v>0</v>
      </c>
      <c r="FZ12" s="264">
        <v>0</v>
      </c>
      <c r="GA12" s="264">
        <v>0</v>
      </c>
      <c r="GB12" s="263">
        <v>0</v>
      </c>
      <c r="GC12" s="263">
        <v>0</v>
      </c>
      <c r="HB12" s="117" t="s">
        <v>273</v>
      </c>
    </row>
    <row r="13" spans="1:729" ht="42" customHeight="1" x14ac:dyDescent="0.35">
      <c r="A13" s="85">
        <v>4</v>
      </c>
      <c r="B13" s="86" t="s">
        <v>527</v>
      </c>
      <c r="C13" s="86" t="s">
        <v>741</v>
      </c>
      <c r="D13" s="87">
        <v>1389513128</v>
      </c>
      <c r="E13" s="86" t="s">
        <v>231</v>
      </c>
      <c r="F13" s="86" t="s">
        <v>54</v>
      </c>
      <c r="G13" s="262">
        <f t="shared" si="17"/>
        <v>6999</v>
      </c>
      <c r="H13" s="262">
        <f t="shared" si="18"/>
        <v>18528</v>
      </c>
      <c r="I13" s="262">
        <f t="shared" si="19"/>
        <v>25527</v>
      </c>
      <c r="J13" s="263">
        <v>0</v>
      </c>
      <c r="K13" s="264">
        <v>0</v>
      </c>
      <c r="L13" s="264">
        <v>0</v>
      </c>
      <c r="M13" s="263">
        <v>0</v>
      </c>
      <c r="N13" s="263">
        <v>0</v>
      </c>
      <c r="O13" s="264">
        <v>0</v>
      </c>
      <c r="P13" s="264">
        <v>0</v>
      </c>
      <c r="Q13" s="263">
        <v>0</v>
      </c>
      <c r="R13" s="263">
        <v>0</v>
      </c>
      <c r="S13" s="264">
        <v>0</v>
      </c>
      <c r="T13" s="263">
        <v>0</v>
      </c>
      <c r="U13" s="264">
        <v>0</v>
      </c>
      <c r="V13" s="264">
        <v>0</v>
      </c>
      <c r="W13" s="263">
        <v>0</v>
      </c>
      <c r="X13" s="263">
        <v>0</v>
      </c>
      <c r="Y13" s="264">
        <v>0</v>
      </c>
      <c r="Z13" s="263">
        <v>0</v>
      </c>
      <c r="AA13" s="264">
        <v>0</v>
      </c>
      <c r="AB13" s="264">
        <v>0</v>
      </c>
      <c r="AC13" s="263">
        <v>0</v>
      </c>
      <c r="AD13" s="263">
        <v>0</v>
      </c>
      <c r="AE13" s="264">
        <v>0</v>
      </c>
      <c r="AF13" s="263">
        <v>0</v>
      </c>
      <c r="AG13" s="264">
        <v>0</v>
      </c>
      <c r="AH13" s="264">
        <v>0</v>
      </c>
      <c r="AI13" s="263">
        <v>0</v>
      </c>
      <c r="AJ13" s="263">
        <v>0</v>
      </c>
      <c r="AK13" s="264">
        <v>0</v>
      </c>
      <c r="AL13" s="264">
        <v>0</v>
      </c>
      <c r="AM13" s="263">
        <v>0</v>
      </c>
      <c r="AN13" s="263">
        <v>0</v>
      </c>
      <c r="AO13" s="264">
        <v>0</v>
      </c>
      <c r="AP13" s="263">
        <v>6999</v>
      </c>
      <c r="AQ13" s="264">
        <v>0</v>
      </c>
      <c r="AR13" s="264">
        <v>0</v>
      </c>
      <c r="AS13" s="263">
        <v>0</v>
      </c>
      <c r="AT13" s="263">
        <v>0</v>
      </c>
      <c r="AU13" s="264">
        <v>0</v>
      </c>
      <c r="AV13" s="264">
        <v>0</v>
      </c>
      <c r="AW13" s="263">
        <v>0</v>
      </c>
      <c r="AX13" s="263">
        <v>0</v>
      </c>
      <c r="AY13" s="264">
        <v>1351</v>
      </c>
      <c r="AZ13" s="263">
        <v>5.65</v>
      </c>
      <c r="BA13" s="264">
        <v>0</v>
      </c>
      <c r="BB13" s="264">
        <v>0</v>
      </c>
      <c r="BC13" s="263">
        <v>0</v>
      </c>
      <c r="BD13" s="263">
        <v>0</v>
      </c>
      <c r="BE13" s="264">
        <v>0</v>
      </c>
      <c r="BF13" s="264">
        <v>0</v>
      </c>
      <c r="BG13" s="263">
        <v>0</v>
      </c>
      <c r="BH13" s="263">
        <v>0</v>
      </c>
      <c r="BI13" s="264">
        <v>0</v>
      </c>
      <c r="BJ13" s="263">
        <v>0</v>
      </c>
      <c r="BK13" s="264">
        <v>17565</v>
      </c>
      <c r="BL13" s="264">
        <v>0</v>
      </c>
      <c r="BM13" s="263">
        <v>439</v>
      </c>
      <c r="BN13" s="263">
        <v>0</v>
      </c>
      <c r="BO13" s="264">
        <v>0</v>
      </c>
      <c r="BP13" s="264">
        <v>0</v>
      </c>
      <c r="BQ13" s="263">
        <v>0</v>
      </c>
      <c r="BR13" s="263">
        <v>30</v>
      </c>
      <c r="BS13" s="264">
        <v>0</v>
      </c>
      <c r="BT13" s="264">
        <v>0</v>
      </c>
      <c r="BU13" s="263">
        <v>0</v>
      </c>
      <c r="BV13" s="263">
        <v>0</v>
      </c>
      <c r="BW13" s="264">
        <v>45</v>
      </c>
      <c r="BX13" s="264">
        <v>0</v>
      </c>
      <c r="BY13" s="263">
        <v>0</v>
      </c>
      <c r="BZ13" s="263">
        <v>0</v>
      </c>
      <c r="CA13" s="264">
        <v>45</v>
      </c>
      <c r="CB13" s="263">
        <v>0</v>
      </c>
      <c r="CC13" s="264">
        <v>0</v>
      </c>
      <c r="CD13" s="264">
        <v>0</v>
      </c>
      <c r="CE13" s="263">
        <v>0</v>
      </c>
      <c r="CF13" s="263">
        <v>0</v>
      </c>
      <c r="CG13" s="264">
        <v>0</v>
      </c>
      <c r="CH13" s="264">
        <v>0</v>
      </c>
      <c r="CI13" s="263">
        <v>0</v>
      </c>
      <c r="CJ13" s="263">
        <v>0</v>
      </c>
      <c r="CK13" s="264">
        <v>0</v>
      </c>
      <c r="CL13" s="263">
        <v>0</v>
      </c>
      <c r="CM13" s="264">
        <v>0</v>
      </c>
      <c r="CN13" s="264">
        <v>3</v>
      </c>
      <c r="CO13" s="263">
        <v>0</v>
      </c>
      <c r="CP13" s="263">
        <v>0</v>
      </c>
      <c r="CQ13" s="264">
        <v>0</v>
      </c>
      <c r="CR13" s="264">
        <v>0</v>
      </c>
      <c r="CS13" s="263">
        <v>813</v>
      </c>
      <c r="CT13" s="263">
        <v>0</v>
      </c>
      <c r="CU13" s="264">
        <v>0</v>
      </c>
      <c r="CV13" s="263">
        <v>0</v>
      </c>
      <c r="CW13" s="264">
        <v>22</v>
      </c>
      <c r="CX13" s="264">
        <v>1</v>
      </c>
      <c r="CY13" s="263">
        <v>0</v>
      </c>
      <c r="CZ13" s="263">
        <v>0</v>
      </c>
      <c r="DA13" s="264">
        <v>0</v>
      </c>
      <c r="DB13" s="264">
        <v>0</v>
      </c>
      <c r="DC13" s="263">
        <v>0</v>
      </c>
      <c r="DD13" s="263">
        <v>150</v>
      </c>
      <c r="DE13" s="264">
        <v>0</v>
      </c>
      <c r="DF13" s="263">
        <v>0</v>
      </c>
      <c r="DG13" s="264">
        <v>0</v>
      </c>
      <c r="DH13" s="264">
        <v>0</v>
      </c>
      <c r="DI13" s="263">
        <v>5</v>
      </c>
      <c r="DJ13" s="263">
        <v>0</v>
      </c>
      <c r="DK13" s="264">
        <v>0</v>
      </c>
      <c r="DL13" s="264">
        <v>0</v>
      </c>
      <c r="DM13" s="263">
        <v>0</v>
      </c>
      <c r="DN13" s="263">
        <v>0</v>
      </c>
      <c r="DO13" s="264">
        <v>0</v>
      </c>
      <c r="DP13" s="263">
        <v>0</v>
      </c>
      <c r="DQ13" s="264">
        <v>0</v>
      </c>
      <c r="DR13" s="264">
        <v>0</v>
      </c>
      <c r="DS13" s="263">
        <v>0</v>
      </c>
      <c r="DT13" s="263">
        <v>0</v>
      </c>
      <c r="DU13" s="264">
        <v>0</v>
      </c>
      <c r="DV13" s="264">
        <v>0</v>
      </c>
      <c r="DW13" s="263">
        <v>0</v>
      </c>
      <c r="DX13" s="263">
        <v>0</v>
      </c>
      <c r="DY13" s="264">
        <v>0</v>
      </c>
      <c r="DZ13" s="263">
        <v>0</v>
      </c>
      <c r="EA13" s="264">
        <v>0</v>
      </c>
      <c r="EB13" s="264">
        <v>0</v>
      </c>
      <c r="EC13" s="263">
        <v>0</v>
      </c>
      <c r="ED13" s="263">
        <v>0</v>
      </c>
      <c r="EE13" s="264">
        <v>0</v>
      </c>
      <c r="EF13" s="264">
        <v>0</v>
      </c>
      <c r="EG13" s="263">
        <v>0</v>
      </c>
      <c r="EH13" s="263">
        <v>0</v>
      </c>
      <c r="EI13" s="263">
        <v>0</v>
      </c>
      <c r="EJ13" s="264">
        <v>0</v>
      </c>
      <c r="EK13" s="263">
        <v>0</v>
      </c>
      <c r="EL13" s="264">
        <v>0</v>
      </c>
      <c r="EM13" s="264">
        <v>0</v>
      </c>
      <c r="EN13" s="263">
        <v>0</v>
      </c>
      <c r="EO13" s="263">
        <v>0</v>
      </c>
      <c r="EP13" s="264">
        <v>0</v>
      </c>
      <c r="EQ13" s="264">
        <v>0</v>
      </c>
      <c r="ER13" s="263">
        <v>0</v>
      </c>
      <c r="ES13" s="264">
        <v>0</v>
      </c>
      <c r="ET13" s="263">
        <v>0</v>
      </c>
      <c r="EU13" s="264">
        <v>0</v>
      </c>
      <c r="EV13" s="263">
        <v>0</v>
      </c>
      <c r="EW13" s="264">
        <v>0</v>
      </c>
      <c r="EX13" s="264">
        <v>0</v>
      </c>
      <c r="EY13" s="263">
        <v>0</v>
      </c>
      <c r="EZ13" s="263">
        <v>0</v>
      </c>
      <c r="FA13" s="264">
        <v>0</v>
      </c>
      <c r="FB13" s="264">
        <v>0</v>
      </c>
      <c r="FC13" s="263">
        <v>0</v>
      </c>
      <c r="FD13" s="263">
        <v>0</v>
      </c>
      <c r="FE13" s="264">
        <v>0</v>
      </c>
      <c r="FF13" s="264">
        <v>0</v>
      </c>
      <c r="FG13" s="263">
        <v>0</v>
      </c>
      <c r="FH13" s="264">
        <v>0</v>
      </c>
      <c r="FI13" s="264">
        <v>0</v>
      </c>
      <c r="FJ13" s="263">
        <v>0</v>
      </c>
      <c r="FK13" s="263">
        <v>0</v>
      </c>
      <c r="FL13" s="264">
        <v>0</v>
      </c>
      <c r="FM13" s="264">
        <v>0</v>
      </c>
      <c r="FN13" s="263">
        <v>0</v>
      </c>
      <c r="FO13" s="263">
        <v>0</v>
      </c>
      <c r="FP13" s="264">
        <v>0</v>
      </c>
      <c r="FQ13" s="263">
        <v>0</v>
      </c>
      <c r="FR13" s="264">
        <v>0</v>
      </c>
      <c r="FS13" s="264">
        <v>0</v>
      </c>
      <c r="FT13" s="263">
        <v>0</v>
      </c>
      <c r="FU13" s="263">
        <v>0</v>
      </c>
      <c r="FV13" s="264">
        <v>0</v>
      </c>
      <c r="FW13" s="264">
        <v>0</v>
      </c>
      <c r="FX13" s="263">
        <v>0</v>
      </c>
      <c r="FY13" s="263">
        <v>0</v>
      </c>
      <c r="FZ13" s="264">
        <v>0</v>
      </c>
      <c r="GA13" s="264">
        <v>0</v>
      </c>
      <c r="GB13" s="263">
        <v>0</v>
      </c>
      <c r="GC13" s="263">
        <v>0</v>
      </c>
      <c r="HB13" s="117" t="s">
        <v>274</v>
      </c>
    </row>
    <row r="14" spans="1:729" ht="42" customHeight="1" x14ac:dyDescent="0.35">
      <c r="A14" s="85">
        <v>5</v>
      </c>
      <c r="B14" s="86" t="s">
        <v>527</v>
      </c>
      <c r="C14" s="86" t="s">
        <v>742</v>
      </c>
      <c r="D14" s="87">
        <v>1521325538</v>
      </c>
      <c r="E14" s="86" t="s">
        <v>232</v>
      </c>
      <c r="F14" s="86" t="s">
        <v>54</v>
      </c>
      <c r="G14" s="262">
        <f t="shared" si="17"/>
        <v>5024</v>
      </c>
      <c r="H14" s="262">
        <f t="shared" si="18"/>
        <v>676.7</v>
      </c>
      <c r="I14" s="262">
        <f t="shared" si="19"/>
        <v>5700.7</v>
      </c>
      <c r="J14" s="263">
        <v>0</v>
      </c>
      <c r="K14" s="264">
        <v>0</v>
      </c>
      <c r="L14" s="264">
        <v>0</v>
      </c>
      <c r="M14" s="263">
        <v>0</v>
      </c>
      <c r="N14" s="263">
        <v>0</v>
      </c>
      <c r="O14" s="264">
        <v>0</v>
      </c>
      <c r="P14" s="264">
        <v>0</v>
      </c>
      <c r="Q14" s="263">
        <v>0</v>
      </c>
      <c r="R14" s="263">
        <v>0</v>
      </c>
      <c r="S14" s="264">
        <v>0</v>
      </c>
      <c r="T14" s="263">
        <v>5024</v>
      </c>
      <c r="U14" s="264">
        <v>0</v>
      </c>
      <c r="V14" s="264">
        <v>0</v>
      </c>
      <c r="W14" s="263">
        <v>0</v>
      </c>
      <c r="X14" s="263">
        <v>0</v>
      </c>
      <c r="Y14" s="264">
        <v>0</v>
      </c>
      <c r="Z14" s="263">
        <v>0</v>
      </c>
      <c r="AA14" s="264">
        <v>0</v>
      </c>
      <c r="AB14" s="264">
        <v>0</v>
      </c>
      <c r="AC14" s="263">
        <v>0</v>
      </c>
      <c r="AD14" s="263">
        <v>0</v>
      </c>
      <c r="AE14" s="264">
        <v>0</v>
      </c>
      <c r="AF14" s="263">
        <v>0</v>
      </c>
      <c r="AG14" s="264">
        <v>0</v>
      </c>
      <c r="AH14" s="264">
        <v>0</v>
      </c>
      <c r="AI14" s="263">
        <v>0</v>
      </c>
      <c r="AJ14" s="263">
        <v>0</v>
      </c>
      <c r="AK14" s="264">
        <v>0</v>
      </c>
      <c r="AL14" s="264">
        <v>100</v>
      </c>
      <c r="AM14" s="263">
        <v>50</v>
      </c>
      <c r="AN14" s="263">
        <v>0</v>
      </c>
      <c r="AO14" s="264">
        <v>0</v>
      </c>
      <c r="AP14" s="263">
        <v>0</v>
      </c>
      <c r="AQ14" s="264">
        <v>0</v>
      </c>
      <c r="AR14" s="264">
        <v>0</v>
      </c>
      <c r="AS14" s="263">
        <v>0</v>
      </c>
      <c r="AT14" s="263">
        <v>0</v>
      </c>
      <c r="AU14" s="264">
        <v>0</v>
      </c>
      <c r="AV14" s="264">
        <v>0</v>
      </c>
      <c r="AW14" s="263">
        <v>0</v>
      </c>
      <c r="AX14" s="263">
        <v>0</v>
      </c>
      <c r="AY14" s="264">
        <v>0</v>
      </c>
      <c r="AZ14" s="263">
        <v>0</v>
      </c>
      <c r="BA14" s="264">
        <v>0</v>
      </c>
      <c r="BB14" s="264">
        <v>0</v>
      </c>
      <c r="BC14" s="263">
        <v>0</v>
      </c>
      <c r="BD14" s="263">
        <v>0</v>
      </c>
      <c r="BE14" s="264">
        <v>0</v>
      </c>
      <c r="BF14" s="264">
        <v>0</v>
      </c>
      <c r="BG14" s="263">
        <v>0</v>
      </c>
      <c r="BH14" s="263">
        <v>0</v>
      </c>
      <c r="BI14" s="264">
        <v>0</v>
      </c>
      <c r="BJ14" s="263">
        <v>0</v>
      </c>
      <c r="BK14" s="264">
        <v>676.7</v>
      </c>
      <c r="BL14" s="264">
        <v>0</v>
      </c>
      <c r="BM14" s="263">
        <v>48</v>
      </c>
      <c r="BN14" s="263">
        <v>0</v>
      </c>
      <c r="BO14" s="264">
        <v>0</v>
      </c>
      <c r="BP14" s="264">
        <v>68.7</v>
      </c>
      <c r="BQ14" s="263">
        <v>0</v>
      </c>
      <c r="BR14" s="263">
        <v>40</v>
      </c>
      <c r="BS14" s="264">
        <v>0</v>
      </c>
      <c r="BT14" s="264">
        <v>0</v>
      </c>
      <c r="BU14" s="263">
        <v>0</v>
      </c>
      <c r="BV14" s="263">
        <v>0</v>
      </c>
      <c r="BW14" s="264">
        <v>0</v>
      </c>
      <c r="BX14" s="264">
        <v>0</v>
      </c>
      <c r="BY14" s="263">
        <v>0</v>
      </c>
      <c r="BZ14" s="263">
        <v>0</v>
      </c>
      <c r="CA14" s="264">
        <v>0</v>
      </c>
      <c r="CB14" s="263">
        <v>0</v>
      </c>
      <c r="CC14" s="264">
        <v>0</v>
      </c>
      <c r="CD14" s="264">
        <v>0</v>
      </c>
      <c r="CE14" s="263">
        <v>0</v>
      </c>
      <c r="CF14" s="263">
        <v>0</v>
      </c>
      <c r="CG14" s="264">
        <v>0</v>
      </c>
      <c r="CH14" s="264">
        <v>0</v>
      </c>
      <c r="CI14" s="263">
        <v>0</v>
      </c>
      <c r="CJ14" s="263">
        <v>0</v>
      </c>
      <c r="CK14" s="264">
        <v>0</v>
      </c>
      <c r="CL14" s="263">
        <v>0</v>
      </c>
      <c r="CM14" s="264">
        <v>0</v>
      </c>
      <c r="CN14" s="264">
        <v>0</v>
      </c>
      <c r="CO14" s="263">
        <v>0</v>
      </c>
      <c r="CP14" s="263">
        <v>0</v>
      </c>
      <c r="CQ14" s="264">
        <v>0</v>
      </c>
      <c r="CR14" s="264">
        <v>0</v>
      </c>
      <c r="CS14" s="263">
        <v>0</v>
      </c>
      <c r="CT14" s="263">
        <v>0</v>
      </c>
      <c r="CU14" s="264">
        <v>0</v>
      </c>
      <c r="CV14" s="263">
        <v>0</v>
      </c>
      <c r="CW14" s="264">
        <v>0</v>
      </c>
      <c r="CX14" s="264">
        <v>0</v>
      </c>
      <c r="CY14" s="263">
        <v>0</v>
      </c>
      <c r="CZ14" s="263">
        <v>0</v>
      </c>
      <c r="DA14" s="264">
        <v>0</v>
      </c>
      <c r="DB14" s="264">
        <v>0</v>
      </c>
      <c r="DC14" s="263">
        <v>0</v>
      </c>
      <c r="DD14" s="263">
        <v>0</v>
      </c>
      <c r="DE14" s="264">
        <v>0</v>
      </c>
      <c r="DF14" s="263">
        <v>0</v>
      </c>
      <c r="DG14" s="264">
        <v>0</v>
      </c>
      <c r="DH14" s="264">
        <v>0</v>
      </c>
      <c r="DI14" s="263">
        <v>0</v>
      </c>
      <c r="DJ14" s="263">
        <v>0</v>
      </c>
      <c r="DK14" s="264">
        <v>0</v>
      </c>
      <c r="DL14" s="264">
        <v>0</v>
      </c>
      <c r="DM14" s="263">
        <v>0</v>
      </c>
      <c r="DN14" s="263">
        <v>0</v>
      </c>
      <c r="DO14" s="264">
        <v>0</v>
      </c>
      <c r="DP14" s="263">
        <v>0</v>
      </c>
      <c r="DQ14" s="264">
        <v>0</v>
      </c>
      <c r="DR14" s="264">
        <v>0</v>
      </c>
      <c r="DS14" s="263">
        <v>0</v>
      </c>
      <c r="DT14" s="263">
        <v>0</v>
      </c>
      <c r="DU14" s="264">
        <v>0</v>
      </c>
      <c r="DV14" s="264">
        <v>0</v>
      </c>
      <c r="DW14" s="263">
        <v>0</v>
      </c>
      <c r="DX14" s="263">
        <v>0</v>
      </c>
      <c r="DY14" s="264">
        <v>0</v>
      </c>
      <c r="DZ14" s="263">
        <v>0</v>
      </c>
      <c r="EA14" s="264">
        <v>0</v>
      </c>
      <c r="EB14" s="264">
        <v>0</v>
      </c>
      <c r="EC14" s="263">
        <v>0</v>
      </c>
      <c r="ED14" s="263">
        <v>0</v>
      </c>
      <c r="EE14" s="264">
        <v>0</v>
      </c>
      <c r="EF14" s="264">
        <v>0</v>
      </c>
      <c r="EG14" s="263">
        <v>0</v>
      </c>
      <c r="EH14" s="263">
        <v>0</v>
      </c>
      <c r="EI14" s="263">
        <v>0</v>
      </c>
      <c r="EJ14" s="264">
        <v>0</v>
      </c>
      <c r="EK14" s="263">
        <v>0</v>
      </c>
      <c r="EL14" s="264">
        <v>0</v>
      </c>
      <c r="EM14" s="264">
        <v>0</v>
      </c>
      <c r="EN14" s="263">
        <v>0</v>
      </c>
      <c r="EO14" s="263">
        <v>0</v>
      </c>
      <c r="EP14" s="264">
        <v>0</v>
      </c>
      <c r="EQ14" s="264">
        <v>0</v>
      </c>
      <c r="ER14" s="263">
        <v>0</v>
      </c>
      <c r="ES14" s="264">
        <v>0</v>
      </c>
      <c r="ET14" s="263">
        <v>0</v>
      </c>
      <c r="EU14" s="264">
        <v>0</v>
      </c>
      <c r="EV14" s="263">
        <v>0</v>
      </c>
      <c r="EW14" s="264">
        <v>0</v>
      </c>
      <c r="EX14" s="264">
        <v>0</v>
      </c>
      <c r="EY14" s="263">
        <v>0</v>
      </c>
      <c r="EZ14" s="263">
        <v>0</v>
      </c>
      <c r="FA14" s="264">
        <v>0</v>
      </c>
      <c r="FB14" s="264">
        <v>0</v>
      </c>
      <c r="FC14" s="263">
        <v>0</v>
      </c>
      <c r="FD14" s="263">
        <v>0</v>
      </c>
      <c r="FE14" s="264">
        <v>0</v>
      </c>
      <c r="FF14" s="264">
        <v>0</v>
      </c>
      <c r="FG14" s="263">
        <v>0</v>
      </c>
      <c r="FH14" s="264">
        <v>0</v>
      </c>
      <c r="FI14" s="264">
        <v>0</v>
      </c>
      <c r="FJ14" s="263">
        <v>0</v>
      </c>
      <c r="FK14" s="263">
        <v>0</v>
      </c>
      <c r="FL14" s="264">
        <v>0</v>
      </c>
      <c r="FM14" s="264">
        <v>0</v>
      </c>
      <c r="FN14" s="263">
        <v>0</v>
      </c>
      <c r="FO14" s="263">
        <v>0</v>
      </c>
      <c r="FP14" s="264">
        <v>0</v>
      </c>
      <c r="FQ14" s="263">
        <v>0</v>
      </c>
      <c r="FR14" s="264">
        <v>0</v>
      </c>
      <c r="FS14" s="264">
        <v>0</v>
      </c>
      <c r="FT14" s="263">
        <v>0</v>
      </c>
      <c r="FU14" s="263">
        <v>0</v>
      </c>
      <c r="FV14" s="264">
        <v>0</v>
      </c>
      <c r="FW14" s="264">
        <v>0</v>
      </c>
      <c r="FX14" s="263">
        <v>0</v>
      </c>
      <c r="FY14" s="263">
        <v>0</v>
      </c>
      <c r="FZ14" s="264">
        <v>0</v>
      </c>
      <c r="GA14" s="264">
        <v>0</v>
      </c>
      <c r="GB14" s="263">
        <v>0</v>
      </c>
      <c r="GC14" s="263">
        <v>0</v>
      </c>
      <c r="HB14" s="117" t="s">
        <v>242</v>
      </c>
    </row>
    <row r="15" spans="1:729" x14ac:dyDescent="0.35">
      <c r="A15" s="85">
        <v>6</v>
      </c>
      <c r="B15" s="86"/>
      <c r="C15" s="86"/>
      <c r="D15" s="87"/>
      <c r="E15" s="86"/>
      <c r="F15" s="86"/>
      <c r="G15" s="262">
        <f t="shared" si="17"/>
        <v>0</v>
      </c>
      <c r="H15" s="262">
        <f t="shared" si="18"/>
        <v>0</v>
      </c>
      <c r="I15" s="262">
        <f t="shared" si="19"/>
        <v>0</v>
      </c>
      <c r="J15" s="263"/>
      <c r="K15" s="264"/>
      <c r="L15" s="264"/>
      <c r="M15" s="263"/>
      <c r="N15" s="263"/>
      <c r="O15" s="264"/>
      <c r="P15" s="264"/>
      <c r="Q15" s="263"/>
      <c r="R15" s="263"/>
      <c r="S15" s="264"/>
      <c r="T15" s="263"/>
      <c r="U15" s="264"/>
      <c r="V15" s="264"/>
      <c r="W15" s="263"/>
      <c r="X15" s="263"/>
      <c r="Y15" s="264"/>
      <c r="Z15" s="263"/>
      <c r="AA15" s="264"/>
      <c r="AB15" s="264"/>
      <c r="AC15" s="263"/>
      <c r="AD15" s="263"/>
      <c r="AE15" s="264"/>
      <c r="AF15" s="263"/>
      <c r="AG15" s="264"/>
      <c r="AH15" s="264"/>
      <c r="AI15" s="263"/>
      <c r="AJ15" s="263"/>
      <c r="AK15" s="264"/>
      <c r="AL15" s="264"/>
      <c r="AM15" s="263"/>
      <c r="AN15" s="263"/>
      <c r="AO15" s="264"/>
      <c r="AP15" s="263"/>
      <c r="AQ15" s="264"/>
      <c r="AR15" s="264"/>
      <c r="AS15" s="263"/>
      <c r="AT15" s="263"/>
      <c r="AU15" s="264"/>
      <c r="AV15" s="264"/>
      <c r="AW15" s="263"/>
      <c r="AX15" s="263"/>
      <c r="AY15" s="264"/>
      <c r="AZ15" s="263"/>
      <c r="BA15" s="264"/>
      <c r="BB15" s="264"/>
      <c r="BC15" s="263"/>
      <c r="BD15" s="263"/>
      <c r="BE15" s="264"/>
      <c r="BF15" s="264"/>
      <c r="BG15" s="263"/>
      <c r="BH15" s="263"/>
      <c r="BI15" s="264"/>
      <c r="BJ15" s="263"/>
      <c r="BK15" s="264"/>
      <c r="BL15" s="264"/>
      <c r="BM15" s="263"/>
      <c r="BN15" s="263"/>
      <c r="BO15" s="264"/>
      <c r="BP15" s="264"/>
      <c r="BQ15" s="263"/>
      <c r="BR15" s="263"/>
      <c r="BS15" s="264"/>
      <c r="BT15" s="264"/>
      <c r="BU15" s="263"/>
      <c r="BV15" s="263"/>
      <c r="BW15" s="264"/>
      <c r="BX15" s="264"/>
      <c r="BY15" s="263"/>
      <c r="BZ15" s="263"/>
      <c r="CA15" s="264"/>
      <c r="CB15" s="263"/>
      <c r="CC15" s="264"/>
      <c r="CD15" s="264"/>
      <c r="CE15" s="263"/>
      <c r="CF15" s="263"/>
      <c r="CG15" s="264"/>
      <c r="CH15" s="264"/>
      <c r="CI15" s="263"/>
      <c r="CJ15" s="263"/>
      <c r="CK15" s="264"/>
      <c r="CL15" s="263"/>
      <c r="CM15" s="264"/>
      <c r="CN15" s="264"/>
      <c r="CO15" s="263"/>
      <c r="CP15" s="263"/>
      <c r="CQ15" s="264"/>
      <c r="CR15" s="264"/>
      <c r="CS15" s="263"/>
      <c r="CT15" s="263"/>
      <c r="CU15" s="264"/>
      <c r="CV15" s="263"/>
      <c r="CW15" s="264"/>
      <c r="CX15" s="264"/>
      <c r="CY15" s="263"/>
      <c r="CZ15" s="263"/>
      <c r="DA15" s="264"/>
      <c r="DB15" s="264"/>
      <c r="DC15" s="263"/>
      <c r="DD15" s="263"/>
      <c r="DE15" s="264"/>
      <c r="DF15" s="263"/>
      <c r="DG15" s="264"/>
      <c r="DH15" s="264"/>
      <c r="DI15" s="263"/>
      <c r="DJ15" s="263"/>
      <c r="DK15" s="264"/>
      <c r="DL15" s="264"/>
      <c r="DM15" s="263"/>
      <c r="DN15" s="263"/>
      <c r="DO15" s="264"/>
      <c r="DP15" s="263"/>
      <c r="DQ15" s="264"/>
      <c r="DR15" s="264"/>
      <c r="DS15" s="263"/>
      <c r="DT15" s="263"/>
      <c r="DU15" s="264"/>
      <c r="DV15" s="264"/>
      <c r="DW15" s="263"/>
      <c r="DX15" s="263"/>
      <c r="DY15" s="264"/>
      <c r="DZ15" s="263"/>
      <c r="EA15" s="264"/>
      <c r="EB15" s="264"/>
      <c r="EC15" s="263"/>
      <c r="ED15" s="263"/>
      <c r="EE15" s="264"/>
      <c r="EF15" s="264"/>
      <c r="EG15" s="263"/>
      <c r="EH15" s="263"/>
      <c r="EI15" s="263"/>
      <c r="EJ15" s="264"/>
      <c r="EK15" s="263"/>
      <c r="EL15" s="264"/>
      <c r="EM15" s="264"/>
      <c r="EN15" s="263"/>
      <c r="EO15" s="263"/>
      <c r="EP15" s="264"/>
      <c r="EQ15" s="264"/>
      <c r="ER15" s="263"/>
      <c r="ES15" s="264"/>
      <c r="ET15" s="263"/>
      <c r="EU15" s="264"/>
      <c r="EV15" s="263"/>
      <c r="EW15" s="264"/>
      <c r="EX15" s="264"/>
      <c r="EY15" s="263"/>
      <c r="EZ15" s="263"/>
      <c r="FA15" s="264"/>
      <c r="FB15" s="264"/>
      <c r="FC15" s="263"/>
      <c r="FD15" s="263"/>
      <c r="FE15" s="264"/>
      <c r="FF15" s="264"/>
      <c r="FG15" s="263"/>
      <c r="FH15" s="264"/>
      <c r="FI15" s="264"/>
      <c r="FJ15" s="263"/>
      <c r="FK15" s="263"/>
      <c r="FL15" s="264"/>
      <c r="FM15" s="264"/>
      <c r="FN15" s="263"/>
      <c r="FO15" s="263"/>
      <c r="FP15" s="264"/>
      <c r="FQ15" s="263"/>
      <c r="FR15" s="264"/>
      <c r="FS15" s="264"/>
      <c r="FT15" s="263"/>
      <c r="FU15" s="263"/>
      <c r="FV15" s="264"/>
      <c r="FW15" s="264"/>
      <c r="FX15" s="263"/>
      <c r="FY15" s="263"/>
      <c r="FZ15" s="264"/>
      <c r="GA15" s="264"/>
      <c r="GB15" s="263"/>
      <c r="GC15" s="263"/>
      <c r="HB15" s="117" t="s">
        <v>243</v>
      </c>
    </row>
    <row r="16" spans="1:729" x14ac:dyDescent="0.35">
      <c r="A16" s="85">
        <v>7</v>
      </c>
      <c r="B16" s="86"/>
      <c r="C16" s="86"/>
      <c r="D16" s="87"/>
      <c r="E16" s="86"/>
      <c r="F16" s="86"/>
      <c r="G16" s="262">
        <f t="shared" si="17"/>
        <v>0</v>
      </c>
      <c r="H16" s="262">
        <f t="shared" si="18"/>
        <v>0</v>
      </c>
      <c r="I16" s="262">
        <f t="shared" si="19"/>
        <v>0</v>
      </c>
      <c r="J16" s="263"/>
      <c r="K16" s="264"/>
      <c r="L16" s="264"/>
      <c r="M16" s="263"/>
      <c r="N16" s="263"/>
      <c r="O16" s="264"/>
      <c r="P16" s="264"/>
      <c r="Q16" s="263"/>
      <c r="R16" s="263"/>
      <c r="S16" s="264"/>
      <c r="T16" s="263"/>
      <c r="U16" s="264"/>
      <c r="V16" s="264"/>
      <c r="W16" s="263"/>
      <c r="X16" s="263"/>
      <c r="Y16" s="264"/>
      <c r="Z16" s="263"/>
      <c r="AA16" s="264"/>
      <c r="AB16" s="264"/>
      <c r="AC16" s="263"/>
      <c r="AD16" s="263"/>
      <c r="AE16" s="264"/>
      <c r="AF16" s="263"/>
      <c r="AG16" s="264"/>
      <c r="AH16" s="264"/>
      <c r="AI16" s="263"/>
      <c r="AJ16" s="263"/>
      <c r="AK16" s="264"/>
      <c r="AL16" s="264"/>
      <c r="AM16" s="263"/>
      <c r="AN16" s="263"/>
      <c r="AO16" s="264"/>
      <c r="AP16" s="263"/>
      <c r="AQ16" s="264"/>
      <c r="AR16" s="264"/>
      <c r="AS16" s="263"/>
      <c r="AT16" s="263"/>
      <c r="AU16" s="264"/>
      <c r="AV16" s="264"/>
      <c r="AW16" s="263"/>
      <c r="AX16" s="263"/>
      <c r="AY16" s="264"/>
      <c r="AZ16" s="263"/>
      <c r="BA16" s="264"/>
      <c r="BB16" s="264"/>
      <c r="BC16" s="263"/>
      <c r="BD16" s="263"/>
      <c r="BE16" s="264"/>
      <c r="BF16" s="264"/>
      <c r="BG16" s="263"/>
      <c r="BH16" s="263"/>
      <c r="BI16" s="264"/>
      <c r="BJ16" s="263"/>
      <c r="BK16" s="264"/>
      <c r="BL16" s="264"/>
      <c r="BM16" s="263"/>
      <c r="BN16" s="263"/>
      <c r="BO16" s="264"/>
      <c r="BP16" s="264"/>
      <c r="BQ16" s="263"/>
      <c r="BR16" s="263"/>
      <c r="BS16" s="264"/>
      <c r="BT16" s="264"/>
      <c r="BU16" s="263"/>
      <c r="BV16" s="263"/>
      <c r="BW16" s="264"/>
      <c r="BX16" s="264"/>
      <c r="BY16" s="263"/>
      <c r="BZ16" s="263"/>
      <c r="CA16" s="264"/>
      <c r="CB16" s="263"/>
      <c r="CC16" s="264"/>
      <c r="CD16" s="264"/>
      <c r="CE16" s="263"/>
      <c r="CF16" s="263"/>
      <c r="CG16" s="264"/>
      <c r="CH16" s="264"/>
      <c r="CI16" s="263"/>
      <c r="CJ16" s="263"/>
      <c r="CK16" s="264"/>
      <c r="CL16" s="263"/>
      <c r="CM16" s="264"/>
      <c r="CN16" s="264"/>
      <c r="CO16" s="263"/>
      <c r="CP16" s="263"/>
      <c r="CQ16" s="264"/>
      <c r="CR16" s="264"/>
      <c r="CS16" s="263"/>
      <c r="CT16" s="263"/>
      <c r="CU16" s="264"/>
      <c r="CV16" s="263"/>
      <c r="CW16" s="264"/>
      <c r="CX16" s="264"/>
      <c r="CY16" s="263"/>
      <c r="CZ16" s="263"/>
      <c r="DA16" s="264"/>
      <c r="DB16" s="264"/>
      <c r="DC16" s="263"/>
      <c r="DD16" s="263"/>
      <c r="DE16" s="264"/>
      <c r="DF16" s="263"/>
      <c r="DG16" s="264"/>
      <c r="DH16" s="264"/>
      <c r="DI16" s="263"/>
      <c r="DJ16" s="263"/>
      <c r="DK16" s="264"/>
      <c r="DL16" s="264"/>
      <c r="DM16" s="263"/>
      <c r="DN16" s="263"/>
      <c r="DO16" s="264"/>
      <c r="DP16" s="263"/>
      <c r="DQ16" s="264"/>
      <c r="DR16" s="264"/>
      <c r="DS16" s="263"/>
      <c r="DT16" s="263"/>
      <c r="DU16" s="264"/>
      <c r="DV16" s="264"/>
      <c r="DW16" s="263"/>
      <c r="DX16" s="263"/>
      <c r="DY16" s="264"/>
      <c r="DZ16" s="263"/>
      <c r="EA16" s="264"/>
      <c r="EB16" s="264"/>
      <c r="EC16" s="263"/>
      <c r="ED16" s="263"/>
      <c r="EE16" s="264"/>
      <c r="EF16" s="264"/>
      <c r="EG16" s="263"/>
      <c r="EH16" s="263"/>
      <c r="EI16" s="263"/>
      <c r="EJ16" s="264"/>
      <c r="EK16" s="263"/>
      <c r="EL16" s="264"/>
      <c r="EM16" s="264"/>
      <c r="EN16" s="263"/>
      <c r="EO16" s="263"/>
      <c r="EP16" s="264"/>
      <c r="EQ16" s="264"/>
      <c r="ER16" s="263"/>
      <c r="ES16" s="264"/>
      <c r="ET16" s="263"/>
      <c r="EU16" s="264"/>
      <c r="EV16" s="263"/>
      <c r="EW16" s="264"/>
      <c r="EX16" s="264"/>
      <c r="EY16" s="263"/>
      <c r="EZ16" s="263"/>
      <c r="FA16" s="264"/>
      <c r="FB16" s="264"/>
      <c r="FC16" s="263"/>
      <c r="FD16" s="263"/>
      <c r="FE16" s="264"/>
      <c r="FF16" s="264"/>
      <c r="FG16" s="263"/>
      <c r="FH16" s="264"/>
      <c r="FI16" s="264"/>
      <c r="FJ16" s="263"/>
      <c r="FK16" s="263"/>
      <c r="FL16" s="264"/>
      <c r="FM16" s="264"/>
      <c r="FN16" s="263"/>
      <c r="FO16" s="263"/>
      <c r="FP16" s="264"/>
      <c r="FQ16" s="263"/>
      <c r="FR16" s="264"/>
      <c r="FS16" s="264"/>
      <c r="FT16" s="263"/>
      <c r="FU16" s="263"/>
      <c r="FV16" s="264"/>
      <c r="FW16" s="264"/>
      <c r="FX16" s="263"/>
      <c r="FY16" s="263"/>
      <c r="FZ16" s="264"/>
      <c r="GA16" s="264"/>
      <c r="GB16" s="263"/>
      <c r="GC16" s="263"/>
      <c r="HB16" s="117" t="s">
        <v>240</v>
      </c>
    </row>
    <row r="17" spans="1:210" ht="36" customHeight="1" x14ac:dyDescent="0.35">
      <c r="A17" s="85">
        <v>8</v>
      </c>
      <c r="B17" s="86"/>
      <c r="C17" s="86"/>
      <c r="D17" s="87"/>
      <c r="E17" s="86"/>
      <c r="F17" s="86"/>
      <c r="G17" s="262">
        <f t="shared" si="17"/>
        <v>0</v>
      </c>
      <c r="H17" s="262">
        <f t="shared" si="18"/>
        <v>0</v>
      </c>
      <c r="I17" s="262">
        <f t="shared" si="19"/>
        <v>0</v>
      </c>
      <c r="J17" s="263"/>
      <c r="K17" s="264"/>
      <c r="L17" s="264"/>
      <c r="M17" s="263"/>
      <c r="N17" s="263"/>
      <c r="O17" s="264"/>
      <c r="P17" s="264"/>
      <c r="Q17" s="263"/>
      <c r="R17" s="263"/>
      <c r="S17" s="264"/>
      <c r="T17" s="263"/>
      <c r="U17" s="264"/>
      <c r="V17" s="264"/>
      <c r="W17" s="263"/>
      <c r="X17" s="263"/>
      <c r="Y17" s="264"/>
      <c r="Z17" s="263"/>
      <c r="AA17" s="264"/>
      <c r="AB17" s="264"/>
      <c r="AC17" s="263"/>
      <c r="AD17" s="263"/>
      <c r="AE17" s="264"/>
      <c r="AF17" s="263"/>
      <c r="AG17" s="264"/>
      <c r="AH17" s="264"/>
      <c r="AI17" s="263"/>
      <c r="AJ17" s="263"/>
      <c r="AK17" s="264"/>
      <c r="AL17" s="264"/>
      <c r="AM17" s="263"/>
      <c r="AN17" s="263"/>
      <c r="AO17" s="264"/>
      <c r="AP17" s="263"/>
      <c r="AQ17" s="264"/>
      <c r="AR17" s="264"/>
      <c r="AS17" s="263"/>
      <c r="AT17" s="263"/>
      <c r="AU17" s="264"/>
      <c r="AV17" s="264"/>
      <c r="AW17" s="263"/>
      <c r="AX17" s="263"/>
      <c r="AY17" s="264"/>
      <c r="AZ17" s="263"/>
      <c r="BA17" s="264"/>
      <c r="BB17" s="264"/>
      <c r="BC17" s="263"/>
      <c r="BD17" s="263"/>
      <c r="BE17" s="264"/>
      <c r="BF17" s="264"/>
      <c r="BG17" s="263"/>
      <c r="BH17" s="263"/>
      <c r="BI17" s="264"/>
      <c r="BJ17" s="263"/>
      <c r="BK17" s="264"/>
      <c r="BL17" s="264"/>
      <c r="BM17" s="263"/>
      <c r="BN17" s="263"/>
      <c r="BO17" s="264"/>
      <c r="BP17" s="264"/>
      <c r="BQ17" s="263"/>
      <c r="BR17" s="263"/>
      <c r="BS17" s="264"/>
      <c r="BT17" s="264"/>
      <c r="BU17" s="263"/>
      <c r="BV17" s="263"/>
      <c r="BW17" s="264"/>
      <c r="BX17" s="264"/>
      <c r="BY17" s="263"/>
      <c r="BZ17" s="263"/>
      <c r="CA17" s="264"/>
      <c r="CB17" s="263"/>
      <c r="CC17" s="264"/>
      <c r="CD17" s="264"/>
      <c r="CE17" s="263"/>
      <c r="CF17" s="263"/>
      <c r="CG17" s="264"/>
      <c r="CH17" s="264"/>
      <c r="CI17" s="263"/>
      <c r="CJ17" s="263"/>
      <c r="CK17" s="264"/>
      <c r="CL17" s="263"/>
      <c r="CM17" s="264"/>
      <c r="CN17" s="264"/>
      <c r="CO17" s="263"/>
      <c r="CP17" s="263"/>
      <c r="CQ17" s="264"/>
      <c r="CR17" s="264"/>
      <c r="CS17" s="263"/>
      <c r="CT17" s="263"/>
      <c r="CU17" s="264"/>
      <c r="CV17" s="263"/>
      <c r="CW17" s="264"/>
      <c r="CX17" s="264"/>
      <c r="CY17" s="263"/>
      <c r="CZ17" s="263"/>
      <c r="DA17" s="264"/>
      <c r="DB17" s="264"/>
      <c r="DC17" s="263"/>
      <c r="DD17" s="263"/>
      <c r="DE17" s="264"/>
      <c r="DF17" s="263"/>
      <c r="DG17" s="264"/>
      <c r="DH17" s="264"/>
      <c r="DI17" s="263"/>
      <c r="DJ17" s="263"/>
      <c r="DK17" s="264"/>
      <c r="DL17" s="264"/>
      <c r="DM17" s="263"/>
      <c r="DN17" s="263"/>
      <c r="DO17" s="264"/>
      <c r="DP17" s="263"/>
      <c r="DQ17" s="264"/>
      <c r="DR17" s="264"/>
      <c r="DS17" s="263"/>
      <c r="DT17" s="263"/>
      <c r="DU17" s="264"/>
      <c r="DV17" s="264"/>
      <c r="DW17" s="263"/>
      <c r="DX17" s="263"/>
      <c r="DY17" s="264"/>
      <c r="DZ17" s="263"/>
      <c r="EA17" s="264"/>
      <c r="EB17" s="264"/>
      <c r="EC17" s="263"/>
      <c r="ED17" s="263"/>
      <c r="EE17" s="264"/>
      <c r="EF17" s="264"/>
      <c r="EG17" s="263"/>
      <c r="EH17" s="263"/>
      <c r="EI17" s="263"/>
      <c r="EJ17" s="264"/>
      <c r="EK17" s="263"/>
      <c r="EL17" s="264"/>
      <c r="EM17" s="264"/>
      <c r="EN17" s="263"/>
      <c r="EO17" s="263"/>
      <c r="EP17" s="264"/>
      <c r="EQ17" s="264"/>
      <c r="ER17" s="263"/>
      <c r="ES17" s="264"/>
      <c r="ET17" s="263"/>
      <c r="EU17" s="264"/>
      <c r="EV17" s="263"/>
      <c r="EW17" s="264"/>
      <c r="EX17" s="264"/>
      <c r="EY17" s="263"/>
      <c r="EZ17" s="263"/>
      <c r="FA17" s="264"/>
      <c r="FB17" s="264"/>
      <c r="FC17" s="263"/>
      <c r="FD17" s="263"/>
      <c r="FE17" s="264"/>
      <c r="FF17" s="264"/>
      <c r="FG17" s="263"/>
      <c r="FH17" s="264"/>
      <c r="FI17" s="264"/>
      <c r="FJ17" s="263"/>
      <c r="FK17" s="263"/>
      <c r="FL17" s="264"/>
      <c r="FM17" s="264"/>
      <c r="FN17" s="263"/>
      <c r="FO17" s="263"/>
      <c r="FP17" s="264"/>
      <c r="FQ17" s="263"/>
      <c r="FR17" s="264"/>
      <c r="FS17" s="264"/>
      <c r="FT17" s="263"/>
      <c r="FU17" s="263"/>
      <c r="FV17" s="264"/>
      <c r="FW17" s="264"/>
      <c r="FX17" s="263"/>
      <c r="FY17" s="263"/>
      <c r="FZ17" s="264"/>
      <c r="GA17" s="264"/>
      <c r="GB17" s="263"/>
      <c r="GC17" s="263"/>
      <c r="HB17" s="117" t="s">
        <v>73</v>
      </c>
    </row>
    <row r="18" spans="1:210" x14ac:dyDescent="0.35">
      <c r="A18" s="85">
        <v>9</v>
      </c>
      <c r="B18" s="86"/>
      <c r="C18" s="86"/>
      <c r="D18" s="87"/>
      <c r="E18" s="86"/>
      <c r="F18" s="86"/>
      <c r="G18" s="262">
        <f t="shared" si="17"/>
        <v>0</v>
      </c>
      <c r="H18" s="262">
        <f t="shared" si="18"/>
        <v>0</v>
      </c>
      <c r="I18" s="262">
        <f t="shared" si="19"/>
        <v>0</v>
      </c>
      <c r="J18" s="263"/>
      <c r="K18" s="264"/>
      <c r="L18" s="264"/>
      <c r="M18" s="263"/>
      <c r="N18" s="263"/>
      <c r="O18" s="264"/>
      <c r="P18" s="264"/>
      <c r="Q18" s="263"/>
      <c r="R18" s="263"/>
      <c r="S18" s="264"/>
      <c r="T18" s="263"/>
      <c r="U18" s="264"/>
      <c r="V18" s="264"/>
      <c r="W18" s="263"/>
      <c r="X18" s="263"/>
      <c r="Y18" s="264"/>
      <c r="Z18" s="263"/>
      <c r="AA18" s="264"/>
      <c r="AB18" s="264"/>
      <c r="AC18" s="263"/>
      <c r="AD18" s="263"/>
      <c r="AE18" s="264"/>
      <c r="AF18" s="263"/>
      <c r="AG18" s="264"/>
      <c r="AH18" s="264"/>
      <c r="AI18" s="263"/>
      <c r="AJ18" s="263"/>
      <c r="AK18" s="264"/>
      <c r="AL18" s="264"/>
      <c r="AM18" s="263"/>
      <c r="AN18" s="263"/>
      <c r="AO18" s="264"/>
      <c r="AP18" s="263"/>
      <c r="AQ18" s="264"/>
      <c r="AR18" s="264"/>
      <c r="AS18" s="263"/>
      <c r="AT18" s="263"/>
      <c r="AU18" s="264"/>
      <c r="AV18" s="264"/>
      <c r="AW18" s="263"/>
      <c r="AX18" s="263"/>
      <c r="AY18" s="264"/>
      <c r="AZ18" s="263"/>
      <c r="BA18" s="264"/>
      <c r="BB18" s="264"/>
      <c r="BC18" s="263"/>
      <c r="BD18" s="263"/>
      <c r="BE18" s="264"/>
      <c r="BF18" s="264"/>
      <c r="BG18" s="263"/>
      <c r="BH18" s="263"/>
      <c r="BI18" s="264"/>
      <c r="BJ18" s="263"/>
      <c r="BK18" s="264"/>
      <c r="BL18" s="264"/>
      <c r="BM18" s="263"/>
      <c r="BN18" s="263"/>
      <c r="BO18" s="264"/>
      <c r="BP18" s="264"/>
      <c r="BQ18" s="263"/>
      <c r="BR18" s="263"/>
      <c r="BS18" s="264"/>
      <c r="BT18" s="264"/>
      <c r="BU18" s="263"/>
      <c r="BV18" s="263"/>
      <c r="BW18" s="264"/>
      <c r="BX18" s="264"/>
      <c r="BY18" s="263"/>
      <c r="BZ18" s="263"/>
      <c r="CA18" s="264"/>
      <c r="CB18" s="263"/>
      <c r="CC18" s="264"/>
      <c r="CD18" s="264"/>
      <c r="CE18" s="263"/>
      <c r="CF18" s="263"/>
      <c r="CG18" s="264"/>
      <c r="CH18" s="264"/>
      <c r="CI18" s="263"/>
      <c r="CJ18" s="263"/>
      <c r="CK18" s="264"/>
      <c r="CL18" s="263"/>
      <c r="CM18" s="264"/>
      <c r="CN18" s="264"/>
      <c r="CO18" s="263"/>
      <c r="CP18" s="263"/>
      <c r="CQ18" s="264"/>
      <c r="CR18" s="264"/>
      <c r="CS18" s="263"/>
      <c r="CT18" s="263"/>
      <c r="CU18" s="264"/>
      <c r="CV18" s="263"/>
      <c r="CW18" s="264"/>
      <c r="CX18" s="264"/>
      <c r="CY18" s="263"/>
      <c r="CZ18" s="263"/>
      <c r="DA18" s="264"/>
      <c r="DB18" s="264"/>
      <c r="DC18" s="263"/>
      <c r="DD18" s="263"/>
      <c r="DE18" s="264"/>
      <c r="DF18" s="263"/>
      <c r="DG18" s="264"/>
      <c r="DH18" s="264"/>
      <c r="DI18" s="263"/>
      <c r="DJ18" s="263"/>
      <c r="DK18" s="264"/>
      <c r="DL18" s="264"/>
      <c r="DM18" s="263"/>
      <c r="DN18" s="263"/>
      <c r="DO18" s="264"/>
      <c r="DP18" s="263"/>
      <c r="DQ18" s="264"/>
      <c r="DR18" s="264"/>
      <c r="DS18" s="263"/>
      <c r="DT18" s="263"/>
      <c r="DU18" s="264"/>
      <c r="DV18" s="264"/>
      <c r="DW18" s="263"/>
      <c r="DX18" s="263"/>
      <c r="DY18" s="264"/>
      <c r="DZ18" s="263"/>
      <c r="EA18" s="264"/>
      <c r="EB18" s="264"/>
      <c r="EC18" s="263"/>
      <c r="ED18" s="263"/>
      <c r="EE18" s="264"/>
      <c r="EF18" s="264"/>
      <c r="EG18" s="263"/>
      <c r="EH18" s="263"/>
      <c r="EI18" s="263"/>
      <c r="EJ18" s="264"/>
      <c r="EK18" s="263"/>
      <c r="EL18" s="264"/>
      <c r="EM18" s="264"/>
      <c r="EN18" s="263"/>
      <c r="EO18" s="263"/>
      <c r="EP18" s="264"/>
      <c r="EQ18" s="264"/>
      <c r="ER18" s="263"/>
      <c r="ES18" s="264"/>
      <c r="ET18" s="263"/>
      <c r="EU18" s="264"/>
      <c r="EV18" s="263"/>
      <c r="EW18" s="264"/>
      <c r="EX18" s="264"/>
      <c r="EY18" s="263"/>
      <c r="EZ18" s="263"/>
      <c r="FA18" s="264"/>
      <c r="FB18" s="264"/>
      <c r="FC18" s="263"/>
      <c r="FD18" s="263"/>
      <c r="FE18" s="264"/>
      <c r="FF18" s="264"/>
      <c r="FG18" s="263"/>
      <c r="FH18" s="264"/>
      <c r="FI18" s="264"/>
      <c r="FJ18" s="263"/>
      <c r="FK18" s="263"/>
      <c r="FL18" s="264"/>
      <c r="FM18" s="264"/>
      <c r="FN18" s="263"/>
      <c r="FO18" s="263"/>
      <c r="FP18" s="264"/>
      <c r="FQ18" s="263"/>
      <c r="FR18" s="264"/>
      <c r="FS18" s="264"/>
      <c r="FT18" s="263"/>
      <c r="FU18" s="263"/>
      <c r="FV18" s="264"/>
      <c r="FW18" s="264"/>
      <c r="FX18" s="263"/>
      <c r="FY18" s="263"/>
      <c r="FZ18" s="264"/>
      <c r="GA18" s="264"/>
      <c r="GB18" s="263"/>
      <c r="GC18" s="263"/>
      <c r="HB18" s="117" t="s">
        <v>74</v>
      </c>
    </row>
    <row r="19" spans="1:210" x14ac:dyDescent="0.35">
      <c r="A19" s="85">
        <v>10</v>
      </c>
      <c r="B19" s="86"/>
      <c r="C19" s="86"/>
      <c r="D19" s="87"/>
      <c r="E19" s="86"/>
      <c r="F19" s="86"/>
      <c r="G19" s="262">
        <f t="shared" si="17"/>
        <v>0</v>
      </c>
      <c r="H19" s="262">
        <f t="shared" si="18"/>
        <v>0</v>
      </c>
      <c r="I19" s="262">
        <f t="shared" si="19"/>
        <v>0</v>
      </c>
      <c r="J19" s="263"/>
      <c r="K19" s="264"/>
      <c r="L19" s="264"/>
      <c r="M19" s="263"/>
      <c r="N19" s="263"/>
      <c r="O19" s="264"/>
      <c r="P19" s="264"/>
      <c r="Q19" s="263"/>
      <c r="R19" s="263"/>
      <c r="S19" s="264"/>
      <c r="T19" s="263"/>
      <c r="U19" s="264"/>
      <c r="V19" s="264"/>
      <c r="W19" s="263"/>
      <c r="X19" s="263"/>
      <c r="Y19" s="264"/>
      <c r="Z19" s="263"/>
      <c r="AA19" s="264"/>
      <c r="AB19" s="264"/>
      <c r="AC19" s="263"/>
      <c r="AD19" s="263"/>
      <c r="AE19" s="264"/>
      <c r="AF19" s="263"/>
      <c r="AG19" s="264"/>
      <c r="AH19" s="264"/>
      <c r="AI19" s="263"/>
      <c r="AJ19" s="263"/>
      <c r="AK19" s="264"/>
      <c r="AL19" s="264"/>
      <c r="AM19" s="263"/>
      <c r="AN19" s="263"/>
      <c r="AO19" s="264"/>
      <c r="AP19" s="263"/>
      <c r="AQ19" s="264"/>
      <c r="AR19" s="264"/>
      <c r="AS19" s="263"/>
      <c r="AT19" s="263"/>
      <c r="AU19" s="264"/>
      <c r="AV19" s="264"/>
      <c r="AW19" s="263"/>
      <c r="AX19" s="263"/>
      <c r="AY19" s="264"/>
      <c r="AZ19" s="263"/>
      <c r="BA19" s="264"/>
      <c r="BB19" s="264"/>
      <c r="BC19" s="263"/>
      <c r="BD19" s="263"/>
      <c r="BE19" s="264"/>
      <c r="BF19" s="264"/>
      <c r="BG19" s="263"/>
      <c r="BH19" s="263"/>
      <c r="BI19" s="264"/>
      <c r="BJ19" s="263"/>
      <c r="BK19" s="264"/>
      <c r="BL19" s="264"/>
      <c r="BM19" s="263"/>
      <c r="BN19" s="263"/>
      <c r="BO19" s="264"/>
      <c r="BP19" s="264"/>
      <c r="BQ19" s="263"/>
      <c r="BR19" s="263"/>
      <c r="BS19" s="264"/>
      <c r="BT19" s="264"/>
      <c r="BU19" s="263"/>
      <c r="BV19" s="263"/>
      <c r="BW19" s="264"/>
      <c r="BX19" s="264"/>
      <c r="BY19" s="263"/>
      <c r="BZ19" s="263"/>
      <c r="CA19" s="264"/>
      <c r="CB19" s="263"/>
      <c r="CC19" s="264"/>
      <c r="CD19" s="264"/>
      <c r="CE19" s="263"/>
      <c r="CF19" s="263"/>
      <c r="CG19" s="264"/>
      <c r="CH19" s="264"/>
      <c r="CI19" s="263"/>
      <c r="CJ19" s="263"/>
      <c r="CK19" s="264"/>
      <c r="CL19" s="263"/>
      <c r="CM19" s="264"/>
      <c r="CN19" s="264"/>
      <c r="CO19" s="263"/>
      <c r="CP19" s="263"/>
      <c r="CQ19" s="264"/>
      <c r="CR19" s="264"/>
      <c r="CS19" s="263"/>
      <c r="CT19" s="263"/>
      <c r="CU19" s="264"/>
      <c r="CV19" s="263"/>
      <c r="CW19" s="264"/>
      <c r="CX19" s="264"/>
      <c r="CY19" s="263"/>
      <c r="CZ19" s="263"/>
      <c r="DA19" s="264"/>
      <c r="DB19" s="264"/>
      <c r="DC19" s="263"/>
      <c r="DD19" s="263"/>
      <c r="DE19" s="264"/>
      <c r="DF19" s="263"/>
      <c r="DG19" s="264"/>
      <c r="DH19" s="264"/>
      <c r="DI19" s="263"/>
      <c r="DJ19" s="263"/>
      <c r="DK19" s="264"/>
      <c r="DL19" s="264"/>
      <c r="DM19" s="263"/>
      <c r="DN19" s="263"/>
      <c r="DO19" s="264"/>
      <c r="DP19" s="263"/>
      <c r="DQ19" s="264"/>
      <c r="DR19" s="264"/>
      <c r="DS19" s="263"/>
      <c r="DT19" s="263"/>
      <c r="DU19" s="264"/>
      <c r="DV19" s="264"/>
      <c r="DW19" s="263"/>
      <c r="DX19" s="263"/>
      <c r="DY19" s="264"/>
      <c r="DZ19" s="263"/>
      <c r="EA19" s="264"/>
      <c r="EB19" s="264"/>
      <c r="EC19" s="263"/>
      <c r="ED19" s="263"/>
      <c r="EE19" s="264"/>
      <c r="EF19" s="264"/>
      <c r="EG19" s="263"/>
      <c r="EH19" s="263"/>
      <c r="EI19" s="263"/>
      <c r="EJ19" s="264"/>
      <c r="EK19" s="263"/>
      <c r="EL19" s="264"/>
      <c r="EM19" s="264"/>
      <c r="EN19" s="263"/>
      <c r="EO19" s="263"/>
      <c r="EP19" s="264"/>
      <c r="EQ19" s="264"/>
      <c r="ER19" s="263"/>
      <c r="ES19" s="264"/>
      <c r="ET19" s="263"/>
      <c r="EU19" s="264"/>
      <c r="EV19" s="263"/>
      <c r="EW19" s="264"/>
      <c r="EX19" s="264"/>
      <c r="EY19" s="263"/>
      <c r="EZ19" s="263"/>
      <c r="FA19" s="264"/>
      <c r="FB19" s="264"/>
      <c r="FC19" s="263"/>
      <c r="FD19" s="263"/>
      <c r="FE19" s="264"/>
      <c r="FF19" s="264"/>
      <c r="FG19" s="263"/>
      <c r="FH19" s="264"/>
      <c r="FI19" s="264"/>
      <c r="FJ19" s="263"/>
      <c r="FK19" s="263"/>
      <c r="FL19" s="264"/>
      <c r="FM19" s="264"/>
      <c r="FN19" s="263"/>
      <c r="FO19" s="263"/>
      <c r="FP19" s="264"/>
      <c r="FQ19" s="263"/>
      <c r="FR19" s="264"/>
      <c r="FS19" s="264"/>
      <c r="FT19" s="263"/>
      <c r="FU19" s="263"/>
      <c r="FV19" s="264"/>
      <c r="FW19" s="264"/>
      <c r="FX19" s="263"/>
      <c r="FY19" s="263"/>
      <c r="FZ19" s="264"/>
      <c r="GA19" s="264"/>
      <c r="GB19" s="263"/>
      <c r="GC19" s="263"/>
      <c r="HB19" s="117" t="s">
        <v>71</v>
      </c>
    </row>
    <row r="20" spans="1:210" x14ac:dyDescent="0.35">
      <c r="A20" s="85">
        <v>11</v>
      </c>
      <c r="B20" s="86"/>
      <c r="C20" s="86"/>
      <c r="D20" s="87"/>
      <c r="E20" s="86"/>
      <c r="F20" s="86"/>
      <c r="G20" s="262">
        <f t="shared" si="17"/>
        <v>0</v>
      </c>
      <c r="H20" s="262">
        <f t="shared" si="18"/>
        <v>0</v>
      </c>
      <c r="I20" s="262">
        <f t="shared" si="19"/>
        <v>0</v>
      </c>
      <c r="J20" s="263"/>
      <c r="K20" s="264"/>
      <c r="L20" s="264"/>
      <c r="M20" s="263"/>
      <c r="N20" s="263"/>
      <c r="O20" s="264"/>
      <c r="P20" s="264"/>
      <c r="Q20" s="263"/>
      <c r="R20" s="263"/>
      <c r="S20" s="264"/>
      <c r="T20" s="263"/>
      <c r="U20" s="264"/>
      <c r="V20" s="264"/>
      <c r="W20" s="263"/>
      <c r="X20" s="263"/>
      <c r="Y20" s="264"/>
      <c r="Z20" s="263"/>
      <c r="AA20" s="264"/>
      <c r="AB20" s="264"/>
      <c r="AC20" s="263"/>
      <c r="AD20" s="263"/>
      <c r="AE20" s="264"/>
      <c r="AF20" s="263"/>
      <c r="AG20" s="264"/>
      <c r="AH20" s="264"/>
      <c r="AI20" s="263"/>
      <c r="AJ20" s="263"/>
      <c r="AK20" s="264"/>
      <c r="AL20" s="264"/>
      <c r="AM20" s="263"/>
      <c r="AN20" s="263"/>
      <c r="AO20" s="264"/>
      <c r="AP20" s="263"/>
      <c r="AQ20" s="264"/>
      <c r="AR20" s="264"/>
      <c r="AS20" s="263"/>
      <c r="AT20" s="263"/>
      <c r="AU20" s="264"/>
      <c r="AV20" s="264"/>
      <c r="AW20" s="263"/>
      <c r="AX20" s="263"/>
      <c r="AY20" s="264"/>
      <c r="AZ20" s="263"/>
      <c r="BA20" s="264"/>
      <c r="BB20" s="264"/>
      <c r="BC20" s="263"/>
      <c r="BD20" s="263"/>
      <c r="BE20" s="264"/>
      <c r="BF20" s="264"/>
      <c r="BG20" s="263"/>
      <c r="BH20" s="263"/>
      <c r="BI20" s="264"/>
      <c r="BJ20" s="263"/>
      <c r="BK20" s="264"/>
      <c r="BL20" s="264"/>
      <c r="BM20" s="263"/>
      <c r="BN20" s="263"/>
      <c r="BO20" s="264"/>
      <c r="BP20" s="264"/>
      <c r="BQ20" s="263"/>
      <c r="BR20" s="263"/>
      <c r="BS20" s="264"/>
      <c r="BT20" s="264"/>
      <c r="BU20" s="263"/>
      <c r="BV20" s="263"/>
      <c r="BW20" s="264"/>
      <c r="BX20" s="264"/>
      <c r="BY20" s="263"/>
      <c r="BZ20" s="263"/>
      <c r="CA20" s="264"/>
      <c r="CB20" s="263"/>
      <c r="CC20" s="264"/>
      <c r="CD20" s="264"/>
      <c r="CE20" s="263"/>
      <c r="CF20" s="263"/>
      <c r="CG20" s="264"/>
      <c r="CH20" s="264"/>
      <c r="CI20" s="263"/>
      <c r="CJ20" s="263"/>
      <c r="CK20" s="264"/>
      <c r="CL20" s="263"/>
      <c r="CM20" s="264"/>
      <c r="CN20" s="264"/>
      <c r="CO20" s="263"/>
      <c r="CP20" s="263"/>
      <c r="CQ20" s="264"/>
      <c r="CR20" s="264"/>
      <c r="CS20" s="263"/>
      <c r="CT20" s="263"/>
      <c r="CU20" s="264"/>
      <c r="CV20" s="263"/>
      <c r="CW20" s="264"/>
      <c r="CX20" s="264"/>
      <c r="CY20" s="263"/>
      <c r="CZ20" s="263"/>
      <c r="DA20" s="264"/>
      <c r="DB20" s="264"/>
      <c r="DC20" s="263"/>
      <c r="DD20" s="263"/>
      <c r="DE20" s="264"/>
      <c r="DF20" s="263"/>
      <c r="DG20" s="264"/>
      <c r="DH20" s="264"/>
      <c r="DI20" s="263"/>
      <c r="DJ20" s="263"/>
      <c r="DK20" s="264"/>
      <c r="DL20" s="264"/>
      <c r="DM20" s="263"/>
      <c r="DN20" s="263"/>
      <c r="DO20" s="264"/>
      <c r="DP20" s="263"/>
      <c r="DQ20" s="264"/>
      <c r="DR20" s="264"/>
      <c r="DS20" s="263"/>
      <c r="DT20" s="263"/>
      <c r="DU20" s="264"/>
      <c r="DV20" s="264"/>
      <c r="DW20" s="263"/>
      <c r="DX20" s="263"/>
      <c r="DY20" s="264"/>
      <c r="DZ20" s="263"/>
      <c r="EA20" s="264"/>
      <c r="EB20" s="264"/>
      <c r="EC20" s="263"/>
      <c r="ED20" s="263"/>
      <c r="EE20" s="264"/>
      <c r="EF20" s="264"/>
      <c r="EG20" s="263"/>
      <c r="EH20" s="263"/>
      <c r="EI20" s="263"/>
      <c r="EJ20" s="264"/>
      <c r="EK20" s="263"/>
      <c r="EL20" s="264"/>
      <c r="EM20" s="264"/>
      <c r="EN20" s="263"/>
      <c r="EO20" s="263"/>
      <c r="EP20" s="264"/>
      <c r="EQ20" s="264"/>
      <c r="ER20" s="263"/>
      <c r="ES20" s="264"/>
      <c r="ET20" s="263"/>
      <c r="EU20" s="264"/>
      <c r="EV20" s="263"/>
      <c r="EW20" s="264"/>
      <c r="EX20" s="264"/>
      <c r="EY20" s="263"/>
      <c r="EZ20" s="263"/>
      <c r="FA20" s="264"/>
      <c r="FB20" s="264"/>
      <c r="FC20" s="263"/>
      <c r="FD20" s="263"/>
      <c r="FE20" s="264"/>
      <c r="FF20" s="264"/>
      <c r="FG20" s="263"/>
      <c r="FH20" s="264"/>
      <c r="FI20" s="264"/>
      <c r="FJ20" s="263"/>
      <c r="FK20" s="263"/>
      <c r="FL20" s="264"/>
      <c r="FM20" s="264"/>
      <c r="FN20" s="263"/>
      <c r="FO20" s="263"/>
      <c r="FP20" s="264"/>
      <c r="FQ20" s="263"/>
      <c r="FR20" s="264"/>
      <c r="FS20" s="264"/>
      <c r="FT20" s="263"/>
      <c r="FU20" s="263"/>
      <c r="FV20" s="264"/>
      <c r="FW20" s="264"/>
      <c r="FX20" s="263"/>
      <c r="FY20" s="263"/>
      <c r="FZ20" s="264"/>
      <c r="GA20" s="264"/>
      <c r="GB20" s="263"/>
      <c r="GC20" s="263"/>
      <c r="HB20" s="117" t="s">
        <v>295</v>
      </c>
    </row>
    <row r="21" spans="1:210" x14ac:dyDescent="0.35">
      <c r="A21" s="85">
        <v>12</v>
      </c>
      <c r="B21" s="86"/>
      <c r="C21" s="86"/>
      <c r="D21" s="87"/>
      <c r="E21" s="86"/>
      <c r="F21" s="86"/>
      <c r="G21" s="262">
        <f t="shared" si="17"/>
        <v>0</v>
      </c>
      <c r="H21" s="262">
        <f t="shared" si="18"/>
        <v>0</v>
      </c>
      <c r="I21" s="262">
        <f t="shared" si="19"/>
        <v>0</v>
      </c>
      <c r="J21" s="263"/>
      <c r="K21" s="264"/>
      <c r="L21" s="264"/>
      <c r="M21" s="263"/>
      <c r="N21" s="263"/>
      <c r="O21" s="264"/>
      <c r="P21" s="264"/>
      <c r="Q21" s="263"/>
      <c r="R21" s="263"/>
      <c r="S21" s="264"/>
      <c r="T21" s="263"/>
      <c r="U21" s="264"/>
      <c r="V21" s="264"/>
      <c r="W21" s="263"/>
      <c r="X21" s="263"/>
      <c r="Y21" s="264"/>
      <c r="Z21" s="263"/>
      <c r="AA21" s="264"/>
      <c r="AB21" s="264"/>
      <c r="AC21" s="263"/>
      <c r="AD21" s="263"/>
      <c r="AE21" s="264"/>
      <c r="AF21" s="263"/>
      <c r="AG21" s="264"/>
      <c r="AH21" s="264"/>
      <c r="AI21" s="263"/>
      <c r="AJ21" s="263"/>
      <c r="AK21" s="264"/>
      <c r="AL21" s="264"/>
      <c r="AM21" s="263"/>
      <c r="AN21" s="263"/>
      <c r="AO21" s="264"/>
      <c r="AP21" s="263"/>
      <c r="AQ21" s="264"/>
      <c r="AR21" s="264"/>
      <c r="AS21" s="263"/>
      <c r="AT21" s="263"/>
      <c r="AU21" s="264"/>
      <c r="AV21" s="264"/>
      <c r="AW21" s="263"/>
      <c r="AX21" s="263"/>
      <c r="AY21" s="264"/>
      <c r="AZ21" s="263"/>
      <c r="BA21" s="264"/>
      <c r="BB21" s="264"/>
      <c r="BC21" s="263"/>
      <c r="BD21" s="263"/>
      <c r="BE21" s="264"/>
      <c r="BF21" s="264"/>
      <c r="BG21" s="263"/>
      <c r="BH21" s="263"/>
      <c r="BI21" s="264"/>
      <c r="BJ21" s="263"/>
      <c r="BK21" s="264"/>
      <c r="BL21" s="264"/>
      <c r="BM21" s="263"/>
      <c r="BN21" s="263"/>
      <c r="BO21" s="264"/>
      <c r="BP21" s="264"/>
      <c r="BQ21" s="263"/>
      <c r="BR21" s="263"/>
      <c r="BS21" s="264"/>
      <c r="BT21" s="264"/>
      <c r="BU21" s="263"/>
      <c r="BV21" s="263"/>
      <c r="BW21" s="264"/>
      <c r="BX21" s="264"/>
      <c r="BY21" s="263"/>
      <c r="BZ21" s="263"/>
      <c r="CA21" s="264"/>
      <c r="CB21" s="263"/>
      <c r="CC21" s="264"/>
      <c r="CD21" s="264"/>
      <c r="CE21" s="263"/>
      <c r="CF21" s="263"/>
      <c r="CG21" s="264"/>
      <c r="CH21" s="264"/>
      <c r="CI21" s="263"/>
      <c r="CJ21" s="263"/>
      <c r="CK21" s="264"/>
      <c r="CL21" s="263"/>
      <c r="CM21" s="264"/>
      <c r="CN21" s="264"/>
      <c r="CO21" s="263"/>
      <c r="CP21" s="263"/>
      <c r="CQ21" s="264"/>
      <c r="CR21" s="264"/>
      <c r="CS21" s="263"/>
      <c r="CT21" s="263"/>
      <c r="CU21" s="264"/>
      <c r="CV21" s="263"/>
      <c r="CW21" s="264"/>
      <c r="CX21" s="264"/>
      <c r="CY21" s="263"/>
      <c r="CZ21" s="263"/>
      <c r="DA21" s="264"/>
      <c r="DB21" s="264"/>
      <c r="DC21" s="263"/>
      <c r="DD21" s="263"/>
      <c r="DE21" s="264"/>
      <c r="DF21" s="263"/>
      <c r="DG21" s="264"/>
      <c r="DH21" s="264"/>
      <c r="DI21" s="263"/>
      <c r="DJ21" s="263"/>
      <c r="DK21" s="264"/>
      <c r="DL21" s="264"/>
      <c r="DM21" s="263"/>
      <c r="DN21" s="263"/>
      <c r="DO21" s="264"/>
      <c r="DP21" s="263"/>
      <c r="DQ21" s="264"/>
      <c r="DR21" s="264"/>
      <c r="DS21" s="263"/>
      <c r="DT21" s="263"/>
      <c r="DU21" s="264"/>
      <c r="DV21" s="264"/>
      <c r="DW21" s="263"/>
      <c r="DX21" s="263"/>
      <c r="DY21" s="264"/>
      <c r="DZ21" s="263"/>
      <c r="EA21" s="264"/>
      <c r="EB21" s="264"/>
      <c r="EC21" s="263"/>
      <c r="ED21" s="263"/>
      <c r="EE21" s="264"/>
      <c r="EF21" s="264"/>
      <c r="EG21" s="263"/>
      <c r="EH21" s="263"/>
      <c r="EI21" s="263"/>
      <c r="EJ21" s="264"/>
      <c r="EK21" s="263"/>
      <c r="EL21" s="264"/>
      <c r="EM21" s="264"/>
      <c r="EN21" s="263"/>
      <c r="EO21" s="263"/>
      <c r="EP21" s="264"/>
      <c r="EQ21" s="264"/>
      <c r="ER21" s="263"/>
      <c r="ES21" s="264"/>
      <c r="ET21" s="263"/>
      <c r="EU21" s="264"/>
      <c r="EV21" s="263"/>
      <c r="EW21" s="264"/>
      <c r="EX21" s="264"/>
      <c r="EY21" s="263"/>
      <c r="EZ21" s="263"/>
      <c r="FA21" s="264"/>
      <c r="FB21" s="264"/>
      <c r="FC21" s="263"/>
      <c r="FD21" s="263"/>
      <c r="FE21" s="264"/>
      <c r="FF21" s="264"/>
      <c r="FG21" s="263"/>
      <c r="FH21" s="264"/>
      <c r="FI21" s="264"/>
      <c r="FJ21" s="263"/>
      <c r="FK21" s="263"/>
      <c r="FL21" s="264"/>
      <c r="FM21" s="264"/>
      <c r="FN21" s="263"/>
      <c r="FO21" s="263"/>
      <c r="FP21" s="264"/>
      <c r="FQ21" s="263"/>
      <c r="FR21" s="264"/>
      <c r="FS21" s="264"/>
      <c r="FT21" s="263"/>
      <c r="FU21" s="263"/>
      <c r="FV21" s="264"/>
      <c r="FW21" s="264"/>
      <c r="FX21" s="263"/>
      <c r="FY21" s="263"/>
      <c r="FZ21" s="264"/>
      <c r="GA21" s="264"/>
      <c r="GB21" s="263"/>
      <c r="GC21" s="263"/>
    </row>
    <row r="22" spans="1:210" x14ac:dyDescent="0.35">
      <c r="A22" s="85">
        <v>13</v>
      </c>
      <c r="B22" s="86"/>
      <c r="C22" s="86"/>
      <c r="D22" s="87"/>
      <c r="E22" s="86"/>
      <c r="F22" s="86"/>
      <c r="G22" s="262">
        <f t="shared" si="17"/>
        <v>0</v>
      </c>
      <c r="H22" s="262">
        <f t="shared" si="18"/>
        <v>0</v>
      </c>
      <c r="I22" s="262">
        <f t="shared" si="19"/>
        <v>0</v>
      </c>
      <c r="J22" s="263"/>
      <c r="K22" s="264"/>
      <c r="L22" s="264"/>
      <c r="M22" s="263"/>
      <c r="N22" s="263"/>
      <c r="O22" s="264"/>
      <c r="P22" s="264"/>
      <c r="Q22" s="263"/>
      <c r="R22" s="263"/>
      <c r="S22" s="264"/>
      <c r="T22" s="263"/>
      <c r="U22" s="264"/>
      <c r="V22" s="264"/>
      <c r="W22" s="263"/>
      <c r="X22" s="263"/>
      <c r="Y22" s="264"/>
      <c r="Z22" s="263"/>
      <c r="AA22" s="264"/>
      <c r="AB22" s="264"/>
      <c r="AC22" s="263"/>
      <c r="AD22" s="263"/>
      <c r="AE22" s="264"/>
      <c r="AF22" s="263"/>
      <c r="AG22" s="264"/>
      <c r="AH22" s="264"/>
      <c r="AI22" s="263"/>
      <c r="AJ22" s="263"/>
      <c r="AK22" s="264"/>
      <c r="AL22" s="264"/>
      <c r="AM22" s="263"/>
      <c r="AN22" s="263"/>
      <c r="AO22" s="264"/>
      <c r="AP22" s="263"/>
      <c r="AQ22" s="264"/>
      <c r="AR22" s="264"/>
      <c r="AS22" s="263"/>
      <c r="AT22" s="263"/>
      <c r="AU22" s="264"/>
      <c r="AV22" s="264"/>
      <c r="AW22" s="263"/>
      <c r="AX22" s="263"/>
      <c r="AY22" s="264"/>
      <c r="AZ22" s="263"/>
      <c r="BA22" s="264"/>
      <c r="BB22" s="264"/>
      <c r="BC22" s="263"/>
      <c r="BD22" s="263"/>
      <c r="BE22" s="264"/>
      <c r="BF22" s="264"/>
      <c r="BG22" s="263"/>
      <c r="BH22" s="263"/>
      <c r="BI22" s="264"/>
      <c r="BJ22" s="263"/>
      <c r="BK22" s="264"/>
      <c r="BL22" s="264"/>
      <c r="BM22" s="263"/>
      <c r="BN22" s="263"/>
      <c r="BO22" s="264"/>
      <c r="BP22" s="264"/>
      <c r="BQ22" s="263"/>
      <c r="BR22" s="263"/>
      <c r="BS22" s="264"/>
      <c r="BT22" s="264"/>
      <c r="BU22" s="263"/>
      <c r="BV22" s="263"/>
      <c r="BW22" s="264"/>
      <c r="BX22" s="264"/>
      <c r="BY22" s="263"/>
      <c r="BZ22" s="263"/>
      <c r="CA22" s="264"/>
      <c r="CB22" s="263"/>
      <c r="CC22" s="264"/>
      <c r="CD22" s="264"/>
      <c r="CE22" s="263"/>
      <c r="CF22" s="263"/>
      <c r="CG22" s="264"/>
      <c r="CH22" s="264"/>
      <c r="CI22" s="263"/>
      <c r="CJ22" s="263"/>
      <c r="CK22" s="264"/>
      <c r="CL22" s="263"/>
      <c r="CM22" s="264"/>
      <c r="CN22" s="264"/>
      <c r="CO22" s="263"/>
      <c r="CP22" s="263"/>
      <c r="CQ22" s="264"/>
      <c r="CR22" s="264"/>
      <c r="CS22" s="263"/>
      <c r="CT22" s="263"/>
      <c r="CU22" s="264"/>
      <c r="CV22" s="263"/>
      <c r="CW22" s="264"/>
      <c r="CX22" s="264"/>
      <c r="CY22" s="263"/>
      <c r="CZ22" s="263"/>
      <c r="DA22" s="264"/>
      <c r="DB22" s="264"/>
      <c r="DC22" s="263"/>
      <c r="DD22" s="263"/>
      <c r="DE22" s="264"/>
      <c r="DF22" s="263"/>
      <c r="DG22" s="264"/>
      <c r="DH22" s="264"/>
      <c r="DI22" s="263"/>
      <c r="DJ22" s="263"/>
      <c r="DK22" s="264"/>
      <c r="DL22" s="264"/>
      <c r="DM22" s="263"/>
      <c r="DN22" s="263"/>
      <c r="DO22" s="264"/>
      <c r="DP22" s="263"/>
      <c r="DQ22" s="264"/>
      <c r="DR22" s="264"/>
      <c r="DS22" s="263"/>
      <c r="DT22" s="263"/>
      <c r="DU22" s="264"/>
      <c r="DV22" s="264"/>
      <c r="DW22" s="263"/>
      <c r="DX22" s="263"/>
      <c r="DY22" s="264"/>
      <c r="DZ22" s="263"/>
      <c r="EA22" s="264"/>
      <c r="EB22" s="264"/>
      <c r="EC22" s="263"/>
      <c r="ED22" s="263"/>
      <c r="EE22" s="264"/>
      <c r="EF22" s="264"/>
      <c r="EG22" s="263"/>
      <c r="EH22" s="263"/>
      <c r="EI22" s="263"/>
      <c r="EJ22" s="264"/>
      <c r="EK22" s="263"/>
      <c r="EL22" s="264"/>
      <c r="EM22" s="264"/>
      <c r="EN22" s="263"/>
      <c r="EO22" s="263"/>
      <c r="EP22" s="264"/>
      <c r="EQ22" s="264"/>
      <c r="ER22" s="263"/>
      <c r="ES22" s="264"/>
      <c r="ET22" s="263"/>
      <c r="EU22" s="264"/>
      <c r="EV22" s="263"/>
      <c r="EW22" s="264"/>
      <c r="EX22" s="264"/>
      <c r="EY22" s="263"/>
      <c r="EZ22" s="263"/>
      <c r="FA22" s="264"/>
      <c r="FB22" s="264"/>
      <c r="FC22" s="263"/>
      <c r="FD22" s="263"/>
      <c r="FE22" s="264"/>
      <c r="FF22" s="264"/>
      <c r="FG22" s="263"/>
      <c r="FH22" s="264"/>
      <c r="FI22" s="264"/>
      <c r="FJ22" s="263"/>
      <c r="FK22" s="263"/>
      <c r="FL22" s="264"/>
      <c r="FM22" s="264"/>
      <c r="FN22" s="263"/>
      <c r="FO22" s="263"/>
      <c r="FP22" s="264"/>
      <c r="FQ22" s="263"/>
      <c r="FR22" s="264"/>
      <c r="FS22" s="264"/>
      <c r="FT22" s="263"/>
      <c r="FU22" s="263"/>
      <c r="FV22" s="264"/>
      <c r="FW22" s="264"/>
      <c r="FX22" s="263"/>
      <c r="FY22" s="263"/>
      <c r="FZ22" s="264"/>
      <c r="GA22" s="264"/>
      <c r="GB22" s="263"/>
      <c r="GC22" s="263"/>
    </row>
    <row r="23" spans="1:210" x14ac:dyDescent="0.35">
      <c r="A23" s="85">
        <v>14</v>
      </c>
      <c r="B23" s="86"/>
      <c r="C23" s="86"/>
      <c r="D23" s="87"/>
      <c r="E23" s="86"/>
      <c r="F23" s="86"/>
      <c r="G23" s="262">
        <f t="shared" si="17"/>
        <v>0</v>
      </c>
      <c r="H23" s="262">
        <f t="shared" si="18"/>
        <v>0</v>
      </c>
      <c r="I23" s="262">
        <f t="shared" si="19"/>
        <v>0</v>
      </c>
      <c r="J23" s="263"/>
      <c r="K23" s="264"/>
      <c r="L23" s="264"/>
      <c r="M23" s="263"/>
      <c r="N23" s="263"/>
      <c r="O23" s="264"/>
      <c r="P23" s="264"/>
      <c r="Q23" s="263"/>
      <c r="R23" s="263"/>
      <c r="S23" s="264"/>
      <c r="T23" s="263"/>
      <c r="U23" s="264"/>
      <c r="V23" s="264"/>
      <c r="W23" s="263"/>
      <c r="X23" s="263"/>
      <c r="Y23" s="264"/>
      <c r="Z23" s="263"/>
      <c r="AA23" s="264"/>
      <c r="AB23" s="264"/>
      <c r="AC23" s="263"/>
      <c r="AD23" s="263"/>
      <c r="AE23" s="264"/>
      <c r="AF23" s="263"/>
      <c r="AG23" s="264"/>
      <c r="AH23" s="264"/>
      <c r="AI23" s="263"/>
      <c r="AJ23" s="263"/>
      <c r="AK23" s="264"/>
      <c r="AL23" s="264"/>
      <c r="AM23" s="263"/>
      <c r="AN23" s="263"/>
      <c r="AO23" s="264"/>
      <c r="AP23" s="263"/>
      <c r="AQ23" s="264"/>
      <c r="AR23" s="264"/>
      <c r="AS23" s="263"/>
      <c r="AT23" s="263"/>
      <c r="AU23" s="264"/>
      <c r="AV23" s="264"/>
      <c r="AW23" s="263"/>
      <c r="AX23" s="263"/>
      <c r="AY23" s="264"/>
      <c r="AZ23" s="263"/>
      <c r="BA23" s="264"/>
      <c r="BB23" s="264"/>
      <c r="BC23" s="263"/>
      <c r="BD23" s="263"/>
      <c r="BE23" s="264"/>
      <c r="BF23" s="264"/>
      <c r="BG23" s="263"/>
      <c r="BH23" s="263"/>
      <c r="BI23" s="264"/>
      <c r="BJ23" s="263"/>
      <c r="BK23" s="264"/>
      <c r="BL23" s="264"/>
      <c r="BM23" s="263"/>
      <c r="BN23" s="263"/>
      <c r="BO23" s="264"/>
      <c r="BP23" s="264"/>
      <c r="BQ23" s="263"/>
      <c r="BR23" s="263"/>
      <c r="BS23" s="264"/>
      <c r="BT23" s="264"/>
      <c r="BU23" s="263"/>
      <c r="BV23" s="263"/>
      <c r="BW23" s="264"/>
      <c r="BX23" s="264"/>
      <c r="BY23" s="263"/>
      <c r="BZ23" s="263"/>
      <c r="CA23" s="264"/>
      <c r="CB23" s="263"/>
      <c r="CC23" s="264"/>
      <c r="CD23" s="264"/>
      <c r="CE23" s="263"/>
      <c r="CF23" s="263"/>
      <c r="CG23" s="264"/>
      <c r="CH23" s="264"/>
      <c r="CI23" s="263"/>
      <c r="CJ23" s="263"/>
      <c r="CK23" s="264"/>
      <c r="CL23" s="263"/>
      <c r="CM23" s="264"/>
      <c r="CN23" s="264"/>
      <c r="CO23" s="263"/>
      <c r="CP23" s="263"/>
      <c r="CQ23" s="264"/>
      <c r="CR23" s="264"/>
      <c r="CS23" s="263"/>
      <c r="CT23" s="263"/>
      <c r="CU23" s="264"/>
      <c r="CV23" s="263"/>
      <c r="CW23" s="264"/>
      <c r="CX23" s="264"/>
      <c r="CY23" s="263"/>
      <c r="CZ23" s="263"/>
      <c r="DA23" s="264"/>
      <c r="DB23" s="264"/>
      <c r="DC23" s="263"/>
      <c r="DD23" s="263"/>
      <c r="DE23" s="264"/>
      <c r="DF23" s="263"/>
      <c r="DG23" s="264"/>
      <c r="DH23" s="264"/>
      <c r="DI23" s="263"/>
      <c r="DJ23" s="263"/>
      <c r="DK23" s="264"/>
      <c r="DL23" s="264"/>
      <c r="DM23" s="263"/>
      <c r="DN23" s="263"/>
      <c r="DO23" s="264"/>
      <c r="DP23" s="263"/>
      <c r="DQ23" s="264"/>
      <c r="DR23" s="264"/>
      <c r="DS23" s="263"/>
      <c r="DT23" s="263"/>
      <c r="DU23" s="264"/>
      <c r="DV23" s="264"/>
      <c r="DW23" s="263"/>
      <c r="DX23" s="263"/>
      <c r="DY23" s="264"/>
      <c r="DZ23" s="263"/>
      <c r="EA23" s="264"/>
      <c r="EB23" s="264"/>
      <c r="EC23" s="263"/>
      <c r="ED23" s="263"/>
      <c r="EE23" s="264"/>
      <c r="EF23" s="264"/>
      <c r="EG23" s="263"/>
      <c r="EH23" s="263"/>
      <c r="EI23" s="263"/>
      <c r="EJ23" s="264"/>
      <c r="EK23" s="263"/>
      <c r="EL23" s="264"/>
      <c r="EM23" s="264"/>
      <c r="EN23" s="263"/>
      <c r="EO23" s="263"/>
      <c r="EP23" s="264"/>
      <c r="EQ23" s="264"/>
      <c r="ER23" s="263"/>
      <c r="ES23" s="264"/>
      <c r="ET23" s="263"/>
      <c r="EU23" s="264"/>
      <c r="EV23" s="263"/>
      <c r="EW23" s="264"/>
      <c r="EX23" s="264"/>
      <c r="EY23" s="263"/>
      <c r="EZ23" s="263"/>
      <c r="FA23" s="264"/>
      <c r="FB23" s="264"/>
      <c r="FC23" s="263"/>
      <c r="FD23" s="263"/>
      <c r="FE23" s="264"/>
      <c r="FF23" s="264"/>
      <c r="FG23" s="263"/>
      <c r="FH23" s="264"/>
      <c r="FI23" s="264"/>
      <c r="FJ23" s="263"/>
      <c r="FK23" s="263"/>
      <c r="FL23" s="264"/>
      <c r="FM23" s="264"/>
      <c r="FN23" s="263"/>
      <c r="FO23" s="263"/>
      <c r="FP23" s="264"/>
      <c r="FQ23" s="263"/>
      <c r="FR23" s="264"/>
      <c r="FS23" s="264"/>
      <c r="FT23" s="263"/>
      <c r="FU23" s="263"/>
      <c r="FV23" s="264"/>
      <c r="FW23" s="264"/>
      <c r="FX23" s="263"/>
      <c r="FY23" s="263"/>
      <c r="FZ23" s="264"/>
      <c r="GA23" s="264"/>
      <c r="GB23" s="263"/>
      <c r="GC23" s="263"/>
    </row>
    <row r="24" spans="1:210" x14ac:dyDescent="0.35">
      <c r="A24" s="85">
        <v>15</v>
      </c>
      <c r="B24" s="86"/>
      <c r="C24" s="86"/>
      <c r="D24" s="87"/>
      <c r="E24" s="86"/>
      <c r="F24" s="86"/>
      <c r="G24" s="262">
        <f t="shared" si="17"/>
        <v>0</v>
      </c>
      <c r="H24" s="262">
        <f t="shared" si="18"/>
        <v>0</v>
      </c>
      <c r="I24" s="262">
        <f t="shared" si="19"/>
        <v>0</v>
      </c>
      <c r="J24" s="263"/>
      <c r="K24" s="264"/>
      <c r="L24" s="264"/>
      <c r="M24" s="263"/>
      <c r="N24" s="263"/>
      <c r="O24" s="264"/>
      <c r="P24" s="264"/>
      <c r="Q24" s="263"/>
      <c r="R24" s="263"/>
      <c r="S24" s="264"/>
      <c r="T24" s="263"/>
      <c r="U24" s="264"/>
      <c r="V24" s="264"/>
      <c r="W24" s="263"/>
      <c r="X24" s="263"/>
      <c r="Y24" s="264"/>
      <c r="Z24" s="263"/>
      <c r="AA24" s="264"/>
      <c r="AB24" s="264"/>
      <c r="AC24" s="263"/>
      <c r="AD24" s="263"/>
      <c r="AE24" s="264"/>
      <c r="AF24" s="263"/>
      <c r="AG24" s="264"/>
      <c r="AH24" s="264"/>
      <c r="AI24" s="263"/>
      <c r="AJ24" s="263"/>
      <c r="AK24" s="264"/>
      <c r="AL24" s="264"/>
      <c r="AM24" s="263"/>
      <c r="AN24" s="263"/>
      <c r="AO24" s="264"/>
      <c r="AP24" s="263"/>
      <c r="AQ24" s="264"/>
      <c r="AR24" s="264"/>
      <c r="AS24" s="263"/>
      <c r="AT24" s="263"/>
      <c r="AU24" s="264"/>
      <c r="AV24" s="264"/>
      <c r="AW24" s="263"/>
      <c r="AX24" s="263"/>
      <c r="AY24" s="264"/>
      <c r="AZ24" s="263"/>
      <c r="BA24" s="264"/>
      <c r="BB24" s="264"/>
      <c r="BC24" s="263"/>
      <c r="BD24" s="263"/>
      <c r="BE24" s="264"/>
      <c r="BF24" s="264"/>
      <c r="BG24" s="263"/>
      <c r="BH24" s="263"/>
      <c r="BI24" s="264"/>
      <c r="BJ24" s="263"/>
      <c r="BK24" s="264"/>
      <c r="BL24" s="264"/>
      <c r="BM24" s="263"/>
      <c r="BN24" s="263"/>
      <c r="BO24" s="264"/>
      <c r="BP24" s="264"/>
      <c r="BQ24" s="263"/>
      <c r="BR24" s="263"/>
      <c r="BS24" s="264"/>
      <c r="BT24" s="264"/>
      <c r="BU24" s="263"/>
      <c r="BV24" s="263"/>
      <c r="BW24" s="264"/>
      <c r="BX24" s="264"/>
      <c r="BY24" s="263"/>
      <c r="BZ24" s="263"/>
      <c r="CA24" s="264"/>
      <c r="CB24" s="263"/>
      <c r="CC24" s="264"/>
      <c r="CD24" s="264"/>
      <c r="CE24" s="263"/>
      <c r="CF24" s="263"/>
      <c r="CG24" s="264"/>
      <c r="CH24" s="264"/>
      <c r="CI24" s="263"/>
      <c r="CJ24" s="263"/>
      <c r="CK24" s="264"/>
      <c r="CL24" s="263"/>
      <c r="CM24" s="264"/>
      <c r="CN24" s="264"/>
      <c r="CO24" s="263"/>
      <c r="CP24" s="263"/>
      <c r="CQ24" s="264"/>
      <c r="CR24" s="264"/>
      <c r="CS24" s="263"/>
      <c r="CT24" s="263"/>
      <c r="CU24" s="264"/>
      <c r="CV24" s="263"/>
      <c r="CW24" s="264"/>
      <c r="CX24" s="264"/>
      <c r="CY24" s="263"/>
      <c r="CZ24" s="263"/>
      <c r="DA24" s="264"/>
      <c r="DB24" s="264"/>
      <c r="DC24" s="263"/>
      <c r="DD24" s="263"/>
      <c r="DE24" s="264"/>
      <c r="DF24" s="263"/>
      <c r="DG24" s="264"/>
      <c r="DH24" s="264"/>
      <c r="DI24" s="263"/>
      <c r="DJ24" s="263"/>
      <c r="DK24" s="264"/>
      <c r="DL24" s="264"/>
      <c r="DM24" s="263"/>
      <c r="DN24" s="263"/>
      <c r="DO24" s="264"/>
      <c r="DP24" s="263"/>
      <c r="DQ24" s="264"/>
      <c r="DR24" s="264"/>
      <c r="DS24" s="263"/>
      <c r="DT24" s="263"/>
      <c r="DU24" s="264"/>
      <c r="DV24" s="264"/>
      <c r="DW24" s="263"/>
      <c r="DX24" s="263"/>
      <c r="DY24" s="264"/>
      <c r="DZ24" s="263"/>
      <c r="EA24" s="264"/>
      <c r="EB24" s="264"/>
      <c r="EC24" s="263"/>
      <c r="ED24" s="263"/>
      <c r="EE24" s="264"/>
      <c r="EF24" s="264"/>
      <c r="EG24" s="263"/>
      <c r="EH24" s="263"/>
      <c r="EI24" s="263"/>
      <c r="EJ24" s="264"/>
      <c r="EK24" s="263"/>
      <c r="EL24" s="264"/>
      <c r="EM24" s="264"/>
      <c r="EN24" s="263"/>
      <c r="EO24" s="263"/>
      <c r="EP24" s="264"/>
      <c r="EQ24" s="264"/>
      <c r="ER24" s="263"/>
      <c r="ES24" s="264"/>
      <c r="ET24" s="263"/>
      <c r="EU24" s="264"/>
      <c r="EV24" s="263"/>
      <c r="EW24" s="264"/>
      <c r="EX24" s="264"/>
      <c r="EY24" s="263"/>
      <c r="EZ24" s="263"/>
      <c r="FA24" s="264"/>
      <c r="FB24" s="264"/>
      <c r="FC24" s="263"/>
      <c r="FD24" s="263"/>
      <c r="FE24" s="264"/>
      <c r="FF24" s="264"/>
      <c r="FG24" s="263"/>
      <c r="FH24" s="264"/>
      <c r="FI24" s="264"/>
      <c r="FJ24" s="263"/>
      <c r="FK24" s="263"/>
      <c r="FL24" s="264"/>
      <c r="FM24" s="264"/>
      <c r="FN24" s="263"/>
      <c r="FO24" s="263"/>
      <c r="FP24" s="264"/>
      <c r="FQ24" s="263"/>
      <c r="FR24" s="264"/>
      <c r="FS24" s="264"/>
      <c r="FT24" s="263"/>
      <c r="FU24" s="263"/>
      <c r="FV24" s="264"/>
      <c r="FW24" s="264"/>
      <c r="FX24" s="263"/>
      <c r="FY24" s="263"/>
      <c r="FZ24" s="264"/>
      <c r="GA24" s="264"/>
      <c r="GB24" s="263"/>
      <c r="GC24" s="263"/>
    </row>
    <row r="25" spans="1:210" x14ac:dyDescent="0.35">
      <c r="A25" s="85">
        <v>16</v>
      </c>
      <c r="B25" s="86"/>
      <c r="C25" s="86"/>
      <c r="D25" s="87"/>
      <c r="E25" s="86"/>
      <c r="F25" s="86"/>
      <c r="G25" s="262">
        <f t="shared" si="17"/>
        <v>0</v>
      </c>
      <c r="H25" s="262">
        <f t="shared" si="18"/>
        <v>0</v>
      </c>
      <c r="I25" s="262">
        <f t="shared" si="19"/>
        <v>0</v>
      </c>
      <c r="J25" s="263"/>
      <c r="K25" s="264"/>
      <c r="L25" s="264"/>
      <c r="M25" s="263"/>
      <c r="N25" s="263"/>
      <c r="O25" s="264"/>
      <c r="P25" s="264"/>
      <c r="Q25" s="263"/>
      <c r="R25" s="263"/>
      <c r="S25" s="264"/>
      <c r="T25" s="263"/>
      <c r="U25" s="264"/>
      <c r="V25" s="264"/>
      <c r="W25" s="263"/>
      <c r="X25" s="263"/>
      <c r="Y25" s="264"/>
      <c r="Z25" s="263"/>
      <c r="AA25" s="264"/>
      <c r="AB25" s="264"/>
      <c r="AC25" s="263"/>
      <c r="AD25" s="263"/>
      <c r="AE25" s="264"/>
      <c r="AF25" s="263"/>
      <c r="AG25" s="264"/>
      <c r="AH25" s="264"/>
      <c r="AI25" s="263"/>
      <c r="AJ25" s="263"/>
      <c r="AK25" s="264"/>
      <c r="AL25" s="264"/>
      <c r="AM25" s="263"/>
      <c r="AN25" s="263"/>
      <c r="AO25" s="264"/>
      <c r="AP25" s="263"/>
      <c r="AQ25" s="264"/>
      <c r="AR25" s="264"/>
      <c r="AS25" s="263"/>
      <c r="AT25" s="263"/>
      <c r="AU25" s="264"/>
      <c r="AV25" s="264"/>
      <c r="AW25" s="263"/>
      <c r="AX25" s="263"/>
      <c r="AY25" s="264"/>
      <c r="AZ25" s="263"/>
      <c r="BA25" s="264"/>
      <c r="BB25" s="264"/>
      <c r="BC25" s="263"/>
      <c r="BD25" s="263"/>
      <c r="BE25" s="264"/>
      <c r="BF25" s="264"/>
      <c r="BG25" s="263"/>
      <c r="BH25" s="263"/>
      <c r="BI25" s="264"/>
      <c r="BJ25" s="263"/>
      <c r="BK25" s="264"/>
      <c r="BL25" s="264"/>
      <c r="BM25" s="263"/>
      <c r="BN25" s="263"/>
      <c r="BO25" s="264"/>
      <c r="BP25" s="264"/>
      <c r="BQ25" s="263"/>
      <c r="BR25" s="263"/>
      <c r="BS25" s="264"/>
      <c r="BT25" s="264"/>
      <c r="BU25" s="263"/>
      <c r="BV25" s="263"/>
      <c r="BW25" s="264"/>
      <c r="BX25" s="264"/>
      <c r="BY25" s="263"/>
      <c r="BZ25" s="263"/>
      <c r="CA25" s="264"/>
      <c r="CB25" s="263"/>
      <c r="CC25" s="264"/>
      <c r="CD25" s="264"/>
      <c r="CE25" s="263"/>
      <c r="CF25" s="263"/>
      <c r="CG25" s="264"/>
      <c r="CH25" s="264"/>
      <c r="CI25" s="263"/>
      <c r="CJ25" s="263"/>
      <c r="CK25" s="264"/>
      <c r="CL25" s="263"/>
      <c r="CM25" s="264"/>
      <c r="CN25" s="264"/>
      <c r="CO25" s="263"/>
      <c r="CP25" s="263"/>
      <c r="CQ25" s="264"/>
      <c r="CR25" s="264"/>
      <c r="CS25" s="263"/>
      <c r="CT25" s="263"/>
      <c r="CU25" s="264"/>
      <c r="CV25" s="263"/>
      <c r="CW25" s="264"/>
      <c r="CX25" s="264"/>
      <c r="CY25" s="263"/>
      <c r="CZ25" s="263"/>
      <c r="DA25" s="264"/>
      <c r="DB25" s="264"/>
      <c r="DC25" s="263"/>
      <c r="DD25" s="263"/>
      <c r="DE25" s="264"/>
      <c r="DF25" s="263"/>
      <c r="DG25" s="264"/>
      <c r="DH25" s="264"/>
      <c r="DI25" s="263"/>
      <c r="DJ25" s="263"/>
      <c r="DK25" s="264"/>
      <c r="DL25" s="264"/>
      <c r="DM25" s="263"/>
      <c r="DN25" s="263"/>
      <c r="DO25" s="264"/>
      <c r="DP25" s="263"/>
      <c r="DQ25" s="264"/>
      <c r="DR25" s="264"/>
      <c r="DS25" s="263"/>
      <c r="DT25" s="263"/>
      <c r="DU25" s="264"/>
      <c r="DV25" s="264"/>
      <c r="DW25" s="263"/>
      <c r="DX25" s="263"/>
      <c r="DY25" s="264"/>
      <c r="DZ25" s="263"/>
      <c r="EA25" s="264"/>
      <c r="EB25" s="264"/>
      <c r="EC25" s="263"/>
      <c r="ED25" s="263"/>
      <c r="EE25" s="264"/>
      <c r="EF25" s="264"/>
      <c r="EG25" s="263"/>
      <c r="EH25" s="263"/>
      <c r="EI25" s="263"/>
      <c r="EJ25" s="264"/>
      <c r="EK25" s="263"/>
      <c r="EL25" s="264"/>
      <c r="EM25" s="264"/>
      <c r="EN25" s="263"/>
      <c r="EO25" s="263"/>
      <c r="EP25" s="264"/>
      <c r="EQ25" s="264"/>
      <c r="ER25" s="263"/>
      <c r="ES25" s="264"/>
      <c r="ET25" s="263"/>
      <c r="EU25" s="264"/>
      <c r="EV25" s="263"/>
      <c r="EW25" s="264"/>
      <c r="EX25" s="264"/>
      <c r="EY25" s="263"/>
      <c r="EZ25" s="263"/>
      <c r="FA25" s="264"/>
      <c r="FB25" s="264"/>
      <c r="FC25" s="263"/>
      <c r="FD25" s="263"/>
      <c r="FE25" s="264"/>
      <c r="FF25" s="264"/>
      <c r="FG25" s="263"/>
      <c r="FH25" s="264"/>
      <c r="FI25" s="264"/>
      <c r="FJ25" s="263"/>
      <c r="FK25" s="263"/>
      <c r="FL25" s="264"/>
      <c r="FM25" s="264"/>
      <c r="FN25" s="263"/>
      <c r="FO25" s="263"/>
      <c r="FP25" s="264"/>
      <c r="FQ25" s="263"/>
      <c r="FR25" s="264"/>
      <c r="FS25" s="264"/>
      <c r="FT25" s="263"/>
      <c r="FU25" s="263"/>
      <c r="FV25" s="264"/>
      <c r="FW25" s="264"/>
      <c r="FX25" s="263"/>
      <c r="FY25" s="263"/>
      <c r="FZ25" s="264"/>
      <c r="GA25" s="264"/>
      <c r="GB25" s="263"/>
      <c r="GC25" s="263"/>
    </row>
    <row r="26" spans="1:210" x14ac:dyDescent="0.35">
      <c r="A26" s="85">
        <v>17</v>
      </c>
      <c r="B26" s="86"/>
      <c r="C26" s="86"/>
      <c r="D26" s="87"/>
      <c r="E26" s="86"/>
      <c r="F26" s="86"/>
      <c r="G26" s="262">
        <f t="shared" si="17"/>
        <v>0</v>
      </c>
      <c r="H26" s="262">
        <f t="shared" si="18"/>
        <v>0</v>
      </c>
      <c r="I26" s="262">
        <f t="shared" si="19"/>
        <v>0</v>
      </c>
      <c r="J26" s="263"/>
      <c r="K26" s="264"/>
      <c r="L26" s="264"/>
      <c r="M26" s="263"/>
      <c r="N26" s="263"/>
      <c r="O26" s="264"/>
      <c r="P26" s="264"/>
      <c r="Q26" s="263"/>
      <c r="R26" s="263"/>
      <c r="S26" s="264"/>
      <c r="T26" s="263"/>
      <c r="U26" s="264"/>
      <c r="V26" s="264"/>
      <c r="W26" s="263"/>
      <c r="X26" s="263"/>
      <c r="Y26" s="264"/>
      <c r="Z26" s="263"/>
      <c r="AA26" s="264"/>
      <c r="AB26" s="264"/>
      <c r="AC26" s="263"/>
      <c r="AD26" s="263"/>
      <c r="AE26" s="264"/>
      <c r="AF26" s="263"/>
      <c r="AG26" s="264"/>
      <c r="AH26" s="264"/>
      <c r="AI26" s="263"/>
      <c r="AJ26" s="263"/>
      <c r="AK26" s="264"/>
      <c r="AL26" s="264"/>
      <c r="AM26" s="263"/>
      <c r="AN26" s="263"/>
      <c r="AO26" s="264"/>
      <c r="AP26" s="263"/>
      <c r="AQ26" s="264"/>
      <c r="AR26" s="264"/>
      <c r="AS26" s="263"/>
      <c r="AT26" s="263"/>
      <c r="AU26" s="264"/>
      <c r="AV26" s="264"/>
      <c r="AW26" s="263"/>
      <c r="AX26" s="263"/>
      <c r="AY26" s="264"/>
      <c r="AZ26" s="263"/>
      <c r="BA26" s="264"/>
      <c r="BB26" s="264"/>
      <c r="BC26" s="263"/>
      <c r="BD26" s="263"/>
      <c r="BE26" s="264"/>
      <c r="BF26" s="264"/>
      <c r="BG26" s="263"/>
      <c r="BH26" s="263"/>
      <c r="BI26" s="264"/>
      <c r="BJ26" s="263"/>
      <c r="BK26" s="264"/>
      <c r="BL26" s="264"/>
      <c r="BM26" s="263"/>
      <c r="BN26" s="263"/>
      <c r="BO26" s="264"/>
      <c r="BP26" s="264"/>
      <c r="BQ26" s="263"/>
      <c r="BR26" s="263"/>
      <c r="BS26" s="264"/>
      <c r="BT26" s="264"/>
      <c r="BU26" s="263"/>
      <c r="BV26" s="263"/>
      <c r="BW26" s="264"/>
      <c r="BX26" s="264"/>
      <c r="BY26" s="263"/>
      <c r="BZ26" s="263"/>
      <c r="CA26" s="264"/>
      <c r="CB26" s="263"/>
      <c r="CC26" s="264"/>
      <c r="CD26" s="264"/>
      <c r="CE26" s="263"/>
      <c r="CF26" s="263"/>
      <c r="CG26" s="264"/>
      <c r="CH26" s="264"/>
      <c r="CI26" s="263"/>
      <c r="CJ26" s="263"/>
      <c r="CK26" s="264"/>
      <c r="CL26" s="263"/>
      <c r="CM26" s="264"/>
      <c r="CN26" s="264"/>
      <c r="CO26" s="263"/>
      <c r="CP26" s="263"/>
      <c r="CQ26" s="264"/>
      <c r="CR26" s="264"/>
      <c r="CS26" s="263"/>
      <c r="CT26" s="263"/>
      <c r="CU26" s="264"/>
      <c r="CV26" s="263"/>
      <c r="CW26" s="264"/>
      <c r="CX26" s="264"/>
      <c r="CY26" s="263"/>
      <c r="CZ26" s="263"/>
      <c r="DA26" s="264"/>
      <c r="DB26" s="264"/>
      <c r="DC26" s="263"/>
      <c r="DD26" s="263"/>
      <c r="DE26" s="264"/>
      <c r="DF26" s="263"/>
      <c r="DG26" s="264"/>
      <c r="DH26" s="264"/>
      <c r="DI26" s="263"/>
      <c r="DJ26" s="263"/>
      <c r="DK26" s="264"/>
      <c r="DL26" s="264"/>
      <c r="DM26" s="263"/>
      <c r="DN26" s="263"/>
      <c r="DO26" s="264"/>
      <c r="DP26" s="263"/>
      <c r="DQ26" s="264"/>
      <c r="DR26" s="264"/>
      <c r="DS26" s="263"/>
      <c r="DT26" s="263"/>
      <c r="DU26" s="264"/>
      <c r="DV26" s="264"/>
      <c r="DW26" s="263"/>
      <c r="DX26" s="263"/>
      <c r="DY26" s="264"/>
      <c r="DZ26" s="263"/>
      <c r="EA26" s="264"/>
      <c r="EB26" s="264"/>
      <c r="EC26" s="263"/>
      <c r="ED26" s="263"/>
      <c r="EE26" s="264"/>
      <c r="EF26" s="264"/>
      <c r="EG26" s="263"/>
      <c r="EH26" s="263"/>
      <c r="EI26" s="263"/>
      <c r="EJ26" s="264"/>
      <c r="EK26" s="263"/>
      <c r="EL26" s="264"/>
      <c r="EM26" s="264"/>
      <c r="EN26" s="263"/>
      <c r="EO26" s="263"/>
      <c r="EP26" s="264"/>
      <c r="EQ26" s="264"/>
      <c r="ER26" s="263"/>
      <c r="ES26" s="264"/>
      <c r="ET26" s="263"/>
      <c r="EU26" s="264"/>
      <c r="EV26" s="263"/>
      <c r="EW26" s="264"/>
      <c r="EX26" s="264"/>
      <c r="EY26" s="263"/>
      <c r="EZ26" s="263"/>
      <c r="FA26" s="264"/>
      <c r="FB26" s="264"/>
      <c r="FC26" s="263"/>
      <c r="FD26" s="263"/>
      <c r="FE26" s="264"/>
      <c r="FF26" s="264"/>
      <c r="FG26" s="263"/>
      <c r="FH26" s="264"/>
      <c r="FI26" s="264"/>
      <c r="FJ26" s="263"/>
      <c r="FK26" s="263"/>
      <c r="FL26" s="264"/>
      <c r="FM26" s="264"/>
      <c r="FN26" s="263"/>
      <c r="FO26" s="263"/>
      <c r="FP26" s="264"/>
      <c r="FQ26" s="263"/>
      <c r="FR26" s="264"/>
      <c r="FS26" s="264"/>
      <c r="FT26" s="263"/>
      <c r="FU26" s="263"/>
      <c r="FV26" s="264"/>
      <c r="FW26" s="264"/>
      <c r="FX26" s="263"/>
      <c r="FY26" s="263"/>
      <c r="FZ26" s="264"/>
      <c r="GA26" s="264"/>
      <c r="GB26" s="263"/>
      <c r="GC26" s="263"/>
    </row>
    <row r="27" spans="1:210" x14ac:dyDescent="0.35">
      <c r="A27" s="85">
        <v>18</v>
      </c>
      <c r="B27" s="86"/>
      <c r="C27" s="86"/>
      <c r="D27" s="87"/>
      <c r="E27" s="86"/>
      <c r="F27" s="86"/>
      <c r="G27" s="262">
        <f t="shared" si="17"/>
        <v>0</v>
      </c>
      <c r="H27" s="262">
        <f t="shared" si="18"/>
        <v>0</v>
      </c>
      <c r="I27" s="262">
        <f t="shared" si="19"/>
        <v>0</v>
      </c>
      <c r="J27" s="263"/>
      <c r="K27" s="264"/>
      <c r="L27" s="264"/>
      <c r="M27" s="263"/>
      <c r="N27" s="263"/>
      <c r="O27" s="264"/>
      <c r="P27" s="264"/>
      <c r="Q27" s="263"/>
      <c r="R27" s="263"/>
      <c r="S27" s="264"/>
      <c r="T27" s="263"/>
      <c r="U27" s="264"/>
      <c r="V27" s="264"/>
      <c r="W27" s="263"/>
      <c r="X27" s="263"/>
      <c r="Y27" s="264"/>
      <c r="Z27" s="263"/>
      <c r="AA27" s="264"/>
      <c r="AB27" s="264"/>
      <c r="AC27" s="263"/>
      <c r="AD27" s="263"/>
      <c r="AE27" s="264"/>
      <c r="AF27" s="263"/>
      <c r="AG27" s="264"/>
      <c r="AH27" s="264"/>
      <c r="AI27" s="263"/>
      <c r="AJ27" s="263"/>
      <c r="AK27" s="264"/>
      <c r="AL27" s="264"/>
      <c r="AM27" s="263"/>
      <c r="AN27" s="263"/>
      <c r="AO27" s="264"/>
      <c r="AP27" s="263"/>
      <c r="AQ27" s="264"/>
      <c r="AR27" s="264"/>
      <c r="AS27" s="263"/>
      <c r="AT27" s="263"/>
      <c r="AU27" s="264"/>
      <c r="AV27" s="264"/>
      <c r="AW27" s="263"/>
      <c r="AX27" s="263"/>
      <c r="AY27" s="264"/>
      <c r="AZ27" s="263"/>
      <c r="BA27" s="264"/>
      <c r="BB27" s="264"/>
      <c r="BC27" s="263"/>
      <c r="BD27" s="263"/>
      <c r="BE27" s="264"/>
      <c r="BF27" s="264"/>
      <c r="BG27" s="263"/>
      <c r="BH27" s="263"/>
      <c r="BI27" s="264"/>
      <c r="BJ27" s="263"/>
      <c r="BK27" s="264"/>
      <c r="BL27" s="264"/>
      <c r="BM27" s="263"/>
      <c r="BN27" s="263"/>
      <c r="BO27" s="264"/>
      <c r="BP27" s="264"/>
      <c r="BQ27" s="263"/>
      <c r="BR27" s="263"/>
      <c r="BS27" s="264"/>
      <c r="BT27" s="264"/>
      <c r="BU27" s="263"/>
      <c r="BV27" s="263"/>
      <c r="BW27" s="264"/>
      <c r="BX27" s="264"/>
      <c r="BY27" s="263"/>
      <c r="BZ27" s="263"/>
      <c r="CA27" s="264"/>
      <c r="CB27" s="263"/>
      <c r="CC27" s="264"/>
      <c r="CD27" s="264"/>
      <c r="CE27" s="263"/>
      <c r="CF27" s="263"/>
      <c r="CG27" s="264"/>
      <c r="CH27" s="264"/>
      <c r="CI27" s="263"/>
      <c r="CJ27" s="263"/>
      <c r="CK27" s="264"/>
      <c r="CL27" s="263"/>
      <c r="CM27" s="264"/>
      <c r="CN27" s="264"/>
      <c r="CO27" s="263"/>
      <c r="CP27" s="263"/>
      <c r="CQ27" s="264"/>
      <c r="CR27" s="264"/>
      <c r="CS27" s="263"/>
      <c r="CT27" s="263"/>
      <c r="CU27" s="264"/>
      <c r="CV27" s="263"/>
      <c r="CW27" s="264"/>
      <c r="CX27" s="264"/>
      <c r="CY27" s="263"/>
      <c r="CZ27" s="263"/>
      <c r="DA27" s="264"/>
      <c r="DB27" s="264"/>
      <c r="DC27" s="263"/>
      <c r="DD27" s="263"/>
      <c r="DE27" s="264"/>
      <c r="DF27" s="263"/>
      <c r="DG27" s="264"/>
      <c r="DH27" s="264"/>
      <c r="DI27" s="263"/>
      <c r="DJ27" s="263"/>
      <c r="DK27" s="264"/>
      <c r="DL27" s="264"/>
      <c r="DM27" s="263"/>
      <c r="DN27" s="263"/>
      <c r="DO27" s="264"/>
      <c r="DP27" s="263"/>
      <c r="DQ27" s="264"/>
      <c r="DR27" s="264"/>
      <c r="DS27" s="263"/>
      <c r="DT27" s="263"/>
      <c r="DU27" s="264"/>
      <c r="DV27" s="264"/>
      <c r="DW27" s="263"/>
      <c r="DX27" s="263"/>
      <c r="DY27" s="264"/>
      <c r="DZ27" s="263"/>
      <c r="EA27" s="264"/>
      <c r="EB27" s="264"/>
      <c r="EC27" s="263"/>
      <c r="ED27" s="263"/>
      <c r="EE27" s="264"/>
      <c r="EF27" s="264"/>
      <c r="EG27" s="263"/>
      <c r="EH27" s="263"/>
      <c r="EI27" s="263"/>
      <c r="EJ27" s="264"/>
      <c r="EK27" s="263"/>
      <c r="EL27" s="264"/>
      <c r="EM27" s="264"/>
      <c r="EN27" s="263"/>
      <c r="EO27" s="263"/>
      <c r="EP27" s="264"/>
      <c r="EQ27" s="264"/>
      <c r="ER27" s="263"/>
      <c r="ES27" s="264"/>
      <c r="ET27" s="263"/>
      <c r="EU27" s="264"/>
      <c r="EV27" s="263"/>
      <c r="EW27" s="264"/>
      <c r="EX27" s="264"/>
      <c r="EY27" s="263"/>
      <c r="EZ27" s="263"/>
      <c r="FA27" s="264"/>
      <c r="FB27" s="264"/>
      <c r="FC27" s="263"/>
      <c r="FD27" s="263"/>
      <c r="FE27" s="264"/>
      <c r="FF27" s="264"/>
      <c r="FG27" s="263"/>
      <c r="FH27" s="264"/>
      <c r="FI27" s="264"/>
      <c r="FJ27" s="263"/>
      <c r="FK27" s="263"/>
      <c r="FL27" s="264"/>
      <c r="FM27" s="264"/>
      <c r="FN27" s="263"/>
      <c r="FO27" s="263"/>
      <c r="FP27" s="264"/>
      <c r="FQ27" s="263"/>
      <c r="FR27" s="264"/>
      <c r="FS27" s="264"/>
      <c r="FT27" s="263"/>
      <c r="FU27" s="263"/>
      <c r="FV27" s="264"/>
      <c r="FW27" s="264"/>
      <c r="FX27" s="263"/>
      <c r="FY27" s="263"/>
      <c r="FZ27" s="264"/>
      <c r="GA27" s="264"/>
      <c r="GB27" s="263"/>
      <c r="GC27" s="263"/>
    </row>
    <row r="28" spans="1:210" x14ac:dyDescent="0.35">
      <c r="A28" s="85">
        <v>19</v>
      </c>
      <c r="B28" s="86"/>
      <c r="C28" s="86"/>
      <c r="D28" s="87"/>
      <c r="E28" s="86"/>
      <c r="F28" s="86"/>
      <c r="G28" s="262">
        <f t="shared" si="17"/>
        <v>0</v>
      </c>
      <c r="H28" s="262">
        <f t="shared" si="18"/>
        <v>0</v>
      </c>
      <c r="I28" s="262">
        <f t="shared" si="19"/>
        <v>0</v>
      </c>
      <c r="J28" s="263"/>
      <c r="K28" s="264"/>
      <c r="L28" s="264"/>
      <c r="M28" s="263"/>
      <c r="N28" s="263"/>
      <c r="O28" s="264"/>
      <c r="P28" s="264"/>
      <c r="Q28" s="263"/>
      <c r="R28" s="263"/>
      <c r="S28" s="264"/>
      <c r="T28" s="263"/>
      <c r="U28" s="264"/>
      <c r="V28" s="264"/>
      <c r="W28" s="263"/>
      <c r="X28" s="263"/>
      <c r="Y28" s="264"/>
      <c r="Z28" s="263"/>
      <c r="AA28" s="264"/>
      <c r="AB28" s="264"/>
      <c r="AC28" s="263"/>
      <c r="AD28" s="263"/>
      <c r="AE28" s="264"/>
      <c r="AF28" s="263"/>
      <c r="AG28" s="264"/>
      <c r="AH28" s="264"/>
      <c r="AI28" s="263"/>
      <c r="AJ28" s="263"/>
      <c r="AK28" s="264"/>
      <c r="AL28" s="264"/>
      <c r="AM28" s="263"/>
      <c r="AN28" s="263"/>
      <c r="AO28" s="264"/>
      <c r="AP28" s="263"/>
      <c r="AQ28" s="264"/>
      <c r="AR28" s="264"/>
      <c r="AS28" s="263"/>
      <c r="AT28" s="263"/>
      <c r="AU28" s="264"/>
      <c r="AV28" s="264"/>
      <c r="AW28" s="263"/>
      <c r="AX28" s="263"/>
      <c r="AY28" s="264"/>
      <c r="AZ28" s="263"/>
      <c r="BA28" s="264"/>
      <c r="BB28" s="264"/>
      <c r="BC28" s="263"/>
      <c r="BD28" s="263"/>
      <c r="BE28" s="264"/>
      <c r="BF28" s="264"/>
      <c r="BG28" s="263"/>
      <c r="BH28" s="263"/>
      <c r="BI28" s="264"/>
      <c r="BJ28" s="263"/>
      <c r="BK28" s="264"/>
      <c r="BL28" s="264"/>
      <c r="BM28" s="263"/>
      <c r="BN28" s="263"/>
      <c r="BO28" s="264"/>
      <c r="BP28" s="264"/>
      <c r="BQ28" s="263"/>
      <c r="BR28" s="263"/>
      <c r="BS28" s="264"/>
      <c r="BT28" s="264"/>
      <c r="BU28" s="263"/>
      <c r="BV28" s="263"/>
      <c r="BW28" s="264"/>
      <c r="BX28" s="264"/>
      <c r="BY28" s="263"/>
      <c r="BZ28" s="263"/>
      <c r="CA28" s="264"/>
      <c r="CB28" s="263"/>
      <c r="CC28" s="264"/>
      <c r="CD28" s="264"/>
      <c r="CE28" s="263"/>
      <c r="CF28" s="263"/>
      <c r="CG28" s="264"/>
      <c r="CH28" s="264"/>
      <c r="CI28" s="263"/>
      <c r="CJ28" s="263"/>
      <c r="CK28" s="264"/>
      <c r="CL28" s="263"/>
      <c r="CM28" s="264"/>
      <c r="CN28" s="264"/>
      <c r="CO28" s="263"/>
      <c r="CP28" s="263"/>
      <c r="CQ28" s="264"/>
      <c r="CR28" s="264"/>
      <c r="CS28" s="263"/>
      <c r="CT28" s="263"/>
      <c r="CU28" s="264"/>
      <c r="CV28" s="263"/>
      <c r="CW28" s="264"/>
      <c r="CX28" s="264"/>
      <c r="CY28" s="263"/>
      <c r="CZ28" s="263"/>
      <c r="DA28" s="264"/>
      <c r="DB28" s="264"/>
      <c r="DC28" s="263"/>
      <c r="DD28" s="263"/>
      <c r="DE28" s="264"/>
      <c r="DF28" s="263"/>
      <c r="DG28" s="264"/>
      <c r="DH28" s="264"/>
      <c r="DI28" s="263"/>
      <c r="DJ28" s="263"/>
      <c r="DK28" s="264"/>
      <c r="DL28" s="264"/>
      <c r="DM28" s="263"/>
      <c r="DN28" s="263"/>
      <c r="DO28" s="264"/>
      <c r="DP28" s="263"/>
      <c r="DQ28" s="264"/>
      <c r="DR28" s="264"/>
      <c r="DS28" s="263"/>
      <c r="DT28" s="263"/>
      <c r="DU28" s="264"/>
      <c r="DV28" s="264"/>
      <c r="DW28" s="263"/>
      <c r="DX28" s="263"/>
      <c r="DY28" s="264"/>
      <c r="DZ28" s="263"/>
      <c r="EA28" s="264"/>
      <c r="EB28" s="264"/>
      <c r="EC28" s="263"/>
      <c r="ED28" s="263"/>
      <c r="EE28" s="264"/>
      <c r="EF28" s="264"/>
      <c r="EG28" s="263"/>
      <c r="EH28" s="263"/>
      <c r="EI28" s="263"/>
      <c r="EJ28" s="264"/>
      <c r="EK28" s="263"/>
      <c r="EL28" s="264"/>
      <c r="EM28" s="264"/>
      <c r="EN28" s="263"/>
      <c r="EO28" s="263"/>
      <c r="EP28" s="264"/>
      <c r="EQ28" s="264"/>
      <c r="ER28" s="263"/>
      <c r="ES28" s="264"/>
      <c r="ET28" s="263"/>
      <c r="EU28" s="264"/>
      <c r="EV28" s="263"/>
      <c r="EW28" s="264"/>
      <c r="EX28" s="264"/>
      <c r="EY28" s="263"/>
      <c r="EZ28" s="263"/>
      <c r="FA28" s="264"/>
      <c r="FB28" s="264"/>
      <c r="FC28" s="263"/>
      <c r="FD28" s="263"/>
      <c r="FE28" s="264"/>
      <c r="FF28" s="264"/>
      <c r="FG28" s="263"/>
      <c r="FH28" s="264"/>
      <c r="FI28" s="264"/>
      <c r="FJ28" s="263"/>
      <c r="FK28" s="263"/>
      <c r="FL28" s="264"/>
      <c r="FM28" s="264"/>
      <c r="FN28" s="263"/>
      <c r="FO28" s="263"/>
      <c r="FP28" s="264"/>
      <c r="FQ28" s="263"/>
      <c r="FR28" s="264"/>
      <c r="FS28" s="264"/>
      <c r="FT28" s="263"/>
      <c r="FU28" s="263"/>
      <c r="FV28" s="264"/>
      <c r="FW28" s="264"/>
      <c r="FX28" s="263"/>
      <c r="FY28" s="263"/>
      <c r="FZ28" s="264"/>
      <c r="GA28" s="264"/>
      <c r="GB28" s="263"/>
      <c r="GC28" s="263"/>
    </row>
    <row r="29" spans="1:210" x14ac:dyDescent="0.35">
      <c r="A29" s="85">
        <v>20</v>
      </c>
      <c r="B29" s="86"/>
      <c r="C29" s="86"/>
      <c r="D29" s="87"/>
      <c r="E29" s="86"/>
      <c r="F29" s="86"/>
      <c r="G29" s="262">
        <f t="shared" si="17"/>
        <v>0</v>
      </c>
      <c r="H29" s="262">
        <f t="shared" si="18"/>
        <v>0</v>
      </c>
      <c r="I29" s="262">
        <f t="shared" si="19"/>
        <v>0</v>
      </c>
      <c r="J29" s="263"/>
      <c r="K29" s="264"/>
      <c r="L29" s="264"/>
      <c r="M29" s="263"/>
      <c r="N29" s="263"/>
      <c r="O29" s="264"/>
      <c r="P29" s="264"/>
      <c r="Q29" s="263"/>
      <c r="R29" s="263"/>
      <c r="S29" s="264"/>
      <c r="T29" s="263"/>
      <c r="U29" s="264"/>
      <c r="V29" s="264"/>
      <c r="W29" s="263"/>
      <c r="X29" s="263"/>
      <c r="Y29" s="264"/>
      <c r="Z29" s="263"/>
      <c r="AA29" s="264"/>
      <c r="AB29" s="264"/>
      <c r="AC29" s="263"/>
      <c r="AD29" s="263"/>
      <c r="AE29" s="264"/>
      <c r="AF29" s="263"/>
      <c r="AG29" s="264"/>
      <c r="AH29" s="264"/>
      <c r="AI29" s="263"/>
      <c r="AJ29" s="263"/>
      <c r="AK29" s="264"/>
      <c r="AL29" s="264"/>
      <c r="AM29" s="263"/>
      <c r="AN29" s="263"/>
      <c r="AO29" s="264"/>
      <c r="AP29" s="263"/>
      <c r="AQ29" s="264"/>
      <c r="AR29" s="264"/>
      <c r="AS29" s="263"/>
      <c r="AT29" s="263"/>
      <c r="AU29" s="264"/>
      <c r="AV29" s="264"/>
      <c r="AW29" s="263"/>
      <c r="AX29" s="263"/>
      <c r="AY29" s="264"/>
      <c r="AZ29" s="263"/>
      <c r="BA29" s="264"/>
      <c r="BB29" s="264"/>
      <c r="BC29" s="263"/>
      <c r="BD29" s="263"/>
      <c r="BE29" s="264"/>
      <c r="BF29" s="264"/>
      <c r="BG29" s="263"/>
      <c r="BH29" s="263"/>
      <c r="BI29" s="264"/>
      <c r="BJ29" s="263"/>
      <c r="BK29" s="264"/>
      <c r="BL29" s="264"/>
      <c r="BM29" s="263"/>
      <c r="BN29" s="263"/>
      <c r="BO29" s="264"/>
      <c r="BP29" s="264"/>
      <c r="BQ29" s="263"/>
      <c r="BR29" s="263"/>
      <c r="BS29" s="264"/>
      <c r="BT29" s="264"/>
      <c r="BU29" s="263"/>
      <c r="BV29" s="263"/>
      <c r="BW29" s="264"/>
      <c r="BX29" s="264"/>
      <c r="BY29" s="263"/>
      <c r="BZ29" s="263"/>
      <c r="CA29" s="264"/>
      <c r="CB29" s="263"/>
      <c r="CC29" s="264"/>
      <c r="CD29" s="264"/>
      <c r="CE29" s="263"/>
      <c r="CF29" s="263"/>
      <c r="CG29" s="264"/>
      <c r="CH29" s="264"/>
      <c r="CI29" s="263"/>
      <c r="CJ29" s="263"/>
      <c r="CK29" s="264"/>
      <c r="CL29" s="263"/>
      <c r="CM29" s="264"/>
      <c r="CN29" s="264"/>
      <c r="CO29" s="263"/>
      <c r="CP29" s="263"/>
      <c r="CQ29" s="264"/>
      <c r="CR29" s="264"/>
      <c r="CS29" s="263"/>
      <c r="CT29" s="263"/>
      <c r="CU29" s="264"/>
      <c r="CV29" s="263"/>
      <c r="CW29" s="264"/>
      <c r="CX29" s="264"/>
      <c r="CY29" s="263"/>
      <c r="CZ29" s="263"/>
      <c r="DA29" s="264"/>
      <c r="DB29" s="264"/>
      <c r="DC29" s="263"/>
      <c r="DD29" s="263"/>
      <c r="DE29" s="264"/>
      <c r="DF29" s="263"/>
      <c r="DG29" s="264"/>
      <c r="DH29" s="264"/>
      <c r="DI29" s="263"/>
      <c r="DJ29" s="263"/>
      <c r="DK29" s="264"/>
      <c r="DL29" s="264"/>
      <c r="DM29" s="263"/>
      <c r="DN29" s="263"/>
      <c r="DO29" s="264"/>
      <c r="DP29" s="263"/>
      <c r="DQ29" s="264"/>
      <c r="DR29" s="264"/>
      <c r="DS29" s="263"/>
      <c r="DT29" s="263"/>
      <c r="DU29" s="264"/>
      <c r="DV29" s="264"/>
      <c r="DW29" s="263"/>
      <c r="DX29" s="263"/>
      <c r="DY29" s="264"/>
      <c r="DZ29" s="263"/>
      <c r="EA29" s="264"/>
      <c r="EB29" s="264"/>
      <c r="EC29" s="263"/>
      <c r="ED29" s="263"/>
      <c r="EE29" s="264"/>
      <c r="EF29" s="264"/>
      <c r="EG29" s="263"/>
      <c r="EH29" s="263"/>
      <c r="EI29" s="263"/>
      <c r="EJ29" s="264"/>
      <c r="EK29" s="263"/>
      <c r="EL29" s="264"/>
      <c r="EM29" s="264"/>
      <c r="EN29" s="263"/>
      <c r="EO29" s="263"/>
      <c r="EP29" s="264"/>
      <c r="EQ29" s="264"/>
      <c r="ER29" s="263"/>
      <c r="ES29" s="264"/>
      <c r="ET29" s="263"/>
      <c r="EU29" s="264"/>
      <c r="EV29" s="263"/>
      <c r="EW29" s="264"/>
      <c r="EX29" s="264"/>
      <c r="EY29" s="263"/>
      <c r="EZ29" s="263"/>
      <c r="FA29" s="264"/>
      <c r="FB29" s="264"/>
      <c r="FC29" s="263"/>
      <c r="FD29" s="263"/>
      <c r="FE29" s="264"/>
      <c r="FF29" s="264"/>
      <c r="FG29" s="263"/>
      <c r="FH29" s="264"/>
      <c r="FI29" s="264"/>
      <c r="FJ29" s="263"/>
      <c r="FK29" s="263"/>
      <c r="FL29" s="264"/>
      <c r="FM29" s="264"/>
      <c r="FN29" s="263"/>
      <c r="FO29" s="263"/>
      <c r="FP29" s="264"/>
      <c r="FQ29" s="263"/>
      <c r="FR29" s="264"/>
      <c r="FS29" s="264"/>
      <c r="FT29" s="263"/>
      <c r="FU29" s="263"/>
      <c r="FV29" s="264"/>
      <c r="FW29" s="264"/>
      <c r="FX29" s="263"/>
      <c r="FY29" s="263"/>
      <c r="FZ29" s="264"/>
      <c r="GA29" s="264"/>
      <c r="GB29" s="263"/>
      <c r="GC29" s="263"/>
    </row>
    <row r="30" spans="1:210" x14ac:dyDescent="0.35">
      <c r="A30" s="85">
        <v>21</v>
      </c>
      <c r="B30" s="86"/>
      <c r="C30" s="86"/>
      <c r="D30" s="87"/>
      <c r="E30" s="86"/>
      <c r="F30" s="86"/>
      <c r="G30" s="262">
        <f t="shared" si="17"/>
        <v>0</v>
      </c>
      <c r="H30" s="262">
        <f t="shared" si="18"/>
        <v>0</v>
      </c>
      <c r="I30" s="262">
        <f t="shared" si="19"/>
        <v>0</v>
      </c>
      <c r="J30" s="263"/>
      <c r="K30" s="264"/>
      <c r="L30" s="264"/>
      <c r="M30" s="263"/>
      <c r="N30" s="263"/>
      <c r="O30" s="264"/>
      <c r="P30" s="264"/>
      <c r="Q30" s="263"/>
      <c r="R30" s="263"/>
      <c r="S30" s="264"/>
      <c r="T30" s="263"/>
      <c r="U30" s="264"/>
      <c r="V30" s="264"/>
      <c r="W30" s="263"/>
      <c r="X30" s="263"/>
      <c r="Y30" s="264"/>
      <c r="Z30" s="263"/>
      <c r="AA30" s="264"/>
      <c r="AB30" s="264"/>
      <c r="AC30" s="263"/>
      <c r="AD30" s="263"/>
      <c r="AE30" s="264"/>
      <c r="AF30" s="263"/>
      <c r="AG30" s="264"/>
      <c r="AH30" s="264"/>
      <c r="AI30" s="263"/>
      <c r="AJ30" s="263"/>
      <c r="AK30" s="264"/>
      <c r="AL30" s="264"/>
      <c r="AM30" s="263"/>
      <c r="AN30" s="263"/>
      <c r="AO30" s="264"/>
      <c r="AP30" s="263"/>
      <c r="AQ30" s="264"/>
      <c r="AR30" s="264"/>
      <c r="AS30" s="263"/>
      <c r="AT30" s="263"/>
      <c r="AU30" s="264"/>
      <c r="AV30" s="264"/>
      <c r="AW30" s="263"/>
      <c r="AX30" s="263"/>
      <c r="AY30" s="264"/>
      <c r="AZ30" s="263"/>
      <c r="BA30" s="264"/>
      <c r="BB30" s="264"/>
      <c r="BC30" s="263"/>
      <c r="BD30" s="263"/>
      <c r="BE30" s="264"/>
      <c r="BF30" s="264"/>
      <c r="BG30" s="263"/>
      <c r="BH30" s="263"/>
      <c r="BI30" s="264"/>
      <c r="BJ30" s="263"/>
      <c r="BK30" s="264"/>
      <c r="BL30" s="264"/>
      <c r="BM30" s="263"/>
      <c r="BN30" s="263"/>
      <c r="BO30" s="264"/>
      <c r="BP30" s="264"/>
      <c r="BQ30" s="263"/>
      <c r="BR30" s="263"/>
      <c r="BS30" s="264"/>
      <c r="BT30" s="264"/>
      <c r="BU30" s="263"/>
      <c r="BV30" s="263"/>
      <c r="BW30" s="264"/>
      <c r="BX30" s="264"/>
      <c r="BY30" s="263"/>
      <c r="BZ30" s="263"/>
      <c r="CA30" s="264"/>
      <c r="CB30" s="263"/>
      <c r="CC30" s="264"/>
      <c r="CD30" s="264"/>
      <c r="CE30" s="263"/>
      <c r="CF30" s="263"/>
      <c r="CG30" s="264"/>
      <c r="CH30" s="264"/>
      <c r="CI30" s="263"/>
      <c r="CJ30" s="263"/>
      <c r="CK30" s="264"/>
      <c r="CL30" s="263"/>
      <c r="CM30" s="264"/>
      <c r="CN30" s="264"/>
      <c r="CO30" s="263"/>
      <c r="CP30" s="263"/>
      <c r="CQ30" s="264"/>
      <c r="CR30" s="264"/>
      <c r="CS30" s="263"/>
      <c r="CT30" s="263"/>
      <c r="CU30" s="264"/>
      <c r="CV30" s="263"/>
      <c r="CW30" s="264"/>
      <c r="CX30" s="264"/>
      <c r="CY30" s="263"/>
      <c r="CZ30" s="263"/>
      <c r="DA30" s="264"/>
      <c r="DB30" s="264"/>
      <c r="DC30" s="263"/>
      <c r="DD30" s="263"/>
      <c r="DE30" s="264"/>
      <c r="DF30" s="263"/>
      <c r="DG30" s="264"/>
      <c r="DH30" s="264"/>
      <c r="DI30" s="263"/>
      <c r="DJ30" s="263"/>
      <c r="DK30" s="264"/>
      <c r="DL30" s="264"/>
      <c r="DM30" s="263"/>
      <c r="DN30" s="263"/>
      <c r="DO30" s="264"/>
      <c r="DP30" s="263"/>
      <c r="DQ30" s="264"/>
      <c r="DR30" s="264"/>
      <c r="DS30" s="263"/>
      <c r="DT30" s="263"/>
      <c r="DU30" s="264"/>
      <c r="DV30" s="264"/>
      <c r="DW30" s="263"/>
      <c r="DX30" s="263"/>
      <c r="DY30" s="264"/>
      <c r="DZ30" s="263"/>
      <c r="EA30" s="264"/>
      <c r="EB30" s="264"/>
      <c r="EC30" s="263"/>
      <c r="ED30" s="263"/>
      <c r="EE30" s="264"/>
      <c r="EF30" s="264"/>
      <c r="EG30" s="263"/>
      <c r="EH30" s="263"/>
      <c r="EI30" s="263"/>
      <c r="EJ30" s="264"/>
      <c r="EK30" s="263"/>
      <c r="EL30" s="264"/>
      <c r="EM30" s="264"/>
      <c r="EN30" s="263"/>
      <c r="EO30" s="263"/>
      <c r="EP30" s="264"/>
      <c r="EQ30" s="264"/>
      <c r="ER30" s="263"/>
      <c r="ES30" s="264"/>
      <c r="ET30" s="263"/>
      <c r="EU30" s="264"/>
      <c r="EV30" s="263"/>
      <c r="EW30" s="264"/>
      <c r="EX30" s="264"/>
      <c r="EY30" s="263"/>
      <c r="EZ30" s="263"/>
      <c r="FA30" s="264"/>
      <c r="FB30" s="264"/>
      <c r="FC30" s="263"/>
      <c r="FD30" s="263"/>
      <c r="FE30" s="264"/>
      <c r="FF30" s="264"/>
      <c r="FG30" s="263"/>
      <c r="FH30" s="264"/>
      <c r="FI30" s="264"/>
      <c r="FJ30" s="263"/>
      <c r="FK30" s="263"/>
      <c r="FL30" s="264"/>
      <c r="FM30" s="264"/>
      <c r="FN30" s="263"/>
      <c r="FO30" s="263"/>
      <c r="FP30" s="264"/>
      <c r="FQ30" s="263"/>
      <c r="FR30" s="264"/>
      <c r="FS30" s="264"/>
      <c r="FT30" s="263"/>
      <c r="FU30" s="263"/>
      <c r="FV30" s="264"/>
      <c r="FW30" s="264"/>
      <c r="FX30" s="263"/>
      <c r="FY30" s="263"/>
      <c r="FZ30" s="264"/>
      <c r="GA30" s="264"/>
      <c r="GB30" s="263"/>
      <c r="GC30" s="263"/>
    </row>
    <row r="31" spans="1:210" x14ac:dyDescent="0.35">
      <c r="A31" s="85">
        <v>22</v>
      </c>
      <c r="B31" s="86"/>
      <c r="C31" s="86"/>
      <c r="D31" s="87"/>
      <c r="E31" s="86"/>
      <c r="F31" s="86"/>
      <c r="G31" s="262">
        <f t="shared" si="17"/>
        <v>0</v>
      </c>
      <c r="H31" s="262">
        <f t="shared" si="18"/>
        <v>0</v>
      </c>
      <c r="I31" s="262">
        <f t="shared" si="19"/>
        <v>0</v>
      </c>
      <c r="J31" s="263"/>
      <c r="K31" s="264"/>
      <c r="L31" s="264"/>
      <c r="M31" s="263"/>
      <c r="N31" s="263"/>
      <c r="O31" s="264"/>
      <c r="P31" s="264"/>
      <c r="Q31" s="263"/>
      <c r="R31" s="263"/>
      <c r="S31" s="264"/>
      <c r="T31" s="263"/>
      <c r="U31" s="264"/>
      <c r="V31" s="264"/>
      <c r="W31" s="263"/>
      <c r="X31" s="263"/>
      <c r="Y31" s="264"/>
      <c r="Z31" s="263"/>
      <c r="AA31" s="264"/>
      <c r="AB31" s="264"/>
      <c r="AC31" s="263"/>
      <c r="AD31" s="263"/>
      <c r="AE31" s="264"/>
      <c r="AF31" s="263"/>
      <c r="AG31" s="264"/>
      <c r="AH31" s="264"/>
      <c r="AI31" s="263"/>
      <c r="AJ31" s="263"/>
      <c r="AK31" s="264"/>
      <c r="AL31" s="264"/>
      <c r="AM31" s="263"/>
      <c r="AN31" s="263"/>
      <c r="AO31" s="264"/>
      <c r="AP31" s="263"/>
      <c r="AQ31" s="264"/>
      <c r="AR31" s="264"/>
      <c r="AS31" s="263"/>
      <c r="AT31" s="263"/>
      <c r="AU31" s="264"/>
      <c r="AV31" s="264"/>
      <c r="AW31" s="263"/>
      <c r="AX31" s="263"/>
      <c r="AY31" s="264"/>
      <c r="AZ31" s="263"/>
      <c r="BA31" s="264"/>
      <c r="BB31" s="264"/>
      <c r="BC31" s="263"/>
      <c r="BD31" s="263"/>
      <c r="BE31" s="264"/>
      <c r="BF31" s="264"/>
      <c r="BG31" s="263"/>
      <c r="BH31" s="263"/>
      <c r="BI31" s="264"/>
      <c r="BJ31" s="263"/>
      <c r="BK31" s="264"/>
      <c r="BL31" s="264"/>
      <c r="BM31" s="263"/>
      <c r="BN31" s="263"/>
      <c r="BO31" s="264"/>
      <c r="BP31" s="264"/>
      <c r="BQ31" s="263"/>
      <c r="BR31" s="263"/>
      <c r="BS31" s="264"/>
      <c r="BT31" s="264"/>
      <c r="BU31" s="263"/>
      <c r="BV31" s="263"/>
      <c r="BW31" s="264"/>
      <c r="BX31" s="264"/>
      <c r="BY31" s="263"/>
      <c r="BZ31" s="263"/>
      <c r="CA31" s="264"/>
      <c r="CB31" s="263"/>
      <c r="CC31" s="264"/>
      <c r="CD31" s="264"/>
      <c r="CE31" s="263"/>
      <c r="CF31" s="263"/>
      <c r="CG31" s="264"/>
      <c r="CH31" s="264"/>
      <c r="CI31" s="263"/>
      <c r="CJ31" s="263"/>
      <c r="CK31" s="264"/>
      <c r="CL31" s="263"/>
      <c r="CM31" s="264"/>
      <c r="CN31" s="264"/>
      <c r="CO31" s="263"/>
      <c r="CP31" s="263"/>
      <c r="CQ31" s="264"/>
      <c r="CR31" s="264"/>
      <c r="CS31" s="263"/>
      <c r="CT31" s="263"/>
      <c r="CU31" s="264"/>
      <c r="CV31" s="263"/>
      <c r="CW31" s="264"/>
      <c r="CX31" s="264"/>
      <c r="CY31" s="263"/>
      <c r="CZ31" s="263"/>
      <c r="DA31" s="264"/>
      <c r="DB31" s="264"/>
      <c r="DC31" s="263"/>
      <c r="DD31" s="263"/>
      <c r="DE31" s="264"/>
      <c r="DF31" s="263"/>
      <c r="DG31" s="264"/>
      <c r="DH31" s="264"/>
      <c r="DI31" s="263"/>
      <c r="DJ31" s="263"/>
      <c r="DK31" s="264"/>
      <c r="DL31" s="264"/>
      <c r="DM31" s="263"/>
      <c r="DN31" s="263"/>
      <c r="DO31" s="264"/>
      <c r="DP31" s="263"/>
      <c r="DQ31" s="264"/>
      <c r="DR31" s="264"/>
      <c r="DS31" s="263"/>
      <c r="DT31" s="263"/>
      <c r="DU31" s="264"/>
      <c r="DV31" s="264"/>
      <c r="DW31" s="263"/>
      <c r="DX31" s="263"/>
      <c r="DY31" s="264"/>
      <c r="DZ31" s="263"/>
      <c r="EA31" s="264"/>
      <c r="EB31" s="264"/>
      <c r="EC31" s="263"/>
      <c r="ED31" s="263"/>
      <c r="EE31" s="264"/>
      <c r="EF31" s="264"/>
      <c r="EG31" s="263"/>
      <c r="EH31" s="263"/>
      <c r="EI31" s="263"/>
      <c r="EJ31" s="264"/>
      <c r="EK31" s="263"/>
      <c r="EL31" s="264"/>
      <c r="EM31" s="264"/>
      <c r="EN31" s="263"/>
      <c r="EO31" s="263"/>
      <c r="EP31" s="264"/>
      <c r="EQ31" s="264"/>
      <c r="ER31" s="263"/>
      <c r="ES31" s="264"/>
      <c r="ET31" s="263"/>
      <c r="EU31" s="264"/>
      <c r="EV31" s="263"/>
      <c r="EW31" s="264"/>
      <c r="EX31" s="264"/>
      <c r="EY31" s="263"/>
      <c r="EZ31" s="263"/>
      <c r="FA31" s="264"/>
      <c r="FB31" s="264"/>
      <c r="FC31" s="263"/>
      <c r="FD31" s="263"/>
      <c r="FE31" s="264"/>
      <c r="FF31" s="264"/>
      <c r="FG31" s="263"/>
      <c r="FH31" s="264"/>
      <c r="FI31" s="264"/>
      <c r="FJ31" s="263"/>
      <c r="FK31" s="263"/>
      <c r="FL31" s="264"/>
      <c r="FM31" s="264"/>
      <c r="FN31" s="263"/>
      <c r="FO31" s="263"/>
      <c r="FP31" s="264"/>
      <c r="FQ31" s="263"/>
      <c r="FR31" s="264"/>
      <c r="FS31" s="264"/>
      <c r="FT31" s="263"/>
      <c r="FU31" s="263"/>
      <c r="FV31" s="264"/>
      <c r="FW31" s="264"/>
      <c r="FX31" s="263"/>
      <c r="FY31" s="263"/>
      <c r="FZ31" s="264"/>
      <c r="GA31" s="264"/>
      <c r="GB31" s="263"/>
      <c r="GC31" s="263"/>
    </row>
    <row r="32" spans="1:210" x14ac:dyDescent="0.35">
      <c r="A32" s="85">
        <v>23</v>
      </c>
      <c r="B32" s="86"/>
      <c r="C32" s="86"/>
      <c r="D32" s="87"/>
      <c r="E32" s="86"/>
      <c r="F32" s="86"/>
      <c r="G32" s="262">
        <f t="shared" si="17"/>
        <v>0</v>
      </c>
      <c r="H32" s="262">
        <f t="shared" si="18"/>
        <v>0</v>
      </c>
      <c r="I32" s="262">
        <f t="shared" si="19"/>
        <v>0</v>
      </c>
      <c r="J32" s="263"/>
      <c r="K32" s="264"/>
      <c r="L32" s="264"/>
      <c r="M32" s="263"/>
      <c r="N32" s="263"/>
      <c r="O32" s="264"/>
      <c r="P32" s="264"/>
      <c r="Q32" s="263"/>
      <c r="R32" s="263"/>
      <c r="S32" s="264"/>
      <c r="T32" s="263"/>
      <c r="U32" s="264"/>
      <c r="V32" s="264"/>
      <c r="W32" s="263"/>
      <c r="X32" s="263"/>
      <c r="Y32" s="264"/>
      <c r="Z32" s="263"/>
      <c r="AA32" s="264"/>
      <c r="AB32" s="264"/>
      <c r="AC32" s="263"/>
      <c r="AD32" s="263"/>
      <c r="AE32" s="264"/>
      <c r="AF32" s="263"/>
      <c r="AG32" s="264"/>
      <c r="AH32" s="264"/>
      <c r="AI32" s="263"/>
      <c r="AJ32" s="263"/>
      <c r="AK32" s="264"/>
      <c r="AL32" s="264"/>
      <c r="AM32" s="263"/>
      <c r="AN32" s="263"/>
      <c r="AO32" s="264"/>
      <c r="AP32" s="263"/>
      <c r="AQ32" s="264"/>
      <c r="AR32" s="264"/>
      <c r="AS32" s="263"/>
      <c r="AT32" s="263"/>
      <c r="AU32" s="264"/>
      <c r="AV32" s="264"/>
      <c r="AW32" s="263"/>
      <c r="AX32" s="263"/>
      <c r="AY32" s="264"/>
      <c r="AZ32" s="263"/>
      <c r="BA32" s="264"/>
      <c r="BB32" s="264"/>
      <c r="BC32" s="263"/>
      <c r="BD32" s="263"/>
      <c r="BE32" s="264"/>
      <c r="BF32" s="264"/>
      <c r="BG32" s="263"/>
      <c r="BH32" s="263"/>
      <c r="BI32" s="264"/>
      <c r="BJ32" s="263"/>
      <c r="BK32" s="264"/>
      <c r="BL32" s="264"/>
      <c r="BM32" s="263"/>
      <c r="BN32" s="263"/>
      <c r="BO32" s="264"/>
      <c r="BP32" s="264"/>
      <c r="BQ32" s="263"/>
      <c r="BR32" s="263"/>
      <c r="BS32" s="264"/>
      <c r="BT32" s="264"/>
      <c r="BU32" s="263"/>
      <c r="BV32" s="263"/>
      <c r="BW32" s="264"/>
      <c r="BX32" s="264"/>
      <c r="BY32" s="263"/>
      <c r="BZ32" s="263"/>
      <c r="CA32" s="264"/>
      <c r="CB32" s="263"/>
      <c r="CC32" s="264"/>
      <c r="CD32" s="264"/>
      <c r="CE32" s="263"/>
      <c r="CF32" s="263"/>
      <c r="CG32" s="264"/>
      <c r="CH32" s="264"/>
      <c r="CI32" s="263"/>
      <c r="CJ32" s="263"/>
      <c r="CK32" s="264"/>
      <c r="CL32" s="263"/>
      <c r="CM32" s="264"/>
      <c r="CN32" s="264"/>
      <c r="CO32" s="263"/>
      <c r="CP32" s="263"/>
      <c r="CQ32" s="264"/>
      <c r="CR32" s="264"/>
      <c r="CS32" s="263"/>
      <c r="CT32" s="263"/>
      <c r="CU32" s="264"/>
      <c r="CV32" s="263"/>
      <c r="CW32" s="264"/>
      <c r="CX32" s="264"/>
      <c r="CY32" s="263"/>
      <c r="CZ32" s="263"/>
      <c r="DA32" s="264"/>
      <c r="DB32" s="264"/>
      <c r="DC32" s="263"/>
      <c r="DD32" s="263"/>
      <c r="DE32" s="264"/>
      <c r="DF32" s="263"/>
      <c r="DG32" s="264"/>
      <c r="DH32" s="264"/>
      <c r="DI32" s="263"/>
      <c r="DJ32" s="263"/>
      <c r="DK32" s="264"/>
      <c r="DL32" s="264"/>
      <c r="DM32" s="263"/>
      <c r="DN32" s="263"/>
      <c r="DO32" s="264"/>
      <c r="DP32" s="263"/>
      <c r="DQ32" s="264"/>
      <c r="DR32" s="264"/>
      <c r="DS32" s="263"/>
      <c r="DT32" s="263"/>
      <c r="DU32" s="264"/>
      <c r="DV32" s="264"/>
      <c r="DW32" s="263"/>
      <c r="DX32" s="263"/>
      <c r="DY32" s="264"/>
      <c r="DZ32" s="263"/>
      <c r="EA32" s="264"/>
      <c r="EB32" s="264"/>
      <c r="EC32" s="263"/>
      <c r="ED32" s="263"/>
      <c r="EE32" s="264"/>
      <c r="EF32" s="264"/>
      <c r="EG32" s="263"/>
      <c r="EH32" s="263"/>
      <c r="EI32" s="263"/>
      <c r="EJ32" s="264"/>
      <c r="EK32" s="263"/>
      <c r="EL32" s="264"/>
      <c r="EM32" s="264"/>
      <c r="EN32" s="263"/>
      <c r="EO32" s="263"/>
      <c r="EP32" s="264"/>
      <c r="EQ32" s="264"/>
      <c r="ER32" s="263"/>
      <c r="ES32" s="264"/>
      <c r="ET32" s="263"/>
      <c r="EU32" s="264"/>
      <c r="EV32" s="263"/>
      <c r="EW32" s="264"/>
      <c r="EX32" s="264"/>
      <c r="EY32" s="263"/>
      <c r="EZ32" s="263"/>
      <c r="FA32" s="264"/>
      <c r="FB32" s="264"/>
      <c r="FC32" s="263"/>
      <c r="FD32" s="263"/>
      <c r="FE32" s="264"/>
      <c r="FF32" s="264"/>
      <c r="FG32" s="263"/>
      <c r="FH32" s="264"/>
      <c r="FI32" s="264"/>
      <c r="FJ32" s="263"/>
      <c r="FK32" s="263"/>
      <c r="FL32" s="264"/>
      <c r="FM32" s="264"/>
      <c r="FN32" s="263"/>
      <c r="FO32" s="263"/>
      <c r="FP32" s="264"/>
      <c r="FQ32" s="263"/>
      <c r="FR32" s="264"/>
      <c r="FS32" s="264"/>
      <c r="FT32" s="263"/>
      <c r="FU32" s="263"/>
      <c r="FV32" s="264"/>
      <c r="FW32" s="264"/>
      <c r="FX32" s="263"/>
      <c r="FY32" s="263"/>
      <c r="FZ32" s="264"/>
      <c r="GA32" s="264"/>
      <c r="GB32" s="263"/>
      <c r="GC32" s="263"/>
    </row>
    <row r="33" spans="1:185" x14ac:dyDescent="0.35">
      <c r="A33" s="85">
        <v>24</v>
      </c>
      <c r="B33" s="86"/>
      <c r="C33" s="86"/>
      <c r="D33" s="87"/>
      <c r="E33" s="86"/>
      <c r="F33" s="86"/>
      <c r="G33" s="262">
        <f t="shared" si="17"/>
        <v>0</v>
      </c>
      <c r="H33" s="262">
        <f t="shared" si="18"/>
        <v>0</v>
      </c>
      <c r="I33" s="262">
        <f t="shared" si="19"/>
        <v>0</v>
      </c>
      <c r="J33" s="263"/>
      <c r="K33" s="264"/>
      <c r="L33" s="264"/>
      <c r="M33" s="263"/>
      <c r="N33" s="263"/>
      <c r="O33" s="264"/>
      <c r="P33" s="264"/>
      <c r="Q33" s="263"/>
      <c r="R33" s="263"/>
      <c r="S33" s="264"/>
      <c r="T33" s="263"/>
      <c r="U33" s="264"/>
      <c r="V33" s="264"/>
      <c r="W33" s="263"/>
      <c r="X33" s="263"/>
      <c r="Y33" s="264"/>
      <c r="Z33" s="263"/>
      <c r="AA33" s="264"/>
      <c r="AB33" s="264"/>
      <c r="AC33" s="263"/>
      <c r="AD33" s="263"/>
      <c r="AE33" s="264"/>
      <c r="AF33" s="263"/>
      <c r="AG33" s="264"/>
      <c r="AH33" s="264"/>
      <c r="AI33" s="263"/>
      <c r="AJ33" s="263"/>
      <c r="AK33" s="264"/>
      <c r="AL33" s="264"/>
      <c r="AM33" s="263"/>
      <c r="AN33" s="263"/>
      <c r="AO33" s="264"/>
      <c r="AP33" s="263"/>
      <c r="AQ33" s="264"/>
      <c r="AR33" s="264"/>
      <c r="AS33" s="263"/>
      <c r="AT33" s="263"/>
      <c r="AU33" s="264"/>
      <c r="AV33" s="264"/>
      <c r="AW33" s="263"/>
      <c r="AX33" s="263"/>
      <c r="AY33" s="264"/>
      <c r="AZ33" s="263"/>
      <c r="BA33" s="264"/>
      <c r="BB33" s="264"/>
      <c r="BC33" s="263"/>
      <c r="BD33" s="263"/>
      <c r="BE33" s="264"/>
      <c r="BF33" s="264"/>
      <c r="BG33" s="263"/>
      <c r="BH33" s="263"/>
      <c r="BI33" s="264"/>
      <c r="BJ33" s="263"/>
      <c r="BK33" s="264"/>
      <c r="BL33" s="264"/>
      <c r="BM33" s="263"/>
      <c r="BN33" s="263"/>
      <c r="BO33" s="264"/>
      <c r="BP33" s="264"/>
      <c r="BQ33" s="263"/>
      <c r="BR33" s="263"/>
      <c r="BS33" s="264"/>
      <c r="BT33" s="264"/>
      <c r="BU33" s="263"/>
      <c r="BV33" s="263"/>
      <c r="BW33" s="264"/>
      <c r="BX33" s="264"/>
      <c r="BY33" s="263"/>
      <c r="BZ33" s="263"/>
      <c r="CA33" s="264"/>
      <c r="CB33" s="263"/>
      <c r="CC33" s="264"/>
      <c r="CD33" s="264"/>
      <c r="CE33" s="263"/>
      <c r="CF33" s="263"/>
      <c r="CG33" s="264"/>
      <c r="CH33" s="264"/>
      <c r="CI33" s="263"/>
      <c r="CJ33" s="263"/>
      <c r="CK33" s="264"/>
      <c r="CL33" s="263"/>
      <c r="CM33" s="264"/>
      <c r="CN33" s="264"/>
      <c r="CO33" s="263"/>
      <c r="CP33" s="263"/>
      <c r="CQ33" s="264"/>
      <c r="CR33" s="264"/>
      <c r="CS33" s="263"/>
      <c r="CT33" s="263"/>
      <c r="CU33" s="264"/>
      <c r="CV33" s="263"/>
      <c r="CW33" s="264"/>
      <c r="CX33" s="264"/>
      <c r="CY33" s="263"/>
      <c r="CZ33" s="263"/>
      <c r="DA33" s="264"/>
      <c r="DB33" s="264"/>
      <c r="DC33" s="263"/>
      <c r="DD33" s="263"/>
      <c r="DE33" s="264"/>
      <c r="DF33" s="263"/>
      <c r="DG33" s="264"/>
      <c r="DH33" s="264"/>
      <c r="DI33" s="263"/>
      <c r="DJ33" s="263"/>
      <c r="DK33" s="264"/>
      <c r="DL33" s="264"/>
      <c r="DM33" s="263"/>
      <c r="DN33" s="263"/>
      <c r="DO33" s="264"/>
      <c r="DP33" s="263"/>
      <c r="DQ33" s="264"/>
      <c r="DR33" s="264"/>
      <c r="DS33" s="263"/>
      <c r="DT33" s="263"/>
      <c r="DU33" s="264"/>
      <c r="DV33" s="264"/>
      <c r="DW33" s="263"/>
      <c r="DX33" s="263"/>
      <c r="DY33" s="264"/>
      <c r="DZ33" s="263"/>
      <c r="EA33" s="264"/>
      <c r="EB33" s="264"/>
      <c r="EC33" s="263"/>
      <c r="ED33" s="263"/>
      <c r="EE33" s="264"/>
      <c r="EF33" s="264"/>
      <c r="EG33" s="263"/>
      <c r="EH33" s="263"/>
      <c r="EI33" s="263"/>
      <c r="EJ33" s="264"/>
      <c r="EK33" s="263"/>
      <c r="EL33" s="264"/>
      <c r="EM33" s="264"/>
      <c r="EN33" s="263"/>
      <c r="EO33" s="263"/>
      <c r="EP33" s="264"/>
      <c r="EQ33" s="264"/>
      <c r="ER33" s="263"/>
      <c r="ES33" s="264"/>
      <c r="ET33" s="263"/>
      <c r="EU33" s="264"/>
      <c r="EV33" s="263"/>
      <c r="EW33" s="264"/>
      <c r="EX33" s="264"/>
      <c r="EY33" s="263"/>
      <c r="EZ33" s="263"/>
      <c r="FA33" s="264"/>
      <c r="FB33" s="264"/>
      <c r="FC33" s="263"/>
      <c r="FD33" s="263"/>
      <c r="FE33" s="264"/>
      <c r="FF33" s="264"/>
      <c r="FG33" s="263"/>
      <c r="FH33" s="264"/>
      <c r="FI33" s="264"/>
      <c r="FJ33" s="263"/>
      <c r="FK33" s="263"/>
      <c r="FL33" s="264"/>
      <c r="FM33" s="264"/>
      <c r="FN33" s="263"/>
      <c r="FO33" s="263"/>
      <c r="FP33" s="264"/>
      <c r="FQ33" s="263"/>
      <c r="FR33" s="264"/>
      <c r="FS33" s="264"/>
      <c r="FT33" s="263"/>
      <c r="FU33" s="263"/>
      <c r="FV33" s="264"/>
      <c r="FW33" s="264"/>
      <c r="FX33" s="263"/>
      <c r="FY33" s="263"/>
      <c r="FZ33" s="264"/>
      <c r="GA33" s="264"/>
      <c r="GB33" s="263"/>
      <c r="GC33" s="263"/>
    </row>
    <row r="34" spans="1:185" x14ac:dyDescent="0.35">
      <c r="A34" s="85">
        <v>25</v>
      </c>
      <c r="B34" s="86"/>
      <c r="C34" s="86"/>
      <c r="D34" s="87"/>
      <c r="E34" s="86"/>
      <c r="F34" s="86"/>
      <c r="G34" s="262">
        <f t="shared" si="17"/>
        <v>0</v>
      </c>
      <c r="H34" s="262">
        <f t="shared" si="18"/>
        <v>0</v>
      </c>
      <c r="I34" s="262">
        <f t="shared" si="19"/>
        <v>0</v>
      </c>
      <c r="J34" s="263"/>
      <c r="K34" s="264"/>
      <c r="L34" s="264"/>
      <c r="M34" s="263"/>
      <c r="N34" s="263"/>
      <c r="O34" s="264"/>
      <c r="P34" s="264"/>
      <c r="Q34" s="263"/>
      <c r="R34" s="263"/>
      <c r="S34" s="264"/>
      <c r="T34" s="263"/>
      <c r="U34" s="264"/>
      <c r="V34" s="264"/>
      <c r="W34" s="263"/>
      <c r="X34" s="263"/>
      <c r="Y34" s="264"/>
      <c r="Z34" s="263"/>
      <c r="AA34" s="264"/>
      <c r="AB34" s="264"/>
      <c r="AC34" s="263"/>
      <c r="AD34" s="263"/>
      <c r="AE34" s="264"/>
      <c r="AF34" s="263"/>
      <c r="AG34" s="264"/>
      <c r="AH34" s="264"/>
      <c r="AI34" s="263"/>
      <c r="AJ34" s="263"/>
      <c r="AK34" s="264"/>
      <c r="AL34" s="264"/>
      <c r="AM34" s="263"/>
      <c r="AN34" s="263"/>
      <c r="AO34" s="264"/>
      <c r="AP34" s="263"/>
      <c r="AQ34" s="264"/>
      <c r="AR34" s="264"/>
      <c r="AS34" s="263"/>
      <c r="AT34" s="263"/>
      <c r="AU34" s="264"/>
      <c r="AV34" s="264"/>
      <c r="AW34" s="263"/>
      <c r="AX34" s="263"/>
      <c r="AY34" s="264"/>
      <c r="AZ34" s="263"/>
      <c r="BA34" s="264"/>
      <c r="BB34" s="264"/>
      <c r="BC34" s="263"/>
      <c r="BD34" s="263"/>
      <c r="BE34" s="264"/>
      <c r="BF34" s="264"/>
      <c r="BG34" s="263"/>
      <c r="BH34" s="263"/>
      <c r="BI34" s="264"/>
      <c r="BJ34" s="263"/>
      <c r="BK34" s="264"/>
      <c r="BL34" s="264"/>
      <c r="BM34" s="263"/>
      <c r="BN34" s="263"/>
      <c r="BO34" s="264"/>
      <c r="BP34" s="264"/>
      <c r="BQ34" s="263"/>
      <c r="BR34" s="263"/>
      <c r="BS34" s="264"/>
      <c r="BT34" s="264"/>
      <c r="BU34" s="263"/>
      <c r="BV34" s="263"/>
      <c r="BW34" s="264"/>
      <c r="BX34" s="264"/>
      <c r="BY34" s="263"/>
      <c r="BZ34" s="263"/>
      <c r="CA34" s="264"/>
      <c r="CB34" s="263"/>
      <c r="CC34" s="264"/>
      <c r="CD34" s="264"/>
      <c r="CE34" s="263"/>
      <c r="CF34" s="263"/>
      <c r="CG34" s="264"/>
      <c r="CH34" s="264"/>
      <c r="CI34" s="263"/>
      <c r="CJ34" s="263"/>
      <c r="CK34" s="264"/>
      <c r="CL34" s="263"/>
      <c r="CM34" s="264"/>
      <c r="CN34" s="264"/>
      <c r="CO34" s="263"/>
      <c r="CP34" s="263"/>
      <c r="CQ34" s="264"/>
      <c r="CR34" s="264"/>
      <c r="CS34" s="263"/>
      <c r="CT34" s="263"/>
      <c r="CU34" s="264"/>
      <c r="CV34" s="263"/>
      <c r="CW34" s="264"/>
      <c r="CX34" s="264"/>
      <c r="CY34" s="263"/>
      <c r="CZ34" s="263"/>
      <c r="DA34" s="264"/>
      <c r="DB34" s="264"/>
      <c r="DC34" s="263"/>
      <c r="DD34" s="263"/>
      <c r="DE34" s="264"/>
      <c r="DF34" s="263"/>
      <c r="DG34" s="264"/>
      <c r="DH34" s="264"/>
      <c r="DI34" s="263"/>
      <c r="DJ34" s="263"/>
      <c r="DK34" s="264"/>
      <c r="DL34" s="264"/>
      <c r="DM34" s="263"/>
      <c r="DN34" s="263"/>
      <c r="DO34" s="264"/>
      <c r="DP34" s="263"/>
      <c r="DQ34" s="264"/>
      <c r="DR34" s="264"/>
      <c r="DS34" s="263"/>
      <c r="DT34" s="263"/>
      <c r="DU34" s="264"/>
      <c r="DV34" s="264"/>
      <c r="DW34" s="263"/>
      <c r="DX34" s="263"/>
      <c r="DY34" s="264"/>
      <c r="DZ34" s="263"/>
      <c r="EA34" s="264"/>
      <c r="EB34" s="264"/>
      <c r="EC34" s="263"/>
      <c r="ED34" s="263"/>
      <c r="EE34" s="264"/>
      <c r="EF34" s="264"/>
      <c r="EG34" s="263"/>
      <c r="EH34" s="263"/>
      <c r="EI34" s="263"/>
      <c r="EJ34" s="264"/>
      <c r="EK34" s="263"/>
      <c r="EL34" s="264"/>
      <c r="EM34" s="264"/>
      <c r="EN34" s="263"/>
      <c r="EO34" s="263"/>
      <c r="EP34" s="264"/>
      <c r="EQ34" s="264"/>
      <c r="ER34" s="263"/>
      <c r="ES34" s="264"/>
      <c r="ET34" s="263"/>
      <c r="EU34" s="264"/>
      <c r="EV34" s="263"/>
      <c r="EW34" s="264"/>
      <c r="EX34" s="264"/>
      <c r="EY34" s="263"/>
      <c r="EZ34" s="263"/>
      <c r="FA34" s="264"/>
      <c r="FB34" s="264"/>
      <c r="FC34" s="263"/>
      <c r="FD34" s="263"/>
      <c r="FE34" s="264"/>
      <c r="FF34" s="264"/>
      <c r="FG34" s="263"/>
      <c r="FH34" s="264"/>
      <c r="FI34" s="264"/>
      <c r="FJ34" s="263"/>
      <c r="FK34" s="263"/>
      <c r="FL34" s="264"/>
      <c r="FM34" s="264"/>
      <c r="FN34" s="263"/>
      <c r="FO34" s="263"/>
      <c r="FP34" s="264"/>
      <c r="FQ34" s="263"/>
      <c r="FR34" s="264"/>
      <c r="FS34" s="264"/>
      <c r="FT34" s="263"/>
      <c r="FU34" s="263"/>
      <c r="FV34" s="264"/>
      <c r="FW34" s="264"/>
      <c r="FX34" s="263"/>
      <c r="FY34" s="263"/>
      <c r="FZ34" s="264"/>
      <c r="GA34" s="264"/>
      <c r="GB34" s="263"/>
      <c r="GC34" s="263"/>
    </row>
    <row r="35" spans="1:185" x14ac:dyDescent="0.35">
      <c r="A35" s="85">
        <v>26</v>
      </c>
      <c r="B35" s="86"/>
      <c r="C35" s="86"/>
      <c r="D35" s="87"/>
      <c r="E35" s="86"/>
      <c r="F35" s="86"/>
      <c r="G35" s="262">
        <f t="shared" si="17"/>
        <v>0</v>
      </c>
      <c r="H35" s="262">
        <f t="shared" si="18"/>
        <v>0</v>
      </c>
      <c r="I35" s="262">
        <f t="shared" si="19"/>
        <v>0</v>
      </c>
      <c r="J35" s="263"/>
      <c r="K35" s="264"/>
      <c r="L35" s="264"/>
      <c r="M35" s="263"/>
      <c r="N35" s="263"/>
      <c r="O35" s="264"/>
      <c r="P35" s="264"/>
      <c r="Q35" s="263"/>
      <c r="R35" s="263"/>
      <c r="S35" s="264"/>
      <c r="T35" s="263"/>
      <c r="U35" s="264"/>
      <c r="V35" s="264"/>
      <c r="W35" s="263"/>
      <c r="X35" s="263"/>
      <c r="Y35" s="264"/>
      <c r="Z35" s="263"/>
      <c r="AA35" s="264"/>
      <c r="AB35" s="264"/>
      <c r="AC35" s="263"/>
      <c r="AD35" s="263"/>
      <c r="AE35" s="264"/>
      <c r="AF35" s="263"/>
      <c r="AG35" s="264"/>
      <c r="AH35" s="264"/>
      <c r="AI35" s="263"/>
      <c r="AJ35" s="263"/>
      <c r="AK35" s="264"/>
      <c r="AL35" s="264"/>
      <c r="AM35" s="263"/>
      <c r="AN35" s="263"/>
      <c r="AO35" s="264"/>
      <c r="AP35" s="263"/>
      <c r="AQ35" s="264"/>
      <c r="AR35" s="264"/>
      <c r="AS35" s="263"/>
      <c r="AT35" s="263"/>
      <c r="AU35" s="264"/>
      <c r="AV35" s="264"/>
      <c r="AW35" s="263"/>
      <c r="AX35" s="263"/>
      <c r="AY35" s="264"/>
      <c r="AZ35" s="263"/>
      <c r="BA35" s="264"/>
      <c r="BB35" s="264"/>
      <c r="BC35" s="263"/>
      <c r="BD35" s="263"/>
      <c r="BE35" s="264"/>
      <c r="BF35" s="264"/>
      <c r="BG35" s="263"/>
      <c r="BH35" s="263"/>
      <c r="BI35" s="264"/>
      <c r="BJ35" s="263"/>
      <c r="BK35" s="264"/>
      <c r="BL35" s="264"/>
      <c r="BM35" s="263"/>
      <c r="BN35" s="263"/>
      <c r="BO35" s="264"/>
      <c r="BP35" s="264"/>
      <c r="BQ35" s="263"/>
      <c r="BR35" s="263"/>
      <c r="BS35" s="264"/>
      <c r="BT35" s="264"/>
      <c r="BU35" s="263"/>
      <c r="BV35" s="263"/>
      <c r="BW35" s="264"/>
      <c r="BX35" s="264"/>
      <c r="BY35" s="263"/>
      <c r="BZ35" s="263"/>
      <c r="CA35" s="264"/>
      <c r="CB35" s="263"/>
      <c r="CC35" s="264"/>
      <c r="CD35" s="264"/>
      <c r="CE35" s="263"/>
      <c r="CF35" s="263"/>
      <c r="CG35" s="264"/>
      <c r="CH35" s="264"/>
      <c r="CI35" s="263"/>
      <c r="CJ35" s="263"/>
      <c r="CK35" s="264"/>
      <c r="CL35" s="263"/>
      <c r="CM35" s="264"/>
      <c r="CN35" s="264"/>
      <c r="CO35" s="263"/>
      <c r="CP35" s="263"/>
      <c r="CQ35" s="264"/>
      <c r="CR35" s="264"/>
      <c r="CS35" s="263"/>
      <c r="CT35" s="263"/>
      <c r="CU35" s="264"/>
      <c r="CV35" s="263"/>
      <c r="CW35" s="264"/>
      <c r="CX35" s="264"/>
      <c r="CY35" s="263"/>
      <c r="CZ35" s="263"/>
      <c r="DA35" s="264"/>
      <c r="DB35" s="264"/>
      <c r="DC35" s="263"/>
      <c r="DD35" s="263"/>
      <c r="DE35" s="264"/>
      <c r="DF35" s="263"/>
      <c r="DG35" s="264"/>
      <c r="DH35" s="264"/>
      <c r="DI35" s="263"/>
      <c r="DJ35" s="263"/>
      <c r="DK35" s="264"/>
      <c r="DL35" s="264"/>
      <c r="DM35" s="263"/>
      <c r="DN35" s="263"/>
      <c r="DO35" s="264"/>
      <c r="DP35" s="263"/>
      <c r="DQ35" s="264"/>
      <c r="DR35" s="264"/>
      <c r="DS35" s="263"/>
      <c r="DT35" s="263"/>
      <c r="DU35" s="264"/>
      <c r="DV35" s="264"/>
      <c r="DW35" s="263"/>
      <c r="DX35" s="263"/>
      <c r="DY35" s="264"/>
      <c r="DZ35" s="263"/>
      <c r="EA35" s="264"/>
      <c r="EB35" s="264"/>
      <c r="EC35" s="263"/>
      <c r="ED35" s="263"/>
      <c r="EE35" s="264"/>
      <c r="EF35" s="264"/>
      <c r="EG35" s="263"/>
      <c r="EH35" s="263"/>
      <c r="EI35" s="263"/>
      <c r="EJ35" s="264"/>
      <c r="EK35" s="263"/>
      <c r="EL35" s="264"/>
      <c r="EM35" s="264"/>
      <c r="EN35" s="263"/>
      <c r="EO35" s="263"/>
      <c r="EP35" s="264"/>
      <c r="EQ35" s="264"/>
      <c r="ER35" s="263"/>
      <c r="ES35" s="264"/>
      <c r="ET35" s="263"/>
      <c r="EU35" s="264"/>
      <c r="EV35" s="263"/>
      <c r="EW35" s="264"/>
      <c r="EX35" s="264"/>
      <c r="EY35" s="263"/>
      <c r="EZ35" s="263"/>
      <c r="FA35" s="264"/>
      <c r="FB35" s="264"/>
      <c r="FC35" s="263"/>
      <c r="FD35" s="263"/>
      <c r="FE35" s="264"/>
      <c r="FF35" s="264"/>
      <c r="FG35" s="263"/>
      <c r="FH35" s="264"/>
      <c r="FI35" s="264"/>
      <c r="FJ35" s="263"/>
      <c r="FK35" s="263"/>
      <c r="FL35" s="264"/>
      <c r="FM35" s="264"/>
      <c r="FN35" s="263"/>
      <c r="FO35" s="263"/>
      <c r="FP35" s="264"/>
      <c r="FQ35" s="263"/>
      <c r="FR35" s="264"/>
      <c r="FS35" s="264"/>
      <c r="FT35" s="263"/>
      <c r="FU35" s="263"/>
      <c r="FV35" s="264"/>
      <c r="FW35" s="264"/>
      <c r="FX35" s="263"/>
      <c r="FY35" s="263"/>
      <c r="FZ35" s="264"/>
      <c r="GA35" s="264"/>
      <c r="GB35" s="263"/>
      <c r="GC35" s="263"/>
    </row>
    <row r="36" spans="1:185" x14ac:dyDescent="0.35">
      <c r="A36" s="85">
        <v>27</v>
      </c>
      <c r="B36" s="86"/>
      <c r="C36" s="86"/>
      <c r="D36" s="87"/>
      <c r="E36" s="86"/>
      <c r="F36" s="86"/>
      <c r="G36" s="262">
        <f t="shared" si="17"/>
        <v>0</v>
      </c>
      <c r="H36" s="262">
        <f t="shared" si="18"/>
        <v>0</v>
      </c>
      <c r="I36" s="262">
        <f t="shared" si="19"/>
        <v>0</v>
      </c>
      <c r="J36" s="263"/>
      <c r="K36" s="264"/>
      <c r="L36" s="264"/>
      <c r="M36" s="263"/>
      <c r="N36" s="263"/>
      <c r="O36" s="264"/>
      <c r="P36" s="264"/>
      <c r="Q36" s="263"/>
      <c r="R36" s="263"/>
      <c r="S36" s="264"/>
      <c r="T36" s="263"/>
      <c r="U36" s="264"/>
      <c r="V36" s="264"/>
      <c r="W36" s="263"/>
      <c r="X36" s="263"/>
      <c r="Y36" s="264"/>
      <c r="Z36" s="263"/>
      <c r="AA36" s="264"/>
      <c r="AB36" s="264"/>
      <c r="AC36" s="263"/>
      <c r="AD36" s="263"/>
      <c r="AE36" s="264"/>
      <c r="AF36" s="263"/>
      <c r="AG36" s="264"/>
      <c r="AH36" s="264"/>
      <c r="AI36" s="263"/>
      <c r="AJ36" s="263"/>
      <c r="AK36" s="264"/>
      <c r="AL36" s="264"/>
      <c r="AM36" s="263"/>
      <c r="AN36" s="263"/>
      <c r="AO36" s="264"/>
      <c r="AP36" s="263"/>
      <c r="AQ36" s="264"/>
      <c r="AR36" s="264"/>
      <c r="AS36" s="263"/>
      <c r="AT36" s="263"/>
      <c r="AU36" s="264"/>
      <c r="AV36" s="264"/>
      <c r="AW36" s="263"/>
      <c r="AX36" s="263"/>
      <c r="AY36" s="264"/>
      <c r="AZ36" s="263"/>
      <c r="BA36" s="264"/>
      <c r="BB36" s="264"/>
      <c r="BC36" s="263"/>
      <c r="BD36" s="263"/>
      <c r="BE36" s="264"/>
      <c r="BF36" s="264"/>
      <c r="BG36" s="263"/>
      <c r="BH36" s="263"/>
      <c r="BI36" s="264"/>
      <c r="BJ36" s="263"/>
      <c r="BK36" s="264"/>
      <c r="BL36" s="264"/>
      <c r="BM36" s="263"/>
      <c r="BN36" s="263"/>
      <c r="BO36" s="264"/>
      <c r="BP36" s="264"/>
      <c r="BQ36" s="263"/>
      <c r="BR36" s="263"/>
      <c r="BS36" s="264"/>
      <c r="BT36" s="264"/>
      <c r="BU36" s="263"/>
      <c r="BV36" s="263"/>
      <c r="BW36" s="264"/>
      <c r="BX36" s="264"/>
      <c r="BY36" s="263"/>
      <c r="BZ36" s="263"/>
      <c r="CA36" s="264"/>
      <c r="CB36" s="263"/>
      <c r="CC36" s="264"/>
      <c r="CD36" s="264"/>
      <c r="CE36" s="263"/>
      <c r="CF36" s="263"/>
      <c r="CG36" s="264"/>
      <c r="CH36" s="264"/>
      <c r="CI36" s="263"/>
      <c r="CJ36" s="263"/>
      <c r="CK36" s="264"/>
      <c r="CL36" s="263"/>
      <c r="CM36" s="264"/>
      <c r="CN36" s="264"/>
      <c r="CO36" s="263"/>
      <c r="CP36" s="263"/>
      <c r="CQ36" s="264"/>
      <c r="CR36" s="264"/>
      <c r="CS36" s="263"/>
      <c r="CT36" s="263"/>
      <c r="CU36" s="264"/>
      <c r="CV36" s="263"/>
      <c r="CW36" s="264"/>
      <c r="CX36" s="264"/>
      <c r="CY36" s="263"/>
      <c r="CZ36" s="263"/>
      <c r="DA36" s="264"/>
      <c r="DB36" s="264"/>
      <c r="DC36" s="263"/>
      <c r="DD36" s="263"/>
      <c r="DE36" s="264"/>
      <c r="DF36" s="263"/>
      <c r="DG36" s="264"/>
      <c r="DH36" s="264"/>
      <c r="DI36" s="263"/>
      <c r="DJ36" s="263"/>
      <c r="DK36" s="264"/>
      <c r="DL36" s="264"/>
      <c r="DM36" s="263"/>
      <c r="DN36" s="263"/>
      <c r="DO36" s="264"/>
      <c r="DP36" s="263"/>
      <c r="DQ36" s="264"/>
      <c r="DR36" s="264"/>
      <c r="DS36" s="263"/>
      <c r="DT36" s="263"/>
      <c r="DU36" s="264"/>
      <c r="DV36" s="264"/>
      <c r="DW36" s="263"/>
      <c r="DX36" s="263"/>
      <c r="DY36" s="264"/>
      <c r="DZ36" s="263"/>
      <c r="EA36" s="264"/>
      <c r="EB36" s="264"/>
      <c r="EC36" s="263"/>
      <c r="ED36" s="263"/>
      <c r="EE36" s="264"/>
      <c r="EF36" s="264"/>
      <c r="EG36" s="263"/>
      <c r="EH36" s="263"/>
      <c r="EI36" s="263"/>
      <c r="EJ36" s="264"/>
      <c r="EK36" s="263"/>
      <c r="EL36" s="264"/>
      <c r="EM36" s="264"/>
      <c r="EN36" s="263"/>
      <c r="EO36" s="263"/>
      <c r="EP36" s="264"/>
      <c r="EQ36" s="264"/>
      <c r="ER36" s="263"/>
      <c r="ES36" s="264"/>
      <c r="ET36" s="263"/>
      <c r="EU36" s="264"/>
      <c r="EV36" s="263"/>
      <c r="EW36" s="264"/>
      <c r="EX36" s="264"/>
      <c r="EY36" s="263"/>
      <c r="EZ36" s="263"/>
      <c r="FA36" s="264"/>
      <c r="FB36" s="264"/>
      <c r="FC36" s="263"/>
      <c r="FD36" s="263"/>
      <c r="FE36" s="264"/>
      <c r="FF36" s="264"/>
      <c r="FG36" s="263"/>
      <c r="FH36" s="264"/>
      <c r="FI36" s="264"/>
      <c r="FJ36" s="263"/>
      <c r="FK36" s="263"/>
      <c r="FL36" s="264"/>
      <c r="FM36" s="264"/>
      <c r="FN36" s="263"/>
      <c r="FO36" s="263"/>
      <c r="FP36" s="264"/>
      <c r="FQ36" s="263"/>
      <c r="FR36" s="264"/>
      <c r="FS36" s="264"/>
      <c r="FT36" s="263"/>
      <c r="FU36" s="263"/>
      <c r="FV36" s="264"/>
      <c r="FW36" s="264"/>
      <c r="FX36" s="263"/>
      <c r="FY36" s="263"/>
      <c r="FZ36" s="264"/>
      <c r="GA36" s="264"/>
      <c r="GB36" s="263"/>
      <c r="GC36" s="263"/>
    </row>
    <row r="37" spans="1:185" x14ac:dyDescent="0.35">
      <c r="A37" s="85">
        <v>28</v>
      </c>
      <c r="B37" s="86"/>
      <c r="C37" s="86"/>
      <c r="D37" s="87"/>
      <c r="E37" s="86"/>
      <c r="F37" s="86"/>
      <c r="G37" s="262">
        <f t="shared" si="17"/>
        <v>0</v>
      </c>
      <c r="H37" s="262">
        <f t="shared" si="18"/>
        <v>0</v>
      </c>
      <c r="I37" s="262">
        <f t="shared" si="19"/>
        <v>0</v>
      </c>
      <c r="J37" s="263"/>
      <c r="K37" s="264"/>
      <c r="L37" s="264"/>
      <c r="M37" s="263"/>
      <c r="N37" s="263"/>
      <c r="O37" s="264"/>
      <c r="P37" s="264"/>
      <c r="Q37" s="263"/>
      <c r="R37" s="263"/>
      <c r="S37" s="264"/>
      <c r="T37" s="263"/>
      <c r="U37" s="264"/>
      <c r="V37" s="264"/>
      <c r="W37" s="263"/>
      <c r="X37" s="263"/>
      <c r="Y37" s="264"/>
      <c r="Z37" s="263"/>
      <c r="AA37" s="264"/>
      <c r="AB37" s="264"/>
      <c r="AC37" s="263"/>
      <c r="AD37" s="263"/>
      <c r="AE37" s="264"/>
      <c r="AF37" s="263"/>
      <c r="AG37" s="264"/>
      <c r="AH37" s="264"/>
      <c r="AI37" s="263"/>
      <c r="AJ37" s="263"/>
      <c r="AK37" s="264"/>
      <c r="AL37" s="264"/>
      <c r="AM37" s="263"/>
      <c r="AN37" s="263"/>
      <c r="AO37" s="264"/>
      <c r="AP37" s="263"/>
      <c r="AQ37" s="264"/>
      <c r="AR37" s="264"/>
      <c r="AS37" s="263"/>
      <c r="AT37" s="263"/>
      <c r="AU37" s="264"/>
      <c r="AV37" s="264"/>
      <c r="AW37" s="263"/>
      <c r="AX37" s="263"/>
      <c r="AY37" s="264"/>
      <c r="AZ37" s="263"/>
      <c r="BA37" s="264"/>
      <c r="BB37" s="264"/>
      <c r="BC37" s="263"/>
      <c r="BD37" s="263"/>
      <c r="BE37" s="264"/>
      <c r="BF37" s="264"/>
      <c r="BG37" s="263"/>
      <c r="BH37" s="263"/>
      <c r="BI37" s="264"/>
      <c r="BJ37" s="263"/>
      <c r="BK37" s="264"/>
      <c r="BL37" s="264"/>
      <c r="BM37" s="263"/>
      <c r="BN37" s="263"/>
      <c r="BO37" s="264"/>
      <c r="BP37" s="264"/>
      <c r="BQ37" s="263"/>
      <c r="BR37" s="263"/>
      <c r="BS37" s="264"/>
      <c r="BT37" s="264"/>
      <c r="BU37" s="263"/>
      <c r="BV37" s="263"/>
      <c r="BW37" s="264"/>
      <c r="BX37" s="264"/>
      <c r="BY37" s="263"/>
      <c r="BZ37" s="263"/>
      <c r="CA37" s="264"/>
      <c r="CB37" s="263"/>
      <c r="CC37" s="264"/>
      <c r="CD37" s="264"/>
      <c r="CE37" s="263"/>
      <c r="CF37" s="263"/>
      <c r="CG37" s="264"/>
      <c r="CH37" s="264"/>
      <c r="CI37" s="263"/>
      <c r="CJ37" s="263"/>
      <c r="CK37" s="264"/>
      <c r="CL37" s="263"/>
      <c r="CM37" s="264"/>
      <c r="CN37" s="264"/>
      <c r="CO37" s="263"/>
      <c r="CP37" s="263"/>
      <c r="CQ37" s="264"/>
      <c r="CR37" s="264"/>
      <c r="CS37" s="263"/>
      <c r="CT37" s="263"/>
      <c r="CU37" s="264"/>
      <c r="CV37" s="263"/>
      <c r="CW37" s="264"/>
      <c r="CX37" s="264"/>
      <c r="CY37" s="263"/>
      <c r="CZ37" s="263"/>
      <c r="DA37" s="264"/>
      <c r="DB37" s="264"/>
      <c r="DC37" s="263"/>
      <c r="DD37" s="263"/>
      <c r="DE37" s="264"/>
      <c r="DF37" s="263"/>
      <c r="DG37" s="264"/>
      <c r="DH37" s="264"/>
      <c r="DI37" s="263"/>
      <c r="DJ37" s="263"/>
      <c r="DK37" s="264"/>
      <c r="DL37" s="264"/>
      <c r="DM37" s="263"/>
      <c r="DN37" s="263"/>
      <c r="DO37" s="264"/>
      <c r="DP37" s="263"/>
      <c r="DQ37" s="264"/>
      <c r="DR37" s="264"/>
      <c r="DS37" s="263"/>
      <c r="DT37" s="263"/>
      <c r="DU37" s="264"/>
      <c r="DV37" s="264"/>
      <c r="DW37" s="263"/>
      <c r="DX37" s="263"/>
      <c r="DY37" s="264"/>
      <c r="DZ37" s="263"/>
      <c r="EA37" s="264"/>
      <c r="EB37" s="264"/>
      <c r="EC37" s="263"/>
      <c r="ED37" s="263"/>
      <c r="EE37" s="264"/>
      <c r="EF37" s="264"/>
      <c r="EG37" s="263"/>
      <c r="EH37" s="263"/>
      <c r="EI37" s="263"/>
      <c r="EJ37" s="264"/>
      <c r="EK37" s="263"/>
      <c r="EL37" s="264"/>
      <c r="EM37" s="264"/>
      <c r="EN37" s="263"/>
      <c r="EO37" s="263"/>
      <c r="EP37" s="264"/>
      <c r="EQ37" s="264"/>
      <c r="ER37" s="263"/>
      <c r="ES37" s="264"/>
      <c r="ET37" s="263"/>
      <c r="EU37" s="264"/>
      <c r="EV37" s="263"/>
      <c r="EW37" s="264"/>
      <c r="EX37" s="264"/>
      <c r="EY37" s="263"/>
      <c r="EZ37" s="263"/>
      <c r="FA37" s="264"/>
      <c r="FB37" s="264"/>
      <c r="FC37" s="263"/>
      <c r="FD37" s="263"/>
      <c r="FE37" s="264"/>
      <c r="FF37" s="264"/>
      <c r="FG37" s="263"/>
      <c r="FH37" s="264"/>
      <c r="FI37" s="264"/>
      <c r="FJ37" s="263"/>
      <c r="FK37" s="263"/>
      <c r="FL37" s="264"/>
      <c r="FM37" s="264"/>
      <c r="FN37" s="263"/>
      <c r="FO37" s="263"/>
      <c r="FP37" s="264"/>
      <c r="FQ37" s="263"/>
      <c r="FR37" s="264"/>
      <c r="FS37" s="264"/>
      <c r="FT37" s="263"/>
      <c r="FU37" s="263"/>
      <c r="FV37" s="264"/>
      <c r="FW37" s="264"/>
      <c r="FX37" s="263"/>
      <c r="FY37" s="263"/>
      <c r="FZ37" s="264"/>
      <c r="GA37" s="264"/>
      <c r="GB37" s="263"/>
      <c r="GC37" s="263"/>
    </row>
    <row r="38" spans="1:185" x14ac:dyDescent="0.35">
      <c r="A38" s="85">
        <v>29</v>
      </c>
      <c r="B38" s="86"/>
      <c r="C38" s="86"/>
      <c r="D38" s="87"/>
      <c r="E38" s="86"/>
      <c r="F38" s="86"/>
      <c r="G38" s="262">
        <f t="shared" si="17"/>
        <v>0</v>
      </c>
      <c r="H38" s="262">
        <f t="shared" si="18"/>
        <v>0</v>
      </c>
      <c r="I38" s="262">
        <f t="shared" si="19"/>
        <v>0</v>
      </c>
      <c r="J38" s="263"/>
      <c r="K38" s="264"/>
      <c r="L38" s="264"/>
      <c r="M38" s="263"/>
      <c r="N38" s="263"/>
      <c r="O38" s="264"/>
      <c r="P38" s="264"/>
      <c r="Q38" s="263"/>
      <c r="R38" s="263"/>
      <c r="S38" s="264"/>
      <c r="T38" s="263"/>
      <c r="U38" s="264"/>
      <c r="V38" s="264"/>
      <c r="W38" s="263"/>
      <c r="X38" s="263"/>
      <c r="Y38" s="264"/>
      <c r="Z38" s="263"/>
      <c r="AA38" s="264"/>
      <c r="AB38" s="264"/>
      <c r="AC38" s="263"/>
      <c r="AD38" s="263"/>
      <c r="AE38" s="264"/>
      <c r="AF38" s="263"/>
      <c r="AG38" s="264"/>
      <c r="AH38" s="264"/>
      <c r="AI38" s="263"/>
      <c r="AJ38" s="263"/>
      <c r="AK38" s="264"/>
      <c r="AL38" s="264"/>
      <c r="AM38" s="263"/>
      <c r="AN38" s="263"/>
      <c r="AO38" s="264"/>
      <c r="AP38" s="263"/>
      <c r="AQ38" s="264"/>
      <c r="AR38" s="264"/>
      <c r="AS38" s="263"/>
      <c r="AT38" s="263"/>
      <c r="AU38" s="264"/>
      <c r="AV38" s="264"/>
      <c r="AW38" s="263"/>
      <c r="AX38" s="263"/>
      <c r="AY38" s="264"/>
      <c r="AZ38" s="263"/>
      <c r="BA38" s="264"/>
      <c r="BB38" s="264"/>
      <c r="BC38" s="263"/>
      <c r="BD38" s="263"/>
      <c r="BE38" s="264"/>
      <c r="BF38" s="264"/>
      <c r="BG38" s="263"/>
      <c r="BH38" s="263"/>
      <c r="BI38" s="264"/>
      <c r="BJ38" s="263"/>
      <c r="BK38" s="264"/>
      <c r="BL38" s="264"/>
      <c r="BM38" s="263"/>
      <c r="BN38" s="263"/>
      <c r="BO38" s="264"/>
      <c r="BP38" s="264"/>
      <c r="BQ38" s="263"/>
      <c r="BR38" s="263"/>
      <c r="BS38" s="264"/>
      <c r="BT38" s="264"/>
      <c r="BU38" s="263"/>
      <c r="BV38" s="263"/>
      <c r="BW38" s="264"/>
      <c r="BX38" s="264"/>
      <c r="BY38" s="263"/>
      <c r="BZ38" s="263"/>
      <c r="CA38" s="264"/>
      <c r="CB38" s="263"/>
      <c r="CC38" s="264"/>
      <c r="CD38" s="264"/>
      <c r="CE38" s="263"/>
      <c r="CF38" s="263"/>
      <c r="CG38" s="264"/>
      <c r="CH38" s="264"/>
      <c r="CI38" s="263"/>
      <c r="CJ38" s="263"/>
      <c r="CK38" s="264"/>
      <c r="CL38" s="263"/>
      <c r="CM38" s="264"/>
      <c r="CN38" s="264"/>
      <c r="CO38" s="263"/>
      <c r="CP38" s="263"/>
      <c r="CQ38" s="264"/>
      <c r="CR38" s="264"/>
      <c r="CS38" s="263"/>
      <c r="CT38" s="263"/>
      <c r="CU38" s="264"/>
      <c r="CV38" s="263"/>
      <c r="CW38" s="264"/>
      <c r="CX38" s="264"/>
      <c r="CY38" s="263"/>
      <c r="CZ38" s="263"/>
      <c r="DA38" s="264"/>
      <c r="DB38" s="264"/>
      <c r="DC38" s="263"/>
      <c r="DD38" s="263"/>
      <c r="DE38" s="264"/>
      <c r="DF38" s="263"/>
      <c r="DG38" s="264"/>
      <c r="DH38" s="264"/>
      <c r="DI38" s="263"/>
      <c r="DJ38" s="263"/>
      <c r="DK38" s="264"/>
      <c r="DL38" s="264"/>
      <c r="DM38" s="263"/>
      <c r="DN38" s="263"/>
      <c r="DO38" s="264"/>
      <c r="DP38" s="263"/>
      <c r="DQ38" s="264"/>
      <c r="DR38" s="264"/>
      <c r="DS38" s="263"/>
      <c r="DT38" s="263"/>
      <c r="DU38" s="264"/>
      <c r="DV38" s="264"/>
      <c r="DW38" s="263"/>
      <c r="DX38" s="263"/>
      <c r="DY38" s="264"/>
      <c r="DZ38" s="263"/>
      <c r="EA38" s="264"/>
      <c r="EB38" s="264"/>
      <c r="EC38" s="263"/>
      <c r="ED38" s="263"/>
      <c r="EE38" s="264"/>
      <c r="EF38" s="264"/>
      <c r="EG38" s="263"/>
      <c r="EH38" s="263"/>
      <c r="EI38" s="263"/>
      <c r="EJ38" s="264"/>
      <c r="EK38" s="263"/>
      <c r="EL38" s="264"/>
      <c r="EM38" s="264"/>
      <c r="EN38" s="263"/>
      <c r="EO38" s="263"/>
      <c r="EP38" s="264"/>
      <c r="EQ38" s="264"/>
      <c r="ER38" s="263"/>
      <c r="ES38" s="264"/>
      <c r="ET38" s="263"/>
      <c r="EU38" s="264"/>
      <c r="EV38" s="263"/>
      <c r="EW38" s="264"/>
      <c r="EX38" s="264"/>
      <c r="EY38" s="263"/>
      <c r="EZ38" s="263"/>
      <c r="FA38" s="264"/>
      <c r="FB38" s="264"/>
      <c r="FC38" s="263"/>
      <c r="FD38" s="263"/>
      <c r="FE38" s="264"/>
      <c r="FF38" s="264"/>
      <c r="FG38" s="263"/>
      <c r="FH38" s="264"/>
      <c r="FI38" s="264"/>
      <c r="FJ38" s="263"/>
      <c r="FK38" s="263"/>
      <c r="FL38" s="264"/>
      <c r="FM38" s="264"/>
      <c r="FN38" s="263"/>
      <c r="FO38" s="263"/>
      <c r="FP38" s="264"/>
      <c r="FQ38" s="263"/>
      <c r="FR38" s="264"/>
      <c r="FS38" s="264"/>
      <c r="FT38" s="263"/>
      <c r="FU38" s="263"/>
      <c r="FV38" s="264"/>
      <c r="FW38" s="264"/>
      <c r="FX38" s="263"/>
      <c r="FY38" s="263"/>
      <c r="FZ38" s="264"/>
      <c r="GA38" s="264"/>
      <c r="GB38" s="263"/>
      <c r="GC38" s="263"/>
    </row>
    <row r="39" spans="1:185" x14ac:dyDescent="0.35">
      <c r="A39" s="85">
        <v>30</v>
      </c>
      <c r="B39" s="86"/>
      <c r="C39" s="86"/>
      <c r="D39" s="87"/>
      <c r="E39" s="86"/>
      <c r="F39" s="86"/>
      <c r="G39" s="262">
        <f t="shared" si="17"/>
        <v>0</v>
      </c>
      <c r="H39" s="262">
        <f t="shared" si="18"/>
        <v>0</v>
      </c>
      <c r="I39" s="262">
        <f t="shared" si="19"/>
        <v>0</v>
      </c>
      <c r="J39" s="263"/>
      <c r="K39" s="264"/>
      <c r="L39" s="264"/>
      <c r="M39" s="263"/>
      <c r="N39" s="263"/>
      <c r="O39" s="264"/>
      <c r="P39" s="264"/>
      <c r="Q39" s="263"/>
      <c r="R39" s="263"/>
      <c r="S39" s="264"/>
      <c r="T39" s="263"/>
      <c r="U39" s="264"/>
      <c r="V39" s="264"/>
      <c r="W39" s="263"/>
      <c r="X39" s="263"/>
      <c r="Y39" s="264"/>
      <c r="Z39" s="263"/>
      <c r="AA39" s="264"/>
      <c r="AB39" s="264"/>
      <c r="AC39" s="263"/>
      <c r="AD39" s="263"/>
      <c r="AE39" s="264"/>
      <c r="AF39" s="263"/>
      <c r="AG39" s="264"/>
      <c r="AH39" s="264"/>
      <c r="AI39" s="263"/>
      <c r="AJ39" s="263"/>
      <c r="AK39" s="264"/>
      <c r="AL39" s="264"/>
      <c r="AM39" s="263"/>
      <c r="AN39" s="263"/>
      <c r="AO39" s="264"/>
      <c r="AP39" s="263"/>
      <c r="AQ39" s="264"/>
      <c r="AR39" s="264"/>
      <c r="AS39" s="263"/>
      <c r="AT39" s="263"/>
      <c r="AU39" s="264"/>
      <c r="AV39" s="264"/>
      <c r="AW39" s="263"/>
      <c r="AX39" s="263"/>
      <c r="AY39" s="264"/>
      <c r="AZ39" s="263"/>
      <c r="BA39" s="264"/>
      <c r="BB39" s="264"/>
      <c r="BC39" s="263"/>
      <c r="BD39" s="263"/>
      <c r="BE39" s="264"/>
      <c r="BF39" s="264"/>
      <c r="BG39" s="263"/>
      <c r="BH39" s="263"/>
      <c r="BI39" s="264"/>
      <c r="BJ39" s="263"/>
      <c r="BK39" s="264"/>
      <c r="BL39" s="264"/>
      <c r="BM39" s="263"/>
      <c r="BN39" s="263"/>
      <c r="BO39" s="264"/>
      <c r="BP39" s="264"/>
      <c r="BQ39" s="263"/>
      <c r="BR39" s="263"/>
      <c r="BS39" s="264"/>
      <c r="BT39" s="264"/>
      <c r="BU39" s="263"/>
      <c r="BV39" s="263"/>
      <c r="BW39" s="264"/>
      <c r="BX39" s="264"/>
      <c r="BY39" s="263"/>
      <c r="BZ39" s="263"/>
      <c r="CA39" s="264"/>
      <c r="CB39" s="263"/>
      <c r="CC39" s="264"/>
      <c r="CD39" s="264"/>
      <c r="CE39" s="263"/>
      <c r="CF39" s="263"/>
      <c r="CG39" s="264"/>
      <c r="CH39" s="264"/>
      <c r="CI39" s="263"/>
      <c r="CJ39" s="263"/>
      <c r="CK39" s="264"/>
      <c r="CL39" s="263"/>
      <c r="CM39" s="264"/>
      <c r="CN39" s="264"/>
      <c r="CO39" s="263"/>
      <c r="CP39" s="263"/>
      <c r="CQ39" s="264"/>
      <c r="CR39" s="264"/>
      <c r="CS39" s="263"/>
      <c r="CT39" s="263"/>
      <c r="CU39" s="264"/>
      <c r="CV39" s="263"/>
      <c r="CW39" s="264"/>
      <c r="CX39" s="264"/>
      <c r="CY39" s="263"/>
      <c r="CZ39" s="263"/>
      <c r="DA39" s="264"/>
      <c r="DB39" s="264"/>
      <c r="DC39" s="263"/>
      <c r="DD39" s="263"/>
      <c r="DE39" s="264"/>
      <c r="DF39" s="263"/>
      <c r="DG39" s="264"/>
      <c r="DH39" s="264"/>
      <c r="DI39" s="263"/>
      <c r="DJ39" s="263"/>
      <c r="DK39" s="264"/>
      <c r="DL39" s="264"/>
      <c r="DM39" s="263"/>
      <c r="DN39" s="263"/>
      <c r="DO39" s="264"/>
      <c r="DP39" s="263"/>
      <c r="DQ39" s="264"/>
      <c r="DR39" s="264"/>
      <c r="DS39" s="263"/>
      <c r="DT39" s="263"/>
      <c r="DU39" s="264"/>
      <c r="DV39" s="264"/>
      <c r="DW39" s="263"/>
      <c r="DX39" s="263"/>
      <c r="DY39" s="264"/>
      <c r="DZ39" s="263"/>
      <c r="EA39" s="264"/>
      <c r="EB39" s="264"/>
      <c r="EC39" s="263"/>
      <c r="ED39" s="263"/>
      <c r="EE39" s="264"/>
      <c r="EF39" s="264"/>
      <c r="EG39" s="263"/>
      <c r="EH39" s="263"/>
      <c r="EI39" s="263"/>
      <c r="EJ39" s="264"/>
      <c r="EK39" s="263"/>
      <c r="EL39" s="264"/>
      <c r="EM39" s="264"/>
      <c r="EN39" s="263"/>
      <c r="EO39" s="263"/>
      <c r="EP39" s="264"/>
      <c r="EQ39" s="264"/>
      <c r="ER39" s="263"/>
      <c r="ES39" s="264"/>
      <c r="ET39" s="263"/>
      <c r="EU39" s="264"/>
      <c r="EV39" s="263"/>
      <c r="EW39" s="264"/>
      <c r="EX39" s="264"/>
      <c r="EY39" s="263"/>
      <c r="EZ39" s="263"/>
      <c r="FA39" s="264"/>
      <c r="FB39" s="264"/>
      <c r="FC39" s="263"/>
      <c r="FD39" s="263"/>
      <c r="FE39" s="264"/>
      <c r="FF39" s="264"/>
      <c r="FG39" s="263"/>
      <c r="FH39" s="264"/>
      <c r="FI39" s="264"/>
      <c r="FJ39" s="263"/>
      <c r="FK39" s="263"/>
      <c r="FL39" s="264"/>
      <c r="FM39" s="264"/>
      <c r="FN39" s="263"/>
      <c r="FO39" s="263"/>
      <c r="FP39" s="264"/>
      <c r="FQ39" s="263"/>
      <c r="FR39" s="264"/>
      <c r="FS39" s="264"/>
      <c r="FT39" s="263"/>
      <c r="FU39" s="263"/>
      <c r="FV39" s="264"/>
      <c r="FW39" s="264"/>
      <c r="FX39" s="263"/>
      <c r="FY39" s="263"/>
      <c r="FZ39" s="264"/>
      <c r="GA39" s="264"/>
      <c r="GB39" s="263"/>
      <c r="GC39" s="263"/>
    </row>
    <row r="40" spans="1:185" x14ac:dyDescent="0.35">
      <c r="A40" s="85">
        <v>31</v>
      </c>
      <c r="B40" s="86"/>
      <c r="C40" s="86"/>
      <c r="D40" s="87"/>
      <c r="E40" s="86"/>
      <c r="F40" s="86"/>
      <c r="G40" s="262">
        <f t="shared" si="17"/>
        <v>0</v>
      </c>
      <c r="H40" s="262">
        <f t="shared" si="18"/>
        <v>0</v>
      </c>
      <c r="I40" s="262">
        <f t="shared" si="19"/>
        <v>0</v>
      </c>
      <c r="J40" s="263"/>
      <c r="K40" s="264"/>
      <c r="L40" s="264"/>
      <c r="M40" s="263"/>
      <c r="N40" s="263"/>
      <c r="O40" s="264"/>
      <c r="P40" s="264"/>
      <c r="Q40" s="263"/>
      <c r="R40" s="263"/>
      <c r="S40" s="264"/>
      <c r="T40" s="263"/>
      <c r="U40" s="264"/>
      <c r="V40" s="264"/>
      <c r="W40" s="263"/>
      <c r="X40" s="263"/>
      <c r="Y40" s="264"/>
      <c r="Z40" s="263"/>
      <c r="AA40" s="264"/>
      <c r="AB40" s="264"/>
      <c r="AC40" s="263"/>
      <c r="AD40" s="263"/>
      <c r="AE40" s="264"/>
      <c r="AF40" s="263"/>
      <c r="AG40" s="264"/>
      <c r="AH40" s="264"/>
      <c r="AI40" s="263"/>
      <c r="AJ40" s="263"/>
      <c r="AK40" s="264"/>
      <c r="AL40" s="264"/>
      <c r="AM40" s="263"/>
      <c r="AN40" s="263"/>
      <c r="AO40" s="264"/>
      <c r="AP40" s="263"/>
      <c r="AQ40" s="264"/>
      <c r="AR40" s="264"/>
      <c r="AS40" s="263"/>
      <c r="AT40" s="263"/>
      <c r="AU40" s="264"/>
      <c r="AV40" s="264"/>
      <c r="AW40" s="263"/>
      <c r="AX40" s="263"/>
      <c r="AY40" s="264"/>
      <c r="AZ40" s="263"/>
      <c r="BA40" s="264"/>
      <c r="BB40" s="264"/>
      <c r="BC40" s="263"/>
      <c r="BD40" s="263"/>
      <c r="BE40" s="264"/>
      <c r="BF40" s="264"/>
      <c r="BG40" s="263"/>
      <c r="BH40" s="263"/>
      <c r="BI40" s="264"/>
      <c r="BJ40" s="263"/>
      <c r="BK40" s="264"/>
      <c r="BL40" s="264"/>
      <c r="BM40" s="263"/>
      <c r="BN40" s="263"/>
      <c r="BO40" s="264"/>
      <c r="BP40" s="264"/>
      <c r="BQ40" s="263"/>
      <c r="BR40" s="263"/>
      <c r="BS40" s="264"/>
      <c r="BT40" s="264"/>
      <c r="BU40" s="263"/>
      <c r="BV40" s="263"/>
      <c r="BW40" s="264"/>
      <c r="BX40" s="264"/>
      <c r="BY40" s="263"/>
      <c r="BZ40" s="263"/>
      <c r="CA40" s="264"/>
      <c r="CB40" s="263"/>
      <c r="CC40" s="264"/>
      <c r="CD40" s="264"/>
      <c r="CE40" s="263"/>
      <c r="CF40" s="263"/>
      <c r="CG40" s="264"/>
      <c r="CH40" s="264"/>
      <c r="CI40" s="263"/>
      <c r="CJ40" s="263"/>
      <c r="CK40" s="264"/>
      <c r="CL40" s="263"/>
      <c r="CM40" s="264"/>
      <c r="CN40" s="264"/>
      <c r="CO40" s="263"/>
      <c r="CP40" s="263"/>
      <c r="CQ40" s="264"/>
      <c r="CR40" s="264"/>
      <c r="CS40" s="263"/>
      <c r="CT40" s="263"/>
      <c r="CU40" s="264"/>
      <c r="CV40" s="263"/>
      <c r="CW40" s="264"/>
      <c r="CX40" s="264"/>
      <c r="CY40" s="263"/>
      <c r="CZ40" s="263"/>
      <c r="DA40" s="264"/>
      <c r="DB40" s="264"/>
      <c r="DC40" s="263"/>
      <c r="DD40" s="263"/>
      <c r="DE40" s="264"/>
      <c r="DF40" s="263"/>
      <c r="DG40" s="264"/>
      <c r="DH40" s="264"/>
      <c r="DI40" s="263"/>
      <c r="DJ40" s="263"/>
      <c r="DK40" s="264"/>
      <c r="DL40" s="264"/>
      <c r="DM40" s="263"/>
      <c r="DN40" s="263"/>
      <c r="DO40" s="264"/>
      <c r="DP40" s="263"/>
      <c r="DQ40" s="264"/>
      <c r="DR40" s="264"/>
      <c r="DS40" s="263"/>
      <c r="DT40" s="263"/>
      <c r="DU40" s="264"/>
      <c r="DV40" s="264"/>
      <c r="DW40" s="263"/>
      <c r="DX40" s="263"/>
      <c r="DY40" s="264"/>
      <c r="DZ40" s="263"/>
      <c r="EA40" s="264"/>
      <c r="EB40" s="264"/>
      <c r="EC40" s="263"/>
      <c r="ED40" s="263"/>
      <c r="EE40" s="264"/>
      <c r="EF40" s="264"/>
      <c r="EG40" s="263"/>
      <c r="EH40" s="263"/>
      <c r="EI40" s="263"/>
      <c r="EJ40" s="264"/>
      <c r="EK40" s="263"/>
      <c r="EL40" s="264"/>
      <c r="EM40" s="264"/>
      <c r="EN40" s="263"/>
      <c r="EO40" s="263"/>
      <c r="EP40" s="264"/>
      <c r="EQ40" s="264"/>
      <c r="ER40" s="263"/>
      <c r="ES40" s="264"/>
      <c r="ET40" s="263"/>
      <c r="EU40" s="264"/>
      <c r="EV40" s="263"/>
      <c r="EW40" s="264"/>
      <c r="EX40" s="264"/>
      <c r="EY40" s="263"/>
      <c r="EZ40" s="263"/>
      <c r="FA40" s="264"/>
      <c r="FB40" s="264"/>
      <c r="FC40" s="263"/>
      <c r="FD40" s="263"/>
      <c r="FE40" s="264"/>
      <c r="FF40" s="264"/>
      <c r="FG40" s="263"/>
      <c r="FH40" s="264"/>
      <c r="FI40" s="264"/>
      <c r="FJ40" s="263"/>
      <c r="FK40" s="263"/>
      <c r="FL40" s="264"/>
      <c r="FM40" s="264"/>
      <c r="FN40" s="263"/>
      <c r="FO40" s="263"/>
      <c r="FP40" s="264"/>
      <c r="FQ40" s="263"/>
      <c r="FR40" s="264"/>
      <c r="FS40" s="264"/>
      <c r="FT40" s="263"/>
      <c r="FU40" s="263"/>
      <c r="FV40" s="264"/>
      <c r="FW40" s="264"/>
      <c r="FX40" s="263"/>
      <c r="FY40" s="263"/>
      <c r="FZ40" s="264"/>
      <c r="GA40" s="264"/>
      <c r="GB40" s="263"/>
      <c r="GC40" s="263"/>
    </row>
    <row r="41" spans="1:185" x14ac:dyDescent="0.35">
      <c r="A41" s="85"/>
      <c r="B41" s="86"/>
      <c r="C41" s="86"/>
      <c r="D41" s="87"/>
      <c r="E41" s="86"/>
      <c r="F41" s="86"/>
      <c r="G41" s="262">
        <f t="shared" si="17"/>
        <v>0</v>
      </c>
      <c r="H41" s="262">
        <f t="shared" si="18"/>
        <v>0</v>
      </c>
      <c r="I41" s="262">
        <f t="shared" si="19"/>
        <v>0</v>
      </c>
      <c r="J41" s="263"/>
      <c r="K41" s="264"/>
      <c r="L41" s="264"/>
      <c r="M41" s="263"/>
      <c r="N41" s="263"/>
      <c r="O41" s="264"/>
      <c r="P41" s="264"/>
      <c r="Q41" s="263"/>
      <c r="R41" s="263"/>
      <c r="S41" s="264"/>
      <c r="T41" s="263"/>
      <c r="U41" s="264"/>
      <c r="V41" s="264"/>
      <c r="W41" s="263"/>
      <c r="X41" s="263"/>
      <c r="Y41" s="264"/>
      <c r="Z41" s="263"/>
      <c r="AA41" s="264"/>
      <c r="AB41" s="264"/>
      <c r="AC41" s="263"/>
      <c r="AD41" s="263"/>
      <c r="AE41" s="264"/>
      <c r="AF41" s="263"/>
      <c r="AG41" s="264"/>
      <c r="AH41" s="264"/>
      <c r="AI41" s="263"/>
      <c r="AJ41" s="263"/>
      <c r="AK41" s="264"/>
      <c r="AL41" s="264"/>
      <c r="AM41" s="263"/>
      <c r="AN41" s="263"/>
      <c r="AO41" s="264"/>
      <c r="AP41" s="263"/>
      <c r="AQ41" s="264"/>
      <c r="AR41" s="264"/>
      <c r="AS41" s="263"/>
      <c r="AT41" s="263"/>
      <c r="AU41" s="264"/>
      <c r="AV41" s="264"/>
      <c r="AW41" s="263"/>
      <c r="AX41" s="263"/>
      <c r="AY41" s="264"/>
      <c r="AZ41" s="263"/>
      <c r="BA41" s="264"/>
      <c r="BB41" s="264"/>
      <c r="BC41" s="263"/>
      <c r="BD41" s="263"/>
      <c r="BE41" s="264"/>
      <c r="BF41" s="264"/>
      <c r="BG41" s="263"/>
      <c r="BH41" s="263"/>
      <c r="BI41" s="264"/>
      <c r="BJ41" s="263"/>
      <c r="BK41" s="264"/>
      <c r="BL41" s="264"/>
      <c r="BM41" s="263"/>
      <c r="BN41" s="263"/>
      <c r="BO41" s="264"/>
      <c r="BP41" s="264"/>
      <c r="BQ41" s="263"/>
      <c r="BR41" s="263"/>
      <c r="BS41" s="264"/>
      <c r="BT41" s="264"/>
      <c r="BU41" s="263"/>
      <c r="BV41" s="263"/>
      <c r="BW41" s="264"/>
      <c r="BX41" s="264"/>
      <c r="BY41" s="263"/>
      <c r="BZ41" s="263"/>
      <c r="CA41" s="264"/>
      <c r="CB41" s="263"/>
      <c r="CC41" s="264"/>
      <c r="CD41" s="264"/>
      <c r="CE41" s="263"/>
      <c r="CF41" s="263"/>
      <c r="CG41" s="264"/>
      <c r="CH41" s="264"/>
      <c r="CI41" s="263"/>
      <c r="CJ41" s="263"/>
      <c r="CK41" s="264"/>
      <c r="CL41" s="263"/>
      <c r="CM41" s="264"/>
      <c r="CN41" s="264"/>
      <c r="CO41" s="263"/>
      <c r="CP41" s="263"/>
      <c r="CQ41" s="264"/>
      <c r="CR41" s="264"/>
      <c r="CS41" s="263"/>
      <c r="CT41" s="263"/>
      <c r="CU41" s="264"/>
      <c r="CV41" s="263"/>
      <c r="CW41" s="264"/>
      <c r="CX41" s="264"/>
      <c r="CY41" s="263"/>
      <c r="CZ41" s="263"/>
      <c r="DA41" s="264"/>
      <c r="DB41" s="264"/>
      <c r="DC41" s="263"/>
      <c r="DD41" s="263"/>
      <c r="DE41" s="264"/>
      <c r="DF41" s="263"/>
      <c r="DG41" s="264"/>
      <c r="DH41" s="264"/>
      <c r="DI41" s="263"/>
      <c r="DJ41" s="263"/>
      <c r="DK41" s="264"/>
      <c r="DL41" s="264"/>
      <c r="DM41" s="263"/>
      <c r="DN41" s="263"/>
      <c r="DO41" s="264"/>
      <c r="DP41" s="263"/>
      <c r="DQ41" s="264"/>
      <c r="DR41" s="264"/>
      <c r="DS41" s="263"/>
      <c r="DT41" s="263"/>
      <c r="DU41" s="264"/>
      <c r="DV41" s="264"/>
      <c r="DW41" s="263"/>
      <c r="DX41" s="263"/>
      <c r="DY41" s="264"/>
      <c r="DZ41" s="263"/>
      <c r="EA41" s="264"/>
      <c r="EB41" s="264"/>
      <c r="EC41" s="263"/>
      <c r="ED41" s="263"/>
      <c r="EE41" s="264"/>
      <c r="EF41" s="264"/>
      <c r="EG41" s="263"/>
      <c r="EH41" s="263"/>
      <c r="EI41" s="263"/>
      <c r="EJ41" s="264"/>
      <c r="EK41" s="263"/>
      <c r="EL41" s="264"/>
      <c r="EM41" s="264"/>
      <c r="EN41" s="263"/>
      <c r="EO41" s="263"/>
      <c r="EP41" s="264"/>
      <c r="EQ41" s="264"/>
      <c r="ER41" s="263"/>
      <c r="ES41" s="264"/>
      <c r="ET41" s="263"/>
      <c r="EU41" s="264"/>
      <c r="EV41" s="263"/>
      <c r="EW41" s="264"/>
      <c r="EX41" s="264"/>
      <c r="EY41" s="263"/>
      <c r="EZ41" s="263"/>
      <c r="FA41" s="264"/>
      <c r="FB41" s="264"/>
      <c r="FC41" s="263"/>
      <c r="FD41" s="263"/>
      <c r="FE41" s="264"/>
      <c r="FF41" s="264"/>
      <c r="FG41" s="263"/>
      <c r="FH41" s="264"/>
      <c r="FI41" s="264"/>
      <c r="FJ41" s="263"/>
      <c r="FK41" s="263"/>
      <c r="FL41" s="264"/>
      <c r="FM41" s="264"/>
      <c r="FN41" s="263"/>
      <c r="FO41" s="263"/>
      <c r="FP41" s="264"/>
      <c r="FQ41" s="263"/>
      <c r="FR41" s="264"/>
      <c r="FS41" s="264"/>
      <c r="FT41" s="263"/>
      <c r="FU41" s="263"/>
      <c r="FV41" s="264"/>
      <c r="FW41" s="264"/>
      <c r="FX41" s="263"/>
      <c r="FY41" s="263"/>
      <c r="FZ41" s="264"/>
      <c r="GA41" s="264"/>
      <c r="GB41" s="263"/>
      <c r="GC41" s="263"/>
    </row>
    <row r="42" spans="1:185" x14ac:dyDescent="0.35">
      <c r="A42" s="85"/>
      <c r="B42" s="86"/>
      <c r="C42" s="86"/>
      <c r="D42" s="87"/>
      <c r="E42" s="86"/>
      <c r="F42" s="86"/>
      <c r="G42" s="262">
        <f t="shared" si="17"/>
        <v>0</v>
      </c>
      <c r="H42" s="262">
        <f t="shared" si="18"/>
        <v>0</v>
      </c>
      <c r="I42" s="262">
        <f t="shared" si="19"/>
        <v>0</v>
      </c>
      <c r="J42" s="263"/>
      <c r="K42" s="264"/>
      <c r="L42" s="264"/>
      <c r="M42" s="263"/>
      <c r="N42" s="263"/>
      <c r="O42" s="264"/>
      <c r="P42" s="264"/>
      <c r="Q42" s="263"/>
      <c r="R42" s="263"/>
      <c r="S42" s="264"/>
      <c r="T42" s="263"/>
      <c r="U42" s="264"/>
      <c r="V42" s="264"/>
      <c r="W42" s="263"/>
      <c r="X42" s="263"/>
      <c r="Y42" s="264"/>
      <c r="Z42" s="263"/>
      <c r="AA42" s="264"/>
      <c r="AB42" s="264"/>
      <c r="AC42" s="263"/>
      <c r="AD42" s="263"/>
      <c r="AE42" s="264"/>
      <c r="AF42" s="263"/>
      <c r="AG42" s="264"/>
      <c r="AH42" s="264"/>
      <c r="AI42" s="263"/>
      <c r="AJ42" s="263"/>
      <c r="AK42" s="264"/>
      <c r="AL42" s="264"/>
      <c r="AM42" s="263"/>
      <c r="AN42" s="263"/>
      <c r="AO42" s="264"/>
      <c r="AP42" s="263"/>
      <c r="AQ42" s="264"/>
      <c r="AR42" s="264"/>
      <c r="AS42" s="263"/>
      <c r="AT42" s="263"/>
      <c r="AU42" s="264"/>
      <c r="AV42" s="264"/>
      <c r="AW42" s="263"/>
      <c r="AX42" s="263"/>
      <c r="AY42" s="264"/>
      <c r="AZ42" s="263"/>
      <c r="BA42" s="264"/>
      <c r="BB42" s="264"/>
      <c r="BC42" s="263"/>
      <c r="BD42" s="263"/>
      <c r="BE42" s="264"/>
      <c r="BF42" s="264"/>
      <c r="BG42" s="263"/>
      <c r="BH42" s="263"/>
      <c r="BI42" s="264"/>
      <c r="BJ42" s="263"/>
      <c r="BK42" s="264"/>
      <c r="BL42" s="264"/>
      <c r="BM42" s="263"/>
      <c r="BN42" s="263"/>
      <c r="BO42" s="264"/>
      <c r="BP42" s="264"/>
      <c r="BQ42" s="263"/>
      <c r="BR42" s="263"/>
      <c r="BS42" s="264"/>
      <c r="BT42" s="264"/>
      <c r="BU42" s="263"/>
      <c r="BV42" s="263"/>
      <c r="BW42" s="264"/>
      <c r="BX42" s="264"/>
      <c r="BY42" s="263"/>
      <c r="BZ42" s="263"/>
      <c r="CA42" s="264"/>
      <c r="CB42" s="263"/>
      <c r="CC42" s="264"/>
      <c r="CD42" s="264"/>
      <c r="CE42" s="263"/>
      <c r="CF42" s="263"/>
      <c r="CG42" s="264"/>
      <c r="CH42" s="264"/>
      <c r="CI42" s="263"/>
      <c r="CJ42" s="263"/>
      <c r="CK42" s="264"/>
      <c r="CL42" s="263"/>
      <c r="CM42" s="264"/>
      <c r="CN42" s="264"/>
      <c r="CO42" s="263"/>
      <c r="CP42" s="263"/>
      <c r="CQ42" s="264"/>
      <c r="CR42" s="264"/>
      <c r="CS42" s="263"/>
      <c r="CT42" s="263"/>
      <c r="CU42" s="264"/>
      <c r="CV42" s="263"/>
      <c r="CW42" s="264"/>
      <c r="CX42" s="264"/>
      <c r="CY42" s="263"/>
      <c r="CZ42" s="263"/>
      <c r="DA42" s="264"/>
      <c r="DB42" s="264"/>
      <c r="DC42" s="263"/>
      <c r="DD42" s="263"/>
      <c r="DE42" s="264"/>
      <c r="DF42" s="263"/>
      <c r="DG42" s="264"/>
      <c r="DH42" s="264"/>
      <c r="DI42" s="263"/>
      <c r="DJ42" s="263"/>
      <c r="DK42" s="264"/>
      <c r="DL42" s="264"/>
      <c r="DM42" s="263"/>
      <c r="DN42" s="263"/>
      <c r="DO42" s="264"/>
      <c r="DP42" s="263"/>
      <c r="DQ42" s="264"/>
      <c r="DR42" s="264"/>
      <c r="DS42" s="263"/>
      <c r="DT42" s="263"/>
      <c r="DU42" s="264"/>
      <c r="DV42" s="264"/>
      <c r="DW42" s="263"/>
      <c r="DX42" s="263"/>
      <c r="DY42" s="264"/>
      <c r="DZ42" s="263"/>
      <c r="EA42" s="264"/>
      <c r="EB42" s="264"/>
      <c r="EC42" s="263"/>
      <c r="ED42" s="263"/>
      <c r="EE42" s="264"/>
      <c r="EF42" s="264"/>
      <c r="EG42" s="263"/>
      <c r="EH42" s="263"/>
      <c r="EI42" s="263"/>
      <c r="EJ42" s="264"/>
      <c r="EK42" s="263"/>
      <c r="EL42" s="264"/>
      <c r="EM42" s="264"/>
      <c r="EN42" s="263"/>
      <c r="EO42" s="263"/>
      <c r="EP42" s="264"/>
      <c r="EQ42" s="264"/>
      <c r="ER42" s="263"/>
      <c r="ES42" s="264"/>
      <c r="ET42" s="263"/>
      <c r="EU42" s="264"/>
      <c r="EV42" s="263"/>
      <c r="EW42" s="264"/>
      <c r="EX42" s="264"/>
      <c r="EY42" s="263"/>
      <c r="EZ42" s="263"/>
      <c r="FA42" s="264"/>
      <c r="FB42" s="264"/>
      <c r="FC42" s="263"/>
      <c r="FD42" s="263"/>
      <c r="FE42" s="264"/>
      <c r="FF42" s="264"/>
      <c r="FG42" s="263"/>
      <c r="FH42" s="264"/>
      <c r="FI42" s="264"/>
      <c r="FJ42" s="263"/>
      <c r="FK42" s="263"/>
      <c r="FL42" s="264"/>
      <c r="FM42" s="264"/>
      <c r="FN42" s="263"/>
      <c r="FO42" s="263"/>
      <c r="FP42" s="264"/>
      <c r="FQ42" s="263"/>
      <c r="FR42" s="264"/>
      <c r="FS42" s="264"/>
      <c r="FT42" s="263"/>
      <c r="FU42" s="263"/>
      <c r="FV42" s="264"/>
      <c r="FW42" s="264"/>
      <c r="FX42" s="263"/>
      <c r="FY42" s="263"/>
      <c r="FZ42" s="264"/>
      <c r="GA42" s="264"/>
      <c r="GB42" s="263"/>
      <c r="GC42" s="263"/>
    </row>
    <row r="43" spans="1:185" x14ac:dyDescent="0.35">
      <c r="A43" s="85"/>
      <c r="B43" s="86"/>
      <c r="C43" s="86"/>
      <c r="D43" s="87"/>
      <c r="E43" s="86"/>
      <c r="F43" s="86"/>
      <c r="G43" s="262">
        <f t="shared" si="17"/>
        <v>0</v>
      </c>
      <c r="H43" s="262">
        <f t="shared" si="18"/>
        <v>0</v>
      </c>
      <c r="I43" s="262">
        <f t="shared" si="19"/>
        <v>0</v>
      </c>
      <c r="J43" s="263"/>
      <c r="K43" s="264"/>
      <c r="L43" s="264"/>
      <c r="M43" s="263"/>
      <c r="N43" s="263"/>
      <c r="O43" s="264"/>
      <c r="P43" s="264"/>
      <c r="Q43" s="263"/>
      <c r="R43" s="263"/>
      <c r="S43" s="264"/>
      <c r="T43" s="263"/>
      <c r="U43" s="264"/>
      <c r="V43" s="264"/>
      <c r="W43" s="263"/>
      <c r="X43" s="263"/>
      <c r="Y43" s="264"/>
      <c r="Z43" s="263"/>
      <c r="AA43" s="264"/>
      <c r="AB43" s="264"/>
      <c r="AC43" s="263"/>
      <c r="AD43" s="263"/>
      <c r="AE43" s="264"/>
      <c r="AF43" s="263"/>
      <c r="AG43" s="264"/>
      <c r="AH43" s="264"/>
      <c r="AI43" s="263"/>
      <c r="AJ43" s="263"/>
      <c r="AK43" s="264"/>
      <c r="AL43" s="264"/>
      <c r="AM43" s="263"/>
      <c r="AN43" s="263"/>
      <c r="AO43" s="264"/>
      <c r="AP43" s="263"/>
      <c r="AQ43" s="264"/>
      <c r="AR43" s="264"/>
      <c r="AS43" s="263"/>
      <c r="AT43" s="263"/>
      <c r="AU43" s="264"/>
      <c r="AV43" s="264"/>
      <c r="AW43" s="263"/>
      <c r="AX43" s="263"/>
      <c r="AY43" s="264"/>
      <c r="AZ43" s="263"/>
      <c r="BA43" s="264"/>
      <c r="BB43" s="264"/>
      <c r="BC43" s="263"/>
      <c r="BD43" s="263"/>
      <c r="BE43" s="264"/>
      <c r="BF43" s="264"/>
      <c r="BG43" s="263"/>
      <c r="BH43" s="263"/>
      <c r="BI43" s="264"/>
      <c r="BJ43" s="263"/>
      <c r="BK43" s="264"/>
      <c r="BL43" s="264"/>
      <c r="BM43" s="263"/>
      <c r="BN43" s="263"/>
      <c r="BO43" s="264"/>
      <c r="BP43" s="264"/>
      <c r="BQ43" s="263"/>
      <c r="BR43" s="263"/>
      <c r="BS43" s="264"/>
      <c r="BT43" s="264"/>
      <c r="BU43" s="263"/>
      <c r="BV43" s="263"/>
      <c r="BW43" s="264"/>
      <c r="BX43" s="264"/>
      <c r="BY43" s="263"/>
      <c r="BZ43" s="263"/>
      <c r="CA43" s="264"/>
      <c r="CB43" s="263"/>
      <c r="CC43" s="264"/>
      <c r="CD43" s="264"/>
      <c r="CE43" s="263"/>
      <c r="CF43" s="263"/>
      <c r="CG43" s="264"/>
      <c r="CH43" s="264"/>
      <c r="CI43" s="263"/>
      <c r="CJ43" s="263"/>
      <c r="CK43" s="264"/>
      <c r="CL43" s="263"/>
      <c r="CM43" s="264"/>
      <c r="CN43" s="264"/>
      <c r="CO43" s="263"/>
      <c r="CP43" s="263"/>
      <c r="CQ43" s="264"/>
      <c r="CR43" s="264"/>
      <c r="CS43" s="263"/>
      <c r="CT43" s="263"/>
      <c r="CU43" s="264"/>
      <c r="CV43" s="263"/>
      <c r="CW43" s="264"/>
      <c r="CX43" s="264"/>
      <c r="CY43" s="263"/>
      <c r="CZ43" s="263"/>
      <c r="DA43" s="264"/>
      <c r="DB43" s="264"/>
      <c r="DC43" s="263"/>
      <c r="DD43" s="263"/>
      <c r="DE43" s="264"/>
      <c r="DF43" s="263"/>
      <c r="DG43" s="264"/>
      <c r="DH43" s="264"/>
      <c r="DI43" s="263"/>
      <c r="DJ43" s="263"/>
      <c r="DK43" s="264"/>
      <c r="DL43" s="264"/>
      <c r="DM43" s="263"/>
      <c r="DN43" s="263"/>
      <c r="DO43" s="264"/>
      <c r="DP43" s="263"/>
      <c r="DQ43" s="264"/>
      <c r="DR43" s="264"/>
      <c r="DS43" s="263"/>
      <c r="DT43" s="263"/>
      <c r="DU43" s="264"/>
      <c r="DV43" s="264"/>
      <c r="DW43" s="263"/>
      <c r="DX43" s="263"/>
      <c r="DY43" s="264"/>
      <c r="DZ43" s="263"/>
      <c r="EA43" s="264"/>
      <c r="EB43" s="264"/>
      <c r="EC43" s="263"/>
      <c r="ED43" s="263"/>
      <c r="EE43" s="264"/>
      <c r="EF43" s="264"/>
      <c r="EG43" s="263"/>
      <c r="EH43" s="263"/>
      <c r="EI43" s="263"/>
      <c r="EJ43" s="264"/>
      <c r="EK43" s="263"/>
      <c r="EL43" s="264"/>
      <c r="EM43" s="264"/>
      <c r="EN43" s="263"/>
      <c r="EO43" s="263"/>
      <c r="EP43" s="264"/>
      <c r="EQ43" s="264"/>
      <c r="ER43" s="263"/>
      <c r="ES43" s="264"/>
      <c r="ET43" s="263"/>
      <c r="EU43" s="264"/>
      <c r="EV43" s="263"/>
      <c r="EW43" s="264"/>
      <c r="EX43" s="264"/>
      <c r="EY43" s="263"/>
      <c r="EZ43" s="263"/>
      <c r="FA43" s="264"/>
      <c r="FB43" s="264"/>
      <c r="FC43" s="263"/>
      <c r="FD43" s="263"/>
      <c r="FE43" s="264"/>
      <c r="FF43" s="264"/>
      <c r="FG43" s="263"/>
      <c r="FH43" s="264"/>
      <c r="FI43" s="264"/>
      <c r="FJ43" s="263"/>
      <c r="FK43" s="263"/>
      <c r="FL43" s="264"/>
      <c r="FM43" s="264"/>
      <c r="FN43" s="263"/>
      <c r="FO43" s="263"/>
      <c r="FP43" s="264"/>
      <c r="FQ43" s="263"/>
      <c r="FR43" s="264"/>
      <c r="FS43" s="264"/>
      <c r="FT43" s="263"/>
      <c r="FU43" s="263"/>
      <c r="FV43" s="264"/>
      <c r="FW43" s="264"/>
      <c r="FX43" s="263"/>
      <c r="FY43" s="263"/>
      <c r="FZ43" s="264"/>
      <c r="GA43" s="264"/>
      <c r="GB43" s="263"/>
      <c r="GC43" s="263"/>
    </row>
    <row r="44" spans="1:185" x14ac:dyDescent="0.35">
      <c r="A44" s="85"/>
      <c r="B44" s="86"/>
      <c r="C44" s="86"/>
      <c r="D44" s="87"/>
      <c r="E44" s="86"/>
      <c r="F44" s="86"/>
      <c r="G44" s="262">
        <f t="shared" si="17"/>
        <v>0</v>
      </c>
      <c r="H44" s="262">
        <f t="shared" si="18"/>
        <v>0</v>
      </c>
      <c r="I44" s="262">
        <f t="shared" si="19"/>
        <v>0</v>
      </c>
      <c r="J44" s="263"/>
      <c r="K44" s="264"/>
      <c r="L44" s="264"/>
      <c r="M44" s="263"/>
      <c r="N44" s="263"/>
      <c r="O44" s="264"/>
      <c r="P44" s="264"/>
      <c r="Q44" s="263"/>
      <c r="R44" s="263"/>
      <c r="S44" s="264"/>
      <c r="T44" s="263"/>
      <c r="U44" s="264"/>
      <c r="V44" s="264"/>
      <c r="W44" s="263"/>
      <c r="X44" s="263"/>
      <c r="Y44" s="264"/>
      <c r="Z44" s="263"/>
      <c r="AA44" s="264"/>
      <c r="AB44" s="264"/>
      <c r="AC44" s="263"/>
      <c r="AD44" s="263"/>
      <c r="AE44" s="264"/>
      <c r="AF44" s="263"/>
      <c r="AG44" s="264"/>
      <c r="AH44" s="264"/>
      <c r="AI44" s="263"/>
      <c r="AJ44" s="263"/>
      <c r="AK44" s="264"/>
      <c r="AL44" s="264"/>
      <c r="AM44" s="263"/>
      <c r="AN44" s="263"/>
      <c r="AO44" s="264"/>
      <c r="AP44" s="263"/>
      <c r="AQ44" s="264"/>
      <c r="AR44" s="264"/>
      <c r="AS44" s="263"/>
      <c r="AT44" s="263"/>
      <c r="AU44" s="264"/>
      <c r="AV44" s="264"/>
      <c r="AW44" s="263"/>
      <c r="AX44" s="263"/>
      <c r="AY44" s="264"/>
      <c r="AZ44" s="263"/>
      <c r="BA44" s="264"/>
      <c r="BB44" s="264"/>
      <c r="BC44" s="263"/>
      <c r="BD44" s="263"/>
      <c r="BE44" s="264"/>
      <c r="BF44" s="264"/>
      <c r="BG44" s="263"/>
      <c r="BH44" s="263"/>
      <c r="BI44" s="264"/>
      <c r="BJ44" s="263"/>
      <c r="BK44" s="264"/>
      <c r="BL44" s="264"/>
      <c r="BM44" s="263"/>
      <c r="BN44" s="263"/>
      <c r="BO44" s="264"/>
      <c r="BP44" s="264"/>
      <c r="BQ44" s="263"/>
      <c r="BR44" s="263"/>
      <c r="BS44" s="264"/>
      <c r="BT44" s="264"/>
      <c r="BU44" s="263"/>
      <c r="BV44" s="263"/>
      <c r="BW44" s="264"/>
      <c r="BX44" s="264"/>
      <c r="BY44" s="263"/>
      <c r="BZ44" s="263"/>
      <c r="CA44" s="264"/>
      <c r="CB44" s="263"/>
      <c r="CC44" s="264"/>
      <c r="CD44" s="264"/>
      <c r="CE44" s="263"/>
      <c r="CF44" s="263"/>
      <c r="CG44" s="264"/>
      <c r="CH44" s="264"/>
      <c r="CI44" s="263"/>
      <c r="CJ44" s="263"/>
      <c r="CK44" s="264"/>
      <c r="CL44" s="263"/>
      <c r="CM44" s="264"/>
      <c r="CN44" s="264"/>
      <c r="CO44" s="263"/>
      <c r="CP44" s="263"/>
      <c r="CQ44" s="264"/>
      <c r="CR44" s="264"/>
      <c r="CS44" s="263"/>
      <c r="CT44" s="263"/>
      <c r="CU44" s="264"/>
      <c r="CV44" s="263"/>
      <c r="CW44" s="264"/>
      <c r="CX44" s="264"/>
      <c r="CY44" s="263"/>
      <c r="CZ44" s="263"/>
      <c r="DA44" s="264"/>
      <c r="DB44" s="264"/>
      <c r="DC44" s="263"/>
      <c r="DD44" s="263"/>
      <c r="DE44" s="264"/>
      <c r="DF44" s="263"/>
      <c r="DG44" s="264"/>
      <c r="DH44" s="264"/>
      <c r="DI44" s="263"/>
      <c r="DJ44" s="263"/>
      <c r="DK44" s="264"/>
      <c r="DL44" s="264"/>
      <c r="DM44" s="263"/>
      <c r="DN44" s="263"/>
      <c r="DO44" s="264"/>
      <c r="DP44" s="263"/>
      <c r="DQ44" s="264"/>
      <c r="DR44" s="264"/>
      <c r="DS44" s="263"/>
      <c r="DT44" s="263"/>
      <c r="DU44" s="264"/>
      <c r="DV44" s="264"/>
      <c r="DW44" s="263"/>
      <c r="DX44" s="263"/>
      <c r="DY44" s="264"/>
      <c r="DZ44" s="263"/>
      <c r="EA44" s="264"/>
      <c r="EB44" s="264"/>
      <c r="EC44" s="263"/>
      <c r="ED44" s="263"/>
      <c r="EE44" s="264"/>
      <c r="EF44" s="264"/>
      <c r="EG44" s="263"/>
      <c r="EH44" s="263"/>
      <c r="EI44" s="263"/>
      <c r="EJ44" s="264"/>
      <c r="EK44" s="263"/>
      <c r="EL44" s="264"/>
      <c r="EM44" s="264"/>
      <c r="EN44" s="263"/>
      <c r="EO44" s="263"/>
      <c r="EP44" s="264"/>
      <c r="EQ44" s="264"/>
      <c r="ER44" s="263"/>
      <c r="ES44" s="264"/>
      <c r="ET44" s="263"/>
      <c r="EU44" s="264"/>
      <c r="EV44" s="263"/>
      <c r="EW44" s="264"/>
      <c r="EX44" s="264"/>
      <c r="EY44" s="263"/>
      <c r="EZ44" s="263"/>
      <c r="FA44" s="264"/>
      <c r="FB44" s="264"/>
      <c r="FC44" s="263"/>
      <c r="FD44" s="263"/>
      <c r="FE44" s="264"/>
      <c r="FF44" s="264"/>
      <c r="FG44" s="263"/>
      <c r="FH44" s="264"/>
      <c r="FI44" s="264"/>
      <c r="FJ44" s="263"/>
      <c r="FK44" s="263"/>
      <c r="FL44" s="264"/>
      <c r="FM44" s="264"/>
      <c r="FN44" s="263"/>
      <c r="FO44" s="263"/>
      <c r="FP44" s="264"/>
      <c r="FQ44" s="263"/>
      <c r="FR44" s="264"/>
      <c r="FS44" s="264"/>
      <c r="FT44" s="263"/>
      <c r="FU44" s="263"/>
      <c r="FV44" s="264"/>
      <c r="FW44" s="264"/>
      <c r="FX44" s="263"/>
      <c r="FY44" s="263"/>
      <c r="FZ44" s="264"/>
      <c r="GA44" s="264"/>
      <c r="GB44" s="263"/>
      <c r="GC44" s="263"/>
    </row>
    <row r="45" spans="1:185" x14ac:dyDescent="0.35">
      <c r="A45" s="85"/>
      <c r="B45" s="86"/>
      <c r="C45" s="86"/>
      <c r="D45" s="87"/>
      <c r="E45" s="86"/>
      <c r="F45" s="86"/>
      <c r="G45" s="262">
        <f t="shared" si="17"/>
        <v>0</v>
      </c>
      <c r="H45" s="262">
        <f t="shared" si="18"/>
        <v>0</v>
      </c>
      <c r="I45" s="262">
        <f t="shared" si="19"/>
        <v>0</v>
      </c>
      <c r="J45" s="263"/>
      <c r="K45" s="264"/>
      <c r="L45" s="264"/>
      <c r="M45" s="263"/>
      <c r="N45" s="263"/>
      <c r="O45" s="264"/>
      <c r="P45" s="264"/>
      <c r="Q45" s="263"/>
      <c r="R45" s="263"/>
      <c r="S45" s="264"/>
      <c r="T45" s="263"/>
      <c r="U45" s="264"/>
      <c r="V45" s="264"/>
      <c r="W45" s="263"/>
      <c r="X45" s="263"/>
      <c r="Y45" s="264"/>
      <c r="Z45" s="263"/>
      <c r="AA45" s="264"/>
      <c r="AB45" s="264"/>
      <c r="AC45" s="263"/>
      <c r="AD45" s="263"/>
      <c r="AE45" s="264"/>
      <c r="AF45" s="263"/>
      <c r="AG45" s="264"/>
      <c r="AH45" s="264"/>
      <c r="AI45" s="263"/>
      <c r="AJ45" s="263"/>
      <c r="AK45" s="264"/>
      <c r="AL45" s="264"/>
      <c r="AM45" s="263"/>
      <c r="AN45" s="263"/>
      <c r="AO45" s="264"/>
      <c r="AP45" s="263"/>
      <c r="AQ45" s="264"/>
      <c r="AR45" s="264"/>
      <c r="AS45" s="263"/>
      <c r="AT45" s="263"/>
      <c r="AU45" s="264"/>
      <c r="AV45" s="264"/>
      <c r="AW45" s="263"/>
      <c r="AX45" s="263"/>
      <c r="AY45" s="264"/>
      <c r="AZ45" s="263"/>
      <c r="BA45" s="264"/>
      <c r="BB45" s="264"/>
      <c r="BC45" s="263"/>
      <c r="BD45" s="263"/>
      <c r="BE45" s="264"/>
      <c r="BF45" s="264"/>
      <c r="BG45" s="263"/>
      <c r="BH45" s="263"/>
      <c r="BI45" s="264"/>
      <c r="BJ45" s="263"/>
      <c r="BK45" s="264"/>
      <c r="BL45" s="264"/>
      <c r="BM45" s="263"/>
      <c r="BN45" s="263"/>
      <c r="BO45" s="264"/>
      <c r="BP45" s="264"/>
      <c r="BQ45" s="263"/>
      <c r="BR45" s="263"/>
      <c r="BS45" s="264"/>
      <c r="BT45" s="264"/>
      <c r="BU45" s="263"/>
      <c r="BV45" s="263"/>
      <c r="BW45" s="264"/>
      <c r="BX45" s="264"/>
      <c r="BY45" s="263"/>
      <c r="BZ45" s="263"/>
      <c r="CA45" s="264"/>
      <c r="CB45" s="263"/>
      <c r="CC45" s="264"/>
      <c r="CD45" s="264"/>
      <c r="CE45" s="263"/>
      <c r="CF45" s="263"/>
      <c r="CG45" s="264"/>
      <c r="CH45" s="264"/>
      <c r="CI45" s="263"/>
      <c r="CJ45" s="263"/>
      <c r="CK45" s="264"/>
      <c r="CL45" s="263"/>
      <c r="CM45" s="264"/>
      <c r="CN45" s="264"/>
      <c r="CO45" s="263"/>
      <c r="CP45" s="263"/>
      <c r="CQ45" s="264"/>
      <c r="CR45" s="264"/>
      <c r="CS45" s="263"/>
      <c r="CT45" s="263"/>
      <c r="CU45" s="264"/>
      <c r="CV45" s="263"/>
      <c r="CW45" s="264"/>
      <c r="CX45" s="264"/>
      <c r="CY45" s="263"/>
      <c r="CZ45" s="263"/>
      <c r="DA45" s="264"/>
      <c r="DB45" s="264"/>
      <c r="DC45" s="263"/>
      <c r="DD45" s="263"/>
      <c r="DE45" s="264"/>
      <c r="DF45" s="263"/>
      <c r="DG45" s="264"/>
      <c r="DH45" s="264"/>
      <c r="DI45" s="263"/>
      <c r="DJ45" s="263"/>
      <c r="DK45" s="264"/>
      <c r="DL45" s="264"/>
      <c r="DM45" s="263"/>
      <c r="DN45" s="263"/>
      <c r="DO45" s="264"/>
      <c r="DP45" s="263"/>
      <c r="DQ45" s="264"/>
      <c r="DR45" s="264"/>
      <c r="DS45" s="263"/>
      <c r="DT45" s="263"/>
      <c r="DU45" s="264"/>
      <c r="DV45" s="264"/>
      <c r="DW45" s="263"/>
      <c r="DX45" s="263"/>
      <c r="DY45" s="264"/>
      <c r="DZ45" s="263"/>
      <c r="EA45" s="264"/>
      <c r="EB45" s="264"/>
      <c r="EC45" s="263"/>
      <c r="ED45" s="263"/>
      <c r="EE45" s="264"/>
      <c r="EF45" s="264"/>
      <c r="EG45" s="263"/>
      <c r="EH45" s="263"/>
      <c r="EI45" s="263"/>
      <c r="EJ45" s="264"/>
      <c r="EK45" s="263"/>
      <c r="EL45" s="264"/>
      <c r="EM45" s="264"/>
      <c r="EN45" s="263"/>
      <c r="EO45" s="263"/>
      <c r="EP45" s="264"/>
      <c r="EQ45" s="264"/>
      <c r="ER45" s="263"/>
      <c r="ES45" s="264"/>
      <c r="ET45" s="263"/>
      <c r="EU45" s="264"/>
      <c r="EV45" s="263"/>
      <c r="EW45" s="264"/>
      <c r="EX45" s="264"/>
      <c r="EY45" s="263"/>
      <c r="EZ45" s="263"/>
      <c r="FA45" s="264"/>
      <c r="FB45" s="264"/>
      <c r="FC45" s="263"/>
      <c r="FD45" s="263"/>
      <c r="FE45" s="264"/>
      <c r="FF45" s="264"/>
      <c r="FG45" s="263"/>
      <c r="FH45" s="264"/>
      <c r="FI45" s="264"/>
      <c r="FJ45" s="263"/>
      <c r="FK45" s="263"/>
      <c r="FL45" s="264"/>
      <c r="FM45" s="264"/>
      <c r="FN45" s="263"/>
      <c r="FO45" s="263"/>
      <c r="FP45" s="264"/>
      <c r="FQ45" s="263"/>
      <c r="FR45" s="264"/>
      <c r="FS45" s="264"/>
      <c r="FT45" s="263"/>
      <c r="FU45" s="263"/>
      <c r="FV45" s="264"/>
      <c r="FW45" s="264"/>
      <c r="FX45" s="263"/>
      <c r="FY45" s="263"/>
      <c r="FZ45" s="264"/>
      <c r="GA45" s="264"/>
      <c r="GB45" s="263"/>
      <c r="GC45" s="263"/>
    </row>
    <row r="46" spans="1:185" x14ac:dyDescent="0.35">
      <c r="A46" s="85"/>
      <c r="B46" s="86"/>
      <c r="C46" s="86"/>
      <c r="D46" s="87"/>
      <c r="E46" s="86"/>
      <c r="F46" s="86"/>
      <c r="G46" s="262">
        <f t="shared" si="17"/>
        <v>0</v>
      </c>
      <c r="H46" s="262">
        <f t="shared" si="18"/>
        <v>0</v>
      </c>
      <c r="I46" s="262">
        <f t="shared" si="19"/>
        <v>0</v>
      </c>
      <c r="J46" s="263"/>
      <c r="K46" s="264"/>
      <c r="L46" s="264"/>
      <c r="M46" s="263"/>
      <c r="N46" s="263"/>
      <c r="O46" s="264"/>
      <c r="P46" s="264"/>
      <c r="Q46" s="263"/>
      <c r="R46" s="263"/>
      <c r="S46" s="264"/>
      <c r="T46" s="263"/>
      <c r="U46" s="264"/>
      <c r="V46" s="264"/>
      <c r="W46" s="263"/>
      <c r="X46" s="263"/>
      <c r="Y46" s="264"/>
      <c r="Z46" s="263"/>
      <c r="AA46" s="264"/>
      <c r="AB46" s="264"/>
      <c r="AC46" s="263"/>
      <c r="AD46" s="263"/>
      <c r="AE46" s="264"/>
      <c r="AF46" s="263"/>
      <c r="AG46" s="264"/>
      <c r="AH46" s="264"/>
      <c r="AI46" s="263"/>
      <c r="AJ46" s="263"/>
      <c r="AK46" s="264"/>
      <c r="AL46" s="264"/>
      <c r="AM46" s="263"/>
      <c r="AN46" s="263"/>
      <c r="AO46" s="264"/>
      <c r="AP46" s="263"/>
      <c r="AQ46" s="264"/>
      <c r="AR46" s="264"/>
      <c r="AS46" s="263"/>
      <c r="AT46" s="263"/>
      <c r="AU46" s="264"/>
      <c r="AV46" s="264"/>
      <c r="AW46" s="263"/>
      <c r="AX46" s="263"/>
      <c r="AY46" s="264"/>
      <c r="AZ46" s="263"/>
      <c r="BA46" s="264"/>
      <c r="BB46" s="264"/>
      <c r="BC46" s="263"/>
      <c r="BD46" s="263"/>
      <c r="BE46" s="264"/>
      <c r="BF46" s="264"/>
      <c r="BG46" s="263"/>
      <c r="BH46" s="263"/>
      <c r="BI46" s="264"/>
      <c r="BJ46" s="263"/>
      <c r="BK46" s="264"/>
      <c r="BL46" s="264"/>
      <c r="BM46" s="263"/>
      <c r="BN46" s="263"/>
      <c r="BO46" s="264"/>
      <c r="BP46" s="264"/>
      <c r="BQ46" s="263"/>
      <c r="BR46" s="263"/>
      <c r="BS46" s="264"/>
      <c r="BT46" s="264"/>
      <c r="BU46" s="263"/>
      <c r="BV46" s="263"/>
      <c r="BW46" s="264"/>
      <c r="BX46" s="264"/>
      <c r="BY46" s="263"/>
      <c r="BZ46" s="263"/>
      <c r="CA46" s="264"/>
      <c r="CB46" s="263"/>
      <c r="CC46" s="264"/>
      <c r="CD46" s="264"/>
      <c r="CE46" s="263"/>
      <c r="CF46" s="263"/>
      <c r="CG46" s="264"/>
      <c r="CH46" s="264"/>
      <c r="CI46" s="263"/>
      <c r="CJ46" s="263"/>
      <c r="CK46" s="264"/>
      <c r="CL46" s="263"/>
      <c r="CM46" s="264"/>
      <c r="CN46" s="264"/>
      <c r="CO46" s="263"/>
      <c r="CP46" s="263"/>
      <c r="CQ46" s="264"/>
      <c r="CR46" s="264"/>
      <c r="CS46" s="263"/>
      <c r="CT46" s="263"/>
      <c r="CU46" s="264"/>
      <c r="CV46" s="263"/>
      <c r="CW46" s="264"/>
      <c r="CX46" s="264"/>
      <c r="CY46" s="263"/>
      <c r="CZ46" s="263"/>
      <c r="DA46" s="264"/>
      <c r="DB46" s="264"/>
      <c r="DC46" s="263"/>
      <c r="DD46" s="263"/>
      <c r="DE46" s="264"/>
      <c r="DF46" s="263"/>
      <c r="DG46" s="264"/>
      <c r="DH46" s="264"/>
      <c r="DI46" s="263"/>
      <c r="DJ46" s="263"/>
      <c r="DK46" s="264"/>
      <c r="DL46" s="264"/>
      <c r="DM46" s="263"/>
      <c r="DN46" s="263"/>
      <c r="DO46" s="264"/>
      <c r="DP46" s="263"/>
      <c r="DQ46" s="264"/>
      <c r="DR46" s="264"/>
      <c r="DS46" s="263"/>
      <c r="DT46" s="263"/>
      <c r="DU46" s="264"/>
      <c r="DV46" s="264"/>
      <c r="DW46" s="263"/>
      <c r="DX46" s="263"/>
      <c r="DY46" s="264"/>
      <c r="DZ46" s="263"/>
      <c r="EA46" s="264"/>
      <c r="EB46" s="264"/>
      <c r="EC46" s="263"/>
      <c r="ED46" s="263"/>
      <c r="EE46" s="264"/>
      <c r="EF46" s="264"/>
      <c r="EG46" s="263"/>
      <c r="EH46" s="263"/>
      <c r="EI46" s="263"/>
      <c r="EJ46" s="264"/>
      <c r="EK46" s="263"/>
      <c r="EL46" s="264"/>
      <c r="EM46" s="264"/>
      <c r="EN46" s="263"/>
      <c r="EO46" s="263"/>
      <c r="EP46" s="264"/>
      <c r="EQ46" s="264"/>
      <c r="ER46" s="263"/>
      <c r="ES46" s="264"/>
      <c r="ET46" s="263"/>
      <c r="EU46" s="264"/>
      <c r="EV46" s="263"/>
      <c r="EW46" s="264"/>
      <c r="EX46" s="264"/>
      <c r="EY46" s="263"/>
      <c r="EZ46" s="263"/>
      <c r="FA46" s="264"/>
      <c r="FB46" s="264"/>
      <c r="FC46" s="263"/>
      <c r="FD46" s="263"/>
      <c r="FE46" s="264"/>
      <c r="FF46" s="264"/>
      <c r="FG46" s="263"/>
      <c r="FH46" s="264"/>
      <c r="FI46" s="264"/>
      <c r="FJ46" s="263"/>
      <c r="FK46" s="263"/>
      <c r="FL46" s="264"/>
      <c r="FM46" s="264"/>
      <c r="FN46" s="263"/>
      <c r="FO46" s="263"/>
      <c r="FP46" s="264"/>
      <c r="FQ46" s="263"/>
      <c r="FR46" s="264"/>
      <c r="FS46" s="264"/>
      <c r="FT46" s="263"/>
      <c r="FU46" s="263"/>
      <c r="FV46" s="264"/>
      <c r="FW46" s="264"/>
      <c r="FX46" s="263"/>
      <c r="FY46" s="263"/>
      <c r="FZ46" s="264"/>
      <c r="GA46" s="264"/>
      <c r="GB46" s="263"/>
      <c r="GC46" s="263"/>
    </row>
    <row r="47" spans="1:185" x14ac:dyDescent="0.35">
      <c r="A47" s="85"/>
      <c r="B47" s="86"/>
      <c r="C47" s="86"/>
      <c r="D47" s="87"/>
      <c r="E47" s="86"/>
      <c r="F47" s="86"/>
      <c r="G47" s="262">
        <f t="shared" si="17"/>
        <v>0</v>
      </c>
      <c r="H47" s="262">
        <f t="shared" si="18"/>
        <v>0</v>
      </c>
      <c r="I47" s="262">
        <f t="shared" si="19"/>
        <v>0</v>
      </c>
      <c r="J47" s="263"/>
      <c r="K47" s="264"/>
      <c r="L47" s="264"/>
      <c r="M47" s="263"/>
      <c r="N47" s="263"/>
      <c r="O47" s="264"/>
      <c r="P47" s="264"/>
      <c r="Q47" s="263"/>
      <c r="R47" s="263"/>
      <c r="S47" s="264"/>
      <c r="T47" s="263"/>
      <c r="U47" s="264"/>
      <c r="V47" s="264"/>
      <c r="W47" s="263"/>
      <c r="X47" s="263"/>
      <c r="Y47" s="264"/>
      <c r="Z47" s="263"/>
      <c r="AA47" s="264"/>
      <c r="AB47" s="264"/>
      <c r="AC47" s="263"/>
      <c r="AD47" s="263"/>
      <c r="AE47" s="264"/>
      <c r="AF47" s="263"/>
      <c r="AG47" s="264"/>
      <c r="AH47" s="264"/>
      <c r="AI47" s="263"/>
      <c r="AJ47" s="263"/>
      <c r="AK47" s="264"/>
      <c r="AL47" s="264"/>
      <c r="AM47" s="263"/>
      <c r="AN47" s="263"/>
      <c r="AO47" s="264"/>
      <c r="AP47" s="263"/>
      <c r="AQ47" s="264"/>
      <c r="AR47" s="264"/>
      <c r="AS47" s="263"/>
      <c r="AT47" s="263"/>
      <c r="AU47" s="264"/>
      <c r="AV47" s="264"/>
      <c r="AW47" s="263"/>
      <c r="AX47" s="263"/>
      <c r="AY47" s="264"/>
      <c r="AZ47" s="263"/>
      <c r="BA47" s="264"/>
      <c r="BB47" s="264"/>
      <c r="BC47" s="263"/>
      <c r="BD47" s="263"/>
      <c r="BE47" s="264"/>
      <c r="BF47" s="264"/>
      <c r="BG47" s="263"/>
      <c r="BH47" s="263"/>
      <c r="BI47" s="264"/>
      <c r="BJ47" s="263"/>
      <c r="BK47" s="264"/>
      <c r="BL47" s="264"/>
      <c r="BM47" s="263"/>
      <c r="BN47" s="263"/>
      <c r="BO47" s="264"/>
      <c r="BP47" s="264"/>
      <c r="BQ47" s="263"/>
      <c r="BR47" s="263"/>
      <c r="BS47" s="264"/>
      <c r="BT47" s="264"/>
      <c r="BU47" s="263"/>
      <c r="BV47" s="263"/>
      <c r="BW47" s="264"/>
      <c r="BX47" s="264"/>
      <c r="BY47" s="263"/>
      <c r="BZ47" s="263"/>
      <c r="CA47" s="264"/>
      <c r="CB47" s="263"/>
      <c r="CC47" s="264"/>
      <c r="CD47" s="264"/>
      <c r="CE47" s="263"/>
      <c r="CF47" s="263"/>
      <c r="CG47" s="264"/>
      <c r="CH47" s="264"/>
      <c r="CI47" s="263"/>
      <c r="CJ47" s="263"/>
      <c r="CK47" s="264"/>
      <c r="CL47" s="263"/>
      <c r="CM47" s="264"/>
      <c r="CN47" s="264"/>
      <c r="CO47" s="263"/>
      <c r="CP47" s="263"/>
      <c r="CQ47" s="264"/>
      <c r="CR47" s="264"/>
      <c r="CS47" s="263"/>
      <c r="CT47" s="263"/>
      <c r="CU47" s="264"/>
      <c r="CV47" s="263"/>
      <c r="CW47" s="264"/>
      <c r="CX47" s="264"/>
      <c r="CY47" s="263"/>
      <c r="CZ47" s="263"/>
      <c r="DA47" s="264"/>
      <c r="DB47" s="264"/>
      <c r="DC47" s="263"/>
      <c r="DD47" s="263"/>
      <c r="DE47" s="264"/>
      <c r="DF47" s="263"/>
      <c r="DG47" s="264"/>
      <c r="DH47" s="264"/>
      <c r="DI47" s="263"/>
      <c r="DJ47" s="263"/>
      <c r="DK47" s="264"/>
      <c r="DL47" s="264"/>
      <c r="DM47" s="263"/>
      <c r="DN47" s="263"/>
      <c r="DO47" s="264"/>
      <c r="DP47" s="263"/>
      <c r="DQ47" s="264"/>
      <c r="DR47" s="264"/>
      <c r="DS47" s="263"/>
      <c r="DT47" s="263"/>
      <c r="DU47" s="264"/>
      <c r="DV47" s="264"/>
      <c r="DW47" s="263"/>
      <c r="DX47" s="263"/>
      <c r="DY47" s="264"/>
      <c r="DZ47" s="263"/>
      <c r="EA47" s="264"/>
      <c r="EB47" s="264"/>
      <c r="EC47" s="263"/>
      <c r="ED47" s="263"/>
      <c r="EE47" s="264"/>
      <c r="EF47" s="264"/>
      <c r="EG47" s="263"/>
      <c r="EH47" s="263"/>
      <c r="EI47" s="263"/>
      <c r="EJ47" s="264"/>
      <c r="EK47" s="263"/>
      <c r="EL47" s="264"/>
      <c r="EM47" s="264"/>
      <c r="EN47" s="263"/>
      <c r="EO47" s="263"/>
      <c r="EP47" s="264"/>
      <c r="EQ47" s="264"/>
      <c r="ER47" s="263"/>
      <c r="ES47" s="264"/>
      <c r="ET47" s="263"/>
      <c r="EU47" s="264"/>
      <c r="EV47" s="263"/>
      <c r="EW47" s="264"/>
      <c r="EX47" s="264"/>
      <c r="EY47" s="263"/>
      <c r="EZ47" s="263"/>
      <c r="FA47" s="264"/>
      <c r="FB47" s="264"/>
      <c r="FC47" s="263"/>
      <c r="FD47" s="263"/>
      <c r="FE47" s="264"/>
      <c r="FF47" s="264"/>
      <c r="FG47" s="263"/>
      <c r="FH47" s="264"/>
      <c r="FI47" s="264"/>
      <c r="FJ47" s="263"/>
      <c r="FK47" s="263"/>
      <c r="FL47" s="264"/>
      <c r="FM47" s="264"/>
      <c r="FN47" s="263"/>
      <c r="FO47" s="263"/>
      <c r="FP47" s="264"/>
      <c r="FQ47" s="263"/>
      <c r="FR47" s="264"/>
      <c r="FS47" s="264"/>
      <c r="FT47" s="263"/>
      <c r="FU47" s="263"/>
      <c r="FV47" s="264"/>
      <c r="FW47" s="264"/>
      <c r="FX47" s="263"/>
      <c r="FY47" s="263"/>
      <c r="FZ47" s="264"/>
      <c r="GA47" s="264"/>
      <c r="GB47" s="263"/>
      <c r="GC47" s="263"/>
    </row>
    <row r="48" spans="1:185" x14ac:dyDescent="0.35">
      <c r="A48" s="85"/>
      <c r="B48" s="86"/>
      <c r="C48" s="86"/>
      <c r="D48" s="87"/>
      <c r="E48" s="86"/>
      <c r="F48" s="86"/>
      <c r="G48" s="262">
        <f t="shared" si="17"/>
        <v>0</v>
      </c>
      <c r="H48" s="262">
        <f t="shared" si="18"/>
        <v>0</v>
      </c>
      <c r="I48" s="262">
        <f t="shared" si="19"/>
        <v>0</v>
      </c>
      <c r="J48" s="263"/>
      <c r="K48" s="264"/>
      <c r="L48" s="264"/>
      <c r="M48" s="263"/>
      <c r="N48" s="263"/>
      <c r="O48" s="264"/>
      <c r="P48" s="264"/>
      <c r="Q48" s="263"/>
      <c r="R48" s="263"/>
      <c r="S48" s="264"/>
      <c r="T48" s="263"/>
      <c r="U48" s="264"/>
      <c r="V48" s="264"/>
      <c r="W48" s="263"/>
      <c r="X48" s="263"/>
      <c r="Y48" s="264"/>
      <c r="Z48" s="263"/>
      <c r="AA48" s="264"/>
      <c r="AB48" s="264"/>
      <c r="AC48" s="263"/>
      <c r="AD48" s="263"/>
      <c r="AE48" s="264"/>
      <c r="AF48" s="263"/>
      <c r="AG48" s="264"/>
      <c r="AH48" s="264"/>
      <c r="AI48" s="263"/>
      <c r="AJ48" s="263"/>
      <c r="AK48" s="264"/>
      <c r="AL48" s="264"/>
      <c r="AM48" s="263"/>
      <c r="AN48" s="263"/>
      <c r="AO48" s="264"/>
      <c r="AP48" s="263"/>
      <c r="AQ48" s="264"/>
      <c r="AR48" s="264"/>
      <c r="AS48" s="263"/>
      <c r="AT48" s="263"/>
      <c r="AU48" s="264"/>
      <c r="AV48" s="264"/>
      <c r="AW48" s="263"/>
      <c r="AX48" s="263"/>
      <c r="AY48" s="264"/>
      <c r="AZ48" s="263"/>
      <c r="BA48" s="264"/>
      <c r="BB48" s="264"/>
      <c r="BC48" s="263"/>
      <c r="BD48" s="263"/>
      <c r="BE48" s="264"/>
      <c r="BF48" s="264"/>
      <c r="BG48" s="263"/>
      <c r="BH48" s="263"/>
      <c r="BI48" s="264"/>
      <c r="BJ48" s="263"/>
      <c r="BK48" s="264"/>
      <c r="BL48" s="264"/>
      <c r="BM48" s="263"/>
      <c r="BN48" s="263"/>
      <c r="BO48" s="264"/>
      <c r="BP48" s="264"/>
      <c r="BQ48" s="263"/>
      <c r="BR48" s="263"/>
      <c r="BS48" s="264"/>
      <c r="BT48" s="264"/>
      <c r="BU48" s="263"/>
      <c r="BV48" s="263"/>
      <c r="BW48" s="264"/>
      <c r="BX48" s="264"/>
      <c r="BY48" s="263"/>
      <c r="BZ48" s="263"/>
      <c r="CA48" s="264"/>
      <c r="CB48" s="263"/>
      <c r="CC48" s="264"/>
      <c r="CD48" s="264"/>
      <c r="CE48" s="263"/>
      <c r="CF48" s="263"/>
      <c r="CG48" s="264"/>
      <c r="CH48" s="264"/>
      <c r="CI48" s="263"/>
      <c r="CJ48" s="263"/>
      <c r="CK48" s="264"/>
      <c r="CL48" s="263"/>
      <c r="CM48" s="264"/>
      <c r="CN48" s="264"/>
      <c r="CO48" s="263"/>
      <c r="CP48" s="263"/>
      <c r="CQ48" s="264"/>
      <c r="CR48" s="264"/>
      <c r="CS48" s="263"/>
      <c r="CT48" s="263"/>
      <c r="CU48" s="264"/>
      <c r="CV48" s="263"/>
      <c r="CW48" s="264"/>
      <c r="CX48" s="264"/>
      <c r="CY48" s="263"/>
      <c r="CZ48" s="263"/>
      <c r="DA48" s="264"/>
      <c r="DB48" s="264"/>
      <c r="DC48" s="263"/>
      <c r="DD48" s="263"/>
      <c r="DE48" s="264"/>
      <c r="DF48" s="263"/>
      <c r="DG48" s="264"/>
      <c r="DH48" s="264"/>
      <c r="DI48" s="263"/>
      <c r="DJ48" s="263"/>
      <c r="DK48" s="264"/>
      <c r="DL48" s="264"/>
      <c r="DM48" s="263"/>
      <c r="DN48" s="263"/>
      <c r="DO48" s="264"/>
      <c r="DP48" s="263"/>
      <c r="DQ48" s="264"/>
      <c r="DR48" s="264"/>
      <c r="DS48" s="263"/>
      <c r="DT48" s="263"/>
      <c r="DU48" s="264"/>
      <c r="DV48" s="264"/>
      <c r="DW48" s="263"/>
      <c r="DX48" s="263"/>
      <c r="DY48" s="264"/>
      <c r="DZ48" s="263"/>
      <c r="EA48" s="264"/>
      <c r="EB48" s="264"/>
      <c r="EC48" s="263"/>
      <c r="ED48" s="263"/>
      <c r="EE48" s="264"/>
      <c r="EF48" s="264"/>
      <c r="EG48" s="263"/>
      <c r="EH48" s="263"/>
      <c r="EI48" s="263"/>
      <c r="EJ48" s="264"/>
      <c r="EK48" s="263"/>
      <c r="EL48" s="264"/>
      <c r="EM48" s="264"/>
      <c r="EN48" s="263"/>
      <c r="EO48" s="263"/>
      <c r="EP48" s="264"/>
      <c r="EQ48" s="264"/>
      <c r="ER48" s="263"/>
      <c r="ES48" s="264"/>
      <c r="ET48" s="263"/>
      <c r="EU48" s="264"/>
      <c r="EV48" s="263"/>
      <c r="EW48" s="264"/>
      <c r="EX48" s="264"/>
      <c r="EY48" s="263"/>
      <c r="EZ48" s="263"/>
      <c r="FA48" s="264"/>
      <c r="FB48" s="264"/>
      <c r="FC48" s="263"/>
      <c r="FD48" s="263"/>
      <c r="FE48" s="264"/>
      <c r="FF48" s="264"/>
      <c r="FG48" s="263"/>
      <c r="FH48" s="264"/>
      <c r="FI48" s="264"/>
      <c r="FJ48" s="263"/>
      <c r="FK48" s="263"/>
      <c r="FL48" s="264"/>
      <c r="FM48" s="264"/>
      <c r="FN48" s="263"/>
      <c r="FO48" s="263"/>
      <c r="FP48" s="264"/>
      <c r="FQ48" s="263"/>
      <c r="FR48" s="264"/>
      <c r="FS48" s="264"/>
      <c r="FT48" s="263"/>
      <c r="FU48" s="263"/>
      <c r="FV48" s="264"/>
      <c r="FW48" s="264"/>
      <c r="FX48" s="263"/>
      <c r="FY48" s="263"/>
      <c r="FZ48" s="264"/>
      <c r="GA48" s="264"/>
      <c r="GB48" s="263"/>
      <c r="GC48" s="263"/>
    </row>
    <row r="49" spans="1:185" x14ac:dyDescent="0.35">
      <c r="A49" s="85"/>
      <c r="B49" s="86"/>
      <c r="C49" s="86"/>
      <c r="D49" s="87"/>
      <c r="E49" s="86"/>
      <c r="F49" s="86"/>
      <c r="G49" s="262">
        <f t="shared" si="17"/>
        <v>0</v>
      </c>
      <c r="H49" s="262">
        <f t="shared" si="18"/>
        <v>0</v>
      </c>
      <c r="I49" s="262">
        <f t="shared" si="19"/>
        <v>0</v>
      </c>
      <c r="J49" s="263"/>
      <c r="K49" s="264"/>
      <c r="L49" s="264"/>
      <c r="M49" s="263"/>
      <c r="N49" s="263"/>
      <c r="O49" s="264"/>
      <c r="P49" s="264"/>
      <c r="Q49" s="263"/>
      <c r="R49" s="263"/>
      <c r="S49" s="264"/>
      <c r="T49" s="263"/>
      <c r="U49" s="264"/>
      <c r="V49" s="264"/>
      <c r="W49" s="263"/>
      <c r="X49" s="263"/>
      <c r="Y49" s="264"/>
      <c r="Z49" s="263"/>
      <c r="AA49" s="264"/>
      <c r="AB49" s="264"/>
      <c r="AC49" s="263"/>
      <c r="AD49" s="263"/>
      <c r="AE49" s="264"/>
      <c r="AF49" s="263"/>
      <c r="AG49" s="264"/>
      <c r="AH49" s="264"/>
      <c r="AI49" s="263"/>
      <c r="AJ49" s="263"/>
      <c r="AK49" s="264"/>
      <c r="AL49" s="264"/>
      <c r="AM49" s="263"/>
      <c r="AN49" s="263"/>
      <c r="AO49" s="264"/>
      <c r="AP49" s="263"/>
      <c r="AQ49" s="264"/>
      <c r="AR49" s="264"/>
      <c r="AS49" s="263"/>
      <c r="AT49" s="263"/>
      <c r="AU49" s="264"/>
      <c r="AV49" s="264"/>
      <c r="AW49" s="263"/>
      <c r="AX49" s="263"/>
      <c r="AY49" s="264"/>
      <c r="AZ49" s="263"/>
      <c r="BA49" s="264"/>
      <c r="BB49" s="264"/>
      <c r="BC49" s="263"/>
      <c r="BD49" s="263"/>
      <c r="BE49" s="264"/>
      <c r="BF49" s="264"/>
      <c r="BG49" s="263"/>
      <c r="BH49" s="263"/>
      <c r="BI49" s="264"/>
      <c r="BJ49" s="263"/>
      <c r="BK49" s="264"/>
      <c r="BL49" s="264"/>
      <c r="BM49" s="263"/>
      <c r="BN49" s="263"/>
      <c r="BO49" s="264"/>
      <c r="BP49" s="264"/>
      <c r="BQ49" s="263"/>
      <c r="BR49" s="263"/>
      <c r="BS49" s="264"/>
      <c r="BT49" s="264"/>
      <c r="BU49" s="263"/>
      <c r="BV49" s="263"/>
      <c r="BW49" s="264"/>
      <c r="BX49" s="264"/>
      <c r="BY49" s="263"/>
      <c r="BZ49" s="263"/>
      <c r="CA49" s="264"/>
      <c r="CB49" s="263"/>
      <c r="CC49" s="264"/>
      <c r="CD49" s="264"/>
      <c r="CE49" s="263"/>
      <c r="CF49" s="263"/>
      <c r="CG49" s="264"/>
      <c r="CH49" s="264"/>
      <c r="CI49" s="263"/>
      <c r="CJ49" s="263"/>
      <c r="CK49" s="264"/>
      <c r="CL49" s="263"/>
      <c r="CM49" s="264"/>
      <c r="CN49" s="264"/>
      <c r="CO49" s="263"/>
      <c r="CP49" s="263"/>
      <c r="CQ49" s="264"/>
      <c r="CR49" s="264"/>
      <c r="CS49" s="263"/>
      <c r="CT49" s="263"/>
      <c r="CU49" s="264"/>
      <c r="CV49" s="263"/>
      <c r="CW49" s="264"/>
      <c r="CX49" s="264"/>
      <c r="CY49" s="263"/>
      <c r="CZ49" s="263"/>
      <c r="DA49" s="264"/>
      <c r="DB49" s="264"/>
      <c r="DC49" s="263"/>
      <c r="DD49" s="263"/>
      <c r="DE49" s="264"/>
      <c r="DF49" s="263"/>
      <c r="DG49" s="264"/>
      <c r="DH49" s="264"/>
      <c r="DI49" s="263"/>
      <c r="DJ49" s="263"/>
      <c r="DK49" s="264"/>
      <c r="DL49" s="264"/>
      <c r="DM49" s="263"/>
      <c r="DN49" s="263"/>
      <c r="DO49" s="264"/>
      <c r="DP49" s="263"/>
      <c r="DQ49" s="264"/>
      <c r="DR49" s="264"/>
      <c r="DS49" s="263"/>
      <c r="DT49" s="263"/>
      <c r="DU49" s="264"/>
      <c r="DV49" s="264"/>
      <c r="DW49" s="263"/>
      <c r="DX49" s="263"/>
      <c r="DY49" s="264"/>
      <c r="DZ49" s="263"/>
      <c r="EA49" s="264"/>
      <c r="EB49" s="264"/>
      <c r="EC49" s="263"/>
      <c r="ED49" s="263"/>
      <c r="EE49" s="264"/>
      <c r="EF49" s="264"/>
      <c r="EG49" s="263"/>
      <c r="EH49" s="263"/>
      <c r="EI49" s="263"/>
      <c r="EJ49" s="264"/>
      <c r="EK49" s="263"/>
      <c r="EL49" s="264"/>
      <c r="EM49" s="264"/>
      <c r="EN49" s="263"/>
      <c r="EO49" s="263"/>
      <c r="EP49" s="264"/>
      <c r="EQ49" s="264"/>
      <c r="ER49" s="263"/>
      <c r="ES49" s="264"/>
      <c r="ET49" s="263"/>
      <c r="EU49" s="264"/>
      <c r="EV49" s="263"/>
      <c r="EW49" s="264"/>
      <c r="EX49" s="264"/>
      <c r="EY49" s="263"/>
      <c r="EZ49" s="263"/>
      <c r="FA49" s="264"/>
      <c r="FB49" s="264"/>
      <c r="FC49" s="263"/>
      <c r="FD49" s="263"/>
      <c r="FE49" s="264"/>
      <c r="FF49" s="264"/>
      <c r="FG49" s="263"/>
      <c r="FH49" s="264"/>
      <c r="FI49" s="264"/>
      <c r="FJ49" s="263"/>
      <c r="FK49" s="263"/>
      <c r="FL49" s="264"/>
      <c r="FM49" s="264"/>
      <c r="FN49" s="263"/>
      <c r="FO49" s="263"/>
      <c r="FP49" s="264"/>
      <c r="FQ49" s="263"/>
      <c r="FR49" s="264"/>
      <c r="FS49" s="264"/>
      <c r="FT49" s="263"/>
      <c r="FU49" s="263"/>
      <c r="FV49" s="264"/>
      <c r="FW49" s="264"/>
      <c r="FX49" s="263"/>
      <c r="FY49" s="263"/>
      <c r="FZ49" s="264"/>
      <c r="GA49" s="264"/>
      <c r="GB49" s="263"/>
      <c r="GC49" s="263"/>
    </row>
    <row r="50" spans="1:185" x14ac:dyDescent="0.35">
      <c r="A50" s="85"/>
      <c r="B50" s="86"/>
      <c r="C50" s="86"/>
      <c r="D50" s="87"/>
      <c r="E50" s="86"/>
      <c r="F50" s="86"/>
      <c r="G50" s="262">
        <f t="shared" si="17"/>
        <v>0</v>
      </c>
      <c r="H50" s="262">
        <f t="shared" si="18"/>
        <v>0</v>
      </c>
      <c r="I50" s="262">
        <f t="shared" si="19"/>
        <v>0</v>
      </c>
      <c r="J50" s="263"/>
      <c r="K50" s="264"/>
      <c r="L50" s="264"/>
      <c r="M50" s="263"/>
      <c r="N50" s="263"/>
      <c r="O50" s="264"/>
      <c r="P50" s="264"/>
      <c r="Q50" s="263"/>
      <c r="R50" s="263"/>
      <c r="S50" s="264"/>
      <c r="T50" s="263"/>
      <c r="U50" s="264"/>
      <c r="V50" s="264"/>
      <c r="W50" s="263"/>
      <c r="X50" s="263"/>
      <c r="Y50" s="264"/>
      <c r="Z50" s="263"/>
      <c r="AA50" s="264"/>
      <c r="AB50" s="264"/>
      <c r="AC50" s="263"/>
      <c r="AD50" s="263"/>
      <c r="AE50" s="264"/>
      <c r="AF50" s="263"/>
      <c r="AG50" s="264"/>
      <c r="AH50" s="264"/>
      <c r="AI50" s="263"/>
      <c r="AJ50" s="263"/>
      <c r="AK50" s="264"/>
      <c r="AL50" s="264"/>
      <c r="AM50" s="263"/>
      <c r="AN50" s="263"/>
      <c r="AO50" s="264"/>
      <c r="AP50" s="263"/>
      <c r="AQ50" s="264"/>
      <c r="AR50" s="264"/>
      <c r="AS50" s="263"/>
      <c r="AT50" s="263"/>
      <c r="AU50" s="264"/>
      <c r="AV50" s="264"/>
      <c r="AW50" s="263"/>
      <c r="AX50" s="263"/>
      <c r="AY50" s="264"/>
      <c r="AZ50" s="263"/>
      <c r="BA50" s="264"/>
      <c r="BB50" s="264"/>
      <c r="BC50" s="263"/>
      <c r="BD50" s="263"/>
      <c r="BE50" s="264"/>
      <c r="BF50" s="264"/>
      <c r="BG50" s="263"/>
      <c r="BH50" s="263"/>
      <c r="BI50" s="264"/>
      <c r="BJ50" s="263"/>
      <c r="BK50" s="264"/>
      <c r="BL50" s="264"/>
      <c r="BM50" s="263"/>
      <c r="BN50" s="263"/>
      <c r="BO50" s="264"/>
      <c r="BP50" s="264"/>
      <c r="BQ50" s="263"/>
      <c r="BR50" s="263"/>
      <c r="BS50" s="264"/>
      <c r="BT50" s="264"/>
      <c r="BU50" s="263"/>
      <c r="BV50" s="263"/>
      <c r="BW50" s="264"/>
      <c r="BX50" s="264"/>
      <c r="BY50" s="263"/>
      <c r="BZ50" s="263"/>
      <c r="CA50" s="264"/>
      <c r="CB50" s="263"/>
      <c r="CC50" s="264"/>
      <c r="CD50" s="264"/>
      <c r="CE50" s="263"/>
      <c r="CF50" s="263"/>
      <c r="CG50" s="264"/>
      <c r="CH50" s="264"/>
      <c r="CI50" s="263"/>
      <c r="CJ50" s="263"/>
      <c r="CK50" s="264"/>
      <c r="CL50" s="263"/>
      <c r="CM50" s="264"/>
      <c r="CN50" s="264"/>
      <c r="CO50" s="263"/>
      <c r="CP50" s="263"/>
      <c r="CQ50" s="264"/>
      <c r="CR50" s="264"/>
      <c r="CS50" s="263"/>
      <c r="CT50" s="263"/>
      <c r="CU50" s="264"/>
      <c r="CV50" s="263"/>
      <c r="CW50" s="264"/>
      <c r="CX50" s="264"/>
      <c r="CY50" s="263"/>
      <c r="CZ50" s="263"/>
      <c r="DA50" s="264"/>
      <c r="DB50" s="264"/>
      <c r="DC50" s="263"/>
      <c r="DD50" s="263"/>
      <c r="DE50" s="264"/>
      <c r="DF50" s="263"/>
      <c r="DG50" s="264"/>
      <c r="DH50" s="264"/>
      <c r="DI50" s="263"/>
      <c r="DJ50" s="263"/>
      <c r="DK50" s="264"/>
      <c r="DL50" s="264"/>
      <c r="DM50" s="263"/>
      <c r="DN50" s="263"/>
      <c r="DO50" s="264"/>
      <c r="DP50" s="263"/>
      <c r="DQ50" s="264"/>
      <c r="DR50" s="264"/>
      <c r="DS50" s="263"/>
      <c r="DT50" s="263"/>
      <c r="DU50" s="264"/>
      <c r="DV50" s="264"/>
      <c r="DW50" s="263"/>
      <c r="DX50" s="263"/>
      <c r="DY50" s="264"/>
      <c r="DZ50" s="263"/>
      <c r="EA50" s="264"/>
      <c r="EB50" s="264"/>
      <c r="EC50" s="263"/>
      <c r="ED50" s="263"/>
      <c r="EE50" s="264"/>
      <c r="EF50" s="264"/>
      <c r="EG50" s="263"/>
      <c r="EH50" s="263"/>
      <c r="EI50" s="263"/>
      <c r="EJ50" s="264"/>
      <c r="EK50" s="263"/>
      <c r="EL50" s="264"/>
      <c r="EM50" s="264"/>
      <c r="EN50" s="263"/>
      <c r="EO50" s="263"/>
      <c r="EP50" s="264"/>
      <c r="EQ50" s="264"/>
      <c r="ER50" s="263"/>
      <c r="ES50" s="264"/>
      <c r="ET50" s="263"/>
      <c r="EU50" s="264"/>
      <c r="EV50" s="263"/>
      <c r="EW50" s="264"/>
      <c r="EX50" s="264"/>
      <c r="EY50" s="263"/>
      <c r="EZ50" s="263"/>
      <c r="FA50" s="264"/>
      <c r="FB50" s="264"/>
      <c r="FC50" s="263"/>
      <c r="FD50" s="263"/>
      <c r="FE50" s="264"/>
      <c r="FF50" s="264"/>
      <c r="FG50" s="263"/>
      <c r="FH50" s="264"/>
      <c r="FI50" s="264"/>
      <c r="FJ50" s="263"/>
      <c r="FK50" s="263"/>
      <c r="FL50" s="264"/>
      <c r="FM50" s="264"/>
      <c r="FN50" s="263"/>
      <c r="FO50" s="263"/>
      <c r="FP50" s="264"/>
      <c r="FQ50" s="263"/>
      <c r="FR50" s="264"/>
      <c r="FS50" s="264"/>
      <c r="FT50" s="263"/>
      <c r="FU50" s="263"/>
      <c r="FV50" s="264"/>
      <c r="FW50" s="264"/>
      <c r="FX50" s="263"/>
      <c r="FY50" s="263"/>
      <c r="FZ50" s="264"/>
      <c r="GA50" s="264"/>
      <c r="GB50" s="263"/>
      <c r="GC50" s="263"/>
    </row>
    <row r="51" spans="1:185" x14ac:dyDescent="0.35">
      <c r="A51" s="85"/>
      <c r="B51" s="86"/>
      <c r="C51" s="86"/>
      <c r="D51" s="87"/>
      <c r="E51" s="86"/>
      <c r="F51" s="86"/>
      <c r="G51" s="262">
        <f t="shared" si="17"/>
        <v>0</v>
      </c>
      <c r="H51" s="262">
        <f t="shared" si="18"/>
        <v>0</v>
      </c>
      <c r="I51" s="262">
        <f t="shared" si="19"/>
        <v>0</v>
      </c>
      <c r="J51" s="263"/>
      <c r="K51" s="264"/>
      <c r="L51" s="264"/>
      <c r="M51" s="263"/>
      <c r="N51" s="263"/>
      <c r="O51" s="264"/>
      <c r="P51" s="264"/>
      <c r="Q51" s="263"/>
      <c r="R51" s="263"/>
      <c r="S51" s="264"/>
      <c r="T51" s="263"/>
      <c r="U51" s="264"/>
      <c r="V51" s="264"/>
      <c r="W51" s="263"/>
      <c r="X51" s="263"/>
      <c r="Y51" s="264"/>
      <c r="Z51" s="263"/>
      <c r="AA51" s="264"/>
      <c r="AB51" s="264"/>
      <c r="AC51" s="263"/>
      <c r="AD51" s="263"/>
      <c r="AE51" s="264"/>
      <c r="AF51" s="263"/>
      <c r="AG51" s="264"/>
      <c r="AH51" s="264"/>
      <c r="AI51" s="263"/>
      <c r="AJ51" s="263"/>
      <c r="AK51" s="264"/>
      <c r="AL51" s="264"/>
      <c r="AM51" s="263"/>
      <c r="AN51" s="263"/>
      <c r="AO51" s="264"/>
      <c r="AP51" s="263"/>
      <c r="AQ51" s="264"/>
      <c r="AR51" s="264"/>
      <c r="AS51" s="263"/>
      <c r="AT51" s="263"/>
      <c r="AU51" s="264"/>
      <c r="AV51" s="264"/>
      <c r="AW51" s="263"/>
      <c r="AX51" s="263"/>
      <c r="AY51" s="264"/>
      <c r="AZ51" s="263"/>
      <c r="BA51" s="264"/>
      <c r="BB51" s="264"/>
      <c r="BC51" s="263"/>
      <c r="BD51" s="263"/>
      <c r="BE51" s="264"/>
      <c r="BF51" s="264"/>
      <c r="BG51" s="263"/>
      <c r="BH51" s="263"/>
      <c r="BI51" s="264"/>
      <c r="BJ51" s="263"/>
      <c r="BK51" s="264"/>
      <c r="BL51" s="264"/>
      <c r="BM51" s="263"/>
      <c r="BN51" s="263"/>
      <c r="BO51" s="264"/>
      <c r="BP51" s="264"/>
      <c r="BQ51" s="263"/>
      <c r="BR51" s="263"/>
      <c r="BS51" s="264"/>
      <c r="BT51" s="264"/>
      <c r="BU51" s="263"/>
      <c r="BV51" s="263"/>
      <c r="BW51" s="264"/>
      <c r="BX51" s="264"/>
      <c r="BY51" s="263"/>
      <c r="BZ51" s="263"/>
      <c r="CA51" s="264"/>
      <c r="CB51" s="263"/>
      <c r="CC51" s="264"/>
      <c r="CD51" s="264"/>
      <c r="CE51" s="263"/>
      <c r="CF51" s="263"/>
      <c r="CG51" s="264"/>
      <c r="CH51" s="264"/>
      <c r="CI51" s="263"/>
      <c r="CJ51" s="263"/>
      <c r="CK51" s="264"/>
      <c r="CL51" s="263"/>
      <c r="CM51" s="264"/>
      <c r="CN51" s="264"/>
      <c r="CO51" s="263"/>
      <c r="CP51" s="263"/>
      <c r="CQ51" s="264"/>
      <c r="CR51" s="264"/>
      <c r="CS51" s="263"/>
      <c r="CT51" s="263"/>
      <c r="CU51" s="264"/>
      <c r="CV51" s="263"/>
      <c r="CW51" s="264"/>
      <c r="CX51" s="264"/>
      <c r="CY51" s="263"/>
      <c r="CZ51" s="263"/>
      <c r="DA51" s="264"/>
      <c r="DB51" s="264"/>
      <c r="DC51" s="263"/>
      <c r="DD51" s="263"/>
      <c r="DE51" s="264"/>
      <c r="DF51" s="263"/>
      <c r="DG51" s="264"/>
      <c r="DH51" s="264"/>
      <c r="DI51" s="263"/>
      <c r="DJ51" s="263"/>
      <c r="DK51" s="264"/>
      <c r="DL51" s="264"/>
      <c r="DM51" s="263"/>
      <c r="DN51" s="263"/>
      <c r="DO51" s="264"/>
      <c r="DP51" s="263"/>
      <c r="DQ51" s="264"/>
      <c r="DR51" s="264"/>
      <c r="DS51" s="263"/>
      <c r="DT51" s="263"/>
      <c r="DU51" s="264"/>
      <c r="DV51" s="264"/>
      <c r="DW51" s="263"/>
      <c r="DX51" s="263"/>
      <c r="DY51" s="264"/>
      <c r="DZ51" s="263"/>
      <c r="EA51" s="264"/>
      <c r="EB51" s="264"/>
      <c r="EC51" s="263"/>
      <c r="ED51" s="263"/>
      <c r="EE51" s="264"/>
      <c r="EF51" s="264"/>
      <c r="EG51" s="263"/>
      <c r="EH51" s="263"/>
      <c r="EI51" s="263"/>
      <c r="EJ51" s="264"/>
      <c r="EK51" s="263"/>
      <c r="EL51" s="264"/>
      <c r="EM51" s="264"/>
      <c r="EN51" s="263"/>
      <c r="EO51" s="263"/>
      <c r="EP51" s="264"/>
      <c r="EQ51" s="264"/>
      <c r="ER51" s="263"/>
      <c r="ES51" s="264"/>
      <c r="ET51" s="263"/>
      <c r="EU51" s="264"/>
      <c r="EV51" s="263"/>
      <c r="EW51" s="264"/>
      <c r="EX51" s="264"/>
      <c r="EY51" s="263"/>
      <c r="EZ51" s="263"/>
      <c r="FA51" s="264"/>
      <c r="FB51" s="264"/>
      <c r="FC51" s="263"/>
      <c r="FD51" s="263"/>
      <c r="FE51" s="264"/>
      <c r="FF51" s="264"/>
      <c r="FG51" s="263"/>
      <c r="FH51" s="264"/>
      <c r="FI51" s="264"/>
      <c r="FJ51" s="263"/>
      <c r="FK51" s="263"/>
      <c r="FL51" s="264"/>
      <c r="FM51" s="264"/>
      <c r="FN51" s="263"/>
      <c r="FO51" s="263"/>
      <c r="FP51" s="264"/>
      <c r="FQ51" s="263"/>
      <c r="FR51" s="264"/>
      <c r="FS51" s="264"/>
      <c r="FT51" s="263"/>
      <c r="FU51" s="263"/>
      <c r="FV51" s="264"/>
      <c r="FW51" s="264"/>
      <c r="FX51" s="263"/>
      <c r="FY51" s="263"/>
      <c r="FZ51" s="264"/>
      <c r="GA51" s="264"/>
      <c r="GB51" s="263"/>
      <c r="GC51" s="263"/>
    </row>
    <row r="52" spans="1:185" x14ac:dyDescent="0.35">
      <c r="A52" s="85"/>
      <c r="B52" s="86"/>
      <c r="C52" s="86"/>
      <c r="D52" s="87"/>
      <c r="E52" s="86"/>
      <c r="F52" s="86"/>
      <c r="G52" s="262">
        <f t="shared" si="17"/>
        <v>0</v>
      </c>
      <c r="H52" s="262">
        <f t="shared" si="18"/>
        <v>0</v>
      </c>
      <c r="I52" s="262">
        <f t="shared" si="19"/>
        <v>0</v>
      </c>
      <c r="J52" s="263"/>
      <c r="K52" s="264"/>
      <c r="L52" s="264"/>
      <c r="M52" s="263"/>
      <c r="N52" s="263"/>
      <c r="O52" s="264"/>
      <c r="P52" s="264"/>
      <c r="Q52" s="263"/>
      <c r="R52" s="263"/>
      <c r="S52" s="264"/>
      <c r="T52" s="263"/>
      <c r="U52" s="264"/>
      <c r="V52" s="264"/>
      <c r="W52" s="263"/>
      <c r="X52" s="263"/>
      <c r="Y52" s="264"/>
      <c r="Z52" s="263"/>
      <c r="AA52" s="264"/>
      <c r="AB52" s="264"/>
      <c r="AC52" s="263"/>
      <c r="AD52" s="263"/>
      <c r="AE52" s="264"/>
      <c r="AF52" s="263"/>
      <c r="AG52" s="264"/>
      <c r="AH52" s="264"/>
      <c r="AI52" s="263"/>
      <c r="AJ52" s="263"/>
      <c r="AK52" s="264"/>
      <c r="AL52" s="264"/>
      <c r="AM52" s="263"/>
      <c r="AN52" s="263"/>
      <c r="AO52" s="264"/>
      <c r="AP52" s="263"/>
      <c r="AQ52" s="264"/>
      <c r="AR52" s="264"/>
      <c r="AS52" s="263"/>
      <c r="AT52" s="263"/>
      <c r="AU52" s="264"/>
      <c r="AV52" s="264"/>
      <c r="AW52" s="263"/>
      <c r="AX52" s="263"/>
      <c r="AY52" s="264"/>
      <c r="AZ52" s="263"/>
      <c r="BA52" s="264"/>
      <c r="BB52" s="264"/>
      <c r="BC52" s="263"/>
      <c r="BD52" s="263"/>
      <c r="BE52" s="264"/>
      <c r="BF52" s="264"/>
      <c r="BG52" s="263"/>
      <c r="BH52" s="263"/>
      <c r="BI52" s="264"/>
      <c r="BJ52" s="263"/>
      <c r="BK52" s="264"/>
      <c r="BL52" s="264"/>
      <c r="BM52" s="263"/>
      <c r="BN52" s="263"/>
      <c r="BO52" s="264"/>
      <c r="BP52" s="264"/>
      <c r="BQ52" s="263"/>
      <c r="BR52" s="263"/>
      <c r="BS52" s="264"/>
      <c r="BT52" s="264"/>
      <c r="BU52" s="263"/>
      <c r="BV52" s="263"/>
      <c r="BW52" s="264"/>
      <c r="BX52" s="264"/>
      <c r="BY52" s="263"/>
      <c r="BZ52" s="263"/>
      <c r="CA52" s="264"/>
      <c r="CB52" s="263"/>
      <c r="CC52" s="264"/>
      <c r="CD52" s="264"/>
      <c r="CE52" s="263"/>
      <c r="CF52" s="263"/>
      <c r="CG52" s="264"/>
      <c r="CH52" s="264"/>
      <c r="CI52" s="263"/>
      <c r="CJ52" s="263"/>
      <c r="CK52" s="264"/>
      <c r="CL52" s="263"/>
      <c r="CM52" s="264"/>
      <c r="CN52" s="264"/>
      <c r="CO52" s="263"/>
      <c r="CP52" s="263"/>
      <c r="CQ52" s="264"/>
      <c r="CR52" s="264"/>
      <c r="CS52" s="263"/>
      <c r="CT52" s="263"/>
      <c r="CU52" s="264"/>
      <c r="CV52" s="263"/>
      <c r="CW52" s="264"/>
      <c r="CX52" s="264"/>
      <c r="CY52" s="263"/>
      <c r="CZ52" s="263"/>
      <c r="DA52" s="264"/>
      <c r="DB52" s="264"/>
      <c r="DC52" s="263"/>
      <c r="DD52" s="263"/>
      <c r="DE52" s="264"/>
      <c r="DF52" s="263"/>
      <c r="DG52" s="264"/>
      <c r="DH52" s="264"/>
      <c r="DI52" s="263"/>
      <c r="DJ52" s="263"/>
      <c r="DK52" s="264"/>
      <c r="DL52" s="264"/>
      <c r="DM52" s="263"/>
      <c r="DN52" s="263"/>
      <c r="DO52" s="264"/>
      <c r="DP52" s="263"/>
      <c r="DQ52" s="264"/>
      <c r="DR52" s="264"/>
      <c r="DS52" s="263"/>
      <c r="DT52" s="263"/>
      <c r="DU52" s="264"/>
      <c r="DV52" s="264"/>
      <c r="DW52" s="263"/>
      <c r="DX52" s="263"/>
      <c r="DY52" s="264"/>
      <c r="DZ52" s="263"/>
      <c r="EA52" s="264"/>
      <c r="EB52" s="264"/>
      <c r="EC52" s="263"/>
      <c r="ED52" s="263"/>
      <c r="EE52" s="264"/>
      <c r="EF52" s="264"/>
      <c r="EG52" s="263"/>
      <c r="EH52" s="263"/>
      <c r="EI52" s="263"/>
      <c r="EJ52" s="264"/>
      <c r="EK52" s="263"/>
      <c r="EL52" s="264"/>
      <c r="EM52" s="264"/>
      <c r="EN52" s="263"/>
      <c r="EO52" s="263"/>
      <c r="EP52" s="264"/>
      <c r="EQ52" s="264"/>
      <c r="ER52" s="263"/>
      <c r="ES52" s="264"/>
      <c r="ET52" s="263"/>
      <c r="EU52" s="264"/>
      <c r="EV52" s="263"/>
      <c r="EW52" s="264"/>
      <c r="EX52" s="264"/>
      <c r="EY52" s="263"/>
      <c r="EZ52" s="263"/>
      <c r="FA52" s="264"/>
      <c r="FB52" s="264"/>
      <c r="FC52" s="263"/>
      <c r="FD52" s="263"/>
      <c r="FE52" s="264"/>
      <c r="FF52" s="264"/>
      <c r="FG52" s="263"/>
      <c r="FH52" s="264"/>
      <c r="FI52" s="264"/>
      <c r="FJ52" s="263"/>
      <c r="FK52" s="263"/>
      <c r="FL52" s="264"/>
      <c r="FM52" s="264"/>
      <c r="FN52" s="263"/>
      <c r="FO52" s="263"/>
      <c r="FP52" s="264"/>
      <c r="FQ52" s="263"/>
      <c r="FR52" s="264"/>
      <c r="FS52" s="264"/>
      <c r="FT52" s="263"/>
      <c r="FU52" s="263"/>
      <c r="FV52" s="264"/>
      <c r="FW52" s="264"/>
      <c r="FX52" s="263"/>
      <c r="FY52" s="263"/>
      <c r="FZ52" s="264"/>
      <c r="GA52" s="264"/>
      <c r="GB52" s="263"/>
      <c r="GC52" s="263"/>
    </row>
    <row r="53" spans="1:185" x14ac:dyDescent="0.35">
      <c r="A53" s="85"/>
      <c r="B53" s="86"/>
      <c r="C53" s="86"/>
      <c r="D53" s="87"/>
      <c r="E53" s="86"/>
      <c r="F53" s="86"/>
      <c r="G53" s="262">
        <f t="shared" si="17"/>
        <v>0</v>
      </c>
      <c r="H53" s="262">
        <f t="shared" si="18"/>
        <v>0</v>
      </c>
      <c r="I53" s="262">
        <f t="shared" si="19"/>
        <v>0</v>
      </c>
      <c r="J53" s="263"/>
      <c r="K53" s="264"/>
      <c r="L53" s="264"/>
      <c r="M53" s="263"/>
      <c r="N53" s="263"/>
      <c r="O53" s="264"/>
      <c r="P53" s="264"/>
      <c r="Q53" s="263"/>
      <c r="R53" s="263"/>
      <c r="S53" s="264"/>
      <c r="T53" s="263"/>
      <c r="U53" s="264"/>
      <c r="V53" s="264"/>
      <c r="W53" s="263"/>
      <c r="X53" s="263"/>
      <c r="Y53" s="264"/>
      <c r="Z53" s="263"/>
      <c r="AA53" s="264"/>
      <c r="AB53" s="264"/>
      <c r="AC53" s="263"/>
      <c r="AD53" s="263"/>
      <c r="AE53" s="264"/>
      <c r="AF53" s="263"/>
      <c r="AG53" s="264"/>
      <c r="AH53" s="264"/>
      <c r="AI53" s="263"/>
      <c r="AJ53" s="263"/>
      <c r="AK53" s="264"/>
      <c r="AL53" s="264"/>
      <c r="AM53" s="263"/>
      <c r="AN53" s="263"/>
      <c r="AO53" s="264"/>
      <c r="AP53" s="263"/>
      <c r="AQ53" s="264"/>
      <c r="AR53" s="264"/>
      <c r="AS53" s="263"/>
      <c r="AT53" s="263"/>
      <c r="AU53" s="264"/>
      <c r="AV53" s="264"/>
      <c r="AW53" s="263"/>
      <c r="AX53" s="263"/>
      <c r="AY53" s="264"/>
      <c r="AZ53" s="263"/>
      <c r="BA53" s="264"/>
      <c r="BB53" s="264"/>
      <c r="BC53" s="263"/>
      <c r="BD53" s="263"/>
      <c r="BE53" s="264"/>
      <c r="BF53" s="264"/>
      <c r="BG53" s="263"/>
      <c r="BH53" s="263"/>
      <c r="BI53" s="264"/>
      <c r="BJ53" s="263"/>
      <c r="BK53" s="264"/>
      <c r="BL53" s="264"/>
      <c r="BM53" s="263"/>
      <c r="BN53" s="263"/>
      <c r="BO53" s="264"/>
      <c r="BP53" s="264"/>
      <c r="BQ53" s="263"/>
      <c r="BR53" s="263"/>
      <c r="BS53" s="264"/>
      <c r="BT53" s="264"/>
      <c r="BU53" s="263"/>
      <c r="BV53" s="263"/>
      <c r="BW53" s="264"/>
      <c r="BX53" s="264"/>
      <c r="BY53" s="263"/>
      <c r="BZ53" s="263"/>
      <c r="CA53" s="264"/>
      <c r="CB53" s="263"/>
      <c r="CC53" s="264"/>
      <c r="CD53" s="264"/>
      <c r="CE53" s="263"/>
      <c r="CF53" s="263"/>
      <c r="CG53" s="264"/>
      <c r="CH53" s="264"/>
      <c r="CI53" s="263"/>
      <c r="CJ53" s="263"/>
      <c r="CK53" s="264"/>
      <c r="CL53" s="263"/>
      <c r="CM53" s="264"/>
      <c r="CN53" s="264"/>
      <c r="CO53" s="263"/>
      <c r="CP53" s="263"/>
      <c r="CQ53" s="264"/>
      <c r="CR53" s="264"/>
      <c r="CS53" s="263"/>
      <c r="CT53" s="263"/>
      <c r="CU53" s="264"/>
      <c r="CV53" s="263"/>
      <c r="CW53" s="264"/>
      <c r="CX53" s="264"/>
      <c r="CY53" s="263"/>
      <c r="CZ53" s="263"/>
      <c r="DA53" s="264"/>
      <c r="DB53" s="264"/>
      <c r="DC53" s="263"/>
      <c r="DD53" s="263"/>
      <c r="DE53" s="264"/>
      <c r="DF53" s="263"/>
      <c r="DG53" s="264"/>
      <c r="DH53" s="264"/>
      <c r="DI53" s="263"/>
      <c r="DJ53" s="263"/>
      <c r="DK53" s="264"/>
      <c r="DL53" s="264"/>
      <c r="DM53" s="263"/>
      <c r="DN53" s="263"/>
      <c r="DO53" s="264"/>
      <c r="DP53" s="263"/>
      <c r="DQ53" s="264"/>
      <c r="DR53" s="264"/>
      <c r="DS53" s="263"/>
      <c r="DT53" s="263"/>
      <c r="DU53" s="264"/>
      <c r="DV53" s="264"/>
      <c r="DW53" s="263"/>
      <c r="DX53" s="263"/>
      <c r="DY53" s="264"/>
      <c r="DZ53" s="263"/>
      <c r="EA53" s="264"/>
      <c r="EB53" s="264"/>
      <c r="EC53" s="263"/>
      <c r="ED53" s="263"/>
      <c r="EE53" s="264"/>
      <c r="EF53" s="264"/>
      <c r="EG53" s="263"/>
      <c r="EH53" s="263"/>
      <c r="EI53" s="263"/>
      <c r="EJ53" s="264"/>
      <c r="EK53" s="263"/>
      <c r="EL53" s="264"/>
      <c r="EM53" s="264"/>
      <c r="EN53" s="263"/>
      <c r="EO53" s="263"/>
      <c r="EP53" s="264"/>
      <c r="EQ53" s="264"/>
      <c r="ER53" s="263"/>
      <c r="ES53" s="264"/>
      <c r="ET53" s="263"/>
      <c r="EU53" s="264"/>
      <c r="EV53" s="263"/>
      <c r="EW53" s="264"/>
      <c r="EX53" s="264"/>
      <c r="EY53" s="263"/>
      <c r="EZ53" s="263"/>
      <c r="FA53" s="264"/>
      <c r="FB53" s="264"/>
      <c r="FC53" s="263"/>
      <c r="FD53" s="263"/>
      <c r="FE53" s="264"/>
      <c r="FF53" s="264"/>
      <c r="FG53" s="263"/>
      <c r="FH53" s="264"/>
      <c r="FI53" s="264"/>
      <c r="FJ53" s="263"/>
      <c r="FK53" s="263"/>
      <c r="FL53" s="264"/>
      <c r="FM53" s="264"/>
      <c r="FN53" s="263"/>
      <c r="FO53" s="263"/>
      <c r="FP53" s="264"/>
      <c r="FQ53" s="263"/>
      <c r="FR53" s="264"/>
      <c r="FS53" s="264"/>
      <c r="FT53" s="263"/>
      <c r="FU53" s="263"/>
      <c r="FV53" s="264"/>
      <c r="FW53" s="264"/>
      <c r="FX53" s="263"/>
      <c r="FY53" s="263"/>
      <c r="FZ53" s="264"/>
      <c r="GA53" s="264"/>
      <c r="GB53" s="263"/>
      <c r="GC53" s="263"/>
    </row>
    <row r="54" spans="1:185" x14ac:dyDescent="0.35">
      <c r="A54" s="85"/>
      <c r="B54" s="86"/>
      <c r="C54" s="86"/>
      <c r="D54" s="87"/>
      <c r="E54" s="86"/>
      <c r="F54" s="86"/>
      <c r="G54" s="262">
        <f t="shared" si="17"/>
        <v>0</v>
      </c>
      <c r="H54" s="262">
        <f t="shared" si="18"/>
        <v>0</v>
      </c>
      <c r="I54" s="262">
        <f t="shared" si="19"/>
        <v>0</v>
      </c>
      <c r="J54" s="263"/>
      <c r="K54" s="264"/>
      <c r="L54" s="264"/>
      <c r="M54" s="263"/>
      <c r="N54" s="263"/>
      <c r="O54" s="264"/>
      <c r="P54" s="264"/>
      <c r="Q54" s="263"/>
      <c r="R54" s="263"/>
      <c r="S54" s="264"/>
      <c r="T54" s="263"/>
      <c r="U54" s="264"/>
      <c r="V54" s="264"/>
      <c r="W54" s="263"/>
      <c r="X54" s="263"/>
      <c r="Y54" s="264"/>
      <c r="Z54" s="263"/>
      <c r="AA54" s="264"/>
      <c r="AB54" s="264"/>
      <c r="AC54" s="263"/>
      <c r="AD54" s="263"/>
      <c r="AE54" s="264"/>
      <c r="AF54" s="263"/>
      <c r="AG54" s="264"/>
      <c r="AH54" s="264"/>
      <c r="AI54" s="263"/>
      <c r="AJ54" s="263"/>
      <c r="AK54" s="264"/>
      <c r="AL54" s="264"/>
      <c r="AM54" s="263"/>
      <c r="AN54" s="263"/>
      <c r="AO54" s="264"/>
      <c r="AP54" s="263"/>
      <c r="AQ54" s="264"/>
      <c r="AR54" s="264"/>
      <c r="AS54" s="263"/>
      <c r="AT54" s="263"/>
      <c r="AU54" s="264"/>
      <c r="AV54" s="264"/>
      <c r="AW54" s="263"/>
      <c r="AX54" s="263"/>
      <c r="AY54" s="264"/>
      <c r="AZ54" s="263"/>
      <c r="BA54" s="264"/>
      <c r="BB54" s="264"/>
      <c r="BC54" s="263"/>
      <c r="BD54" s="263"/>
      <c r="BE54" s="264"/>
      <c r="BF54" s="264"/>
      <c r="BG54" s="263"/>
      <c r="BH54" s="263"/>
      <c r="BI54" s="264"/>
      <c r="BJ54" s="263"/>
      <c r="BK54" s="264"/>
      <c r="BL54" s="264"/>
      <c r="BM54" s="263"/>
      <c r="BN54" s="263"/>
      <c r="BO54" s="264"/>
      <c r="BP54" s="264"/>
      <c r="BQ54" s="263"/>
      <c r="BR54" s="263"/>
      <c r="BS54" s="264"/>
      <c r="BT54" s="264"/>
      <c r="BU54" s="263"/>
      <c r="BV54" s="263"/>
      <c r="BW54" s="264"/>
      <c r="BX54" s="264"/>
      <c r="BY54" s="263"/>
      <c r="BZ54" s="263"/>
      <c r="CA54" s="264"/>
      <c r="CB54" s="263"/>
      <c r="CC54" s="264"/>
      <c r="CD54" s="264"/>
      <c r="CE54" s="263"/>
      <c r="CF54" s="263"/>
      <c r="CG54" s="264"/>
      <c r="CH54" s="264"/>
      <c r="CI54" s="263"/>
      <c r="CJ54" s="263"/>
      <c r="CK54" s="264"/>
      <c r="CL54" s="263"/>
      <c r="CM54" s="264"/>
      <c r="CN54" s="264"/>
      <c r="CO54" s="263"/>
      <c r="CP54" s="263"/>
      <c r="CQ54" s="264"/>
      <c r="CR54" s="264"/>
      <c r="CS54" s="263"/>
      <c r="CT54" s="263"/>
      <c r="CU54" s="264"/>
      <c r="CV54" s="263"/>
      <c r="CW54" s="264"/>
      <c r="CX54" s="264"/>
      <c r="CY54" s="263"/>
      <c r="CZ54" s="263"/>
      <c r="DA54" s="264"/>
      <c r="DB54" s="264"/>
      <c r="DC54" s="263"/>
      <c r="DD54" s="263"/>
      <c r="DE54" s="264"/>
      <c r="DF54" s="263"/>
      <c r="DG54" s="264"/>
      <c r="DH54" s="264"/>
      <c r="DI54" s="263"/>
      <c r="DJ54" s="263"/>
      <c r="DK54" s="264"/>
      <c r="DL54" s="264"/>
      <c r="DM54" s="263"/>
      <c r="DN54" s="263"/>
      <c r="DO54" s="264"/>
      <c r="DP54" s="263"/>
      <c r="DQ54" s="264"/>
      <c r="DR54" s="264"/>
      <c r="DS54" s="263"/>
      <c r="DT54" s="263"/>
      <c r="DU54" s="264"/>
      <c r="DV54" s="264"/>
      <c r="DW54" s="263"/>
      <c r="DX54" s="263"/>
      <c r="DY54" s="264"/>
      <c r="DZ54" s="263"/>
      <c r="EA54" s="264"/>
      <c r="EB54" s="264"/>
      <c r="EC54" s="263"/>
      <c r="ED54" s="263"/>
      <c r="EE54" s="264"/>
      <c r="EF54" s="264"/>
      <c r="EG54" s="263"/>
      <c r="EH54" s="263"/>
      <c r="EI54" s="263"/>
      <c r="EJ54" s="264"/>
      <c r="EK54" s="263"/>
      <c r="EL54" s="264"/>
      <c r="EM54" s="264"/>
      <c r="EN54" s="263"/>
      <c r="EO54" s="263"/>
      <c r="EP54" s="264"/>
      <c r="EQ54" s="264"/>
      <c r="ER54" s="263"/>
      <c r="ES54" s="264"/>
      <c r="ET54" s="263"/>
      <c r="EU54" s="264"/>
      <c r="EV54" s="263"/>
      <c r="EW54" s="264"/>
      <c r="EX54" s="264"/>
      <c r="EY54" s="263"/>
      <c r="EZ54" s="263"/>
      <c r="FA54" s="264"/>
      <c r="FB54" s="264"/>
      <c r="FC54" s="263"/>
      <c r="FD54" s="263"/>
      <c r="FE54" s="264"/>
      <c r="FF54" s="264"/>
      <c r="FG54" s="263"/>
      <c r="FH54" s="264"/>
      <c r="FI54" s="264"/>
      <c r="FJ54" s="263"/>
      <c r="FK54" s="263"/>
      <c r="FL54" s="264"/>
      <c r="FM54" s="264"/>
      <c r="FN54" s="263"/>
      <c r="FO54" s="263"/>
      <c r="FP54" s="264"/>
      <c r="FQ54" s="263"/>
      <c r="FR54" s="264"/>
      <c r="FS54" s="264"/>
      <c r="FT54" s="263"/>
      <c r="FU54" s="263"/>
      <c r="FV54" s="264"/>
      <c r="FW54" s="264"/>
      <c r="FX54" s="263"/>
      <c r="FY54" s="263"/>
      <c r="FZ54" s="264"/>
      <c r="GA54" s="264"/>
      <c r="GB54" s="263"/>
      <c r="GC54" s="263"/>
    </row>
    <row r="55" spans="1:185" x14ac:dyDescent="0.35">
      <c r="A55" s="85"/>
      <c r="B55" s="86"/>
      <c r="C55" s="86"/>
      <c r="D55" s="87"/>
      <c r="E55" s="86"/>
      <c r="F55" s="86"/>
      <c r="G55" s="262">
        <f t="shared" si="17"/>
        <v>0</v>
      </c>
      <c r="H55" s="262">
        <f t="shared" si="18"/>
        <v>0</v>
      </c>
      <c r="I55" s="262">
        <f t="shared" si="19"/>
        <v>0</v>
      </c>
      <c r="J55" s="263"/>
      <c r="K55" s="264"/>
      <c r="L55" s="264"/>
      <c r="M55" s="263"/>
      <c r="N55" s="263"/>
      <c r="O55" s="264"/>
      <c r="P55" s="264"/>
      <c r="Q55" s="263"/>
      <c r="R55" s="263"/>
      <c r="S55" s="264"/>
      <c r="T55" s="263"/>
      <c r="U55" s="264"/>
      <c r="V55" s="264"/>
      <c r="W55" s="263"/>
      <c r="X55" s="263"/>
      <c r="Y55" s="264"/>
      <c r="Z55" s="263"/>
      <c r="AA55" s="264"/>
      <c r="AB55" s="264"/>
      <c r="AC55" s="263"/>
      <c r="AD55" s="263"/>
      <c r="AE55" s="264"/>
      <c r="AF55" s="263"/>
      <c r="AG55" s="264"/>
      <c r="AH55" s="264"/>
      <c r="AI55" s="263"/>
      <c r="AJ55" s="263"/>
      <c r="AK55" s="264"/>
      <c r="AL55" s="264"/>
      <c r="AM55" s="263"/>
      <c r="AN55" s="263"/>
      <c r="AO55" s="264"/>
      <c r="AP55" s="263"/>
      <c r="AQ55" s="264"/>
      <c r="AR55" s="264"/>
      <c r="AS55" s="263"/>
      <c r="AT55" s="263"/>
      <c r="AU55" s="264"/>
      <c r="AV55" s="264"/>
      <c r="AW55" s="263"/>
      <c r="AX55" s="263"/>
      <c r="AY55" s="264"/>
      <c r="AZ55" s="263"/>
      <c r="BA55" s="264"/>
      <c r="BB55" s="264"/>
      <c r="BC55" s="263"/>
      <c r="BD55" s="263"/>
      <c r="BE55" s="264"/>
      <c r="BF55" s="264"/>
      <c r="BG55" s="263"/>
      <c r="BH55" s="263"/>
      <c r="BI55" s="264"/>
      <c r="BJ55" s="263"/>
      <c r="BK55" s="264"/>
      <c r="BL55" s="264"/>
      <c r="BM55" s="263"/>
      <c r="BN55" s="263"/>
      <c r="BO55" s="264"/>
      <c r="BP55" s="264"/>
      <c r="BQ55" s="263"/>
      <c r="BR55" s="263"/>
      <c r="BS55" s="264"/>
      <c r="BT55" s="264"/>
      <c r="BU55" s="263"/>
      <c r="BV55" s="263"/>
      <c r="BW55" s="264"/>
      <c r="BX55" s="264"/>
      <c r="BY55" s="263"/>
      <c r="BZ55" s="263"/>
      <c r="CA55" s="264"/>
      <c r="CB55" s="263"/>
      <c r="CC55" s="264"/>
      <c r="CD55" s="264"/>
      <c r="CE55" s="263"/>
      <c r="CF55" s="263"/>
      <c r="CG55" s="264"/>
      <c r="CH55" s="264"/>
      <c r="CI55" s="263"/>
      <c r="CJ55" s="263"/>
      <c r="CK55" s="264"/>
      <c r="CL55" s="263"/>
      <c r="CM55" s="264"/>
      <c r="CN55" s="264"/>
      <c r="CO55" s="263"/>
      <c r="CP55" s="263"/>
      <c r="CQ55" s="264"/>
      <c r="CR55" s="264"/>
      <c r="CS55" s="263"/>
      <c r="CT55" s="263"/>
      <c r="CU55" s="264"/>
      <c r="CV55" s="263"/>
      <c r="CW55" s="264"/>
      <c r="CX55" s="264"/>
      <c r="CY55" s="263"/>
      <c r="CZ55" s="263"/>
      <c r="DA55" s="264"/>
      <c r="DB55" s="264"/>
      <c r="DC55" s="263"/>
      <c r="DD55" s="263"/>
      <c r="DE55" s="264"/>
      <c r="DF55" s="263"/>
      <c r="DG55" s="264"/>
      <c r="DH55" s="264"/>
      <c r="DI55" s="263"/>
      <c r="DJ55" s="263"/>
      <c r="DK55" s="264"/>
      <c r="DL55" s="264"/>
      <c r="DM55" s="263"/>
      <c r="DN55" s="263"/>
      <c r="DO55" s="264"/>
      <c r="DP55" s="263"/>
      <c r="DQ55" s="264"/>
      <c r="DR55" s="264"/>
      <c r="DS55" s="263"/>
      <c r="DT55" s="263"/>
      <c r="DU55" s="264"/>
      <c r="DV55" s="264"/>
      <c r="DW55" s="263"/>
      <c r="DX55" s="263"/>
      <c r="DY55" s="264"/>
      <c r="DZ55" s="263"/>
      <c r="EA55" s="264"/>
      <c r="EB55" s="264"/>
      <c r="EC55" s="263"/>
      <c r="ED55" s="263"/>
      <c r="EE55" s="264"/>
      <c r="EF55" s="264"/>
      <c r="EG55" s="263"/>
      <c r="EH55" s="263"/>
      <c r="EI55" s="263"/>
      <c r="EJ55" s="264"/>
      <c r="EK55" s="263"/>
      <c r="EL55" s="264"/>
      <c r="EM55" s="264"/>
      <c r="EN55" s="263"/>
      <c r="EO55" s="263"/>
      <c r="EP55" s="264"/>
      <c r="EQ55" s="264"/>
      <c r="ER55" s="263"/>
      <c r="ES55" s="264"/>
      <c r="ET55" s="263"/>
      <c r="EU55" s="264"/>
      <c r="EV55" s="263"/>
      <c r="EW55" s="264"/>
      <c r="EX55" s="264"/>
      <c r="EY55" s="263"/>
      <c r="EZ55" s="263"/>
      <c r="FA55" s="264"/>
      <c r="FB55" s="264"/>
      <c r="FC55" s="263"/>
      <c r="FD55" s="263"/>
      <c r="FE55" s="264"/>
      <c r="FF55" s="264"/>
      <c r="FG55" s="263"/>
      <c r="FH55" s="264"/>
      <c r="FI55" s="264"/>
      <c r="FJ55" s="263"/>
      <c r="FK55" s="263"/>
      <c r="FL55" s="264"/>
      <c r="FM55" s="264"/>
      <c r="FN55" s="263"/>
      <c r="FO55" s="263"/>
      <c r="FP55" s="264"/>
      <c r="FQ55" s="263"/>
      <c r="FR55" s="264"/>
      <c r="FS55" s="264"/>
      <c r="FT55" s="263"/>
      <c r="FU55" s="263"/>
      <c r="FV55" s="264"/>
      <c r="FW55" s="264"/>
      <c r="FX55" s="263"/>
      <c r="FY55" s="263"/>
      <c r="FZ55" s="264"/>
      <c r="GA55" s="264"/>
      <c r="GB55" s="263"/>
      <c r="GC55" s="263"/>
    </row>
    <row r="56" spans="1:185" x14ac:dyDescent="0.35">
      <c r="A56" s="85"/>
      <c r="B56" s="86"/>
      <c r="C56" s="86"/>
      <c r="D56" s="87"/>
      <c r="E56" s="86"/>
      <c r="F56" s="86"/>
      <c r="G56" s="262">
        <f t="shared" si="17"/>
        <v>0</v>
      </c>
      <c r="H56" s="262">
        <f t="shared" si="18"/>
        <v>0</v>
      </c>
      <c r="I56" s="262">
        <f t="shared" si="19"/>
        <v>0</v>
      </c>
      <c r="J56" s="263"/>
      <c r="K56" s="264"/>
      <c r="L56" s="264"/>
      <c r="M56" s="263"/>
      <c r="N56" s="263"/>
      <c r="O56" s="264"/>
      <c r="P56" s="264"/>
      <c r="Q56" s="263"/>
      <c r="R56" s="263"/>
      <c r="S56" s="264"/>
      <c r="T56" s="263"/>
      <c r="U56" s="264"/>
      <c r="V56" s="264"/>
      <c r="W56" s="263"/>
      <c r="X56" s="263"/>
      <c r="Y56" s="264"/>
      <c r="Z56" s="263"/>
      <c r="AA56" s="264"/>
      <c r="AB56" s="264"/>
      <c r="AC56" s="263"/>
      <c r="AD56" s="263"/>
      <c r="AE56" s="264"/>
      <c r="AF56" s="263"/>
      <c r="AG56" s="264"/>
      <c r="AH56" s="264"/>
      <c r="AI56" s="263"/>
      <c r="AJ56" s="263"/>
      <c r="AK56" s="264"/>
      <c r="AL56" s="264"/>
      <c r="AM56" s="263"/>
      <c r="AN56" s="263"/>
      <c r="AO56" s="264"/>
      <c r="AP56" s="263"/>
      <c r="AQ56" s="264"/>
      <c r="AR56" s="264"/>
      <c r="AS56" s="263"/>
      <c r="AT56" s="263"/>
      <c r="AU56" s="264"/>
      <c r="AV56" s="264"/>
      <c r="AW56" s="263"/>
      <c r="AX56" s="263"/>
      <c r="AY56" s="264"/>
      <c r="AZ56" s="263"/>
      <c r="BA56" s="264"/>
      <c r="BB56" s="264"/>
      <c r="BC56" s="263"/>
      <c r="BD56" s="263"/>
      <c r="BE56" s="264"/>
      <c r="BF56" s="264"/>
      <c r="BG56" s="263"/>
      <c r="BH56" s="263"/>
      <c r="BI56" s="264"/>
      <c r="BJ56" s="263"/>
      <c r="BK56" s="264"/>
      <c r="BL56" s="264"/>
      <c r="BM56" s="263"/>
      <c r="BN56" s="263"/>
      <c r="BO56" s="264"/>
      <c r="BP56" s="264"/>
      <c r="BQ56" s="263"/>
      <c r="BR56" s="263"/>
      <c r="BS56" s="264"/>
      <c r="BT56" s="264"/>
      <c r="BU56" s="263"/>
      <c r="BV56" s="263"/>
      <c r="BW56" s="264"/>
      <c r="BX56" s="264"/>
      <c r="BY56" s="263"/>
      <c r="BZ56" s="263"/>
      <c r="CA56" s="264"/>
      <c r="CB56" s="263"/>
      <c r="CC56" s="264"/>
      <c r="CD56" s="264"/>
      <c r="CE56" s="263"/>
      <c r="CF56" s="263"/>
      <c r="CG56" s="264"/>
      <c r="CH56" s="264"/>
      <c r="CI56" s="263"/>
      <c r="CJ56" s="263"/>
      <c r="CK56" s="264"/>
      <c r="CL56" s="263"/>
      <c r="CM56" s="264"/>
      <c r="CN56" s="264"/>
      <c r="CO56" s="263"/>
      <c r="CP56" s="263"/>
      <c r="CQ56" s="264"/>
      <c r="CR56" s="264"/>
      <c r="CS56" s="263"/>
      <c r="CT56" s="263"/>
      <c r="CU56" s="264"/>
      <c r="CV56" s="263"/>
      <c r="CW56" s="264"/>
      <c r="CX56" s="264"/>
      <c r="CY56" s="263"/>
      <c r="CZ56" s="263"/>
      <c r="DA56" s="264"/>
      <c r="DB56" s="264"/>
      <c r="DC56" s="263"/>
      <c r="DD56" s="263"/>
      <c r="DE56" s="264"/>
      <c r="DF56" s="263"/>
      <c r="DG56" s="264"/>
      <c r="DH56" s="264"/>
      <c r="DI56" s="263"/>
      <c r="DJ56" s="263"/>
      <c r="DK56" s="264"/>
      <c r="DL56" s="264"/>
      <c r="DM56" s="263"/>
      <c r="DN56" s="263"/>
      <c r="DO56" s="264"/>
      <c r="DP56" s="263"/>
      <c r="DQ56" s="264"/>
      <c r="DR56" s="264"/>
      <c r="DS56" s="263"/>
      <c r="DT56" s="263"/>
      <c r="DU56" s="264"/>
      <c r="DV56" s="264"/>
      <c r="DW56" s="263"/>
      <c r="DX56" s="263"/>
      <c r="DY56" s="264"/>
      <c r="DZ56" s="263"/>
      <c r="EA56" s="264"/>
      <c r="EB56" s="264"/>
      <c r="EC56" s="263"/>
      <c r="ED56" s="263"/>
      <c r="EE56" s="264"/>
      <c r="EF56" s="264"/>
      <c r="EG56" s="263"/>
      <c r="EH56" s="263"/>
      <c r="EI56" s="263"/>
      <c r="EJ56" s="264"/>
      <c r="EK56" s="263"/>
      <c r="EL56" s="264"/>
      <c r="EM56" s="264"/>
      <c r="EN56" s="263"/>
      <c r="EO56" s="263"/>
      <c r="EP56" s="264"/>
      <c r="EQ56" s="264"/>
      <c r="ER56" s="263"/>
      <c r="ES56" s="264"/>
      <c r="ET56" s="263"/>
      <c r="EU56" s="264"/>
      <c r="EV56" s="263"/>
      <c r="EW56" s="264"/>
      <c r="EX56" s="264"/>
      <c r="EY56" s="263"/>
      <c r="EZ56" s="263"/>
      <c r="FA56" s="264"/>
      <c r="FB56" s="264"/>
      <c r="FC56" s="263"/>
      <c r="FD56" s="263"/>
      <c r="FE56" s="264"/>
      <c r="FF56" s="264"/>
      <c r="FG56" s="263"/>
      <c r="FH56" s="264"/>
      <c r="FI56" s="264"/>
      <c r="FJ56" s="263"/>
      <c r="FK56" s="263"/>
      <c r="FL56" s="264"/>
      <c r="FM56" s="264"/>
      <c r="FN56" s="263"/>
      <c r="FO56" s="263"/>
      <c r="FP56" s="264"/>
      <c r="FQ56" s="263"/>
      <c r="FR56" s="264"/>
      <c r="FS56" s="264"/>
      <c r="FT56" s="263"/>
      <c r="FU56" s="263"/>
      <c r="FV56" s="264"/>
      <c r="FW56" s="264"/>
      <c r="FX56" s="263"/>
      <c r="FY56" s="263"/>
      <c r="FZ56" s="264"/>
      <c r="GA56" s="264"/>
      <c r="GB56" s="263"/>
      <c r="GC56" s="263"/>
    </row>
    <row r="57" spans="1:185" x14ac:dyDescent="0.35">
      <c r="A57" s="85"/>
      <c r="B57" s="86"/>
      <c r="C57" s="86"/>
      <c r="D57" s="87"/>
      <c r="E57" s="86"/>
      <c r="F57" s="86"/>
      <c r="G57" s="262">
        <f t="shared" si="17"/>
        <v>0</v>
      </c>
      <c r="H57" s="262">
        <f t="shared" si="18"/>
        <v>0</v>
      </c>
      <c r="I57" s="262">
        <f t="shared" si="19"/>
        <v>0</v>
      </c>
      <c r="J57" s="263"/>
      <c r="K57" s="264"/>
      <c r="L57" s="264"/>
      <c r="M57" s="263"/>
      <c r="N57" s="263"/>
      <c r="O57" s="264"/>
      <c r="P57" s="264"/>
      <c r="Q57" s="263"/>
      <c r="R57" s="263"/>
      <c r="S57" s="264"/>
      <c r="T57" s="263"/>
      <c r="U57" s="264"/>
      <c r="V57" s="264"/>
      <c r="W57" s="263"/>
      <c r="X57" s="263"/>
      <c r="Y57" s="264"/>
      <c r="Z57" s="263"/>
      <c r="AA57" s="264"/>
      <c r="AB57" s="264"/>
      <c r="AC57" s="263"/>
      <c r="AD57" s="263"/>
      <c r="AE57" s="264"/>
      <c r="AF57" s="263"/>
      <c r="AG57" s="264"/>
      <c r="AH57" s="264"/>
      <c r="AI57" s="263"/>
      <c r="AJ57" s="263"/>
      <c r="AK57" s="264"/>
      <c r="AL57" s="264"/>
      <c r="AM57" s="263"/>
      <c r="AN57" s="263"/>
      <c r="AO57" s="264"/>
      <c r="AP57" s="263"/>
      <c r="AQ57" s="264"/>
      <c r="AR57" s="264"/>
      <c r="AS57" s="263"/>
      <c r="AT57" s="263"/>
      <c r="AU57" s="264"/>
      <c r="AV57" s="264"/>
      <c r="AW57" s="263"/>
      <c r="AX57" s="263"/>
      <c r="AY57" s="264"/>
      <c r="AZ57" s="263"/>
      <c r="BA57" s="264"/>
      <c r="BB57" s="264"/>
      <c r="BC57" s="263"/>
      <c r="BD57" s="263"/>
      <c r="BE57" s="264"/>
      <c r="BF57" s="264"/>
      <c r="BG57" s="263"/>
      <c r="BH57" s="263"/>
      <c r="BI57" s="264"/>
      <c r="BJ57" s="263"/>
      <c r="BK57" s="264"/>
      <c r="BL57" s="264"/>
      <c r="BM57" s="263"/>
      <c r="BN57" s="263"/>
      <c r="BO57" s="264"/>
      <c r="BP57" s="264"/>
      <c r="BQ57" s="263"/>
      <c r="BR57" s="263"/>
      <c r="BS57" s="264"/>
      <c r="BT57" s="264"/>
      <c r="BU57" s="263"/>
      <c r="BV57" s="263"/>
      <c r="BW57" s="264"/>
      <c r="BX57" s="264"/>
      <c r="BY57" s="263"/>
      <c r="BZ57" s="263"/>
      <c r="CA57" s="264"/>
      <c r="CB57" s="263"/>
      <c r="CC57" s="264"/>
      <c r="CD57" s="264"/>
      <c r="CE57" s="263"/>
      <c r="CF57" s="263"/>
      <c r="CG57" s="264"/>
      <c r="CH57" s="264"/>
      <c r="CI57" s="263"/>
      <c r="CJ57" s="263"/>
      <c r="CK57" s="264"/>
      <c r="CL57" s="263"/>
      <c r="CM57" s="264"/>
      <c r="CN57" s="264"/>
      <c r="CO57" s="263"/>
      <c r="CP57" s="263"/>
      <c r="CQ57" s="264"/>
      <c r="CR57" s="264"/>
      <c r="CS57" s="263"/>
      <c r="CT57" s="263"/>
      <c r="CU57" s="264"/>
      <c r="CV57" s="263"/>
      <c r="CW57" s="264"/>
      <c r="CX57" s="264"/>
      <c r="CY57" s="263"/>
      <c r="CZ57" s="263"/>
      <c r="DA57" s="264"/>
      <c r="DB57" s="264"/>
      <c r="DC57" s="263"/>
      <c r="DD57" s="263"/>
      <c r="DE57" s="264"/>
      <c r="DF57" s="263"/>
      <c r="DG57" s="264"/>
      <c r="DH57" s="264"/>
      <c r="DI57" s="263"/>
      <c r="DJ57" s="263"/>
      <c r="DK57" s="264"/>
      <c r="DL57" s="264"/>
      <c r="DM57" s="263"/>
      <c r="DN57" s="263"/>
      <c r="DO57" s="264"/>
      <c r="DP57" s="263"/>
      <c r="DQ57" s="264"/>
      <c r="DR57" s="264"/>
      <c r="DS57" s="263"/>
      <c r="DT57" s="263"/>
      <c r="DU57" s="264"/>
      <c r="DV57" s="264"/>
      <c r="DW57" s="263"/>
      <c r="DX57" s="263"/>
      <c r="DY57" s="264"/>
      <c r="DZ57" s="263"/>
      <c r="EA57" s="264"/>
      <c r="EB57" s="264"/>
      <c r="EC57" s="263"/>
      <c r="ED57" s="263"/>
      <c r="EE57" s="264"/>
      <c r="EF57" s="264"/>
      <c r="EG57" s="263"/>
      <c r="EH57" s="263"/>
      <c r="EI57" s="263"/>
      <c r="EJ57" s="264"/>
      <c r="EK57" s="263"/>
      <c r="EL57" s="264"/>
      <c r="EM57" s="264"/>
      <c r="EN57" s="263"/>
      <c r="EO57" s="263"/>
      <c r="EP57" s="264"/>
      <c r="EQ57" s="264"/>
      <c r="ER57" s="263"/>
      <c r="ES57" s="264"/>
      <c r="ET57" s="263"/>
      <c r="EU57" s="264"/>
      <c r="EV57" s="263"/>
      <c r="EW57" s="264"/>
      <c r="EX57" s="264"/>
      <c r="EY57" s="263"/>
      <c r="EZ57" s="263"/>
      <c r="FA57" s="264"/>
      <c r="FB57" s="264"/>
      <c r="FC57" s="263"/>
      <c r="FD57" s="263"/>
      <c r="FE57" s="264"/>
      <c r="FF57" s="264"/>
      <c r="FG57" s="263"/>
      <c r="FH57" s="264"/>
      <c r="FI57" s="264"/>
      <c r="FJ57" s="263"/>
      <c r="FK57" s="263"/>
      <c r="FL57" s="264"/>
      <c r="FM57" s="264"/>
      <c r="FN57" s="263"/>
      <c r="FO57" s="263"/>
      <c r="FP57" s="264"/>
      <c r="FQ57" s="263"/>
      <c r="FR57" s="264"/>
      <c r="FS57" s="264"/>
      <c r="FT57" s="263"/>
      <c r="FU57" s="263"/>
      <c r="FV57" s="264"/>
      <c r="FW57" s="264"/>
      <c r="FX57" s="263"/>
      <c r="FY57" s="263"/>
      <c r="FZ57" s="264"/>
      <c r="GA57" s="264"/>
      <c r="GB57" s="263"/>
      <c r="GC57" s="263"/>
    </row>
    <row r="58" spans="1:185" x14ac:dyDescent="0.35">
      <c r="A58" s="85"/>
      <c r="B58" s="86"/>
      <c r="C58" s="86"/>
      <c r="D58" s="87"/>
      <c r="E58" s="86"/>
      <c r="F58" s="86"/>
      <c r="G58" s="262">
        <f t="shared" si="17"/>
        <v>0</v>
      </c>
      <c r="H58" s="262">
        <f t="shared" si="18"/>
        <v>0</v>
      </c>
      <c r="I58" s="262">
        <f t="shared" si="19"/>
        <v>0</v>
      </c>
      <c r="J58" s="263"/>
      <c r="K58" s="264"/>
      <c r="L58" s="264"/>
      <c r="M58" s="263"/>
      <c r="N58" s="263"/>
      <c r="O58" s="264"/>
      <c r="P58" s="264"/>
      <c r="Q58" s="263"/>
      <c r="R58" s="263"/>
      <c r="S58" s="264"/>
      <c r="T58" s="263"/>
      <c r="U58" s="264"/>
      <c r="V58" s="264"/>
      <c r="W58" s="263"/>
      <c r="X58" s="263"/>
      <c r="Y58" s="264"/>
      <c r="Z58" s="263"/>
      <c r="AA58" s="264"/>
      <c r="AB58" s="264"/>
      <c r="AC58" s="263"/>
      <c r="AD58" s="263"/>
      <c r="AE58" s="264"/>
      <c r="AF58" s="263"/>
      <c r="AG58" s="264"/>
      <c r="AH58" s="264"/>
      <c r="AI58" s="263"/>
      <c r="AJ58" s="263"/>
      <c r="AK58" s="264"/>
      <c r="AL58" s="264"/>
      <c r="AM58" s="263"/>
      <c r="AN58" s="263"/>
      <c r="AO58" s="264"/>
      <c r="AP58" s="263"/>
      <c r="AQ58" s="264"/>
      <c r="AR58" s="264"/>
      <c r="AS58" s="263"/>
      <c r="AT58" s="263"/>
      <c r="AU58" s="264"/>
      <c r="AV58" s="264"/>
      <c r="AW58" s="263"/>
      <c r="AX58" s="263"/>
      <c r="AY58" s="264"/>
      <c r="AZ58" s="263"/>
      <c r="BA58" s="264"/>
      <c r="BB58" s="264"/>
      <c r="BC58" s="263"/>
      <c r="BD58" s="263"/>
      <c r="BE58" s="264"/>
      <c r="BF58" s="264"/>
      <c r="BG58" s="263"/>
      <c r="BH58" s="263"/>
      <c r="BI58" s="264"/>
      <c r="BJ58" s="263"/>
      <c r="BK58" s="264"/>
      <c r="BL58" s="264"/>
      <c r="BM58" s="263"/>
      <c r="BN58" s="263"/>
      <c r="BO58" s="264"/>
      <c r="BP58" s="264"/>
      <c r="BQ58" s="263"/>
      <c r="BR58" s="263"/>
      <c r="BS58" s="264"/>
      <c r="BT58" s="264"/>
      <c r="BU58" s="263"/>
      <c r="BV58" s="263"/>
      <c r="BW58" s="264"/>
      <c r="BX58" s="264"/>
      <c r="BY58" s="263"/>
      <c r="BZ58" s="263"/>
      <c r="CA58" s="264"/>
      <c r="CB58" s="263"/>
      <c r="CC58" s="264"/>
      <c r="CD58" s="264"/>
      <c r="CE58" s="263"/>
      <c r="CF58" s="263"/>
      <c r="CG58" s="264"/>
      <c r="CH58" s="264"/>
      <c r="CI58" s="263"/>
      <c r="CJ58" s="263"/>
      <c r="CK58" s="264"/>
      <c r="CL58" s="263"/>
      <c r="CM58" s="264"/>
      <c r="CN58" s="264"/>
      <c r="CO58" s="263"/>
      <c r="CP58" s="263"/>
      <c r="CQ58" s="264"/>
      <c r="CR58" s="264"/>
      <c r="CS58" s="263"/>
      <c r="CT58" s="263"/>
      <c r="CU58" s="264"/>
      <c r="CV58" s="263"/>
      <c r="CW58" s="264"/>
      <c r="CX58" s="264"/>
      <c r="CY58" s="263"/>
      <c r="CZ58" s="263"/>
      <c r="DA58" s="264"/>
      <c r="DB58" s="264"/>
      <c r="DC58" s="263"/>
      <c r="DD58" s="263"/>
      <c r="DE58" s="264"/>
      <c r="DF58" s="263"/>
      <c r="DG58" s="264"/>
      <c r="DH58" s="264"/>
      <c r="DI58" s="263"/>
      <c r="DJ58" s="263"/>
      <c r="DK58" s="264"/>
      <c r="DL58" s="264"/>
      <c r="DM58" s="263"/>
      <c r="DN58" s="263"/>
      <c r="DO58" s="264"/>
      <c r="DP58" s="263"/>
      <c r="DQ58" s="264"/>
      <c r="DR58" s="264"/>
      <c r="DS58" s="263"/>
      <c r="DT58" s="263"/>
      <c r="DU58" s="264"/>
      <c r="DV58" s="264"/>
      <c r="DW58" s="263"/>
      <c r="DX58" s="263"/>
      <c r="DY58" s="264"/>
      <c r="DZ58" s="263"/>
      <c r="EA58" s="264"/>
      <c r="EB58" s="264"/>
      <c r="EC58" s="263"/>
      <c r="ED58" s="263"/>
      <c r="EE58" s="264"/>
      <c r="EF58" s="264"/>
      <c r="EG58" s="263"/>
      <c r="EH58" s="263"/>
      <c r="EI58" s="263"/>
      <c r="EJ58" s="264"/>
      <c r="EK58" s="263"/>
      <c r="EL58" s="264"/>
      <c r="EM58" s="264"/>
      <c r="EN58" s="263"/>
      <c r="EO58" s="263"/>
      <c r="EP58" s="264"/>
      <c r="EQ58" s="264"/>
      <c r="ER58" s="263"/>
      <c r="ES58" s="264"/>
      <c r="ET58" s="263"/>
      <c r="EU58" s="264"/>
      <c r="EV58" s="263"/>
      <c r="EW58" s="264"/>
      <c r="EX58" s="264"/>
      <c r="EY58" s="263"/>
      <c r="EZ58" s="263"/>
      <c r="FA58" s="264"/>
      <c r="FB58" s="264"/>
      <c r="FC58" s="263"/>
      <c r="FD58" s="263"/>
      <c r="FE58" s="264"/>
      <c r="FF58" s="264"/>
      <c r="FG58" s="263"/>
      <c r="FH58" s="264"/>
      <c r="FI58" s="264"/>
      <c r="FJ58" s="263"/>
      <c r="FK58" s="263"/>
      <c r="FL58" s="264"/>
      <c r="FM58" s="264"/>
      <c r="FN58" s="263"/>
      <c r="FO58" s="263"/>
      <c r="FP58" s="264"/>
      <c r="FQ58" s="263"/>
      <c r="FR58" s="264"/>
      <c r="FS58" s="264"/>
      <c r="FT58" s="263"/>
      <c r="FU58" s="263"/>
      <c r="FV58" s="264"/>
      <c r="FW58" s="264"/>
      <c r="FX58" s="263"/>
      <c r="FY58" s="263"/>
      <c r="FZ58" s="264"/>
      <c r="GA58" s="264"/>
      <c r="GB58" s="263"/>
      <c r="GC58" s="263"/>
    </row>
    <row r="59" spans="1:185" x14ac:dyDescent="0.35">
      <c r="A59" s="85"/>
      <c r="B59" s="86"/>
      <c r="C59" s="86"/>
      <c r="D59" s="87"/>
      <c r="E59" s="86"/>
      <c r="F59" s="86"/>
      <c r="G59" s="262">
        <f t="shared" si="17"/>
        <v>0</v>
      </c>
      <c r="H59" s="262">
        <f t="shared" si="18"/>
        <v>0</v>
      </c>
      <c r="I59" s="262">
        <f t="shared" si="19"/>
        <v>0</v>
      </c>
      <c r="J59" s="263"/>
      <c r="K59" s="264"/>
      <c r="L59" s="264"/>
      <c r="M59" s="263"/>
      <c r="N59" s="263"/>
      <c r="O59" s="264"/>
      <c r="P59" s="264"/>
      <c r="Q59" s="263"/>
      <c r="R59" s="263"/>
      <c r="S59" s="264"/>
      <c r="T59" s="263"/>
      <c r="U59" s="264"/>
      <c r="V59" s="264"/>
      <c r="W59" s="263"/>
      <c r="X59" s="263"/>
      <c r="Y59" s="264"/>
      <c r="Z59" s="263"/>
      <c r="AA59" s="264"/>
      <c r="AB59" s="264"/>
      <c r="AC59" s="263"/>
      <c r="AD59" s="263"/>
      <c r="AE59" s="264"/>
      <c r="AF59" s="263"/>
      <c r="AG59" s="264"/>
      <c r="AH59" s="264"/>
      <c r="AI59" s="263"/>
      <c r="AJ59" s="263"/>
      <c r="AK59" s="264"/>
      <c r="AL59" s="264"/>
      <c r="AM59" s="263"/>
      <c r="AN59" s="263"/>
      <c r="AO59" s="264"/>
      <c r="AP59" s="263"/>
      <c r="AQ59" s="264"/>
      <c r="AR59" s="264"/>
      <c r="AS59" s="263"/>
      <c r="AT59" s="263"/>
      <c r="AU59" s="264"/>
      <c r="AV59" s="264"/>
      <c r="AW59" s="263"/>
      <c r="AX59" s="263"/>
      <c r="AY59" s="264"/>
      <c r="AZ59" s="263"/>
      <c r="BA59" s="264"/>
      <c r="BB59" s="264"/>
      <c r="BC59" s="263"/>
      <c r="BD59" s="263"/>
      <c r="BE59" s="264"/>
      <c r="BF59" s="264"/>
      <c r="BG59" s="263"/>
      <c r="BH59" s="263"/>
      <c r="BI59" s="264"/>
      <c r="BJ59" s="263"/>
      <c r="BK59" s="264"/>
      <c r="BL59" s="264"/>
      <c r="BM59" s="263"/>
      <c r="BN59" s="263"/>
      <c r="BO59" s="264"/>
      <c r="BP59" s="264"/>
      <c r="BQ59" s="263"/>
      <c r="BR59" s="263"/>
      <c r="BS59" s="264"/>
      <c r="BT59" s="264"/>
      <c r="BU59" s="263"/>
      <c r="BV59" s="263"/>
      <c r="BW59" s="264"/>
      <c r="BX59" s="264"/>
      <c r="BY59" s="263"/>
      <c r="BZ59" s="263"/>
      <c r="CA59" s="264"/>
      <c r="CB59" s="263"/>
      <c r="CC59" s="264"/>
      <c r="CD59" s="264"/>
      <c r="CE59" s="263"/>
      <c r="CF59" s="263"/>
      <c r="CG59" s="264"/>
      <c r="CH59" s="264"/>
      <c r="CI59" s="263"/>
      <c r="CJ59" s="263"/>
      <c r="CK59" s="264"/>
      <c r="CL59" s="263"/>
      <c r="CM59" s="264"/>
      <c r="CN59" s="264"/>
      <c r="CO59" s="263"/>
      <c r="CP59" s="263"/>
      <c r="CQ59" s="264"/>
      <c r="CR59" s="264"/>
      <c r="CS59" s="263"/>
      <c r="CT59" s="263"/>
      <c r="CU59" s="264"/>
      <c r="CV59" s="263"/>
      <c r="CW59" s="264"/>
      <c r="CX59" s="264"/>
      <c r="CY59" s="263"/>
      <c r="CZ59" s="263"/>
      <c r="DA59" s="264"/>
      <c r="DB59" s="264"/>
      <c r="DC59" s="263"/>
      <c r="DD59" s="263"/>
      <c r="DE59" s="264"/>
      <c r="DF59" s="263"/>
      <c r="DG59" s="264"/>
      <c r="DH59" s="264"/>
      <c r="DI59" s="263"/>
      <c r="DJ59" s="263"/>
      <c r="DK59" s="264"/>
      <c r="DL59" s="264"/>
      <c r="DM59" s="263"/>
      <c r="DN59" s="263"/>
      <c r="DO59" s="264"/>
      <c r="DP59" s="263"/>
      <c r="DQ59" s="264"/>
      <c r="DR59" s="264"/>
      <c r="DS59" s="263"/>
      <c r="DT59" s="263"/>
      <c r="DU59" s="264"/>
      <c r="DV59" s="264"/>
      <c r="DW59" s="263"/>
      <c r="DX59" s="263"/>
      <c r="DY59" s="264"/>
      <c r="DZ59" s="263"/>
      <c r="EA59" s="264"/>
      <c r="EB59" s="264"/>
      <c r="EC59" s="263"/>
      <c r="ED59" s="263"/>
      <c r="EE59" s="264"/>
      <c r="EF59" s="264"/>
      <c r="EG59" s="263"/>
      <c r="EH59" s="263"/>
      <c r="EI59" s="263"/>
      <c r="EJ59" s="264"/>
      <c r="EK59" s="263"/>
      <c r="EL59" s="264"/>
      <c r="EM59" s="264"/>
      <c r="EN59" s="263"/>
      <c r="EO59" s="263"/>
      <c r="EP59" s="264"/>
      <c r="EQ59" s="264"/>
      <c r="ER59" s="263"/>
      <c r="ES59" s="264"/>
      <c r="ET59" s="263"/>
      <c r="EU59" s="264"/>
      <c r="EV59" s="263"/>
      <c r="EW59" s="264"/>
      <c r="EX59" s="264"/>
      <c r="EY59" s="263"/>
      <c r="EZ59" s="263"/>
      <c r="FA59" s="264"/>
      <c r="FB59" s="264"/>
      <c r="FC59" s="263"/>
      <c r="FD59" s="263"/>
      <c r="FE59" s="264"/>
      <c r="FF59" s="264"/>
      <c r="FG59" s="263"/>
      <c r="FH59" s="264"/>
      <c r="FI59" s="264"/>
      <c r="FJ59" s="263"/>
      <c r="FK59" s="263"/>
      <c r="FL59" s="264"/>
      <c r="FM59" s="264"/>
      <c r="FN59" s="263"/>
      <c r="FO59" s="263"/>
      <c r="FP59" s="264"/>
      <c r="FQ59" s="263"/>
      <c r="FR59" s="264"/>
      <c r="FS59" s="264"/>
      <c r="FT59" s="263"/>
      <c r="FU59" s="263"/>
      <c r="FV59" s="264"/>
      <c r="FW59" s="264"/>
      <c r="FX59" s="263"/>
      <c r="FY59" s="263"/>
      <c r="FZ59" s="264"/>
      <c r="GA59" s="264"/>
      <c r="GB59" s="263"/>
      <c r="GC59" s="263"/>
    </row>
    <row r="60" spans="1:185" x14ac:dyDescent="0.35">
      <c r="A60" s="85"/>
      <c r="B60" s="86"/>
      <c r="C60" s="86"/>
      <c r="D60" s="87"/>
      <c r="E60" s="86"/>
      <c r="F60" s="86"/>
      <c r="G60" s="262">
        <f t="shared" si="17"/>
        <v>0</v>
      </c>
      <c r="H60" s="262">
        <f t="shared" si="18"/>
        <v>0</v>
      </c>
      <c r="I60" s="262">
        <f t="shared" si="19"/>
        <v>0</v>
      </c>
      <c r="J60" s="263"/>
      <c r="K60" s="264"/>
      <c r="L60" s="264"/>
      <c r="M60" s="263"/>
      <c r="N60" s="263"/>
      <c r="O60" s="264"/>
      <c r="P60" s="264"/>
      <c r="Q60" s="263"/>
      <c r="R60" s="263"/>
      <c r="S60" s="264"/>
      <c r="T60" s="263"/>
      <c r="U60" s="264"/>
      <c r="V60" s="264"/>
      <c r="W60" s="263"/>
      <c r="X60" s="263"/>
      <c r="Y60" s="264"/>
      <c r="Z60" s="263"/>
      <c r="AA60" s="264"/>
      <c r="AB60" s="264"/>
      <c r="AC60" s="263"/>
      <c r="AD60" s="263"/>
      <c r="AE60" s="264"/>
      <c r="AF60" s="263"/>
      <c r="AG60" s="264"/>
      <c r="AH60" s="264"/>
      <c r="AI60" s="263"/>
      <c r="AJ60" s="263"/>
      <c r="AK60" s="264"/>
      <c r="AL60" s="264"/>
      <c r="AM60" s="263"/>
      <c r="AN60" s="263"/>
      <c r="AO60" s="264"/>
      <c r="AP60" s="263"/>
      <c r="AQ60" s="264"/>
      <c r="AR60" s="264"/>
      <c r="AS60" s="263"/>
      <c r="AT60" s="263"/>
      <c r="AU60" s="264"/>
      <c r="AV60" s="264"/>
      <c r="AW60" s="263"/>
      <c r="AX60" s="263"/>
      <c r="AY60" s="264"/>
      <c r="AZ60" s="263"/>
      <c r="BA60" s="264"/>
      <c r="BB60" s="264"/>
      <c r="BC60" s="263"/>
      <c r="BD60" s="263"/>
      <c r="BE60" s="264"/>
      <c r="BF60" s="264"/>
      <c r="BG60" s="263"/>
      <c r="BH60" s="263"/>
      <c r="BI60" s="264"/>
      <c r="BJ60" s="263"/>
      <c r="BK60" s="264"/>
      <c r="BL60" s="264"/>
      <c r="BM60" s="263"/>
      <c r="BN60" s="263"/>
      <c r="BO60" s="264"/>
      <c r="BP60" s="264"/>
      <c r="BQ60" s="263"/>
      <c r="BR60" s="263"/>
      <c r="BS60" s="264"/>
      <c r="BT60" s="264"/>
      <c r="BU60" s="263"/>
      <c r="BV60" s="263"/>
      <c r="BW60" s="264"/>
      <c r="BX60" s="264"/>
      <c r="BY60" s="263"/>
      <c r="BZ60" s="263"/>
      <c r="CA60" s="264"/>
      <c r="CB60" s="263"/>
      <c r="CC60" s="264"/>
      <c r="CD60" s="264"/>
      <c r="CE60" s="263"/>
      <c r="CF60" s="263"/>
      <c r="CG60" s="264"/>
      <c r="CH60" s="264"/>
      <c r="CI60" s="263"/>
      <c r="CJ60" s="263"/>
      <c r="CK60" s="264"/>
      <c r="CL60" s="263"/>
      <c r="CM60" s="264"/>
      <c r="CN60" s="264"/>
      <c r="CO60" s="263"/>
      <c r="CP60" s="263"/>
      <c r="CQ60" s="264"/>
      <c r="CR60" s="264"/>
      <c r="CS60" s="263"/>
      <c r="CT60" s="263"/>
      <c r="CU60" s="264"/>
      <c r="CV60" s="263"/>
      <c r="CW60" s="264"/>
      <c r="CX60" s="264"/>
      <c r="CY60" s="263"/>
      <c r="CZ60" s="263"/>
      <c r="DA60" s="264"/>
      <c r="DB60" s="264"/>
      <c r="DC60" s="263"/>
      <c r="DD60" s="263"/>
      <c r="DE60" s="264"/>
      <c r="DF60" s="263"/>
      <c r="DG60" s="264"/>
      <c r="DH60" s="264"/>
      <c r="DI60" s="263"/>
      <c r="DJ60" s="263"/>
      <c r="DK60" s="264"/>
      <c r="DL60" s="264"/>
      <c r="DM60" s="263"/>
      <c r="DN60" s="263"/>
      <c r="DO60" s="264"/>
      <c r="DP60" s="263"/>
      <c r="DQ60" s="264"/>
      <c r="DR60" s="264"/>
      <c r="DS60" s="263"/>
      <c r="DT60" s="263"/>
      <c r="DU60" s="264"/>
      <c r="DV60" s="264"/>
      <c r="DW60" s="263"/>
      <c r="DX60" s="263"/>
      <c r="DY60" s="264"/>
      <c r="DZ60" s="263"/>
      <c r="EA60" s="264"/>
      <c r="EB60" s="264"/>
      <c r="EC60" s="263"/>
      <c r="ED60" s="263"/>
      <c r="EE60" s="264"/>
      <c r="EF60" s="264"/>
      <c r="EG60" s="263"/>
      <c r="EH60" s="263"/>
      <c r="EI60" s="263"/>
      <c r="EJ60" s="264"/>
      <c r="EK60" s="263"/>
      <c r="EL60" s="264"/>
      <c r="EM60" s="264"/>
      <c r="EN60" s="263"/>
      <c r="EO60" s="263"/>
      <c r="EP60" s="264"/>
      <c r="EQ60" s="264"/>
      <c r="ER60" s="263"/>
      <c r="ES60" s="264"/>
      <c r="ET60" s="263"/>
      <c r="EU60" s="264"/>
      <c r="EV60" s="263"/>
      <c r="EW60" s="264"/>
      <c r="EX60" s="264"/>
      <c r="EY60" s="263"/>
      <c r="EZ60" s="263"/>
      <c r="FA60" s="264"/>
      <c r="FB60" s="264"/>
      <c r="FC60" s="263"/>
      <c r="FD60" s="263"/>
      <c r="FE60" s="264"/>
      <c r="FF60" s="264"/>
      <c r="FG60" s="263"/>
      <c r="FH60" s="264"/>
      <c r="FI60" s="264"/>
      <c r="FJ60" s="263"/>
      <c r="FK60" s="263"/>
      <c r="FL60" s="264"/>
      <c r="FM60" s="264"/>
      <c r="FN60" s="263"/>
      <c r="FO60" s="263"/>
      <c r="FP60" s="264"/>
      <c r="FQ60" s="263"/>
      <c r="FR60" s="264"/>
      <c r="FS60" s="264"/>
      <c r="FT60" s="263"/>
      <c r="FU60" s="263"/>
      <c r="FV60" s="264"/>
      <c r="FW60" s="264"/>
      <c r="FX60" s="263"/>
      <c r="FY60" s="263"/>
      <c r="FZ60" s="264"/>
      <c r="GA60" s="264"/>
      <c r="GB60" s="263"/>
      <c r="GC60" s="263"/>
    </row>
    <row r="61" spans="1:185" x14ac:dyDescent="0.35">
      <c r="A61" s="85"/>
      <c r="B61" s="86"/>
      <c r="C61" s="86"/>
      <c r="D61" s="87"/>
      <c r="E61" s="86"/>
      <c r="F61" s="86"/>
      <c r="G61" s="262">
        <f t="shared" si="17"/>
        <v>0</v>
      </c>
      <c r="H61" s="262">
        <f t="shared" si="18"/>
        <v>0</v>
      </c>
      <c r="I61" s="262">
        <f t="shared" si="19"/>
        <v>0</v>
      </c>
      <c r="J61" s="263"/>
      <c r="K61" s="264"/>
      <c r="L61" s="264"/>
      <c r="M61" s="263"/>
      <c r="N61" s="263"/>
      <c r="O61" s="264"/>
      <c r="P61" s="264"/>
      <c r="Q61" s="263"/>
      <c r="R61" s="263"/>
      <c r="S61" s="264"/>
      <c r="T61" s="263"/>
      <c r="U61" s="264"/>
      <c r="V61" s="264"/>
      <c r="W61" s="263"/>
      <c r="X61" s="263"/>
      <c r="Y61" s="264"/>
      <c r="Z61" s="263"/>
      <c r="AA61" s="264"/>
      <c r="AB61" s="264"/>
      <c r="AC61" s="263"/>
      <c r="AD61" s="263"/>
      <c r="AE61" s="264"/>
      <c r="AF61" s="263"/>
      <c r="AG61" s="264"/>
      <c r="AH61" s="264"/>
      <c r="AI61" s="263"/>
      <c r="AJ61" s="263"/>
      <c r="AK61" s="264"/>
      <c r="AL61" s="264"/>
      <c r="AM61" s="263"/>
      <c r="AN61" s="263"/>
      <c r="AO61" s="264"/>
      <c r="AP61" s="263"/>
      <c r="AQ61" s="264"/>
      <c r="AR61" s="264"/>
      <c r="AS61" s="263"/>
      <c r="AT61" s="263"/>
      <c r="AU61" s="264"/>
      <c r="AV61" s="264"/>
      <c r="AW61" s="263"/>
      <c r="AX61" s="263"/>
      <c r="AY61" s="264"/>
      <c r="AZ61" s="263"/>
      <c r="BA61" s="264"/>
      <c r="BB61" s="264"/>
      <c r="BC61" s="263"/>
      <c r="BD61" s="263"/>
      <c r="BE61" s="264"/>
      <c r="BF61" s="264"/>
      <c r="BG61" s="263"/>
      <c r="BH61" s="263"/>
      <c r="BI61" s="264"/>
      <c r="BJ61" s="263"/>
      <c r="BK61" s="264"/>
      <c r="BL61" s="264"/>
      <c r="BM61" s="263"/>
      <c r="BN61" s="263"/>
      <c r="BO61" s="264"/>
      <c r="BP61" s="264"/>
      <c r="BQ61" s="263"/>
      <c r="BR61" s="263"/>
      <c r="BS61" s="264"/>
      <c r="BT61" s="264"/>
      <c r="BU61" s="263"/>
      <c r="BV61" s="263"/>
      <c r="BW61" s="264"/>
      <c r="BX61" s="264"/>
      <c r="BY61" s="263"/>
      <c r="BZ61" s="263"/>
      <c r="CA61" s="264"/>
      <c r="CB61" s="263"/>
      <c r="CC61" s="264"/>
      <c r="CD61" s="264"/>
      <c r="CE61" s="263"/>
      <c r="CF61" s="263"/>
      <c r="CG61" s="264"/>
      <c r="CH61" s="264"/>
      <c r="CI61" s="263"/>
      <c r="CJ61" s="263"/>
      <c r="CK61" s="264"/>
      <c r="CL61" s="263"/>
      <c r="CM61" s="264"/>
      <c r="CN61" s="264"/>
      <c r="CO61" s="263"/>
      <c r="CP61" s="263"/>
      <c r="CQ61" s="264"/>
      <c r="CR61" s="264"/>
      <c r="CS61" s="263"/>
      <c r="CT61" s="263"/>
      <c r="CU61" s="264"/>
      <c r="CV61" s="263"/>
      <c r="CW61" s="264"/>
      <c r="CX61" s="264"/>
      <c r="CY61" s="263"/>
      <c r="CZ61" s="263"/>
      <c r="DA61" s="264"/>
      <c r="DB61" s="264"/>
      <c r="DC61" s="263"/>
      <c r="DD61" s="263"/>
      <c r="DE61" s="264"/>
      <c r="DF61" s="263"/>
      <c r="DG61" s="264"/>
      <c r="DH61" s="264"/>
      <c r="DI61" s="263"/>
      <c r="DJ61" s="263"/>
      <c r="DK61" s="264"/>
      <c r="DL61" s="264"/>
      <c r="DM61" s="263"/>
      <c r="DN61" s="263"/>
      <c r="DO61" s="264"/>
      <c r="DP61" s="263"/>
      <c r="DQ61" s="264"/>
      <c r="DR61" s="264"/>
      <c r="DS61" s="263"/>
      <c r="DT61" s="263"/>
      <c r="DU61" s="264"/>
      <c r="DV61" s="264"/>
      <c r="DW61" s="263"/>
      <c r="DX61" s="263"/>
      <c r="DY61" s="264"/>
      <c r="DZ61" s="263"/>
      <c r="EA61" s="264"/>
      <c r="EB61" s="264"/>
      <c r="EC61" s="263"/>
      <c r="ED61" s="263"/>
      <c r="EE61" s="264"/>
      <c r="EF61" s="264"/>
      <c r="EG61" s="263"/>
      <c r="EH61" s="263"/>
      <c r="EI61" s="263"/>
      <c r="EJ61" s="264"/>
      <c r="EK61" s="263"/>
      <c r="EL61" s="264"/>
      <c r="EM61" s="264"/>
      <c r="EN61" s="263"/>
      <c r="EO61" s="263"/>
      <c r="EP61" s="264"/>
      <c r="EQ61" s="264"/>
      <c r="ER61" s="263"/>
      <c r="ES61" s="264"/>
      <c r="ET61" s="263"/>
      <c r="EU61" s="264"/>
      <c r="EV61" s="263"/>
      <c r="EW61" s="264"/>
      <c r="EX61" s="264"/>
      <c r="EY61" s="263"/>
      <c r="EZ61" s="263"/>
      <c r="FA61" s="264"/>
      <c r="FB61" s="264"/>
      <c r="FC61" s="263"/>
      <c r="FD61" s="263"/>
      <c r="FE61" s="264"/>
      <c r="FF61" s="264"/>
      <c r="FG61" s="263"/>
      <c r="FH61" s="264"/>
      <c r="FI61" s="264"/>
      <c r="FJ61" s="263"/>
      <c r="FK61" s="263"/>
      <c r="FL61" s="264"/>
      <c r="FM61" s="264"/>
      <c r="FN61" s="263"/>
      <c r="FO61" s="263"/>
      <c r="FP61" s="264"/>
      <c r="FQ61" s="263"/>
      <c r="FR61" s="264"/>
      <c r="FS61" s="264"/>
      <c r="FT61" s="263"/>
      <c r="FU61" s="263"/>
      <c r="FV61" s="264"/>
      <c r="FW61" s="264"/>
      <c r="FX61" s="263"/>
      <c r="FY61" s="263"/>
      <c r="FZ61" s="264"/>
      <c r="GA61" s="264"/>
      <c r="GB61" s="263"/>
      <c r="GC61" s="263"/>
    </row>
    <row r="62" spans="1:185" x14ac:dyDescent="0.35">
      <c r="A62" s="85"/>
      <c r="B62" s="86"/>
      <c r="C62" s="86"/>
      <c r="D62" s="87"/>
      <c r="E62" s="86"/>
      <c r="F62" s="86"/>
      <c r="G62" s="262">
        <f t="shared" si="17"/>
        <v>0</v>
      </c>
      <c r="H62" s="262">
        <f t="shared" si="18"/>
        <v>0</v>
      </c>
      <c r="I62" s="262">
        <f t="shared" si="19"/>
        <v>0</v>
      </c>
      <c r="J62" s="263"/>
      <c r="K62" s="264"/>
      <c r="L62" s="264"/>
      <c r="M62" s="263"/>
      <c r="N62" s="263"/>
      <c r="O62" s="264"/>
      <c r="P62" s="264"/>
      <c r="Q62" s="263"/>
      <c r="R62" s="263"/>
      <c r="S62" s="264"/>
      <c r="T62" s="263"/>
      <c r="U62" s="264"/>
      <c r="V62" s="264"/>
      <c r="W62" s="263"/>
      <c r="X62" s="263"/>
      <c r="Y62" s="264"/>
      <c r="Z62" s="263"/>
      <c r="AA62" s="264"/>
      <c r="AB62" s="264"/>
      <c r="AC62" s="263"/>
      <c r="AD62" s="263"/>
      <c r="AE62" s="264"/>
      <c r="AF62" s="263"/>
      <c r="AG62" s="264"/>
      <c r="AH62" s="264"/>
      <c r="AI62" s="263"/>
      <c r="AJ62" s="263"/>
      <c r="AK62" s="264"/>
      <c r="AL62" s="264"/>
      <c r="AM62" s="263"/>
      <c r="AN62" s="263"/>
      <c r="AO62" s="264"/>
      <c r="AP62" s="263"/>
      <c r="AQ62" s="264"/>
      <c r="AR62" s="264"/>
      <c r="AS62" s="263"/>
      <c r="AT62" s="263"/>
      <c r="AU62" s="264"/>
      <c r="AV62" s="264"/>
      <c r="AW62" s="263"/>
      <c r="AX62" s="263"/>
      <c r="AY62" s="264"/>
      <c r="AZ62" s="263"/>
      <c r="BA62" s="264"/>
      <c r="BB62" s="264"/>
      <c r="BC62" s="263"/>
      <c r="BD62" s="263"/>
      <c r="BE62" s="264"/>
      <c r="BF62" s="264"/>
      <c r="BG62" s="263"/>
      <c r="BH62" s="263"/>
      <c r="BI62" s="264"/>
      <c r="BJ62" s="263"/>
      <c r="BK62" s="264"/>
      <c r="BL62" s="264"/>
      <c r="BM62" s="263"/>
      <c r="BN62" s="263"/>
      <c r="BO62" s="264"/>
      <c r="BP62" s="264"/>
      <c r="BQ62" s="263"/>
      <c r="BR62" s="263"/>
      <c r="BS62" s="264"/>
      <c r="BT62" s="264"/>
      <c r="BU62" s="263"/>
      <c r="BV62" s="263"/>
      <c r="BW62" s="264"/>
      <c r="BX62" s="264"/>
      <c r="BY62" s="263"/>
      <c r="BZ62" s="263"/>
      <c r="CA62" s="264"/>
      <c r="CB62" s="263"/>
      <c r="CC62" s="264"/>
      <c r="CD62" s="264"/>
      <c r="CE62" s="263"/>
      <c r="CF62" s="263"/>
      <c r="CG62" s="264"/>
      <c r="CH62" s="264"/>
      <c r="CI62" s="263"/>
      <c r="CJ62" s="263"/>
      <c r="CK62" s="264"/>
      <c r="CL62" s="263"/>
      <c r="CM62" s="264"/>
      <c r="CN62" s="264"/>
      <c r="CO62" s="263"/>
      <c r="CP62" s="263"/>
      <c r="CQ62" s="264"/>
      <c r="CR62" s="264"/>
      <c r="CS62" s="263"/>
      <c r="CT62" s="263"/>
      <c r="CU62" s="264"/>
      <c r="CV62" s="263"/>
      <c r="CW62" s="264"/>
      <c r="CX62" s="264"/>
      <c r="CY62" s="263"/>
      <c r="CZ62" s="263"/>
      <c r="DA62" s="264"/>
      <c r="DB62" s="264"/>
      <c r="DC62" s="263"/>
      <c r="DD62" s="263"/>
      <c r="DE62" s="264"/>
      <c r="DF62" s="263"/>
      <c r="DG62" s="264"/>
      <c r="DH62" s="264"/>
      <c r="DI62" s="263"/>
      <c r="DJ62" s="263"/>
      <c r="DK62" s="264"/>
      <c r="DL62" s="264"/>
      <c r="DM62" s="263"/>
      <c r="DN62" s="263"/>
      <c r="DO62" s="264"/>
      <c r="DP62" s="263"/>
      <c r="DQ62" s="264"/>
      <c r="DR62" s="264"/>
      <c r="DS62" s="263"/>
      <c r="DT62" s="263"/>
      <c r="DU62" s="264"/>
      <c r="DV62" s="264"/>
      <c r="DW62" s="263"/>
      <c r="DX62" s="263"/>
      <c r="DY62" s="264"/>
      <c r="DZ62" s="263"/>
      <c r="EA62" s="264"/>
      <c r="EB62" s="264"/>
      <c r="EC62" s="263"/>
      <c r="ED62" s="263"/>
      <c r="EE62" s="264"/>
      <c r="EF62" s="264"/>
      <c r="EG62" s="263"/>
      <c r="EH62" s="263"/>
      <c r="EI62" s="263"/>
      <c r="EJ62" s="264"/>
      <c r="EK62" s="263"/>
      <c r="EL62" s="264"/>
      <c r="EM62" s="264"/>
      <c r="EN62" s="263"/>
      <c r="EO62" s="263"/>
      <c r="EP62" s="264"/>
      <c r="EQ62" s="264"/>
      <c r="ER62" s="263"/>
      <c r="ES62" s="264"/>
      <c r="ET62" s="263"/>
      <c r="EU62" s="264"/>
      <c r="EV62" s="263"/>
      <c r="EW62" s="264"/>
      <c r="EX62" s="264"/>
      <c r="EY62" s="263"/>
      <c r="EZ62" s="263"/>
      <c r="FA62" s="264"/>
      <c r="FB62" s="264"/>
      <c r="FC62" s="263"/>
      <c r="FD62" s="263"/>
      <c r="FE62" s="264"/>
      <c r="FF62" s="264"/>
      <c r="FG62" s="263"/>
      <c r="FH62" s="264"/>
      <c r="FI62" s="264"/>
      <c r="FJ62" s="263"/>
      <c r="FK62" s="263"/>
      <c r="FL62" s="264"/>
      <c r="FM62" s="264"/>
      <c r="FN62" s="263"/>
      <c r="FO62" s="263"/>
      <c r="FP62" s="264"/>
      <c r="FQ62" s="263"/>
      <c r="FR62" s="264"/>
      <c r="FS62" s="264"/>
      <c r="FT62" s="263"/>
      <c r="FU62" s="263"/>
      <c r="FV62" s="264"/>
      <c r="FW62" s="264"/>
      <c r="FX62" s="263"/>
      <c r="FY62" s="263"/>
      <c r="FZ62" s="264"/>
      <c r="GA62" s="264"/>
      <c r="GB62" s="263"/>
      <c r="GC62" s="263"/>
    </row>
    <row r="63" spans="1:185" x14ac:dyDescent="0.35">
      <c r="A63" s="85"/>
      <c r="B63" s="86"/>
      <c r="C63" s="86"/>
      <c r="D63" s="87"/>
      <c r="E63" s="86"/>
      <c r="F63" s="86"/>
      <c r="G63" s="262">
        <f t="shared" si="17"/>
        <v>0</v>
      </c>
      <c r="H63" s="262">
        <f t="shared" si="18"/>
        <v>0</v>
      </c>
      <c r="I63" s="262">
        <f t="shared" si="19"/>
        <v>0</v>
      </c>
      <c r="J63" s="263"/>
      <c r="K63" s="264"/>
      <c r="L63" s="264"/>
      <c r="M63" s="263"/>
      <c r="N63" s="263"/>
      <c r="O63" s="264"/>
      <c r="P63" s="264"/>
      <c r="Q63" s="263"/>
      <c r="R63" s="263"/>
      <c r="S63" s="264"/>
      <c r="T63" s="263"/>
      <c r="U63" s="264"/>
      <c r="V63" s="264"/>
      <c r="W63" s="263"/>
      <c r="X63" s="263"/>
      <c r="Y63" s="264"/>
      <c r="Z63" s="263"/>
      <c r="AA63" s="264"/>
      <c r="AB63" s="264"/>
      <c r="AC63" s="263"/>
      <c r="AD63" s="263"/>
      <c r="AE63" s="264"/>
      <c r="AF63" s="263"/>
      <c r="AG63" s="264"/>
      <c r="AH63" s="264"/>
      <c r="AI63" s="263"/>
      <c r="AJ63" s="263"/>
      <c r="AK63" s="264"/>
      <c r="AL63" s="264"/>
      <c r="AM63" s="263"/>
      <c r="AN63" s="263"/>
      <c r="AO63" s="264"/>
      <c r="AP63" s="263"/>
      <c r="AQ63" s="264"/>
      <c r="AR63" s="264"/>
      <c r="AS63" s="263"/>
      <c r="AT63" s="263"/>
      <c r="AU63" s="264"/>
      <c r="AV63" s="264"/>
      <c r="AW63" s="263"/>
      <c r="AX63" s="263"/>
      <c r="AY63" s="264"/>
      <c r="AZ63" s="263"/>
      <c r="BA63" s="264"/>
      <c r="BB63" s="264"/>
      <c r="BC63" s="263"/>
      <c r="BD63" s="263"/>
      <c r="BE63" s="264"/>
      <c r="BF63" s="264"/>
      <c r="BG63" s="263"/>
      <c r="BH63" s="263"/>
      <c r="BI63" s="264"/>
      <c r="BJ63" s="263"/>
      <c r="BK63" s="264"/>
      <c r="BL63" s="264"/>
      <c r="BM63" s="263"/>
      <c r="BN63" s="263"/>
      <c r="BO63" s="264"/>
      <c r="BP63" s="264"/>
      <c r="BQ63" s="263"/>
      <c r="BR63" s="263"/>
      <c r="BS63" s="264"/>
      <c r="BT63" s="264"/>
      <c r="BU63" s="263"/>
      <c r="BV63" s="263"/>
      <c r="BW63" s="264"/>
      <c r="BX63" s="264"/>
      <c r="BY63" s="263"/>
      <c r="BZ63" s="263"/>
      <c r="CA63" s="264"/>
      <c r="CB63" s="263"/>
      <c r="CC63" s="264"/>
      <c r="CD63" s="264"/>
      <c r="CE63" s="263"/>
      <c r="CF63" s="263"/>
      <c r="CG63" s="264"/>
      <c r="CH63" s="264"/>
      <c r="CI63" s="263"/>
      <c r="CJ63" s="263"/>
      <c r="CK63" s="264"/>
      <c r="CL63" s="263"/>
      <c r="CM63" s="264"/>
      <c r="CN63" s="264"/>
      <c r="CO63" s="263"/>
      <c r="CP63" s="263"/>
      <c r="CQ63" s="264"/>
      <c r="CR63" s="264"/>
      <c r="CS63" s="263"/>
      <c r="CT63" s="263"/>
      <c r="CU63" s="264"/>
      <c r="CV63" s="263"/>
      <c r="CW63" s="264"/>
      <c r="CX63" s="264"/>
      <c r="CY63" s="263"/>
      <c r="CZ63" s="263"/>
      <c r="DA63" s="264"/>
      <c r="DB63" s="264"/>
      <c r="DC63" s="263"/>
      <c r="DD63" s="263"/>
      <c r="DE63" s="264"/>
      <c r="DF63" s="263"/>
      <c r="DG63" s="264"/>
      <c r="DH63" s="264"/>
      <c r="DI63" s="263"/>
      <c r="DJ63" s="263"/>
      <c r="DK63" s="264"/>
      <c r="DL63" s="264"/>
      <c r="DM63" s="263"/>
      <c r="DN63" s="263"/>
      <c r="DO63" s="264"/>
      <c r="DP63" s="263"/>
      <c r="DQ63" s="264"/>
      <c r="DR63" s="264"/>
      <c r="DS63" s="263"/>
      <c r="DT63" s="263"/>
      <c r="DU63" s="264"/>
      <c r="DV63" s="264"/>
      <c r="DW63" s="263"/>
      <c r="DX63" s="263"/>
      <c r="DY63" s="264"/>
      <c r="DZ63" s="263"/>
      <c r="EA63" s="264"/>
      <c r="EB63" s="264"/>
      <c r="EC63" s="263"/>
      <c r="ED63" s="263"/>
      <c r="EE63" s="264"/>
      <c r="EF63" s="264"/>
      <c r="EG63" s="263"/>
      <c r="EH63" s="263"/>
      <c r="EI63" s="263"/>
      <c r="EJ63" s="264"/>
      <c r="EK63" s="263"/>
      <c r="EL63" s="264"/>
      <c r="EM63" s="264"/>
      <c r="EN63" s="263"/>
      <c r="EO63" s="263"/>
      <c r="EP63" s="264"/>
      <c r="EQ63" s="264"/>
      <c r="ER63" s="263"/>
      <c r="ES63" s="264"/>
      <c r="ET63" s="263"/>
      <c r="EU63" s="264"/>
      <c r="EV63" s="263"/>
      <c r="EW63" s="264"/>
      <c r="EX63" s="264"/>
      <c r="EY63" s="263"/>
      <c r="EZ63" s="263"/>
      <c r="FA63" s="264"/>
      <c r="FB63" s="264"/>
      <c r="FC63" s="263"/>
      <c r="FD63" s="263"/>
      <c r="FE63" s="264"/>
      <c r="FF63" s="264"/>
      <c r="FG63" s="263"/>
      <c r="FH63" s="264"/>
      <c r="FI63" s="264"/>
      <c r="FJ63" s="263"/>
      <c r="FK63" s="263"/>
      <c r="FL63" s="264"/>
      <c r="FM63" s="264"/>
      <c r="FN63" s="263"/>
      <c r="FO63" s="263"/>
      <c r="FP63" s="264"/>
      <c r="FQ63" s="263"/>
      <c r="FR63" s="264"/>
      <c r="FS63" s="264"/>
      <c r="FT63" s="263"/>
      <c r="FU63" s="263"/>
      <c r="FV63" s="264"/>
      <c r="FW63" s="264"/>
      <c r="FX63" s="263"/>
      <c r="FY63" s="263"/>
      <c r="FZ63" s="264"/>
      <c r="GA63" s="264"/>
      <c r="GB63" s="263"/>
      <c r="GC63" s="263"/>
    </row>
    <row r="64" spans="1:185" x14ac:dyDescent="0.35">
      <c r="A64" s="85"/>
      <c r="B64" s="86"/>
      <c r="C64" s="86"/>
      <c r="D64" s="87"/>
      <c r="E64" s="86"/>
      <c r="F64" s="86"/>
      <c r="G64" s="262">
        <f t="shared" si="17"/>
        <v>0</v>
      </c>
      <c r="H64" s="262">
        <f t="shared" si="18"/>
        <v>0</v>
      </c>
      <c r="I64" s="262">
        <f t="shared" si="19"/>
        <v>0</v>
      </c>
      <c r="J64" s="263"/>
      <c r="K64" s="264"/>
      <c r="L64" s="264"/>
      <c r="M64" s="263"/>
      <c r="N64" s="263"/>
      <c r="O64" s="264"/>
      <c r="P64" s="264"/>
      <c r="Q64" s="263"/>
      <c r="R64" s="263"/>
      <c r="S64" s="264"/>
      <c r="T64" s="263"/>
      <c r="U64" s="264"/>
      <c r="V64" s="264"/>
      <c r="W64" s="263"/>
      <c r="X64" s="263"/>
      <c r="Y64" s="264"/>
      <c r="Z64" s="263"/>
      <c r="AA64" s="264"/>
      <c r="AB64" s="264"/>
      <c r="AC64" s="263"/>
      <c r="AD64" s="263"/>
      <c r="AE64" s="264"/>
      <c r="AF64" s="263"/>
      <c r="AG64" s="264"/>
      <c r="AH64" s="264"/>
      <c r="AI64" s="263"/>
      <c r="AJ64" s="263"/>
      <c r="AK64" s="264"/>
      <c r="AL64" s="264"/>
      <c r="AM64" s="263"/>
      <c r="AN64" s="263"/>
      <c r="AO64" s="264"/>
      <c r="AP64" s="263"/>
      <c r="AQ64" s="264"/>
      <c r="AR64" s="264"/>
      <c r="AS64" s="263"/>
      <c r="AT64" s="263"/>
      <c r="AU64" s="264"/>
      <c r="AV64" s="264"/>
      <c r="AW64" s="263"/>
      <c r="AX64" s="263"/>
      <c r="AY64" s="264"/>
      <c r="AZ64" s="263"/>
      <c r="BA64" s="264"/>
      <c r="BB64" s="264"/>
      <c r="BC64" s="263"/>
      <c r="BD64" s="263"/>
      <c r="BE64" s="264"/>
      <c r="BF64" s="264"/>
      <c r="BG64" s="263"/>
      <c r="BH64" s="263"/>
      <c r="BI64" s="264"/>
      <c r="BJ64" s="263"/>
      <c r="BK64" s="264"/>
      <c r="BL64" s="264"/>
      <c r="BM64" s="263"/>
      <c r="BN64" s="263"/>
      <c r="BO64" s="264"/>
      <c r="BP64" s="264"/>
      <c r="BQ64" s="263"/>
      <c r="BR64" s="263"/>
      <c r="BS64" s="264"/>
      <c r="BT64" s="264"/>
      <c r="BU64" s="263"/>
      <c r="BV64" s="263"/>
      <c r="BW64" s="264"/>
      <c r="BX64" s="264"/>
      <c r="BY64" s="263"/>
      <c r="BZ64" s="263"/>
      <c r="CA64" s="264"/>
      <c r="CB64" s="263"/>
      <c r="CC64" s="264"/>
      <c r="CD64" s="264"/>
      <c r="CE64" s="263"/>
      <c r="CF64" s="263"/>
      <c r="CG64" s="264"/>
      <c r="CH64" s="264"/>
      <c r="CI64" s="263"/>
      <c r="CJ64" s="263"/>
      <c r="CK64" s="264"/>
      <c r="CL64" s="263"/>
      <c r="CM64" s="264"/>
      <c r="CN64" s="264"/>
      <c r="CO64" s="263"/>
      <c r="CP64" s="263"/>
      <c r="CQ64" s="264"/>
      <c r="CR64" s="264"/>
      <c r="CS64" s="263"/>
      <c r="CT64" s="263"/>
      <c r="CU64" s="264"/>
      <c r="CV64" s="263"/>
      <c r="CW64" s="264"/>
      <c r="CX64" s="264"/>
      <c r="CY64" s="263"/>
      <c r="CZ64" s="263"/>
      <c r="DA64" s="264"/>
      <c r="DB64" s="264"/>
      <c r="DC64" s="263"/>
      <c r="DD64" s="263"/>
      <c r="DE64" s="264"/>
      <c r="DF64" s="263"/>
      <c r="DG64" s="264"/>
      <c r="DH64" s="264"/>
      <c r="DI64" s="263"/>
      <c r="DJ64" s="263"/>
      <c r="DK64" s="264"/>
      <c r="DL64" s="264"/>
      <c r="DM64" s="263"/>
      <c r="DN64" s="263"/>
      <c r="DO64" s="264"/>
      <c r="DP64" s="263"/>
      <c r="DQ64" s="264"/>
      <c r="DR64" s="264"/>
      <c r="DS64" s="263"/>
      <c r="DT64" s="263"/>
      <c r="DU64" s="264"/>
      <c r="DV64" s="264"/>
      <c r="DW64" s="263"/>
      <c r="DX64" s="263"/>
      <c r="DY64" s="264"/>
      <c r="DZ64" s="263"/>
      <c r="EA64" s="264"/>
      <c r="EB64" s="264"/>
      <c r="EC64" s="263"/>
      <c r="ED64" s="263"/>
      <c r="EE64" s="264"/>
      <c r="EF64" s="264"/>
      <c r="EG64" s="263"/>
      <c r="EH64" s="263"/>
      <c r="EI64" s="263"/>
      <c r="EJ64" s="264"/>
      <c r="EK64" s="263"/>
      <c r="EL64" s="264"/>
      <c r="EM64" s="264"/>
      <c r="EN64" s="263"/>
      <c r="EO64" s="263"/>
      <c r="EP64" s="264"/>
      <c r="EQ64" s="264"/>
      <c r="ER64" s="263"/>
      <c r="ES64" s="264"/>
      <c r="ET64" s="263"/>
      <c r="EU64" s="264"/>
      <c r="EV64" s="263"/>
      <c r="EW64" s="264"/>
      <c r="EX64" s="264"/>
      <c r="EY64" s="263"/>
      <c r="EZ64" s="263"/>
      <c r="FA64" s="264"/>
      <c r="FB64" s="264"/>
      <c r="FC64" s="263"/>
      <c r="FD64" s="263"/>
      <c r="FE64" s="264"/>
      <c r="FF64" s="264"/>
      <c r="FG64" s="263"/>
      <c r="FH64" s="264"/>
      <c r="FI64" s="264"/>
      <c r="FJ64" s="263"/>
      <c r="FK64" s="263"/>
      <c r="FL64" s="264"/>
      <c r="FM64" s="264"/>
      <c r="FN64" s="263"/>
      <c r="FO64" s="263"/>
      <c r="FP64" s="264"/>
      <c r="FQ64" s="263"/>
      <c r="FR64" s="264"/>
      <c r="FS64" s="264"/>
      <c r="FT64" s="263"/>
      <c r="FU64" s="263"/>
      <c r="FV64" s="264"/>
      <c r="FW64" s="264"/>
      <c r="FX64" s="263"/>
      <c r="FY64" s="263"/>
      <c r="FZ64" s="264"/>
      <c r="GA64" s="264"/>
      <c r="GB64" s="263"/>
      <c r="GC64" s="263"/>
    </row>
    <row r="65" spans="1:185" x14ac:dyDescent="0.35">
      <c r="A65" s="85"/>
      <c r="B65" s="86"/>
      <c r="C65" s="86"/>
      <c r="D65" s="87"/>
      <c r="E65" s="86"/>
      <c r="F65" s="86"/>
      <c r="G65" s="262">
        <f t="shared" si="17"/>
        <v>0</v>
      </c>
      <c r="H65" s="262">
        <f t="shared" si="18"/>
        <v>0</v>
      </c>
      <c r="I65" s="262">
        <f t="shared" si="19"/>
        <v>0</v>
      </c>
      <c r="J65" s="263"/>
      <c r="K65" s="264"/>
      <c r="L65" s="264"/>
      <c r="M65" s="263"/>
      <c r="N65" s="263"/>
      <c r="O65" s="264"/>
      <c r="P65" s="264"/>
      <c r="Q65" s="263"/>
      <c r="R65" s="263"/>
      <c r="S65" s="264"/>
      <c r="T65" s="263"/>
      <c r="U65" s="264"/>
      <c r="V65" s="264"/>
      <c r="W65" s="263"/>
      <c r="X65" s="263"/>
      <c r="Y65" s="264"/>
      <c r="Z65" s="263"/>
      <c r="AA65" s="264"/>
      <c r="AB65" s="264"/>
      <c r="AC65" s="263"/>
      <c r="AD65" s="263"/>
      <c r="AE65" s="264"/>
      <c r="AF65" s="263"/>
      <c r="AG65" s="264"/>
      <c r="AH65" s="264"/>
      <c r="AI65" s="263"/>
      <c r="AJ65" s="263"/>
      <c r="AK65" s="264"/>
      <c r="AL65" s="264"/>
      <c r="AM65" s="263"/>
      <c r="AN65" s="263"/>
      <c r="AO65" s="264"/>
      <c r="AP65" s="263"/>
      <c r="AQ65" s="264"/>
      <c r="AR65" s="264"/>
      <c r="AS65" s="263"/>
      <c r="AT65" s="263"/>
      <c r="AU65" s="264"/>
      <c r="AV65" s="264"/>
      <c r="AW65" s="263"/>
      <c r="AX65" s="263"/>
      <c r="AY65" s="264"/>
      <c r="AZ65" s="263"/>
      <c r="BA65" s="264"/>
      <c r="BB65" s="264"/>
      <c r="BC65" s="263"/>
      <c r="BD65" s="263"/>
      <c r="BE65" s="264"/>
      <c r="BF65" s="264"/>
      <c r="BG65" s="263"/>
      <c r="BH65" s="263"/>
      <c r="BI65" s="264"/>
      <c r="BJ65" s="263"/>
      <c r="BK65" s="264"/>
      <c r="BL65" s="264"/>
      <c r="BM65" s="263"/>
      <c r="BN65" s="263"/>
      <c r="BO65" s="264"/>
      <c r="BP65" s="264"/>
      <c r="BQ65" s="263"/>
      <c r="BR65" s="263"/>
      <c r="BS65" s="264"/>
      <c r="BT65" s="264"/>
      <c r="BU65" s="263"/>
      <c r="BV65" s="263"/>
      <c r="BW65" s="264"/>
      <c r="BX65" s="264"/>
      <c r="BY65" s="263"/>
      <c r="BZ65" s="263"/>
      <c r="CA65" s="264"/>
      <c r="CB65" s="263"/>
      <c r="CC65" s="264"/>
      <c r="CD65" s="264"/>
      <c r="CE65" s="263"/>
      <c r="CF65" s="263"/>
      <c r="CG65" s="264"/>
      <c r="CH65" s="264"/>
      <c r="CI65" s="263"/>
      <c r="CJ65" s="263"/>
      <c r="CK65" s="264"/>
      <c r="CL65" s="263"/>
      <c r="CM65" s="264"/>
      <c r="CN65" s="264"/>
      <c r="CO65" s="263"/>
      <c r="CP65" s="263"/>
      <c r="CQ65" s="264"/>
      <c r="CR65" s="264"/>
      <c r="CS65" s="263"/>
      <c r="CT65" s="263"/>
      <c r="CU65" s="264"/>
      <c r="CV65" s="263"/>
      <c r="CW65" s="264"/>
      <c r="CX65" s="264"/>
      <c r="CY65" s="263"/>
      <c r="CZ65" s="263"/>
      <c r="DA65" s="264"/>
      <c r="DB65" s="264"/>
      <c r="DC65" s="263"/>
      <c r="DD65" s="263"/>
      <c r="DE65" s="264"/>
      <c r="DF65" s="263"/>
      <c r="DG65" s="264"/>
      <c r="DH65" s="264"/>
      <c r="DI65" s="263"/>
      <c r="DJ65" s="263"/>
      <c r="DK65" s="264"/>
      <c r="DL65" s="264"/>
      <c r="DM65" s="263"/>
      <c r="DN65" s="263"/>
      <c r="DO65" s="264"/>
      <c r="DP65" s="263"/>
      <c r="DQ65" s="264"/>
      <c r="DR65" s="264"/>
      <c r="DS65" s="263"/>
      <c r="DT65" s="263"/>
      <c r="DU65" s="264"/>
      <c r="DV65" s="264"/>
      <c r="DW65" s="263"/>
      <c r="DX65" s="263"/>
      <c r="DY65" s="264"/>
      <c r="DZ65" s="263"/>
      <c r="EA65" s="264"/>
      <c r="EB65" s="264"/>
      <c r="EC65" s="263"/>
      <c r="ED65" s="263"/>
      <c r="EE65" s="264"/>
      <c r="EF65" s="264"/>
      <c r="EG65" s="263"/>
      <c r="EH65" s="263"/>
      <c r="EI65" s="263"/>
      <c r="EJ65" s="264"/>
      <c r="EK65" s="263"/>
      <c r="EL65" s="264"/>
      <c r="EM65" s="264"/>
      <c r="EN65" s="263"/>
      <c r="EO65" s="263"/>
      <c r="EP65" s="264"/>
      <c r="EQ65" s="264"/>
      <c r="ER65" s="263"/>
      <c r="ES65" s="264"/>
      <c r="ET65" s="263"/>
      <c r="EU65" s="264"/>
      <c r="EV65" s="263"/>
      <c r="EW65" s="264"/>
      <c r="EX65" s="264"/>
      <c r="EY65" s="263"/>
      <c r="EZ65" s="263"/>
      <c r="FA65" s="264"/>
      <c r="FB65" s="264"/>
      <c r="FC65" s="263"/>
      <c r="FD65" s="263"/>
      <c r="FE65" s="264"/>
      <c r="FF65" s="264"/>
      <c r="FG65" s="263"/>
      <c r="FH65" s="264"/>
      <c r="FI65" s="264"/>
      <c r="FJ65" s="263"/>
      <c r="FK65" s="263"/>
      <c r="FL65" s="264"/>
      <c r="FM65" s="264"/>
      <c r="FN65" s="263"/>
      <c r="FO65" s="263"/>
      <c r="FP65" s="264"/>
      <c r="FQ65" s="263"/>
      <c r="FR65" s="264"/>
      <c r="FS65" s="264"/>
      <c r="FT65" s="263"/>
      <c r="FU65" s="263"/>
      <c r="FV65" s="264"/>
      <c r="FW65" s="264"/>
      <c r="FX65" s="263"/>
      <c r="FY65" s="263"/>
      <c r="FZ65" s="264"/>
      <c r="GA65" s="264"/>
      <c r="GB65" s="263"/>
      <c r="GC65" s="263"/>
    </row>
    <row r="66" spans="1:185" x14ac:dyDescent="0.35">
      <c r="A66" s="85"/>
      <c r="B66" s="86"/>
      <c r="C66" s="86"/>
      <c r="D66" s="87"/>
      <c r="E66" s="86"/>
      <c r="F66" s="86"/>
      <c r="G66" s="262">
        <f t="shared" si="17"/>
        <v>0</v>
      </c>
      <c r="H66" s="262">
        <f t="shared" si="18"/>
        <v>0</v>
      </c>
      <c r="I66" s="262">
        <f t="shared" si="19"/>
        <v>0</v>
      </c>
      <c r="J66" s="263"/>
      <c r="K66" s="264"/>
      <c r="L66" s="264"/>
      <c r="M66" s="263"/>
      <c r="N66" s="263"/>
      <c r="O66" s="264"/>
      <c r="P66" s="264"/>
      <c r="Q66" s="263"/>
      <c r="R66" s="263"/>
      <c r="S66" s="264"/>
      <c r="T66" s="263"/>
      <c r="U66" s="264"/>
      <c r="V66" s="264"/>
      <c r="W66" s="263"/>
      <c r="X66" s="263"/>
      <c r="Y66" s="264"/>
      <c r="Z66" s="263"/>
      <c r="AA66" s="264"/>
      <c r="AB66" s="264"/>
      <c r="AC66" s="263"/>
      <c r="AD66" s="263"/>
      <c r="AE66" s="264"/>
      <c r="AF66" s="263"/>
      <c r="AG66" s="264"/>
      <c r="AH66" s="264"/>
      <c r="AI66" s="263"/>
      <c r="AJ66" s="263"/>
      <c r="AK66" s="264"/>
      <c r="AL66" s="264"/>
      <c r="AM66" s="263"/>
      <c r="AN66" s="263"/>
      <c r="AO66" s="264"/>
      <c r="AP66" s="263"/>
      <c r="AQ66" s="264"/>
      <c r="AR66" s="264"/>
      <c r="AS66" s="263"/>
      <c r="AT66" s="263"/>
      <c r="AU66" s="264"/>
      <c r="AV66" s="264"/>
      <c r="AW66" s="263"/>
      <c r="AX66" s="263"/>
      <c r="AY66" s="264"/>
      <c r="AZ66" s="263"/>
      <c r="BA66" s="264"/>
      <c r="BB66" s="264"/>
      <c r="BC66" s="263"/>
      <c r="BD66" s="263"/>
      <c r="BE66" s="264"/>
      <c r="BF66" s="264"/>
      <c r="BG66" s="263"/>
      <c r="BH66" s="263"/>
      <c r="BI66" s="264"/>
      <c r="BJ66" s="263"/>
      <c r="BK66" s="264"/>
      <c r="BL66" s="264"/>
      <c r="BM66" s="263"/>
      <c r="BN66" s="263"/>
      <c r="BO66" s="264"/>
      <c r="BP66" s="264"/>
      <c r="BQ66" s="263"/>
      <c r="BR66" s="263"/>
      <c r="BS66" s="264"/>
      <c r="BT66" s="264"/>
      <c r="BU66" s="263"/>
      <c r="BV66" s="263"/>
      <c r="BW66" s="264"/>
      <c r="BX66" s="264"/>
      <c r="BY66" s="263"/>
      <c r="BZ66" s="263"/>
      <c r="CA66" s="264"/>
      <c r="CB66" s="263"/>
      <c r="CC66" s="264"/>
      <c r="CD66" s="264"/>
      <c r="CE66" s="263"/>
      <c r="CF66" s="263"/>
      <c r="CG66" s="264"/>
      <c r="CH66" s="264"/>
      <c r="CI66" s="263"/>
      <c r="CJ66" s="263"/>
      <c r="CK66" s="264"/>
      <c r="CL66" s="263"/>
      <c r="CM66" s="264"/>
      <c r="CN66" s="264"/>
      <c r="CO66" s="263"/>
      <c r="CP66" s="263"/>
      <c r="CQ66" s="264"/>
      <c r="CR66" s="264"/>
      <c r="CS66" s="263"/>
      <c r="CT66" s="263"/>
      <c r="CU66" s="264"/>
      <c r="CV66" s="263"/>
      <c r="CW66" s="264"/>
      <c r="CX66" s="264"/>
      <c r="CY66" s="263"/>
      <c r="CZ66" s="263"/>
      <c r="DA66" s="264"/>
      <c r="DB66" s="264"/>
      <c r="DC66" s="263"/>
      <c r="DD66" s="263"/>
      <c r="DE66" s="264"/>
      <c r="DF66" s="263"/>
      <c r="DG66" s="264"/>
      <c r="DH66" s="264"/>
      <c r="DI66" s="263"/>
      <c r="DJ66" s="263"/>
      <c r="DK66" s="264"/>
      <c r="DL66" s="264"/>
      <c r="DM66" s="263"/>
      <c r="DN66" s="263"/>
      <c r="DO66" s="264"/>
      <c r="DP66" s="263"/>
      <c r="DQ66" s="264"/>
      <c r="DR66" s="264"/>
      <c r="DS66" s="263"/>
      <c r="DT66" s="263"/>
      <c r="DU66" s="264"/>
      <c r="DV66" s="264"/>
      <c r="DW66" s="263"/>
      <c r="DX66" s="263"/>
      <c r="DY66" s="264"/>
      <c r="DZ66" s="263"/>
      <c r="EA66" s="264"/>
      <c r="EB66" s="264"/>
      <c r="EC66" s="263"/>
      <c r="ED66" s="263"/>
      <c r="EE66" s="264"/>
      <c r="EF66" s="264"/>
      <c r="EG66" s="263"/>
      <c r="EH66" s="263"/>
      <c r="EI66" s="263"/>
      <c r="EJ66" s="264"/>
      <c r="EK66" s="263"/>
      <c r="EL66" s="264"/>
      <c r="EM66" s="264"/>
      <c r="EN66" s="263"/>
      <c r="EO66" s="263"/>
      <c r="EP66" s="264"/>
      <c r="EQ66" s="264"/>
      <c r="ER66" s="263"/>
      <c r="ES66" s="264"/>
      <c r="ET66" s="263"/>
      <c r="EU66" s="264"/>
      <c r="EV66" s="263"/>
      <c r="EW66" s="264"/>
      <c r="EX66" s="264"/>
      <c r="EY66" s="263"/>
      <c r="EZ66" s="263"/>
      <c r="FA66" s="264"/>
      <c r="FB66" s="264"/>
      <c r="FC66" s="263"/>
      <c r="FD66" s="263"/>
      <c r="FE66" s="264"/>
      <c r="FF66" s="264"/>
      <c r="FG66" s="263"/>
      <c r="FH66" s="264"/>
      <c r="FI66" s="264"/>
      <c r="FJ66" s="263"/>
      <c r="FK66" s="263"/>
      <c r="FL66" s="264"/>
      <c r="FM66" s="264"/>
      <c r="FN66" s="263"/>
      <c r="FO66" s="263"/>
      <c r="FP66" s="264"/>
      <c r="FQ66" s="263"/>
      <c r="FR66" s="264"/>
      <c r="FS66" s="264"/>
      <c r="FT66" s="263"/>
      <c r="FU66" s="263"/>
      <c r="FV66" s="264"/>
      <c r="FW66" s="264"/>
      <c r="FX66" s="263"/>
      <c r="FY66" s="263"/>
      <c r="FZ66" s="264"/>
      <c r="GA66" s="264"/>
      <c r="GB66" s="263"/>
      <c r="GC66" s="263"/>
    </row>
    <row r="67" spans="1:185" x14ac:dyDescent="0.35">
      <c r="A67" s="85"/>
      <c r="B67" s="86"/>
      <c r="C67" s="86"/>
      <c r="D67" s="87"/>
      <c r="E67" s="86"/>
      <c r="F67" s="86"/>
      <c r="G67" s="262">
        <f t="shared" si="17"/>
        <v>0</v>
      </c>
      <c r="H67" s="262">
        <f t="shared" si="18"/>
        <v>0</v>
      </c>
      <c r="I67" s="262">
        <f t="shared" si="19"/>
        <v>0</v>
      </c>
      <c r="J67" s="263"/>
      <c r="K67" s="264"/>
      <c r="L67" s="264"/>
      <c r="M67" s="263"/>
      <c r="N67" s="263"/>
      <c r="O67" s="264"/>
      <c r="P67" s="264"/>
      <c r="Q67" s="263"/>
      <c r="R67" s="263"/>
      <c r="S67" s="264"/>
      <c r="T67" s="263"/>
      <c r="U67" s="264"/>
      <c r="V67" s="264"/>
      <c r="W67" s="263"/>
      <c r="X67" s="263"/>
      <c r="Y67" s="264"/>
      <c r="Z67" s="263"/>
      <c r="AA67" s="264"/>
      <c r="AB67" s="264"/>
      <c r="AC67" s="263"/>
      <c r="AD67" s="263"/>
      <c r="AE67" s="264"/>
      <c r="AF67" s="263"/>
      <c r="AG67" s="264"/>
      <c r="AH67" s="264"/>
      <c r="AI67" s="263"/>
      <c r="AJ67" s="263"/>
      <c r="AK67" s="264"/>
      <c r="AL67" s="264"/>
      <c r="AM67" s="263"/>
      <c r="AN67" s="263"/>
      <c r="AO67" s="264"/>
      <c r="AP67" s="263"/>
      <c r="AQ67" s="264"/>
      <c r="AR67" s="264"/>
      <c r="AS67" s="263"/>
      <c r="AT67" s="263"/>
      <c r="AU67" s="264"/>
      <c r="AV67" s="264"/>
      <c r="AW67" s="263"/>
      <c r="AX67" s="263"/>
      <c r="AY67" s="264"/>
      <c r="AZ67" s="263"/>
      <c r="BA67" s="264"/>
      <c r="BB67" s="264"/>
      <c r="BC67" s="263"/>
      <c r="BD67" s="263"/>
      <c r="BE67" s="264"/>
      <c r="BF67" s="264"/>
      <c r="BG67" s="263"/>
      <c r="BH67" s="263"/>
      <c r="BI67" s="264"/>
      <c r="BJ67" s="263"/>
      <c r="BK67" s="264"/>
      <c r="BL67" s="264"/>
      <c r="BM67" s="263"/>
      <c r="BN67" s="263"/>
      <c r="BO67" s="264"/>
      <c r="BP67" s="264"/>
      <c r="BQ67" s="263"/>
      <c r="BR67" s="263"/>
      <c r="BS67" s="264"/>
      <c r="BT67" s="264"/>
      <c r="BU67" s="263"/>
      <c r="BV67" s="263"/>
      <c r="BW67" s="264"/>
      <c r="BX67" s="264"/>
      <c r="BY67" s="263"/>
      <c r="BZ67" s="263"/>
      <c r="CA67" s="264"/>
      <c r="CB67" s="263"/>
      <c r="CC67" s="264"/>
      <c r="CD67" s="264"/>
      <c r="CE67" s="263"/>
      <c r="CF67" s="263"/>
      <c r="CG67" s="264"/>
      <c r="CH67" s="264"/>
      <c r="CI67" s="263"/>
      <c r="CJ67" s="263"/>
      <c r="CK67" s="264"/>
      <c r="CL67" s="263"/>
      <c r="CM67" s="264"/>
      <c r="CN67" s="264"/>
      <c r="CO67" s="263"/>
      <c r="CP67" s="263"/>
      <c r="CQ67" s="264"/>
      <c r="CR67" s="264"/>
      <c r="CS67" s="263"/>
      <c r="CT67" s="263"/>
      <c r="CU67" s="264"/>
      <c r="CV67" s="263"/>
      <c r="CW67" s="264"/>
      <c r="CX67" s="264"/>
      <c r="CY67" s="263"/>
      <c r="CZ67" s="263"/>
      <c r="DA67" s="264"/>
      <c r="DB67" s="264"/>
      <c r="DC67" s="263"/>
      <c r="DD67" s="263"/>
      <c r="DE67" s="264"/>
      <c r="DF67" s="263"/>
      <c r="DG67" s="264"/>
      <c r="DH67" s="264"/>
      <c r="DI67" s="263"/>
      <c r="DJ67" s="263"/>
      <c r="DK67" s="264"/>
      <c r="DL67" s="264"/>
      <c r="DM67" s="263"/>
      <c r="DN67" s="263"/>
      <c r="DO67" s="264"/>
      <c r="DP67" s="263"/>
      <c r="DQ67" s="264"/>
      <c r="DR67" s="264"/>
      <c r="DS67" s="263"/>
      <c r="DT67" s="263"/>
      <c r="DU67" s="264"/>
      <c r="DV67" s="264"/>
      <c r="DW67" s="263"/>
      <c r="DX67" s="263"/>
      <c r="DY67" s="264"/>
      <c r="DZ67" s="263"/>
      <c r="EA67" s="264"/>
      <c r="EB67" s="264"/>
      <c r="EC67" s="263"/>
      <c r="ED67" s="263"/>
      <c r="EE67" s="264"/>
      <c r="EF67" s="264"/>
      <c r="EG67" s="263"/>
      <c r="EH67" s="263"/>
      <c r="EI67" s="263"/>
      <c r="EJ67" s="264"/>
      <c r="EK67" s="263"/>
      <c r="EL67" s="264"/>
      <c r="EM67" s="264"/>
      <c r="EN67" s="263"/>
      <c r="EO67" s="263"/>
      <c r="EP67" s="264"/>
      <c r="EQ67" s="264"/>
      <c r="ER67" s="263"/>
      <c r="ES67" s="264"/>
      <c r="ET67" s="263"/>
      <c r="EU67" s="264"/>
      <c r="EV67" s="263"/>
      <c r="EW67" s="264"/>
      <c r="EX67" s="264"/>
      <c r="EY67" s="263"/>
      <c r="EZ67" s="263"/>
      <c r="FA67" s="264"/>
      <c r="FB67" s="264"/>
      <c r="FC67" s="263"/>
      <c r="FD67" s="263"/>
      <c r="FE67" s="264"/>
      <c r="FF67" s="264"/>
      <c r="FG67" s="263"/>
      <c r="FH67" s="264"/>
      <c r="FI67" s="264"/>
      <c r="FJ67" s="263"/>
      <c r="FK67" s="263"/>
      <c r="FL67" s="264"/>
      <c r="FM67" s="264"/>
      <c r="FN67" s="263"/>
      <c r="FO67" s="263"/>
      <c r="FP67" s="264"/>
      <c r="FQ67" s="263"/>
      <c r="FR67" s="264"/>
      <c r="FS67" s="264"/>
      <c r="FT67" s="263"/>
      <c r="FU67" s="263"/>
      <c r="FV67" s="264"/>
      <c r="FW67" s="264"/>
      <c r="FX67" s="263"/>
      <c r="FY67" s="263"/>
      <c r="FZ67" s="264"/>
      <c r="GA67" s="264"/>
      <c r="GB67" s="263"/>
      <c r="GC67" s="263"/>
    </row>
    <row r="68" spans="1:185" x14ac:dyDescent="0.35">
      <c r="A68" s="85"/>
      <c r="B68" s="86"/>
      <c r="C68" s="86"/>
      <c r="D68" s="87"/>
      <c r="E68" s="86"/>
      <c r="F68" s="86"/>
      <c r="G68" s="262">
        <f t="shared" si="17"/>
        <v>0</v>
      </c>
      <c r="H68" s="262">
        <f t="shared" si="18"/>
        <v>0</v>
      </c>
      <c r="I68" s="262">
        <f t="shared" si="19"/>
        <v>0</v>
      </c>
      <c r="J68" s="263"/>
      <c r="K68" s="264"/>
      <c r="L68" s="264"/>
      <c r="M68" s="263"/>
      <c r="N68" s="263"/>
      <c r="O68" s="264"/>
      <c r="P68" s="264"/>
      <c r="Q68" s="263"/>
      <c r="R68" s="263"/>
      <c r="S68" s="264"/>
      <c r="T68" s="263"/>
      <c r="U68" s="264"/>
      <c r="V68" s="264"/>
      <c r="W68" s="263"/>
      <c r="X68" s="263"/>
      <c r="Y68" s="264"/>
      <c r="Z68" s="263"/>
      <c r="AA68" s="264"/>
      <c r="AB68" s="264"/>
      <c r="AC68" s="263"/>
      <c r="AD68" s="263"/>
      <c r="AE68" s="264"/>
      <c r="AF68" s="263"/>
      <c r="AG68" s="264"/>
      <c r="AH68" s="264"/>
      <c r="AI68" s="263"/>
      <c r="AJ68" s="263"/>
      <c r="AK68" s="264"/>
      <c r="AL68" s="264"/>
      <c r="AM68" s="263"/>
      <c r="AN68" s="263"/>
      <c r="AO68" s="264"/>
      <c r="AP68" s="263"/>
      <c r="AQ68" s="264"/>
      <c r="AR68" s="264"/>
      <c r="AS68" s="263"/>
      <c r="AT68" s="263"/>
      <c r="AU68" s="264"/>
      <c r="AV68" s="264"/>
      <c r="AW68" s="263"/>
      <c r="AX68" s="263"/>
      <c r="AY68" s="264"/>
      <c r="AZ68" s="263"/>
      <c r="BA68" s="264"/>
      <c r="BB68" s="264"/>
      <c r="BC68" s="263"/>
      <c r="BD68" s="263"/>
      <c r="BE68" s="264"/>
      <c r="BF68" s="264"/>
      <c r="BG68" s="263"/>
      <c r="BH68" s="263"/>
      <c r="BI68" s="264"/>
      <c r="BJ68" s="263"/>
      <c r="BK68" s="264"/>
      <c r="BL68" s="264"/>
      <c r="BM68" s="263"/>
      <c r="BN68" s="263"/>
      <c r="BO68" s="264"/>
      <c r="BP68" s="264"/>
      <c r="BQ68" s="263"/>
      <c r="BR68" s="263"/>
      <c r="BS68" s="264"/>
      <c r="BT68" s="264"/>
      <c r="BU68" s="263"/>
      <c r="BV68" s="263"/>
      <c r="BW68" s="264"/>
      <c r="BX68" s="264"/>
      <c r="BY68" s="263"/>
      <c r="BZ68" s="263"/>
      <c r="CA68" s="264"/>
      <c r="CB68" s="263"/>
      <c r="CC68" s="264"/>
      <c r="CD68" s="264"/>
      <c r="CE68" s="263"/>
      <c r="CF68" s="263"/>
      <c r="CG68" s="264"/>
      <c r="CH68" s="264"/>
      <c r="CI68" s="263"/>
      <c r="CJ68" s="263"/>
      <c r="CK68" s="264"/>
      <c r="CL68" s="263"/>
      <c r="CM68" s="264"/>
      <c r="CN68" s="264"/>
      <c r="CO68" s="263"/>
      <c r="CP68" s="263"/>
      <c r="CQ68" s="264"/>
      <c r="CR68" s="264"/>
      <c r="CS68" s="263"/>
      <c r="CT68" s="263"/>
      <c r="CU68" s="264"/>
      <c r="CV68" s="263"/>
      <c r="CW68" s="264"/>
      <c r="CX68" s="264"/>
      <c r="CY68" s="263"/>
      <c r="CZ68" s="263"/>
      <c r="DA68" s="264"/>
      <c r="DB68" s="264"/>
      <c r="DC68" s="263"/>
      <c r="DD68" s="263"/>
      <c r="DE68" s="264"/>
      <c r="DF68" s="263"/>
      <c r="DG68" s="264"/>
      <c r="DH68" s="264"/>
      <c r="DI68" s="263"/>
      <c r="DJ68" s="263"/>
      <c r="DK68" s="264"/>
      <c r="DL68" s="264"/>
      <c r="DM68" s="263"/>
      <c r="DN68" s="263"/>
      <c r="DO68" s="264"/>
      <c r="DP68" s="263"/>
      <c r="DQ68" s="264"/>
      <c r="DR68" s="264"/>
      <c r="DS68" s="263"/>
      <c r="DT68" s="263"/>
      <c r="DU68" s="264"/>
      <c r="DV68" s="264"/>
      <c r="DW68" s="263"/>
      <c r="DX68" s="263"/>
      <c r="DY68" s="264"/>
      <c r="DZ68" s="263"/>
      <c r="EA68" s="264"/>
      <c r="EB68" s="264"/>
      <c r="EC68" s="263"/>
      <c r="ED68" s="263"/>
      <c r="EE68" s="264"/>
      <c r="EF68" s="264"/>
      <c r="EG68" s="263"/>
      <c r="EH68" s="263"/>
      <c r="EI68" s="263"/>
      <c r="EJ68" s="264"/>
      <c r="EK68" s="263"/>
      <c r="EL68" s="264"/>
      <c r="EM68" s="264"/>
      <c r="EN68" s="263"/>
      <c r="EO68" s="263"/>
      <c r="EP68" s="264"/>
      <c r="EQ68" s="264"/>
      <c r="ER68" s="263"/>
      <c r="ES68" s="264"/>
      <c r="ET68" s="263"/>
      <c r="EU68" s="264"/>
      <c r="EV68" s="263"/>
      <c r="EW68" s="264"/>
      <c r="EX68" s="264"/>
      <c r="EY68" s="263"/>
      <c r="EZ68" s="263"/>
      <c r="FA68" s="264"/>
      <c r="FB68" s="264"/>
      <c r="FC68" s="263"/>
      <c r="FD68" s="263"/>
      <c r="FE68" s="264"/>
      <c r="FF68" s="264"/>
      <c r="FG68" s="263"/>
      <c r="FH68" s="264"/>
      <c r="FI68" s="264"/>
      <c r="FJ68" s="263"/>
      <c r="FK68" s="263"/>
      <c r="FL68" s="264"/>
      <c r="FM68" s="264"/>
      <c r="FN68" s="263"/>
      <c r="FO68" s="263"/>
      <c r="FP68" s="264"/>
      <c r="FQ68" s="263"/>
      <c r="FR68" s="264"/>
      <c r="FS68" s="264"/>
      <c r="FT68" s="263"/>
      <c r="FU68" s="263"/>
      <c r="FV68" s="264"/>
      <c r="FW68" s="264"/>
      <c r="FX68" s="263"/>
      <c r="FY68" s="263"/>
      <c r="FZ68" s="264"/>
      <c r="GA68" s="264"/>
      <c r="GB68" s="263"/>
      <c r="GC68" s="263"/>
    </row>
    <row r="69" spans="1:185" x14ac:dyDescent="0.35">
      <c r="A69" s="85"/>
      <c r="B69" s="86"/>
      <c r="C69" s="86"/>
      <c r="D69" s="87"/>
      <c r="E69" s="86"/>
      <c r="F69" s="86"/>
      <c r="G69" s="262">
        <f t="shared" si="17"/>
        <v>0</v>
      </c>
      <c r="H69" s="262">
        <f t="shared" si="18"/>
        <v>0</v>
      </c>
      <c r="I69" s="262">
        <f t="shared" si="19"/>
        <v>0</v>
      </c>
      <c r="J69" s="263"/>
      <c r="K69" s="264"/>
      <c r="L69" s="264"/>
      <c r="M69" s="263"/>
      <c r="N69" s="263"/>
      <c r="O69" s="264"/>
      <c r="P69" s="264"/>
      <c r="Q69" s="263"/>
      <c r="R69" s="263"/>
      <c r="S69" s="264"/>
      <c r="T69" s="263"/>
      <c r="U69" s="264"/>
      <c r="V69" s="264"/>
      <c r="W69" s="263"/>
      <c r="X69" s="263"/>
      <c r="Y69" s="264"/>
      <c r="Z69" s="263"/>
      <c r="AA69" s="264"/>
      <c r="AB69" s="264"/>
      <c r="AC69" s="263"/>
      <c r="AD69" s="263"/>
      <c r="AE69" s="264"/>
      <c r="AF69" s="263"/>
      <c r="AG69" s="264"/>
      <c r="AH69" s="264"/>
      <c r="AI69" s="263"/>
      <c r="AJ69" s="263"/>
      <c r="AK69" s="264"/>
      <c r="AL69" s="264"/>
      <c r="AM69" s="263"/>
      <c r="AN69" s="263"/>
      <c r="AO69" s="264"/>
      <c r="AP69" s="263"/>
      <c r="AQ69" s="264"/>
      <c r="AR69" s="264"/>
      <c r="AS69" s="263"/>
      <c r="AT69" s="263"/>
      <c r="AU69" s="264"/>
      <c r="AV69" s="264"/>
      <c r="AW69" s="263"/>
      <c r="AX69" s="263"/>
      <c r="AY69" s="264"/>
      <c r="AZ69" s="263"/>
      <c r="BA69" s="264"/>
      <c r="BB69" s="264"/>
      <c r="BC69" s="263"/>
      <c r="BD69" s="263"/>
      <c r="BE69" s="264"/>
      <c r="BF69" s="264"/>
      <c r="BG69" s="263"/>
      <c r="BH69" s="263"/>
      <c r="BI69" s="264"/>
      <c r="BJ69" s="263"/>
      <c r="BK69" s="264"/>
      <c r="BL69" s="264"/>
      <c r="BM69" s="263"/>
      <c r="BN69" s="263"/>
      <c r="BO69" s="264"/>
      <c r="BP69" s="264"/>
      <c r="BQ69" s="263"/>
      <c r="BR69" s="263"/>
      <c r="BS69" s="264"/>
      <c r="BT69" s="264"/>
      <c r="BU69" s="263"/>
      <c r="BV69" s="263"/>
      <c r="BW69" s="264"/>
      <c r="BX69" s="264"/>
      <c r="BY69" s="263"/>
      <c r="BZ69" s="263"/>
      <c r="CA69" s="264"/>
      <c r="CB69" s="263"/>
      <c r="CC69" s="264"/>
      <c r="CD69" s="264"/>
      <c r="CE69" s="263"/>
      <c r="CF69" s="263"/>
      <c r="CG69" s="264"/>
      <c r="CH69" s="264"/>
      <c r="CI69" s="263"/>
      <c r="CJ69" s="263"/>
      <c r="CK69" s="264"/>
      <c r="CL69" s="263"/>
      <c r="CM69" s="264"/>
      <c r="CN69" s="264"/>
      <c r="CO69" s="263"/>
      <c r="CP69" s="263"/>
      <c r="CQ69" s="264"/>
      <c r="CR69" s="264"/>
      <c r="CS69" s="263"/>
      <c r="CT69" s="263"/>
      <c r="CU69" s="264"/>
      <c r="CV69" s="263"/>
      <c r="CW69" s="264"/>
      <c r="CX69" s="264"/>
      <c r="CY69" s="263"/>
      <c r="CZ69" s="263"/>
      <c r="DA69" s="264"/>
      <c r="DB69" s="264"/>
      <c r="DC69" s="263"/>
      <c r="DD69" s="263"/>
      <c r="DE69" s="264"/>
      <c r="DF69" s="263"/>
      <c r="DG69" s="264"/>
      <c r="DH69" s="264"/>
      <c r="DI69" s="263"/>
      <c r="DJ69" s="263"/>
      <c r="DK69" s="264"/>
      <c r="DL69" s="264"/>
      <c r="DM69" s="263"/>
      <c r="DN69" s="263"/>
      <c r="DO69" s="264"/>
      <c r="DP69" s="263"/>
      <c r="DQ69" s="264"/>
      <c r="DR69" s="264"/>
      <c r="DS69" s="263"/>
      <c r="DT69" s="263"/>
      <c r="DU69" s="264"/>
      <c r="DV69" s="264"/>
      <c r="DW69" s="263"/>
      <c r="DX69" s="263"/>
      <c r="DY69" s="264"/>
      <c r="DZ69" s="263"/>
      <c r="EA69" s="264"/>
      <c r="EB69" s="264"/>
      <c r="EC69" s="263"/>
      <c r="ED69" s="263"/>
      <c r="EE69" s="264"/>
      <c r="EF69" s="264"/>
      <c r="EG69" s="263"/>
      <c r="EH69" s="263"/>
      <c r="EI69" s="263"/>
      <c r="EJ69" s="264"/>
      <c r="EK69" s="263"/>
      <c r="EL69" s="264"/>
      <c r="EM69" s="264"/>
      <c r="EN69" s="263"/>
      <c r="EO69" s="263"/>
      <c r="EP69" s="264"/>
      <c r="EQ69" s="264"/>
      <c r="ER69" s="263"/>
      <c r="ES69" s="264"/>
      <c r="ET69" s="263"/>
      <c r="EU69" s="264"/>
      <c r="EV69" s="263"/>
      <c r="EW69" s="264"/>
      <c r="EX69" s="264"/>
      <c r="EY69" s="263"/>
      <c r="EZ69" s="263"/>
      <c r="FA69" s="264"/>
      <c r="FB69" s="264"/>
      <c r="FC69" s="263"/>
      <c r="FD69" s="263"/>
      <c r="FE69" s="264"/>
      <c r="FF69" s="264"/>
      <c r="FG69" s="263"/>
      <c r="FH69" s="264"/>
      <c r="FI69" s="264"/>
      <c r="FJ69" s="263"/>
      <c r="FK69" s="263"/>
      <c r="FL69" s="264"/>
      <c r="FM69" s="264"/>
      <c r="FN69" s="263"/>
      <c r="FO69" s="263"/>
      <c r="FP69" s="264"/>
      <c r="FQ69" s="263"/>
      <c r="FR69" s="264"/>
      <c r="FS69" s="264"/>
      <c r="FT69" s="263"/>
      <c r="FU69" s="263"/>
      <c r="FV69" s="264"/>
      <c r="FW69" s="264"/>
      <c r="FX69" s="263"/>
      <c r="FY69" s="263"/>
      <c r="FZ69" s="264"/>
      <c r="GA69" s="264"/>
      <c r="GB69" s="263"/>
      <c r="GC69" s="263"/>
    </row>
    <row r="70" spans="1:185" x14ac:dyDescent="0.35">
      <c r="A70" s="85"/>
      <c r="B70" s="86"/>
      <c r="C70" s="86"/>
      <c r="D70" s="87"/>
      <c r="E70" s="86"/>
      <c r="F70" s="86"/>
      <c r="G70" s="262">
        <f t="shared" si="17"/>
        <v>0</v>
      </c>
      <c r="H70" s="262">
        <f t="shared" si="18"/>
        <v>0</v>
      </c>
      <c r="I70" s="262">
        <f t="shared" si="19"/>
        <v>0</v>
      </c>
      <c r="J70" s="264"/>
      <c r="K70" s="264"/>
      <c r="L70" s="87"/>
      <c r="M70" s="87"/>
      <c r="N70" s="87"/>
      <c r="O70" s="87"/>
      <c r="P70" s="87"/>
      <c r="Q70" s="87"/>
      <c r="R70" s="87"/>
      <c r="S70" s="87"/>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263"/>
      <c r="DP70" s="263"/>
      <c r="DQ70" s="263"/>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265"/>
      <c r="FH70" s="265"/>
      <c r="FI70" s="265"/>
      <c r="FJ70" s="265"/>
      <c r="FK70" s="265"/>
      <c r="FL70" s="265"/>
      <c r="FM70" s="265"/>
      <c r="FN70" s="265"/>
      <c r="FO70" s="265"/>
      <c r="FP70" s="265"/>
      <c r="FQ70" s="265"/>
      <c r="FR70" s="265"/>
      <c r="FS70" s="265"/>
      <c r="FT70" s="265"/>
      <c r="FU70" s="265"/>
      <c r="FV70" s="265"/>
      <c r="FW70" s="265"/>
      <c r="FX70" s="265"/>
      <c r="FY70" s="265"/>
      <c r="FZ70" s="265"/>
      <c r="GA70" s="265"/>
      <c r="GB70" s="265"/>
      <c r="GC70" s="265"/>
    </row>
    <row r="71" spans="1:185" x14ac:dyDescent="0.35">
      <c r="A71" s="85"/>
      <c r="B71" s="86"/>
      <c r="C71" s="86"/>
      <c r="D71" s="87"/>
      <c r="E71" s="86"/>
      <c r="F71" s="86"/>
      <c r="G71" s="262">
        <f t="shared" si="17"/>
        <v>0</v>
      </c>
      <c r="H71" s="262">
        <f t="shared" si="18"/>
        <v>0</v>
      </c>
      <c r="I71" s="262">
        <f t="shared" si="19"/>
        <v>0</v>
      </c>
      <c r="J71" s="264"/>
      <c r="K71" s="264"/>
      <c r="L71" s="87"/>
      <c r="M71" s="87"/>
      <c r="N71" s="87"/>
      <c r="O71" s="87"/>
      <c r="P71" s="87"/>
      <c r="Q71" s="87"/>
      <c r="R71" s="87"/>
      <c r="S71" s="87"/>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263"/>
      <c r="DP71" s="263"/>
      <c r="DQ71" s="263"/>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265"/>
      <c r="FH71" s="265"/>
      <c r="FI71" s="265"/>
      <c r="FJ71" s="265"/>
      <c r="FK71" s="265"/>
      <c r="FL71" s="265"/>
      <c r="FM71" s="265"/>
      <c r="FN71" s="265"/>
      <c r="FO71" s="265"/>
      <c r="FP71" s="265"/>
      <c r="FQ71" s="265"/>
      <c r="FR71" s="265"/>
      <c r="FS71" s="265"/>
      <c r="FT71" s="265"/>
      <c r="FU71" s="265"/>
      <c r="FV71" s="265"/>
      <c r="FW71" s="265"/>
      <c r="FX71" s="265"/>
      <c r="FY71" s="265"/>
      <c r="FZ71" s="265"/>
      <c r="GA71" s="265"/>
      <c r="GB71" s="265"/>
      <c r="GC71" s="265"/>
    </row>
    <row r="72" spans="1:185" x14ac:dyDescent="0.35">
      <c r="A72" s="85"/>
      <c r="B72" s="86"/>
      <c r="C72" s="86"/>
      <c r="D72" s="87"/>
      <c r="E72" s="86"/>
      <c r="F72" s="86"/>
      <c r="G72" s="262">
        <f t="shared" si="17"/>
        <v>0</v>
      </c>
      <c r="H72" s="262">
        <f t="shared" si="18"/>
        <v>0</v>
      </c>
      <c r="I72" s="262">
        <f t="shared" si="19"/>
        <v>0</v>
      </c>
      <c r="J72" s="264"/>
      <c r="K72" s="264"/>
      <c r="L72" s="87"/>
      <c r="M72" s="87"/>
      <c r="N72" s="87"/>
      <c r="O72" s="87"/>
      <c r="P72" s="87"/>
      <c r="Q72" s="87"/>
      <c r="R72" s="87"/>
      <c r="S72" s="87"/>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263"/>
      <c r="DP72" s="263"/>
      <c r="DQ72" s="263"/>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265"/>
      <c r="FH72" s="265"/>
      <c r="FI72" s="265"/>
      <c r="FJ72" s="265"/>
      <c r="FK72" s="265"/>
      <c r="FL72" s="265"/>
      <c r="FM72" s="265"/>
      <c r="FN72" s="265"/>
      <c r="FO72" s="265"/>
      <c r="FP72" s="265"/>
      <c r="FQ72" s="265"/>
      <c r="FR72" s="265"/>
      <c r="FS72" s="265"/>
      <c r="FT72" s="265"/>
      <c r="FU72" s="265"/>
      <c r="FV72" s="265"/>
      <c r="FW72" s="265"/>
      <c r="FX72" s="265"/>
      <c r="FY72" s="265"/>
      <c r="FZ72" s="265"/>
      <c r="GA72" s="265"/>
      <c r="GB72" s="265"/>
      <c r="GC72" s="265"/>
    </row>
    <row r="73" spans="1:185" x14ac:dyDescent="0.35">
      <c r="A73" s="85"/>
      <c r="B73" s="86"/>
      <c r="C73" s="86"/>
      <c r="D73" s="87"/>
      <c r="E73" s="86"/>
      <c r="F73" s="86"/>
      <c r="G73" s="262">
        <f t="shared" si="17"/>
        <v>0</v>
      </c>
      <c r="H73" s="262">
        <f t="shared" si="18"/>
        <v>0</v>
      </c>
      <c r="I73" s="262">
        <f t="shared" si="19"/>
        <v>0</v>
      </c>
      <c r="J73" s="264"/>
      <c r="K73" s="264"/>
      <c r="L73" s="87"/>
      <c r="M73" s="87"/>
      <c r="N73" s="87"/>
      <c r="O73" s="87"/>
      <c r="P73" s="87"/>
      <c r="Q73" s="87"/>
      <c r="R73" s="87"/>
      <c r="S73" s="87"/>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263"/>
      <c r="DP73" s="263"/>
      <c r="DQ73" s="263"/>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265"/>
      <c r="FH73" s="265"/>
      <c r="FI73" s="265"/>
      <c r="FJ73" s="265"/>
      <c r="FK73" s="265"/>
      <c r="FL73" s="265"/>
      <c r="FM73" s="265"/>
      <c r="FN73" s="265"/>
      <c r="FO73" s="265"/>
      <c r="FP73" s="265"/>
      <c r="FQ73" s="265"/>
      <c r="FR73" s="265"/>
      <c r="FS73" s="265"/>
      <c r="FT73" s="265"/>
      <c r="FU73" s="265"/>
      <c r="FV73" s="265"/>
      <c r="FW73" s="265"/>
      <c r="FX73" s="265"/>
      <c r="FY73" s="265"/>
      <c r="FZ73" s="265"/>
      <c r="GA73" s="265"/>
      <c r="GB73" s="265"/>
      <c r="GC73" s="265"/>
    </row>
    <row r="74" spans="1:185" x14ac:dyDescent="0.35">
      <c r="A74" s="85"/>
      <c r="B74" s="86"/>
      <c r="C74" s="86"/>
      <c r="D74" s="87"/>
      <c r="E74" s="86"/>
      <c r="F74" s="86"/>
      <c r="G74" s="262">
        <f t="shared" ref="G74:G137" si="20">SUM(J74,L74,N74,O74,P74,T74,U74,V74,AN74,AP74,BA74,BC74,CO74,CQ74,CZ74,DB74,DK74,DM74,DP74,DR74,DY74,EA74,EK74,EM74,EV74,EX74,FG74,FI74,FR74,FT74)</f>
        <v>0</v>
      </c>
      <c r="H74" s="262">
        <f t="shared" ref="H74:H137" si="21">SUM(K74,M74,Q74,R74,S74,W74,X74,Y74,AO74,AQ74,AR74,AS74,AU74,AX74,BB74,BD74,BK74,BL74,CP74,CR74,CS74,CT74,CU74,CV74,DA74,DC74,DD74,DE74,DF74,DG74,,DL74,DN74,DQ74,DS74,DZ74,EB74,EC74,ED74,EE74,FC74,FH74,FJ74,FK74,FL74,FM74,FN74,FO74,FQ74,FS74,FU74,FV74,FW74,FX74,FY74,FZ74,GC74,EL74,EN74,EO74,EP74,EQ74,ET74,EW74,EY74,EZ74,FA74,FB74,FD74,AT74,AV74,AW74,BE74,BF74,BG74,BH74,FP74,ER74,DH74,DT74,DU74,DV74,DW74,EF74,EG74,EI74,EH74,ES74,FE74,Z74,AA74,AB74,AC74,AD74,AE74,AF74,AG74,AH74,AI74,AJ74,AK74,GA74,GB74)</f>
        <v>0</v>
      </c>
      <c r="I74" s="262">
        <f t="shared" ref="I74:I137" si="22">G74+H74</f>
        <v>0</v>
      </c>
      <c r="J74" s="264"/>
      <c r="K74" s="264"/>
      <c r="L74" s="87"/>
      <c r="M74" s="87"/>
      <c r="N74" s="87"/>
      <c r="O74" s="87"/>
      <c r="P74" s="87"/>
      <c r="Q74" s="87"/>
      <c r="R74" s="87"/>
      <c r="S74" s="87"/>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263"/>
      <c r="DP74" s="263"/>
      <c r="DQ74" s="263"/>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265"/>
      <c r="FH74" s="265"/>
      <c r="FI74" s="265"/>
      <c r="FJ74" s="265"/>
      <c r="FK74" s="265"/>
      <c r="FL74" s="265"/>
      <c r="FM74" s="265"/>
      <c r="FN74" s="265"/>
      <c r="FO74" s="265"/>
      <c r="FP74" s="265"/>
      <c r="FQ74" s="265"/>
      <c r="FR74" s="265"/>
      <c r="FS74" s="265"/>
      <c r="FT74" s="265"/>
      <c r="FU74" s="265"/>
      <c r="FV74" s="265"/>
      <c r="FW74" s="265"/>
      <c r="FX74" s="265"/>
      <c r="FY74" s="265"/>
      <c r="FZ74" s="265"/>
      <c r="GA74" s="265"/>
      <c r="GB74" s="265"/>
      <c r="GC74" s="265"/>
    </row>
    <row r="75" spans="1:185" x14ac:dyDescent="0.35">
      <c r="A75" s="85"/>
      <c r="B75" s="86"/>
      <c r="C75" s="86"/>
      <c r="D75" s="87"/>
      <c r="E75" s="86"/>
      <c r="F75" s="86"/>
      <c r="G75" s="262">
        <f t="shared" si="20"/>
        <v>0</v>
      </c>
      <c r="H75" s="262">
        <f t="shared" si="21"/>
        <v>0</v>
      </c>
      <c r="I75" s="262">
        <f t="shared" si="22"/>
        <v>0</v>
      </c>
      <c r="J75" s="264"/>
      <c r="K75" s="264"/>
      <c r="L75" s="87"/>
      <c r="M75" s="87"/>
      <c r="N75" s="87"/>
      <c r="O75" s="87"/>
      <c r="P75" s="87"/>
      <c r="Q75" s="87"/>
      <c r="R75" s="87"/>
      <c r="S75" s="87"/>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263"/>
      <c r="DP75" s="263"/>
      <c r="DQ75" s="263"/>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265"/>
      <c r="FH75" s="265"/>
      <c r="FI75" s="265"/>
      <c r="FJ75" s="265"/>
      <c r="FK75" s="265"/>
      <c r="FL75" s="265"/>
      <c r="FM75" s="265"/>
      <c r="FN75" s="265"/>
      <c r="FO75" s="265"/>
      <c r="FP75" s="265"/>
      <c r="FQ75" s="265"/>
      <c r="FR75" s="265"/>
      <c r="FS75" s="265"/>
      <c r="FT75" s="265"/>
      <c r="FU75" s="265"/>
      <c r="FV75" s="265"/>
      <c r="FW75" s="265"/>
      <c r="FX75" s="265"/>
      <c r="FY75" s="265"/>
      <c r="FZ75" s="265"/>
      <c r="GA75" s="265"/>
      <c r="GB75" s="265"/>
      <c r="GC75" s="265"/>
    </row>
    <row r="76" spans="1:185" x14ac:dyDescent="0.35">
      <c r="A76" s="85"/>
      <c r="B76" s="86"/>
      <c r="C76" s="86"/>
      <c r="D76" s="87"/>
      <c r="E76" s="86"/>
      <c r="F76" s="86"/>
      <c r="G76" s="262">
        <f t="shared" si="20"/>
        <v>0</v>
      </c>
      <c r="H76" s="262">
        <f t="shared" si="21"/>
        <v>0</v>
      </c>
      <c r="I76" s="262">
        <f t="shared" si="22"/>
        <v>0</v>
      </c>
      <c r="J76" s="264"/>
      <c r="K76" s="264"/>
      <c r="L76" s="87"/>
      <c r="M76" s="87"/>
      <c r="N76" s="87"/>
      <c r="O76" s="87"/>
      <c r="P76" s="87"/>
      <c r="Q76" s="87"/>
      <c r="R76" s="87"/>
      <c r="S76" s="87"/>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263"/>
      <c r="DP76" s="263"/>
      <c r="DQ76" s="263"/>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265"/>
      <c r="FH76" s="265"/>
      <c r="FI76" s="265"/>
      <c r="FJ76" s="265"/>
      <c r="FK76" s="265"/>
      <c r="FL76" s="265"/>
      <c r="FM76" s="265"/>
      <c r="FN76" s="265"/>
      <c r="FO76" s="265"/>
      <c r="FP76" s="265"/>
      <c r="FQ76" s="265"/>
      <c r="FR76" s="265"/>
      <c r="FS76" s="265"/>
      <c r="FT76" s="265"/>
      <c r="FU76" s="265"/>
      <c r="FV76" s="265"/>
      <c r="FW76" s="265"/>
      <c r="FX76" s="265"/>
      <c r="FY76" s="265"/>
      <c r="FZ76" s="265"/>
      <c r="GA76" s="265"/>
      <c r="GB76" s="265"/>
      <c r="GC76" s="265"/>
    </row>
    <row r="77" spans="1:185" x14ac:dyDescent="0.35">
      <c r="A77" s="85"/>
      <c r="B77" s="86"/>
      <c r="C77" s="86"/>
      <c r="D77" s="87"/>
      <c r="E77" s="86"/>
      <c r="F77" s="86"/>
      <c r="G77" s="262">
        <f t="shared" si="20"/>
        <v>0</v>
      </c>
      <c r="H77" s="262">
        <f t="shared" si="21"/>
        <v>0</v>
      </c>
      <c r="I77" s="262">
        <f t="shared" si="22"/>
        <v>0</v>
      </c>
      <c r="J77" s="264"/>
      <c r="K77" s="264"/>
      <c r="L77" s="87"/>
      <c r="M77" s="87"/>
      <c r="N77" s="87"/>
      <c r="O77" s="87"/>
      <c r="P77" s="87"/>
      <c r="Q77" s="87"/>
      <c r="R77" s="87"/>
      <c r="S77" s="87"/>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263"/>
      <c r="DP77" s="263"/>
      <c r="DQ77" s="263"/>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265"/>
      <c r="FH77" s="265"/>
      <c r="FI77" s="265"/>
      <c r="FJ77" s="265"/>
      <c r="FK77" s="265"/>
      <c r="FL77" s="265"/>
      <c r="FM77" s="265"/>
      <c r="FN77" s="265"/>
      <c r="FO77" s="265"/>
      <c r="FP77" s="265"/>
      <c r="FQ77" s="265"/>
      <c r="FR77" s="265"/>
      <c r="FS77" s="265"/>
      <c r="FT77" s="265"/>
      <c r="FU77" s="265"/>
      <c r="FV77" s="265"/>
      <c r="FW77" s="265"/>
      <c r="FX77" s="265"/>
      <c r="FY77" s="265"/>
      <c r="FZ77" s="265"/>
      <c r="GA77" s="265"/>
      <c r="GB77" s="265"/>
      <c r="GC77" s="265"/>
    </row>
    <row r="78" spans="1:185" x14ac:dyDescent="0.35">
      <c r="A78" s="85"/>
      <c r="B78" s="86"/>
      <c r="C78" s="86"/>
      <c r="D78" s="87"/>
      <c r="E78" s="86"/>
      <c r="F78" s="86"/>
      <c r="G78" s="262">
        <f t="shared" si="20"/>
        <v>0</v>
      </c>
      <c r="H78" s="262">
        <f t="shared" si="21"/>
        <v>0</v>
      </c>
      <c r="I78" s="262">
        <f t="shared" si="22"/>
        <v>0</v>
      </c>
      <c r="J78" s="264"/>
      <c r="K78" s="264"/>
      <c r="L78" s="87"/>
      <c r="M78" s="87"/>
      <c r="N78" s="87"/>
      <c r="O78" s="87"/>
      <c r="P78" s="87"/>
      <c r="Q78" s="87"/>
      <c r="R78" s="87"/>
      <c r="S78" s="87"/>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263"/>
      <c r="DP78" s="263"/>
      <c r="DQ78" s="263"/>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265"/>
      <c r="FH78" s="265"/>
      <c r="FI78" s="265"/>
      <c r="FJ78" s="265"/>
      <c r="FK78" s="265"/>
      <c r="FL78" s="265"/>
      <c r="FM78" s="265"/>
      <c r="FN78" s="265"/>
      <c r="FO78" s="265"/>
      <c r="FP78" s="265"/>
      <c r="FQ78" s="265"/>
      <c r="FR78" s="265"/>
      <c r="FS78" s="265"/>
      <c r="FT78" s="265"/>
      <c r="FU78" s="265"/>
      <c r="FV78" s="265"/>
      <c r="FW78" s="265"/>
      <c r="FX78" s="265"/>
      <c r="FY78" s="265"/>
      <c r="FZ78" s="265"/>
      <c r="GA78" s="265"/>
      <c r="GB78" s="265"/>
      <c r="GC78" s="265"/>
    </row>
    <row r="79" spans="1:185" x14ac:dyDescent="0.35">
      <c r="A79" s="85"/>
      <c r="B79" s="86"/>
      <c r="C79" s="86"/>
      <c r="D79" s="87"/>
      <c r="E79" s="86"/>
      <c r="F79" s="86"/>
      <c r="G79" s="262">
        <f t="shared" si="20"/>
        <v>0</v>
      </c>
      <c r="H79" s="262">
        <f t="shared" si="21"/>
        <v>0</v>
      </c>
      <c r="I79" s="262">
        <f t="shared" si="22"/>
        <v>0</v>
      </c>
      <c r="J79" s="264"/>
      <c r="K79" s="264"/>
      <c r="L79" s="87"/>
      <c r="M79" s="87"/>
      <c r="N79" s="87"/>
      <c r="O79" s="87"/>
      <c r="P79" s="87"/>
      <c r="Q79" s="87"/>
      <c r="R79" s="87"/>
      <c r="S79" s="87"/>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263"/>
      <c r="DP79" s="263"/>
      <c r="DQ79" s="263"/>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265"/>
      <c r="FH79" s="265"/>
      <c r="FI79" s="265"/>
      <c r="FJ79" s="265"/>
      <c r="FK79" s="265"/>
      <c r="FL79" s="265"/>
      <c r="FM79" s="265"/>
      <c r="FN79" s="265"/>
      <c r="FO79" s="265"/>
      <c r="FP79" s="265"/>
      <c r="FQ79" s="265"/>
      <c r="FR79" s="265"/>
      <c r="FS79" s="265"/>
      <c r="FT79" s="265"/>
      <c r="FU79" s="265"/>
      <c r="FV79" s="265"/>
      <c r="FW79" s="265"/>
      <c r="FX79" s="265"/>
      <c r="FY79" s="265"/>
      <c r="FZ79" s="265"/>
      <c r="GA79" s="265"/>
      <c r="GB79" s="265"/>
      <c r="GC79" s="265"/>
    </row>
    <row r="80" spans="1:185" x14ac:dyDescent="0.35">
      <c r="A80" s="85"/>
      <c r="B80" s="86"/>
      <c r="C80" s="86"/>
      <c r="D80" s="87"/>
      <c r="E80" s="86"/>
      <c r="F80" s="86"/>
      <c r="G80" s="262">
        <f t="shared" si="20"/>
        <v>0</v>
      </c>
      <c r="H80" s="262">
        <f t="shared" si="21"/>
        <v>0</v>
      </c>
      <c r="I80" s="262">
        <f t="shared" si="22"/>
        <v>0</v>
      </c>
      <c r="J80" s="264"/>
      <c r="K80" s="264"/>
      <c r="L80" s="87"/>
      <c r="M80" s="87"/>
      <c r="N80" s="87"/>
      <c r="O80" s="87"/>
      <c r="P80" s="87"/>
      <c r="Q80" s="87"/>
      <c r="R80" s="87"/>
      <c r="S80" s="87"/>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263"/>
      <c r="DP80" s="263"/>
      <c r="DQ80" s="263"/>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265"/>
      <c r="FH80" s="265"/>
      <c r="FI80" s="265"/>
      <c r="FJ80" s="265"/>
      <c r="FK80" s="265"/>
      <c r="FL80" s="265"/>
      <c r="FM80" s="265"/>
      <c r="FN80" s="265"/>
      <c r="FO80" s="265"/>
      <c r="FP80" s="265"/>
      <c r="FQ80" s="265"/>
      <c r="FR80" s="265"/>
      <c r="FS80" s="265"/>
      <c r="FT80" s="265"/>
      <c r="FU80" s="265"/>
      <c r="FV80" s="265"/>
      <c r="FW80" s="265"/>
      <c r="FX80" s="265"/>
      <c r="FY80" s="265"/>
      <c r="FZ80" s="265"/>
      <c r="GA80" s="265"/>
      <c r="GB80" s="265"/>
      <c r="GC80" s="265"/>
    </row>
    <row r="81" spans="1:185" x14ac:dyDescent="0.35">
      <c r="A81" s="85"/>
      <c r="B81" s="86"/>
      <c r="C81" s="86"/>
      <c r="D81" s="87"/>
      <c r="E81" s="86"/>
      <c r="F81" s="86"/>
      <c r="G81" s="262">
        <f t="shared" si="20"/>
        <v>0</v>
      </c>
      <c r="H81" s="262">
        <f t="shared" si="21"/>
        <v>0</v>
      </c>
      <c r="I81" s="262">
        <f t="shared" si="22"/>
        <v>0</v>
      </c>
      <c r="J81" s="264"/>
      <c r="K81" s="264"/>
      <c r="L81" s="87"/>
      <c r="M81" s="87"/>
      <c r="N81" s="87"/>
      <c r="O81" s="87"/>
      <c r="P81" s="87"/>
      <c r="Q81" s="87"/>
      <c r="R81" s="87"/>
      <c r="S81" s="87"/>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263"/>
      <c r="DP81" s="263"/>
      <c r="DQ81" s="263"/>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265"/>
      <c r="FH81" s="265"/>
      <c r="FI81" s="265"/>
      <c r="FJ81" s="265"/>
      <c r="FK81" s="265"/>
      <c r="FL81" s="265"/>
      <c r="FM81" s="265"/>
      <c r="FN81" s="265"/>
      <c r="FO81" s="265"/>
      <c r="FP81" s="265"/>
      <c r="FQ81" s="265"/>
      <c r="FR81" s="265"/>
      <c r="FS81" s="265"/>
      <c r="FT81" s="265"/>
      <c r="FU81" s="265"/>
      <c r="FV81" s="265"/>
      <c r="FW81" s="265"/>
      <c r="FX81" s="265"/>
      <c r="FY81" s="265"/>
      <c r="FZ81" s="265"/>
      <c r="GA81" s="265"/>
      <c r="GB81" s="265"/>
      <c r="GC81" s="265"/>
    </row>
    <row r="82" spans="1:185" x14ac:dyDescent="0.35">
      <c r="A82" s="85"/>
      <c r="B82" s="86"/>
      <c r="C82" s="86"/>
      <c r="D82" s="87"/>
      <c r="E82" s="86"/>
      <c r="F82" s="86"/>
      <c r="G82" s="262">
        <f t="shared" si="20"/>
        <v>0</v>
      </c>
      <c r="H82" s="262">
        <f t="shared" si="21"/>
        <v>0</v>
      </c>
      <c r="I82" s="262">
        <f t="shared" si="22"/>
        <v>0</v>
      </c>
      <c r="J82" s="264"/>
      <c r="K82" s="264"/>
      <c r="L82" s="87"/>
      <c r="M82" s="87"/>
      <c r="N82" s="87"/>
      <c r="O82" s="87"/>
      <c r="P82" s="87"/>
      <c r="Q82" s="87"/>
      <c r="R82" s="87"/>
      <c r="S82" s="87"/>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263"/>
      <c r="DP82" s="263"/>
      <c r="DQ82" s="263"/>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265"/>
      <c r="FH82" s="265"/>
      <c r="FI82" s="265"/>
      <c r="FJ82" s="265"/>
      <c r="FK82" s="265"/>
      <c r="FL82" s="265"/>
      <c r="FM82" s="265"/>
      <c r="FN82" s="265"/>
      <c r="FO82" s="265"/>
      <c r="FP82" s="265"/>
      <c r="FQ82" s="265"/>
      <c r="FR82" s="265"/>
      <c r="FS82" s="265"/>
      <c r="FT82" s="265"/>
      <c r="FU82" s="265"/>
      <c r="FV82" s="265"/>
      <c r="FW82" s="265"/>
      <c r="FX82" s="265"/>
      <c r="FY82" s="265"/>
      <c r="FZ82" s="265"/>
      <c r="GA82" s="265"/>
      <c r="GB82" s="265"/>
      <c r="GC82" s="265"/>
    </row>
    <row r="83" spans="1:185" x14ac:dyDescent="0.35">
      <c r="A83" s="85"/>
      <c r="B83" s="86"/>
      <c r="C83" s="86"/>
      <c r="D83" s="87"/>
      <c r="E83" s="86"/>
      <c r="F83" s="86"/>
      <c r="G83" s="262">
        <f t="shared" si="20"/>
        <v>0</v>
      </c>
      <c r="H83" s="262">
        <f t="shared" si="21"/>
        <v>0</v>
      </c>
      <c r="I83" s="262">
        <f t="shared" si="22"/>
        <v>0</v>
      </c>
      <c r="J83" s="264"/>
      <c r="K83" s="264"/>
      <c r="L83" s="87"/>
      <c r="M83" s="87"/>
      <c r="N83" s="87"/>
      <c r="O83" s="87"/>
      <c r="P83" s="87"/>
      <c r="Q83" s="87"/>
      <c r="R83" s="87"/>
      <c r="S83" s="87"/>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263"/>
      <c r="DP83" s="263"/>
      <c r="DQ83" s="263"/>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row>
    <row r="84" spans="1:185" x14ac:dyDescent="0.35">
      <c r="A84" s="85"/>
      <c r="B84" s="86"/>
      <c r="C84" s="86"/>
      <c r="D84" s="87"/>
      <c r="E84" s="86"/>
      <c r="F84" s="86"/>
      <c r="G84" s="262">
        <f t="shared" si="20"/>
        <v>0</v>
      </c>
      <c r="H84" s="262">
        <f t="shared" si="21"/>
        <v>0</v>
      </c>
      <c r="I84" s="262">
        <f t="shared" si="22"/>
        <v>0</v>
      </c>
      <c r="J84" s="264"/>
      <c r="K84" s="264"/>
      <c r="L84" s="87"/>
      <c r="M84" s="87"/>
      <c r="N84" s="87"/>
      <c r="O84" s="87"/>
      <c r="P84" s="87"/>
      <c r="Q84" s="87"/>
      <c r="R84" s="87"/>
      <c r="S84" s="87"/>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263"/>
      <c r="DP84" s="263"/>
      <c r="DQ84" s="263"/>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265"/>
      <c r="FH84" s="265"/>
      <c r="FI84" s="265"/>
      <c r="FJ84" s="265"/>
      <c r="FK84" s="265"/>
      <c r="FL84" s="265"/>
      <c r="FM84" s="265"/>
      <c r="FN84" s="265"/>
      <c r="FO84" s="265"/>
      <c r="FP84" s="265"/>
      <c r="FQ84" s="265"/>
      <c r="FR84" s="265"/>
      <c r="FS84" s="265"/>
      <c r="FT84" s="265"/>
      <c r="FU84" s="265"/>
      <c r="FV84" s="265"/>
      <c r="FW84" s="265"/>
      <c r="FX84" s="265"/>
      <c r="FY84" s="265"/>
      <c r="FZ84" s="265"/>
      <c r="GA84" s="265"/>
      <c r="GB84" s="265"/>
      <c r="GC84" s="265"/>
    </row>
    <row r="85" spans="1:185" x14ac:dyDescent="0.35">
      <c r="A85" s="85"/>
      <c r="B85" s="86"/>
      <c r="C85" s="86"/>
      <c r="D85" s="87"/>
      <c r="E85" s="86"/>
      <c r="F85" s="86"/>
      <c r="G85" s="262">
        <f t="shared" si="20"/>
        <v>0</v>
      </c>
      <c r="H85" s="262">
        <f t="shared" si="21"/>
        <v>0</v>
      </c>
      <c r="I85" s="262">
        <f t="shared" si="22"/>
        <v>0</v>
      </c>
      <c r="J85" s="264"/>
      <c r="K85" s="264"/>
      <c r="L85" s="87"/>
      <c r="M85" s="87"/>
      <c r="N85" s="87"/>
      <c r="O85" s="87"/>
      <c r="P85" s="87"/>
      <c r="Q85" s="87"/>
      <c r="R85" s="87"/>
      <c r="S85" s="87"/>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263"/>
      <c r="DP85" s="263"/>
      <c r="DQ85" s="263"/>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265"/>
      <c r="FH85" s="265"/>
      <c r="FI85" s="265"/>
      <c r="FJ85" s="265"/>
      <c r="FK85" s="265"/>
      <c r="FL85" s="265"/>
      <c r="FM85" s="265"/>
      <c r="FN85" s="265"/>
      <c r="FO85" s="265"/>
      <c r="FP85" s="265"/>
      <c r="FQ85" s="265"/>
      <c r="FR85" s="265"/>
      <c r="FS85" s="265"/>
      <c r="FT85" s="265"/>
      <c r="FU85" s="265"/>
      <c r="FV85" s="265"/>
      <c r="FW85" s="265"/>
      <c r="FX85" s="265"/>
      <c r="FY85" s="265"/>
      <c r="FZ85" s="265"/>
      <c r="GA85" s="265"/>
      <c r="GB85" s="265"/>
      <c r="GC85" s="265"/>
    </row>
    <row r="86" spans="1:185" x14ac:dyDescent="0.35">
      <c r="A86" s="85"/>
      <c r="B86" s="86"/>
      <c r="C86" s="86"/>
      <c r="D86" s="87"/>
      <c r="E86" s="86"/>
      <c r="F86" s="86"/>
      <c r="G86" s="262">
        <f t="shared" si="20"/>
        <v>0</v>
      </c>
      <c r="H86" s="262">
        <f t="shared" si="21"/>
        <v>0</v>
      </c>
      <c r="I86" s="262">
        <f t="shared" si="22"/>
        <v>0</v>
      </c>
      <c r="J86" s="264"/>
      <c r="K86" s="264"/>
      <c r="L86" s="87"/>
      <c r="M86" s="87"/>
      <c r="N86" s="87"/>
      <c r="O86" s="87"/>
      <c r="P86" s="87"/>
      <c r="Q86" s="87"/>
      <c r="R86" s="87"/>
      <c r="S86" s="87"/>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263"/>
      <c r="DP86" s="263"/>
      <c r="DQ86" s="263"/>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265"/>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row>
    <row r="87" spans="1:185" x14ac:dyDescent="0.35">
      <c r="A87" s="85"/>
      <c r="B87" s="86"/>
      <c r="C87" s="86"/>
      <c r="D87" s="87"/>
      <c r="E87" s="86"/>
      <c r="F87" s="86"/>
      <c r="G87" s="262">
        <f t="shared" si="20"/>
        <v>0</v>
      </c>
      <c r="H87" s="262">
        <f t="shared" si="21"/>
        <v>0</v>
      </c>
      <c r="I87" s="262">
        <f t="shared" si="22"/>
        <v>0</v>
      </c>
      <c r="J87" s="264"/>
      <c r="K87" s="264"/>
      <c r="L87" s="87"/>
      <c r="M87" s="87"/>
      <c r="N87" s="87"/>
      <c r="O87" s="87"/>
      <c r="P87" s="87"/>
      <c r="Q87" s="87"/>
      <c r="R87" s="87"/>
      <c r="S87" s="87"/>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263"/>
      <c r="DP87" s="263"/>
      <c r="DQ87" s="263"/>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265"/>
      <c r="FH87" s="265"/>
      <c r="FI87" s="265"/>
      <c r="FJ87" s="265"/>
      <c r="FK87" s="265"/>
      <c r="FL87" s="265"/>
      <c r="FM87" s="265"/>
      <c r="FN87" s="265"/>
      <c r="FO87" s="265"/>
      <c r="FP87" s="265"/>
      <c r="FQ87" s="265"/>
      <c r="FR87" s="265"/>
      <c r="FS87" s="265"/>
      <c r="FT87" s="265"/>
      <c r="FU87" s="265"/>
      <c r="FV87" s="265"/>
      <c r="FW87" s="265"/>
      <c r="FX87" s="265"/>
      <c r="FY87" s="265"/>
      <c r="FZ87" s="265"/>
      <c r="GA87" s="265"/>
      <c r="GB87" s="265"/>
      <c r="GC87" s="265"/>
    </row>
    <row r="88" spans="1:185" x14ac:dyDescent="0.35">
      <c r="A88" s="85"/>
      <c r="B88" s="86"/>
      <c r="C88" s="86"/>
      <c r="D88" s="87"/>
      <c r="E88" s="86"/>
      <c r="F88" s="86"/>
      <c r="G88" s="262">
        <f t="shared" si="20"/>
        <v>0</v>
      </c>
      <c r="H88" s="262">
        <f t="shared" si="21"/>
        <v>0</v>
      </c>
      <c r="I88" s="262">
        <f t="shared" si="22"/>
        <v>0</v>
      </c>
      <c r="J88" s="264"/>
      <c r="K88" s="264"/>
      <c r="L88" s="87"/>
      <c r="M88" s="87"/>
      <c r="N88" s="87"/>
      <c r="O88" s="87"/>
      <c r="P88" s="87"/>
      <c r="Q88" s="87"/>
      <c r="R88" s="87"/>
      <c r="S88" s="87"/>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263"/>
      <c r="DP88" s="263"/>
      <c r="DQ88" s="263"/>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265"/>
      <c r="FH88" s="265"/>
      <c r="FI88" s="265"/>
      <c r="FJ88" s="265"/>
      <c r="FK88" s="265"/>
      <c r="FL88" s="265"/>
      <c r="FM88" s="265"/>
      <c r="FN88" s="265"/>
      <c r="FO88" s="265"/>
      <c r="FP88" s="265"/>
      <c r="FQ88" s="265"/>
      <c r="FR88" s="265"/>
      <c r="FS88" s="265"/>
      <c r="FT88" s="265"/>
      <c r="FU88" s="265"/>
      <c r="FV88" s="265"/>
      <c r="FW88" s="265"/>
      <c r="FX88" s="265"/>
      <c r="FY88" s="265"/>
      <c r="FZ88" s="265"/>
      <c r="GA88" s="265"/>
      <c r="GB88" s="265"/>
      <c r="GC88" s="265"/>
    </row>
    <row r="89" spans="1:185" x14ac:dyDescent="0.35">
      <c r="A89" s="85"/>
      <c r="B89" s="86"/>
      <c r="C89" s="86"/>
      <c r="D89" s="87"/>
      <c r="E89" s="86"/>
      <c r="F89" s="86"/>
      <c r="G89" s="262">
        <f t="shared" si="20"/>
        <v>0</v>
      </c>
      <c r="H89" s="262">
        <f t="shared" si="21"/>
        <v>0</v>
      </c>
      <c r="I89" s="262">
        <f t="shared" si="22"/>
        <v>0</v>
      </c>
      <c r="J89" s="264"/>
      <c r="K89" s="264"/>
      <c r="L89" s="87"/>
      <c r="M89" s="87"/>
      <c r="N89" s="87"/>
      <c r="O89" s="87"/>
      <c r="P89" s="87"/>
      <c r="Q89" s="87"/>
      <c r="R89" s="87"/>
      <c r="S89" s="87"/>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263"/>
      <c r="DP89" s="263"/>
      <c r="DQ89" s="263"/>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265"/>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row>
    <row r="90" spans="1:185" x14ac:dyDescent="0.35">
      <c r="A90" s="85"/>
      <c r="B90" s="86"/>
      <c r="C90" s="86"/>
      <c r="D90" s="87"/>
      <c r="E90" s="86"/>
      <c r="F90" s="86"/>
      <c r="G90" s="262">
        <f t="shared" si="20"/>
        <v>0</v>
      </c>
      <c r="H90" s="262">
        <f t="shared" si="21"/>
        <v>0</v>
      </c>
      <c r="I90" s="262">
        <f t="shared" si="22"/>
        <v>0</v>
      </c>
      <c r="J90" s="264"/>
      <c r="K90" s="264"/>
      <c r="L90" s="87"/>
      <c r="M90" s="87"/>
      <c r="N90" s="87"/>
      <c r="O90" s="87"/>
      <c r="P90" s="87"/>
      <c r="Q90" s="87"/>
      <c r="R90" s="87"/>
      <c r="S90" s="87"/>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263"/>
      <c r="DP90" s="263"/>
      <c r="DQ90" s="263"/>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265"/>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row>
    <row r="91" spans="1:185" x14ac:dyDescent="0.35">
      <c r="A91" s="85"/>
      <c r="B91" s="86"/>
      <c r="C91" s="86"/>
      <c r="D91" s="87"/>
      <c r="E91" s="86"/>
      <c r="F91" s="86"/>
      <c r="G91" s="262">
        <f t="shared" si="20"/>
        <v>0</v>
      </c>
      <c r="H91" s="262">
        <f t="shared" si="21"/>
        <v>0</v>
      </c>
      <c r="I91" s="262">
        <f t="shared" si="22"/>
        <v>0</v>
      </c>
      <c r="J91" s="264"/>
      <c r="K91" s="264"/>
      <c r="L91" s="87"/>
      <c r="M91" s="87"/>
      <c r="N91" s="87"/>
      <c r="O91" s="87"/>
      <c r="P91" s="87"/>
      <c r="Q91" s="87"/>
      <c r="R91" s="87"/>
      <c r="S91" s="87"/>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263"/>
      <c r="DP91" s="263"/>
      <c r="DQ91" s="263"/>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265"/>
      <c r="FH91" s="265"/>
      <c r="FI91" s="265"/>
      <c r="FJ91" s="265"/>
      <c r="FK91" s="265"/>
      <c r="FL91" s="265"/>
      <c r="FM91" s="265"/>
      <c r="FN91" s="265"/>
      <c r="FO91" s="265"/>
      <c r="FP91" s="265"/>
      <c r="FQ91" s="265"/>
      <c r="FR91" s="265"/>
      <c r="FS91" s="265"/>
      <c r="FT91" s="265"/>
      <c r="FU91" s="265"/>
      <c r="FV91" s="265"/>
      <c r="FW91" s="265"/>
      <c r="FX91" s="265"/>
      <c r="FY91" s="265"/>
      <c r="FZ91" s="265"/>
      <c r="GA91" s="265"/>
      <c r="GB91" s="265"/>
      <c r="GC91" s="265"/>
    </row>
    <row r="92" spans="1:185" x14ac:dyDescent="0.35">
      <c r="A92" s="85"/>
      <c r="B92" s="86"/>
      <c r="C92" s="86"/>
      <c r="D92" s="87"/>
      <c r="E92" s="86"/>
      <c r="F92" s="86"/>
      <c r="G92" s="262">
        <f t="shared" si="20"/>
        <v>0</v>
      </c>
      <c r="H92" s="262">
        <f t="shared" si="21"/>
        <v>0</v>
      </c>
      <c r="I92" s="262">
        <f t="shared" si="22"/>
        <v>0</v>
      </c>
      <c r="J92" s="264"/>
      <c r="K92" s="264"/>
      <c r="L92" s="87"/>
      <c r="M92" s="87"/>
      <c r="N92" s="87"/>
      <c r="O92" s="87"/>
      <c r="P92" s="87"/>
      <c r="Q92" s="87"/>
      <c r="R92" s="87"/>
      <c r="S92" s="87"/>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263"/>
      <c r="DP92" s="263"/>
      <c r="DQ92" s="263"/>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265"/>
      <c r="FH92" s="265"/>
      <c r="FI92" s="265"/>
      <c r="FJ92" s="265"/>
      <c r="FK92" s="265"/>
      <c r="FL92" s="265"/>
      <c r="FM92" s="265"/>
      <c r="FN92" s="265"/>
      <c r="FO92" s="265"/>
      <c r="FP92" s="265"/>
      <c r="FQ92" s="265"/>
      <c r="FR92" s="265"/>
      <c r="FS92" s="265"/>
      <c r="FT92" s="265"/>
      <c r="FU92" s="265"/>
      <c r="FV92" s="265"/>
      <c r="FW92" s="265"/>
      <c r="FX92" s="265"/>
      <c r="FY92" s="265"/>
      <c r="FZ92" s="265"/>
      <c r="GA92" s="265"/>
      <c r="GB92" s="265"/>
      <c r="GC92" s="265"/>
    </row>
    <row r="93" spans="1:185" x14ac:dyDescent="0.35">
      <c r="A93" s="85"/>
      <c r="B93" s="86"/>
      <c r="C93" s="86"/>
      <c r="D93" s="87"/>
      <c r="E93" s="86"/>
      <c r="F93" s="86"/>
      <c r="G93" s="262">
        <f t="shared" si="20"/>
        <v>0</v>
      </c>
      <c r="H93" s="262">
        <f t="shared" si="21"/>
        <v>0</v>
      </c>
      <c r="I93" s="262">
        <f t="shared" si="22"/>
        <v>0</v>
      </c>
      <c r="J93" s="264"/>
      <c r="K93" s="264"/>
      <c r="L93" s="87"/>
      <c r="M93" s="87"/>
      <c r="N93" s="87"/>
      <c r="O93" s="87"/>
      <c r="P93" s="87"/>
      <c r="Q93" s="87"/>
      <c r="R93" s="87"/>
      <c r="S93" s="87"/>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263"/>
      <c r="DP93" s="263"/>
      <c r="DQ93" s="263"/>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265"/>
      <c r="FH93" s="265"/>
      <c r="FI93" s="265"/>
      <c r="FJ93" s="265"/>
      <c r="FK93" s="265"/>
      <c r="FL93" s="265"/>
      <c r="FM93" s="265"/>
      <c r="FN93" s="265"/>
      <c r="FO93" s="265"/>
      <c r="FP93" s="265"/>
      <c r="FQ93" s="265"/>
      <c r="FR93" s="265"/>
      <c r="FS93" s="265"/>
      <c r="FT93" s="265"/>
      <c r="FU93" s="265"/>
      <c r="FV93" s="265"/>
      <c r="FW93" s="265"/>
      <c r="FX93" s="265"/>
      <c r="FY93" s="265"/>
      <c r="FZ93" s="265"/>
      <c r="GA93" s="265"/>
      <c r="GB93" s="265"/>
      <c r="GC93" s="265"/>
    </row>
    <row r="94" spans="1:185" x14ac:dyDescent="0.35">
      <c r="A94" s="85"/>
      <c r="B94" s="86"/>
      <c r="C94" s="86"/>
      <c r="D94" s="87"/>
      <c r="E94" s="86"/>
      <c r="F94" s="86"/>
      <c r="G94" s="262">
        <f t="shared" si="20"/>
        <v>0</v>
      </c>
      <c r="H94" s="262">
        <f t="shared" si="21"/>
        <v>0</v>
      </c>
      <c r="I94" s="262">
        <f t="shared" si="22"/>
        <v>0</v>
      </c>
      <c r="J94" s="264"/>
      <c r="K94" s="264"/>
      <c r="L94" s="87"/>
      <c r="M94" s="87"/>
      <c r="N94" s="87"/>
      <c r="O94" s="87"/>
      <c r="P94" s="87"/>
      <c r="Q94" s="87"/>
      <c r="R94" s="87"/>
      <c r="S94" s="87"/>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263"/>
      <c r="DP94" s="263"/>
      <c r="DQ94" s="263"/>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265"/>
      <c r="FH94" s="265"/>
      <c r="FI94" s="265"/>
      <c r="FJ94" s="265"/>
      <c r="FK94" s="265"/>
      <c r="FL94" s="265"/>
      <c r="FM94" s="265"/>
      <c r="FN94" s="265"/>
      <c r="FO94" s="265"/>
      <c r="FP94" s="265"/>
      <c r="FQ94" s="265"/>
      <c r="FR94" s="265"/>
      <c r="FS94" s="265"/>
      <c r="FT94" s="265"/>
      <c r="FU94" s="265"/>
      <c r="FV94" s="265"/>
      <c r="FW94" s="265"/>
      <c r="FX94" s="265"/>
      <c r="FY94" s="265"/>
      <c r="FZ94" s="265"/>
      <c r="GA94" s="265"/>
      <c r="GB94" s="265"/>
      <c r="GC94" s="265"/>
    </row>
    <row r="95" spans="1:185" x14ac:dyDescent="0.35">
      <c r="A95" s="85"/>
      <c r="B95" s="86"/>
      <c r="C95" s="86"/>
      <c r="D95" s="87"/>
      <c r="E95" s="86"/>
      <c r="F95" s="86"/>
      <c r="G95" s="262">
        <f t="shared" si="20"/>
        <v>0</v>
      </c>
      <c r="H95" s="262">
        <f t="shared" si="21"/>
        <v>0</v>
      </c>
      <c r="I95" s="262">
        <f t="shared" si="22"/>
        <v>0</v>
      </c>
      <c r="J95" s="264"/>
      <c r="K95" s="264"/>
      <c r="L95" s="87"/>
      <c r="M95" s="87"/>
      <c r="N95" s="87"/>
      <c r="O95" s="87"/>
      <c r="P95" s="87"/>
      <c r="Q95" s="87"/>
      <c r="R95" s="87"/>
      <c r="S95" s="87"/>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265"/>
      <c r="FH95" s="265"/>
      <c r="FI95" s="265"/>
      <c r="FJ95" s="265"/>
      <c r="FK95" s="265"/>
      <c r="FL95" s="265"/>
      <c r="FM95" s="265"/>
      <c r="FN95" s="265"/>
      <c r="FO95" s="265"/>
      <c r="FP95" s="265"/>
      <c r="FQ95" s="265"/>
      <c r="FR95" s="265"/>
      <c r="FS95" s="265"/>
      <c r="FT95" s="265"/>
      <c r="FU95" s="265"/>
      <c r="FV95" s="265"/>
      <c r="FW95" s="265"/>
      <c r="FX95" s="265"/>
      <c r="FY95" s="265"/>
      <c r="FZ95" s="265"/>
      <c r="GA95" s="265"/>
      <c r="GB95" s="265"/>
      <c r="GC95" s="265"/>
    </row>
    <row r="96" spans="1:185" x14ac:dyDescent="0.35">
      <c r="A96" s="85"/>
      <c r="B96" s="86"/>
      <c r="C96" s="86"/>
      <c r="D96" s="87"/>
      <c r="E96" s="86"/>
      <c r="F96" s="86"/>
      <c r="G96" s="262">
        <f t="shared" si="20"/>
        <v>0</v>
      </c>
      <c r="H96" s="262">
        <f t="shared" si="21"/>
        <v>0</v>
      </c>
      <c r="I96" s="262">
        <f t="shared" si="22"/>
        <v>0</v>
      </c>
      <c r="J96" s="264"/>
      <c r="K96" s="264"/>
      <c r="L96" s="87"/>
      <c r="M96" s="87"/>
      <c r="N96" s="87"/>
      <c r="O96" s="87"/>
      <c r="P96" s="87"/>
      <c r="Q96" s="87"/>
      <c r="R96" s="87"/>
      <c r="S96" s="87"/>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265"/>
      <c r="FH96" s="265"/>
      <c r="FI96" s="265"/>
      <c r="FJ96" s="265"/>
      <c r="FK96" s="265"/>
      <c r="FL96" s="265"/>
      <c r="FM96" s="265"/>
      <c r="FN96" s="265"/>
      <c r="FO96" s="265"/>
      <c r="FP96" s="265"/>
      <c r="FQ96" s="265"/>
      <c r="FR96" s="265"/>
      <c r="FS96" s="265"/>
      <c r="FT96" s="265"/>
      <c r="FU96" s="265"/>
      <c r="FV96" s="265"/>
      <c r="FW96" s="265"/>
      <c r="FX96" s="265"/>
      <c r="FY96" s="265"/>
      <c r="FZ96" s="265"/>
      <c r="GA96" s="265"/>
      <c r="GB96" s="265"/>
      <c r="GC96" s="265"/>
    </row>
    <row r="97" spans="1:185" x14ac:dyDescent="0.35">
      <c r="A97" s="85"/>
      <c r="B97" s="86"/>
      <c r="C97" s="86"/>
      <c r="D97" s="87"/>
      <c r="E97" s="86"/>
      <c r="F97" s="86"/>
      <c r="G97" s="262">
        <f t="shared" si="20"/>
        <v>0</v>
      </c>
      <c r="H97" s="262">
        <f t="shared" si="21"/>
        <v>0</v>
      </c>
      <c r="I97" s="262">
        <f t="shared" si="22"/>
        <v>0</v>
      </c>
      <c r="J97" s="264"/>
      <c r="K97" s="264"/>
      <c r="L97" s="87"/>
      <c r="M97" s="87"/>
      <c r="N97" s="87"/>
      <c r="O97" s="87"/>
      <c r="P97" s="87"/>
      <c r="Q97" s="87"/>
      <c r="R97" s="87"/>
      <c r="S97" s="87"/>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265"/>
      <c r="FH97" s="265"/>
      <c r="FI97" s="265"/>
      <c r="FJ97" s="265"/>
      <c r="FK97" s="265"/>
      <c r="FL97" s="265"/>
      <c r="FM97" s="265"/>
      <c r="FN97" s="265"/>
      <c r="FO97" s="265"/>
      <c r="FP97" s="265"/>
      <c r="FQ97" s="265"/>
      <c r="FR97" s="265"/>
      <c r="FS97" s="265"/>
      <c r="FT97" s="265"/>
      <c r="FU97" s="265"/>
      <c r="FV97" s="265"/>
      <c r="FW97" s="265"/>
      <c r="FX97" s="265"/>
      <c r="FY97" s="265"/>
      <c r="FZ97" s="265"/>
      <c r="GA97" s="265"/>
      <c r="GB97" s="265"/>
      <c r="GC97" s="265"/>
    </row>
    <row r="98" spans="1:185" x14ac:dyDescent="0.35">
      <c r="A98" s="85"/>
      <c r="B98" s="86"/>
      <c r="C98" s="86"/>
      <c r="D98" s="87"/>
      <c r="E98" s="86"/>
      <c r="F98" s="86"/>
      <c r="G98" s="262">
        <f t="shared" si="20"/>
        <v>0</v>
      </c>
      <c r="H98" s="262">
        <f t="shared" si="21"/>
        <v>0</v>
      </c>
      <c r="I98" s="262">
        <f t="shared" si="22"/>
        <v>0</v>
      </c>
      <c r="J98" s="264"/>
      <c r="K98" s="264"/>
      <c r="L98" s="87"/>
      <c r="M98" s="87"/>
      <c r="N98" s="87"/>
      <c r="O98" s="87"/>
      <c r="P98" s="87"/>
      <c r="Q98" s="87"/>
      <c r="R98" s="87"/>
      <c r="S98" s="87"/>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265"/>
      <c r="FH98" s="265"/>
      <c r="FI98" s="265"/>
      <c r="FJ98" s="265"/>
      <c r="FK98" s="265"/>
      <c r="FL98" s="265"/>
      <c r="FM98" s="265"/>
      <c r="FN98" s="265"/>
      <c r="FO98" s="265"/>
      <c r="FP98" s="265"/>
      <c r="FQ98" s="265"/>
      <c r="FR98" s="265"/>
      <c r="FS98" s="265"/>
      <c r="FT98" s="265"/>
      <c r="FU98" s="265"/>
      <c r="FV98" s="265"/>
      <c r="FW98" s="265"/>
      <c r="FX98" s="265"/>
      <c r="FY98" s="265"/>
      <c r="FZ98" s="265"/>
      <c r="GA98" s="265"/>
      <c r="GB98" s="265"/>
      <c r="GC98" s="265"/>
    </row>
    <row r="99" spans="1:185" x14ac:dyDescent="0.35">
      <c r="A99" s="85"/>
      <c r="B99" s="86"/>
      <c r="C99" s="86"/>
      <c r="D99" s="87"/>
      <c r="E99" s="86"/>
      <c r="F99" s="86"/>
      <c r="G99" s="262">
        <f t="shared" si="20"/>
        <v>0</v>
      </c>
      <c r="H99" s="262">
        <f t="shared" si="21"/>
        <v>0</v>
      </c>
      <c r="I99" s="262">
        <f t="shared" si="22"/>
        <v>0</v>
      </c>
      <c r="J99" s="264"/>
      <c r="K99" s="264"/>
      <c r="L99" s="87"/>
      <c r="M99" s="87"/>
      <c r="N99" s="87"/>
      <c r="O99" s="87"/>
      <c r="P99" s="87"/>
      <c r="Q99" s="87"/>
      <c r="R99" s="87"/>
      <c r="S99" s="87"/>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265"/>
      <c r="FH99" s="265"/>
      <c r="FI99" s="265"/>
      <c r="FJ99" s="265"/>
      <c r="FK99" s="265"/>
      <c r="FL99" s="265"/>
      <c r="FM99" s="265"/>
      <c r="FN99" s="265"/>
      <c r="FO99" s="265"/>
      <c r="FP99" s="265"/>
      <c r="FQ99" s="265"/>
      <c r="FR99" s="265"/>
      <c r="FS99" s="265"/>
      <c r="FT99" s="265"/>
      <c r="FU99" s="265"/>
      <c r="FV99" s="265"/>
      <c r="FW99" s="265"/>
      <c r="FX99" s="265"/>
      <c r="FY99" s="265"/>
      <c r="FZ99" s="265"/>
      <c r="GA99" s="265"/>
      <c r="GB99" s="265"/>
      <c r="GC99" s="265"/>
    </row>
    <row r="100" spans="1:185" x14ac:dyDescent="0.35">
      <c r="A100" s="85"/>
      <c r="B100" s="86"/>
      <c r="C100" s="86"/>
      <c r="D100" s="87"/>
      <c r="E100" s="86"/>
      <c r="F100" s="86"/>
      <c r="G100" s="262">
        <f t="shared" si="20"/>
        <v>0</v>
      </c>
      <c r="H100" s="262">
        <f t="shared" si="21"/>
        <v>0</v>
      </c>
      <c r="I100" s="262">
        <f t="shared" si="22"/>
        <v>0</v>
      </c>
      <c r="J100" s="264"/>
      <c r="K100" s="264"/>
      <c r="L100" s="87"/>
      <c r="M100" s="87"/>
      <c r="N100" s="87"/>
      <c r="O100" s="87"/>
      <c r="P100" s="87"/>
      <c r="Q100" s="87"/>
      <c r="R100" s="87"/>
      <c r="S100" s="87"/>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265"/>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row>
    <row r="101" spans="1:185" x14ac:dyDescent="0.35">
      <c r="A101" s="85"/>
      <c r="B101" s="86"/>
      <c r="C101" s="86"/>
      <c r="D101" s="87"/>
      <c r="E101" s="86"/>
      <c r="F101" s="86"/>
      <c r="G101" s="262">
        <f t="shared" si="20"/>
        <v>0</v>
      </c>
      <c r="H101" s="262">
        <f t="shared" si="21"/>
        <v>0</v>
      </c>
      <c r="I101" s="262">
        <f t="shared" si="22"/>
        <v>0</v>
      </c>
      <c r="J101" s="264"/>
      <c r="K101" s="264"/>
      <c r="L101" s="87"/>
      <c r="M101" s="87"/>
      <c r="N101" s="87"/>
      <c r="O101" s="87"/>
      <c r="P101" s="87"/>
      <c r="Q101" s="87"/>
      <c r="R101" s="87"/>
      <c r="S101" s="87"/>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265"/>
      <c r="FH101" s="265"/>
      <c r="FI101" s="265"/>
      <c r="FJ101" s="265"/>
      <c r="FK101" s="265"/>
      <c r="FL101" s="265"/>
      <c r="FM101" s="265"/>
      <c r="FN101" s="265"/>
      <c r="FO101" s="265"/>
      <c r="FP101" s="265"/>
      <c r="FQ101" s="265"/>
      <c r="FR101" s="265"/>
      <c r="FS101" s="265"/>
      <c r="FT101" s="265"/>
      <c r="FU101" s="265"/>
      <c r="FV101" s="265"/>
      <c r="FW101" s="265"/>
      <c r="FX101" s="265"/>
      <c r="FY101" s="265"/>
      <c r="FZ101" s="265"/>
      <c r="GA101" s="265"/>
      <c r="GB101" s="265"/>
      <c r="GC101" s="265"/>
    </row>
    <row r="102" spans="1:185" x14ac:dyDescent="0.35">
      <c r="A102" s="85"/>
      <c r="B102" s="86"/>
      <c r="C102" s="86"/>
      <c r="D102" s="87"/>
      <c r="E102" s="86"/>
      <c r="F102" s="86"/>
      <c r="G102" s="262">
        <f t="shared" si="20"/>
        <v>0</v>
      </c>
      <c r="H102" s="262">
        <f t="shared" si="21"/>
        <v>0</v>
      </c>
      <c r="I102" s="262">
        <f t="shared" si="22"/>
        <v>0</v>
      </c>
      <c r="J102" s="264"/>
      <c r="K102" s="264"/>
      <c r="L102" s="87"/>
      <c r="M102" s="87"/>
      <c r="N102" s="87"/>
      <c r="O102" s="87"/>
      <c r="P102" s="87"/>
      <c r="Q102" s="87"/>
      <c r="R102" s="87"/>
      <c r="S102" s="87"/>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265"/>
      <c r="FH102" s="265"/>
      <c r="FI102" s="265"/>
      <c r="FJ102" s="265"/>
      <c r="FK102" s="265"/>
      <c r="FL102" s="265"/>
      <c r="FM102" s="265"/>
      <c r="FN102" s="265"/>
      <c r="FO102" s="265"/>
      <c r="FP102" s="265"/>
      <c r="FQ102" s="265"/>
      <c r="FR102" s="265"/>
      <c r="FS102" s="265"/>
      <c r="FT102" s="265"/>
      <c r="FU102" s="265"/>
      <c r="FV102" s="265"/>
      <c r="FW102" s="265"/>
      <c r="FX102" s="265"/>
      <c r="FY102" s="265"/>
      <c r="FZ102" s="265"/>
      <c r="GA102" s="265"/>
      <c r="GB102" s="265"/>
      <c r="GC102" s="265"/>
    </row>
    <row r="103" spans="1:185" x14ac:dyDescent="0.35">
      <c r="A103" s="85"/>
      <c r="B103" s="86"/>
      <c r="C103" s="86"/>
      <c r="D103" s="87"/>
      <c r="E103" s="86"/>
      <c r="F103" s="86"/>
      <c r="G103" s="262">
        <f t="shared" si="20"/>
        <v>0</v>
      </c>
      <c r="H103" s="262">
        <f t="shared" si="21"/>
        <v>0</v>
      </c>
      <c r="I103" s="262">
        <f t="shared" si="22"/>
        <v>0</v>
      </c>
      <c r="J103" s="264"/>
      <c r="K103" s="264"/>
      <c r="L103" s="87"/>
      <c r="M103" s="87"/>
      <c r="N103" s="87"/>
      <c r="O103" s="87"/>
      <c r="P103" s="87"/>
      <c r="Q103" s="87"/>
      <c r="R103" s="87"/>
      <c r="S103" s="87"/>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265"/>
      <c r="FH103" s="265"/>
      <c r="FI103" s="265"/>
      <c r="FJ103" s="265"/>
      <c r="FK103" s="265"/>
      <c r="FL103" s="265"/>
      <c r="FM103" s="265"/>
      <c r="FN103" s="265"/>
      <c r="FO103" s="265"/>
      <c r="FP103" s="265"/>
      <c r="FQ103" s="265"/>
      <c r="FR103" s="265"/>
      <c r="FS103" s="265"/>
      <c r="FT103" s="265"/>
      <c r="FU103" s="265"/>
      <c r="FV103" s="265"/>
      <c r="FW103" s="265"/>
      <c r="FX103" s="265"/>
      <c r="FY103" s="265"/>
      <c r="FZ103" s="265"/>
      <c r="GA103" s="265"/>
      <c r="GB103" s="265"/>
      <c r="GC103" s="265"/>
    </row>
    <row r="104" spans="1:185" x14ac:dyDescent="0.35">
      <c r="A104" s="85"/>
      <c r="B104" s="86"/>
      <c r="C104" s="86"/>
      <c r="D104" s="87"/>
      <c r="E104" s="86"/>
      <c r="F104" s="86"/>
      <c r="G104" s="262">
        <f t="shared" si="20"/>
        <v>0</v>
      </c>
      <c r="H104" s="262">
        <f t="shared" si="21"/>
        <v>0</v>
      </c>
      <c r="I104" s="262">
        <f t="shared" si="22"/>
        <v>0</v>
      </c>
      <c r="J104" s="264"/>
      <c r="K104" s="264"/>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265"/>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row>
    <row r="105" spans="1:185" x14ac:dyDescent="0.35">
      <c r="A105" s="85"/>
      <c r="B105" s="86"/>
      <c r="C105" s="86"/>
      <c r="D105" s="87"/>
      <c r="E105" s="86"/>
      <c r="F105" s="86"/>
      <c r="G105" s="262">
        <f t="shared" si="20"/>
        <v>0</v>
      </c>
      <c r="H105" s="262">
        <f t="shared" si="21"/>
        <v>0</v>
      </c>
      <c r="I105" s="262">
        <f t="shared" si="22"/>
        <v>0</v>
      </c>
      <c r="J105" s="264"/>
      <c r="K105" s="264"/>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265"/>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row>
    <row r="106" spans="1:185" x14ac:dyDescent="0.35">
      <c r="A106" s="85"/>
      <c r="B106" s="86"/>
      <c r="C106" s="86"/>
      <c r="D106" s="87"/>
      <c r="E106" s="86"/>
      <c r="F106" s="86"/>
      <c r="G106" s="262">
        <f t="shared" si="20"/>
        <v>0</v>
      </c>
      <c r="H106" s="262">
        <f t="shared" si="21"/>
        <v>0</v>
      </c>
      <c r="I106" s="262">
        <f t="shared" si="22"/>
        <v>0</v>
      </c>
      <c r="J106" s="264"/>
      <c r="K106" s="264"/>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row>
    <row r="107" spans="1:185" x14ac:dyDescent="0.35">
      <c r="A107" s="85"/>
      <c r="B107" s="86"/>
      <c r="C107" s="86"/>
      <c r="D107" s="87"/>
      <c r="E107" s="86"/>
      <c r="F107" s="86"/>
      <c r="G107" s="262">
        <f t="shared" si="20"/>
        <v>0</v>
      </c>
      <c r="H107" s="262">
        <f t="shared" si="21"/>
        <v>0</v>
      </c>
      <c r="I107" s="262">
        <f t="shared" si="22"/>
        <v>0</v>
      </c>
      <c r="J107" s="264"/>
      <c r="K107" s="264"/>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265"/>
      <c r="FH107" s="265"/>
      <c r="FI107" s="265"/>
      <c r="FJ107" s="265"/>
      <c r="FK107" s="265"/>
      <c r="FL107" s="265"/>
      <c r="FM107" s="265"/>
      <c r="FN107" s="265"/>
      <c r="FO107" s="265"/>
      <c r="FP107" s="265"/>
      <c r="FQ107" s="265"/>
      <c r="FR107" s="265"/>
      <c r="FS107" s="265"/>
      <c r="FT107" s="265"/>
      <c r="FU107" s="265"/>
      <c r="FV107" s="265"/>
      <c r="FW107" s="265"/>
      <c r="FX107" s="265"/>
      <c r="FY107" s="265"/>
      <c r="FZ107" s="265"/>
      <c r="GA107" s="265"/>
      <c r="GB107" s="265"/>
      <c r="GC107" s="265"/>
    </row>
    <row r="108" spans="1:185" x14ac:dyDescent="0.35">
      <c r="A108" s="85"/>
      <c r="B108" s="86"/>
      <c r="C108" s="86"/>
      <c r="D108" s="87"/>
      <c r="E108" s="86"/>
      <c r="F108" s="86"/>
      <c r="G108" s="262">
        <f t="shared" si="20"/>
        <v>0</v>
      </c>
      <c r="H108" s="262">
        <f t="shared" si="21"/>
        <v>0</v>
      </c>
      <c r="I108" s="262">
        <f t="shared" si="22"/>
        <v>0</v>
      </c>
      <c r="J108" s="264"/>
      <c r="K108" s="264"/>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row>
    <row r="109" spans="1:185" x14ac:dyDescent="0.35">
      <c r="A109" s="85"/>
      <c r="B109" s="86"/>
      <c r="C109" s="86"/>
      <c r="D109" s="87"/>
      <c r="E109" s="86"/>
      <c r="F109" s="86"/>
      <c r="G109" s="262">
        <f t="shared" si="20"/>
        <v>0</v>
      </c>
      <c r="H109" s="262">
        <f t="shared" si="21"/>
        <v>0</v>
      </c>
      <c r="I109" s="262">
        <f t="shared" si="22"/>
        <v>0</v>
      </c>
      <c r="J109" s="264"/>
      <c r="K109" s="264"/>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265"/>
      <c r="FH109" s="265"/>
      <c r="FI109" s="265"/>
      <c r="FJ109" s="265"/>
      <c r="FK109" s="265"/>
      <c r="FL109" s="265"/>
      <c r="FM109" s="265"/>
      <c r="FN109" s="265"/>
      <c r="FO109" s="265"/>
      <c r="FP109" s="265"/>
      <c r="FQ109" s="265"/>
      <c r="FR109" s="265"/>
      <c r="FS109" s="265"/>
      <c r="FT109" s="265"/>
      <c r="FU109" s="265"/>
      <c r="FV109" s="265"/>
      <c r="FW109" s="265"/>
      <c r="FX109" s="265"/>
      <c r="FY109" s="265"/>
      <c r="FZ109" s="265"/>
      <c r="GA109" s="265"/>
      <c r="GB109" s="265"/>
      <c r="GC109" s="265"/>
    </row>
    <row r="110" spans="1:185" x14ac:dyDescent="0.35">
      <c r="A110" s="85"/>
      <c r="B110" s="86"/>
      <c r="C110" s="86"/>
      <c r="D110" s="87"/>
      <c r="E110" s="86"/>
      <c r="F110" s="86"/>
      <c r="G110" s="262">
        <f t="shared" si="20"/>
        <v>0</v>
      </c>
      <c r="H110" s="262">
        <f t="shared" si="21"/>
        <v>0</v>
      </c>
      <c r="I110" s="262">
        <f t="shared" si="22"/>
        <v>0</v>
      </c>
      <c r="J110" s="264"/>
      <c r="K110" s="264"/>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265"/>
      <c r="FH110" s="265"/>
      <c r="FI110" s="265"/>
      <c r="FJ110" s="265"/>
      <c r="FK110" s="265"/>
      <c r="FL110" s="265"/>
      <c r="FM110" s="265"/>
      <c r="FN110" s="265"/>
      <c r="FO110" s="265"/>
      <c r="FP110" s="265"/>
      <c r="FQ110" s="265"/>
      <c r="FR110" s="265"/>
      <c r="FS110" s="265"/>
      <c r="FT110" s="265"/>
      <c r="FU110" s="265"/>
      <c r="FV110" s="265"/>
      <c r="FW110" s="265"/>
      <c r="FX110" s="265"/>
      <c r="FY110" s="265"/>
      <c r="FZ110" s="265"/>
      <c r="GA110" s="265"/>
      <c r="GB110" s="265"/>
      <c r="GC110" s="265"/>
    </row>
    <row r="111" spans="1:185" x14ac:dyDescent="0.35">
      <c r="A111" s="85"/>
      <c r="B111" s="86"/>
      <c r="C111" s="86"/>
      <c r="D111" s="87"/>
      <c r="E111" s="86"/>
      <c r="F111" s="86"/>
      <c r="G111" s="262">
        <f t="shared" si="20"/>
        <v>0</v>
      </c>
      <c r="H111" s="262">
        <f t="shared" si="21"/>
        <v>0</v>
      </c>
      <c r="I111" s="262">
        <f t="shared" si="22"/>
        <v>0</v>
      </c>
      <c r="J111" s="264"/>
      <c r="K111" s="264"/>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row>
    <row r="112" spans="1:185" x14ac:dyDescent="0.35">
      <c r="A112" s="85"/>
      <c r="B112" s="86"/>
      <c r="C112" s="86"/>
      <c r="D112" s="87"/>
      <c r="E112" s="86"/>
      <c r="F112" s="86"/>
      <c r="G112" s="262">
        <f t="shared" si="20"/>
        <v>0</v>
      </c>
      <c r="H112" s="262">
        <f t="shared" si="21"/>
        <v>0</v>
      </c>
      <c r="I112" s="262">
        <f t="shared" si="22"/>
        <v>0</v>
      </c>
      <c r="J112" s="264"/>
      <c r="K112" s="264"/>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265"/>
      <c r="FH112" s="265"/>
      <c r="FI112" s="265"/>
      <c r="FJ112" s="265"/>
      <c r="FK112" s="265"/>
      <c r="FL112" s="265"/>
      <c r="FM112" s="265"/>
      <c r="FN112" s="265"/>
      <c r="FO112" s="265"/>
      <c r="FP112" s="265"/>
      <c r="FQ112" s="265"/>
      <c r="FR112" s="265"/>
      <c r="FS112" s="265"/>
      <c r="FT112" s="265"/>
      <c r="FU112" s="265"/>
      <c r="FV112" s="265"/>
      <c r="FW112" s="265"/>
      <c r="FX112" s="265"/>
      <c r="FY112" s="265"/>
      <c r="FZ112" s="265"/>
      <c r="GA112" s="265"/>
      <c r="GB112" s="265"/>
      <c r="GC112" s="265"/>
    </row>
    <row r="113" spans="1:185" x14ac:dyDescent="0.35">
      <c r="A113" s="85"/>
      <c r="B113" s="86"/>
      <c r="C113" s="86"/>
      <c r="D113" s="87"/>
      <c r="E113" s="86"/>
      <c r="F113" s="86"/>
      <c r="G113" s="262">
        <f t="shared" si="20"/>
        <v>0</v>
      </c>
      <c r="H113" s="262">
        <f t="shared" si="21"/>
        <v>0</v>
      </c>
      <c r="I113" s="262">
        <f t="shared" si="22"/>
        <v>0</v>
      </c>
      <c r="J113" s="264"/>
      <c r="K113" s="264"/>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265"/>
      <c r="FH113" s="265"/>
      <c r="FI113" s="265"/>
      <c r="FJ113" s="265"/>
      <c r="FK113" s="265"/>
      <c r="FL113" s="265"/>
      <c r="FM113" s="265"/>
      <c r="FN113" s="265"/>
      <c r="FO113" s="265"/>
      <c r="FP113" s="265"/>
      <c r="FQ113" s="265"/>
      <c r="FR113" s="265"/>
      <c r="FS113" s="265"/>
      <c r="FT113" s="265"/>
      <c r="FU113" s="265"/>
      <c r="FV113" s="265"/>
      <c r="FW113" s="265"/>
      <c r="FX113" s="265"/>
      <c r="FY113" s="265"/>
      <c r="FZ113" s="265"/>
      <c r="GA113" s="265"/>
      <c r="GB113" s="265"/>
      <c r="GC113" s="265"/>
    </row>
    <row r="114" spans="1:185" x14ac:dyDescent="0.35">
      <c r="A114" s="85"/>
      <c r="B114" s="86"/>
      <c r="C114" s="86"/>
      <c r="D114" s="87"/>
      <c r="E114" s="86"/>
      <c r="F114" s="86"/>
      <c r="G114" s="262">
        <f t="shared" si="20"/>
        <v>0</v>
      </c>
      <c r="H114" s="262">
        <f t="shared" si="21"/>
        <v>0</v>
      </c>
      <c r="I114" s="262">
        <f t="shared" si="22"/>
        <v>0</v>
      </c>
      <c r="J114" s="264"/>
      <c r="K114" s="264"/>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265"/>
      <c r="FH114" s="265"/>
      <c r="FI114" s="265"/>
      <c r="FJ114" s="265"/>
      <c r="FK114" s="265"/>
      <c r="FL114" s="265"/>
      <c r="FM114" s="265"/>
      <c r="FN114" s="265"/>
      <c r="FO114" s="265"/>
      <c r="FP114" s="265"/>
      <c r="FQ114" s="265"/>
      <c r="FR114" s="265"/>
      <c r="FS114" s="265"/>
      <c r="FT114" s="265"/>
      <c r="FU114" s="265"/>
      <c r="FV114" s="265"/>
      <c r="FW114" s="265"/>
      <c r="FX114" s="265"/>
      <c r="FY114" s="265"/>
      <c r="FZ114" s="265"/>
      <c r="GA114" s="265"/>
      <c r="GB114" s="265"/>
      <c r="GC114" s="265"/>
    </row>
    <row r="115" spans="1:185" x14ac:dyDescent="0.35">
      <c r="A115" s="85"/>
      <c r="B115" s="86"/>
      <c r="C115" s="86"/>
      <c r="D115" s="87"/>
      <c r="E115" s="86"/>
      <c r="F115" s="86"/>
      <c r="G115" s="262">
        <f t="shared" si="20"/>
        <v>0</v>
      </c>
      <c r="H115" s="262">
        <f t="shared" si="21"/>
        <v>0</v>
      </c>
      <c r="I115" s="262">
        <f t="shared" si="22"/>
        <v>0</v>
      </c>
      <c r="J115" s="264"/>
      <c r="K115" s="264"/>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265"/>
      <c r="FH115" s="265"/>
      <c r="FI115" s="265"/>
      <c r="FJ115" s="265"/>
      <c r="FK115" s="265"/>
      <c r="FL115" s="265"/>
      <c r="FM115" s="265"/>
      <c r="FN115" s="265"/>
      <c r="FO115" s="265"/>
      <c r="FP115" s="265"/>
      <c r="FQ115" s="265"/>
      <c r="FR115" s="265"/>
      <c r="FS115" s="265"/>
      <c r="FT115" s="265"/>
      <c r="FU115" s="265"/>
      <c r="FV115" s="265"/>
      <c r="FW115" s="265"/>
      <c r="FX115" s="265"/>
      <c r="FY115" s="265"/>
      <c r="FZ115" s="265"/>
      <c r="GA115" s="265"/>
      <c r="GB115" s="265"/>
      <c r="GC115" s="265"/>
    </row>
    <row r="116" spans="1:185" x14ac:dyDescent="0.35">
      <c r="A116" s="85"/>
      <c r="B116" s="86"/>
      <c r="C116" s="86"/>
      <c r="D116" s="87"/>
      <c r="E116" s="86"/>
      <c r="F116" s="86"/>
      <c r="G116" s="262">
        <f t="shared" si="20"/>
        <v>0</v>
      </c>
      <c r="H116" s="262">
        <f t="shared" si="21"/>
        <v>0</v>
      </c>
      <c r="I116" s="262">
        <f t="shared" si="22"/>
        <v>0</v>
      </c>
      <c r="J116" s="264"/>
      <c r="K116" s="264"/>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265"/>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row>
    <row r="117" spans="1:185" x14ac:dyDescent="0.35">
      <c r="A117" s="85"/>
      <c r="B117" s="86"/>
      <c r="C117" s="86"/>
      <c r="D117" s="87"/>
      <c r="E117" s="86"/>
      <c r="F117" s="86"/>
      <c r="G117" s="262">
        <f t="shared" si="20"/>
        <v>0</v>
      </c>
      <c r="H117" s="262">
        <f t="shared" si="21"/>
        <v>0</v>
      </c>
      <c r="I117" s="262">
        <f t="shared" si="22"/>
        <v>0</v>
      </c>
      <c r="J117" s="264"/>
      <c r="K117" s="264"/>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265"/>
      <c r="FH117" s="265"/>
      <c r="FI117" s="265"/>
      <c r="FJ117" s="265"/>
      <c r="FK117" s="265"/>
      <c r="FL117" s="265"/>
      <c r="FM117" s="265"/>
      <c r="FN117" s="265"/>
      <c r="FO117" s="265"/>
      <c r="FP117" s="265"/>
      <c r="FQ117" s="265"/>
      <c r="FR117" s="265"/>
      <c r="FS117" s="265"/>
      <c r="FT117" s="265"/>
      <c r="FU117" s="265"/>
      <c r="FV117" s="265"/>
      <c r="FW117" s="265"/>
      <c r="FX117" s="265"/>
      <c r="FY117" s="265"/>
      <c r="FZ117" s="265"/>
      <c r="GA117" s="265"/>
      <c r="GB117" s="265"/>
      <c r="GC117" s="265"/>
    </row>
    <row r="118" spans="1:185" x14ac:dyDescent="0.35">
      <c r="A118" s="85"/>
      <c r="B118" s="86"/>
      <c r="C118" s="86"/>
      <c r="D118" s="87"/>
      <c r="E118" s="86"/>
      <c r="F118" s="86"/>
      <c r="G118" s="262">
        <f t="shared" si="20"/>
        <v>0</v>
      </c>
      <c r="H118" s="262">
        <f t="shared" si="21"/>
        <v>0</v>
      </c>
      <c r="I118" s="262">
        <f t="shared" si="22"/>
        <v>0</v>
      </c>
      <c r="J118" s="264"/>
      <c r="K118" s="264"/>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265"/>
      <c r="FH118" s="265"/>
      <c r="FI118" s="265"/>
      <c r="FJ118" s="265"/>
      <c r="FK118" s="265"/>
      <c r="FL118" s="265"/>
      <c r="FM118" s="265"/>
      <c r="FN118" s="265"/>
      <c r="FO118" s="265"/>
      <c r="FP118" s="265"/>
      <c r="FQ118" s="265"/>
      <c r="FR118" s="265"/>
      <c r="FS118" s="265"/>
      <c r="FT118" s="265"/>
      <c r="FU118" s="265"/>
      <c r="FV118" s="265"/>
      <c r="FW118" s="265"/>
      <c r="FX118" s="265"/>
      <c r="FY118" s="265"/>
      <c r="FZ118" s="265"/>
      <c r="GA118" s="265"/>
      <c r="GB118" s="265"/>
      <c r="GC118" s="265"/>
    </row>
    <row r="119" spans="1:185" x14ac:dyDescent="0.35">
      <c r="A119" s="85"/>
      <c r="B119" s="86"/>
      <c r="C119" s="86"/>
      <c r="D119" s="87"/>
      <c r="E119" s="86"/>
      <c r="F119" s="86"/>
      <c r="G119" s="262">
        <f t="shared" si="20"/>
        <v>0</v>
      </c>
      <c r="H119" s="262">
        <f t="shared" si="21"/>
        <v>0</v>
      </c>
      <c r="I119" s="262">
        <f t="shared" si="22"/>
        <v>0</v>
      </c>
      <c r="J119" s="264"/>
      <c r="K119" s="264"/>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265"/>
      <c r="FH119" s="265"/>
      <c r="FI119" s="265"/>
      <c r="FJ119" s="265"/>
      <c r="FK119" s="265"/>
      <c r="FL119" s="265"/>
      <c r="FM119" s="265"/>
      <c r="FN119" s="265"/>
      <c r="FO119" s="265"/>
      <c r="FP119" s="265"/>
      <c r="FQ119" s="265"/>
      <c r="FR119" s="265"/>
      <c r="FS119" s="265"/>
      <c r="FT119" s="265"/>
      <c r="FU119" s="265"/>
      <c r="FV119" s="265"/>
      <c r="FW119" s="265"/>
      <c r="FX119" s="265"/>
      <c r="FY119" s="265"/>
      <c r="FZ119" s="265"/>
      <c r="GA119" s="265"/>
      <c r="GB119" s="265"/>
      <c r="GC119" s="265"/>
    </row>
    <row r="120" spans="1:185" x14ac:dyDescent="0.35">
      <c r="A120" s="85"/>
      <c r="B120" s="86"/>
      <c r="C120" s="86"/>
      <c r="D120" s="87"/>
      <c r="E120" s="86"/>
      <c r="F120" s="86"/>
      <c r="G120" s="262">
        <f t="shared" si="20"/>
        <v>0</v>
      </c>
      <c r="H120" s="262">
        <f t="shared" si="21"/>
        <v>0</v>
      </c>
      <c r="I120" s="262">
        <f t="shared" si="22"/>
        <v>0</v>
      </c>
      <c r="J120" s="264"/>
      <c r="K120" s="264"/>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265"/>
      <c r="FH120" s="265"/>
      <c r="FI120" s="265"/>
      <c r="FJ120" s="265"/>
      <c r="FK120" s="265"/>
      <c r="FL120" s="265"/>
      <c r="FM120" s="265"/>
      <c r="FN120" s="265"/>
      <c r="FO120" s="265"/>
      <c r="FP120" s="265"/>
      <c r="FQ120" s="265"/>
      <c r="FR120" s="265"/>
      <c r="FS120" s="265"/>
      <c r="FT120" s="265"/>
      <c r="FU120" s="265"/>
      <c r="FV120" s="265"/>
      <c r="FW120" s="265"/>
      <c r="FX120" s="265"/>
      <c r="FY120" s="265"/>
      <c r="FZ120" s="265"/>
      <c r="GA120" s="265"/>
      <c r="GB120" s="265"/>
      <c r="GC120" s="265"/>
    </row>
    <row r="121" spans="1:185" x14ac:dyDescent="0.35">
      <c r="A121" s="85"/>
      <c r="B121" s="86"/>
      <c r="C121" s="86"/>
      <c r="D121" s="87"/>
      <c r="E121" s="86"/>
      <c r="F121" s="86"/>
      <c r="G121" s="262">
        <f t="shared" si="20"/>
        <v>0</v>
      </c>
      <c r="H121" s="262">
        <f t="shared" si="21"/>
        <v>0</v>
      </c>
      <c r="I121" s="262">
        <f t="shared" si="22"/>
        <v>0</v>
      </c>
      <c r="J121" s="264"/>
      <c r="K121" s="264"/>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265"/>
      <c r="FH121" s="265"/>
      <c r="FI121" s="265"/>
      <c r="FJ121" s="265"/>
      <c r="FK121" s="265"/>
      <c r="FL121" s="265"/>
      <c r="FM121" s="265"/>
      <c r="FN121" s="265"/>
      <c r="FO121" s="265"/>
      <c r="FP121" s="265"/>
      <c r="FQ121" s="265"/>
      <c r="FR121" s="265"/>
      <c r="FS121" s="265"/>
      <c r="FT121" s="265"/>
      <c r="FU121" s="265"/>
      <c r="FV121" s="265"/>
      <c r="FW121" s="265"/>
      <c r="FX121" s="265"/>
      <c r="FY121" s="265"/>
      <c r="FZ121" s="265"/>
      <c r="GA121" s="265"/>
      <c r="GB121" s="265"/>
      <c r="GC121" s="265"/>
    </row>
    <row r="122" spans="1:185" x14ac:dyDescent="0.35">
      <c r="A122" s="85"/>
      <c r="B122" s="86"/>
      <c r="C122" s="86"/>
      <c r="D122" s="87"/>
      <c r="E122" s="86"/>
      <c r="F122" s="86"/>
      <c r="G122" s="262">
        <f t="shared" si="20"/>
        <v>0</v>
      </c>
      <c r="H122" s="262">
        <f t="shared" si="21"/>
        <v>0</v>
      </c>
      <c r="I122" s="262">
        <f t="shared" si="22"/>
        <v>0</v>
      </c>
      <c r="J122" s="264"/>
      <c r="K122" s="264"/>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265"/>
      <c r="FH122" s="265"/>
      <c r="FI122" s="265"/>
      <c r="FJ122" s="265"/>
      <c r="FK122" s="265"/>
      <c r="FL122" s="265"/>
      <c r="FM122" s="265"/>
      <c r="FN122" s="265"/>
      <c r="FO122" s="265"/>
      <c r="FP122" s="265"/>
      <c r="FQ122" s="265"/>
      <c r="FR122" s="265"/>
      <c r="FS122" s="265"/>
      <c r="FT122" s="265"/>
      <c r="FU122" s="265"/>
      <c r="FV122" s="265"/>
      <c r="FW122" s="265"/>
      <c r="FX122" s="265"/>
      <c r="FY122" s="265"/>
      <c r="FZ122" s="265"/>
      <c r="GA122" s="265"/>
      <c r="GB122" s="265"/>
      <c r="GC122" s="265"/>
    </row>
    <row r="123" spans="1:185" x14ac:dyDescent="0.35">
      <c r="A123" s="85"/>
      <c r="B123" s="86"/>
      <c r="C123" s="86"/>
      <c r="D123" s="87"/>
      <c r="E123" s="86"/>
      <c r="F123" s="86"/>
      <c r="G123" s="262">
        <f t="shared" si="20"/>
        <v>0</v>
      </c>
      <c r="H123" s="262">
        <f t="shared" si="21"/>
        <v>0</v>
      </c>
      <c r="I123" s="262">
        <f t="shared" si="22"/>
        <v>0</v>
      </c>
      <c r="J123" s="264"/>
      <c r="K123" s="264"/>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265"/>
      <c r="FH123" s="265"/>
      <c r="FI123" s="265"/>
      <c r="FJ123" s="265"/>
      <c r="FK123" s="265"/>
      <c r="FL123" s="265"/>
      <c r="FM123" s="265"/>
      <c r="FN123" s="265"/>
      <c r="FO123" s="265"/>
      <c r="FP123" s="265"/>
      <c r="FQ123" s="265"/>
      <c r="FR123" s="265"/>
      <c r="FS123" s="265"/>
      <c r="FT123" s="265"/>
      <c r="FU123" s="265"/>
      <c r="FV123" s="265"/>
      <c r="FW123" s="265"/>
      <c r="FX123" s="265"/>
      <c r="FY123" s="265"/>
      <c r="FZ123" s="265"/>
      <c r="GA123" s="265"/>
      <c r="GB123" s="265"/>
      <c r="GC123" s="265"/>
    </row>
    <row r="124" spans="1:185" x14ac:dyDescent="0.35">
      <c r="A124" s="85"/>
      <c r="B124" s="86"/>
      <c r="C124" s="86"/>
      <c r="D124" s="87"/>
      <c r="E124" s="86"/>
      <c r="F124" s="86"/>
      <c r="G124" s="262">
        <f t="shared" si="20"/>
        <v>0</v>
      </c>
      <c r="H124" s="262">
        <f t="shared" si="21"/>
        <v>0</v>
      </c>
      <c r="I124" s="262">
        <f t="shared" si="22"/>
        <v>0</v>
      </c>
      <c r="J124" s="264"/>
      <c r="K124" s="264"/>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265"/>
      <c r="FH124" s="265"/>
      <c r="FI124" s="265"/>
      <c r="FJ124" s="265"/>
      <c r="FK124" s="265"/>
      <c r="FL124" s="265"/>
      <c r="FM124" s="265"/>
      <c r="FN124" s="265"/>
      <c r="FO124" s="265"/>
      <c r="FP124" s="265"/>
      <c r="FQ124" s="265"/>
      <c r="FR124" s="265"/>
      <c r="FS124" s="265"/>
      <c r="FT124" s="265"/>
      <c r="FU124" s="265"/>
      <c r="FV124" s="265"/>
      <c r="FW124" s="265"/>
      <c r="FX124" s="265"/>
      <c r="FY124" s="265"/>
      <c r="FZ124" s="265"/>
      <c r="GA124" s="265"/>
      <c r="GB124" s="265"/>
      <c r="GC124" s="265"/>
    </row>
    <row r="125" spans="1:185" x14ac:dyDescent="0.35">
      <c r="A125" s="85"/>
      <c r="B125" s="86"/>
      <c r="C125" s="86"/>
      <c r="D125" s="87"/>
      <c r="E125" s="86"/>
      <c r="F125" s="86"/>
      <c r="G125" s="262">
        <f t="shared" si="20"/>
        <v>0</v>
      </c>
      <c r="H125" s="262">
        <f t="shared" si="21"/>
        <v>0</v>
      </c>
      <c r="I125" s="262">
        <f t="shared" si="22"/>
        <v>0</v>
      </c>
      <c r="J125" s="264"/>
      <c r="K125" s="264"/>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265"/>
      <c r="FH125" s="265"/>
      <c r="FI125" s="265"/>
      <c r="FJ125" s="265"/>
      <c r="FK125" s="265"/>
      <c r="FL125" s="265"/>
      <c r="FM125" s="265"/>
      <c r="FN125" s="265"/>
      <c r="FO125" s="265"/>
      <c r="FP125" s="265"/>
      <c r="FQ125" s="265"/>
      <c r="FR125" s="265"/>
      <c r="FS125" s="265"/>
      <c r="FT125" s="265"/>
      <c r="FU125" s="265"/>
      <c r="FV125" s="265"/>
      <c r="FW125" s="265"/>
      <c r="FX125" s="265"/>
      <c r="FY125" s="265"/>
      <c r="FZ125" s="265"/>
      <c r="GA125" s="265"/>
      <c r="GB125" s="265"/>
      <c r="GC125" s="265"/>
    </row>
    <row r="126" spans="1:185" x14ac:dyDescent="0.35">
      <c r="A126" s="85"/>
      <c r="B126" s="86"/>
      <c r="C126" s="86"/>
      <c r="D126" s="87"/>
      <c r="E126" s="86"/>
      <c r="F126" s="86"/>
      <c r="G126" s="262">
        <f t="shared" si="20"/>
        <v>0</v>
      </c>
      <c r="H126" s="262">
        <f t="shared" si="21"/>
        <v>0</v>
      </c>
      <c r="I126" s="262">
        <f t="shared" si="22"/>
        <v>0</v>
      </c>
      <c r="J126" s="264"/>
      <c r="K126" s="264"/>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265"/>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row>
    <row r="127" spans="1:185" x14ac:dyDescent="0.35">
      <c r="A127" s="85"/>
      <c r="B127" s="86"/>
      <c r="C127" s="86"/>
      <c r="D127" s="87"/>
      <c r="E127" s="86"/>
      <c r="F127" s="86"/>
      <c r="G127" s="262">
        <f t="shared" si="20"/>
        <v>0</v>
      </c>
      <c r="H127" s="262">
        <f t="shared" si="21"/>
        <v>0</v>
      </c>
      <c r="I127" s="262">
        <f t="shared" si="22"/>
        <v>0</v>
      </c>
      <c r="J127" s="264"/>
      <c r="K127" s="264"/>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265"/>
      <c r="FH127" s="265"/>
      <c r="FI127" s="265"/>
      <c r="FJ127" s="265"/>
      <c r="FK127" s="265"/>
      <c r="FL127" s="265"/>
      <c r="FM127" s="265"/>
      <c r="FN127" s="265"/>
      <c r="FO127" s="265"/>
      <c r="FP127" s="265"/>
      <c r="FQ127" s="265"/>
      <c r="FR127" s="265"/>
      <c r="FS127" s="265"/>
      <c r="FT127" s="265"/>
      <c r="FU127" s="265"/>
      <c r="FV127" s="265"/>
      <c r="FW127" s="265"/>
      <c r="FX127" s="265"/>
      <c r="FY127" s="265"/>
      <c r="FZ127" s="265"/>
      <c r="GA127" s="265"/>
      <c r="GB127" s="265"/>
      <c r="GC127" s="265"/>
    </row>
    <row r="128" spans="1:185" x14ac:dyDescent="0.35">
      <c r="A128" s="85"/>
      <c r="B128" s="86"/>
      <c r="C128" s="86"/>
      <c r="D128" s="87"/>
      <c r="E128" s="86"/>
      <c r="F128" s="86"/>
      <c r="G128" s="262">
        <f t="shared" si="20"/>
        <v>0</v>
      </c>
      <c r="H128" s="262">
        <f t="shared" si="21"/>
        <v>0</v>
      </c>
      <c r="I128" s="262">
        <f t="shared" si="22"/>
        <v>0</v>
      </c>
      <c r="J128" s="264"/>
      <c r="K128" s="264"/>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265"/>
      <c r="FH128" s="265"/>
      <c r="FI128" s="265"/>
      <c r="FJ128" s="265"/>
      <c r="FK128" s="265"/>
      <c r="FL128" s="265"/>
      <c r="FM128" s="265"/>
      <c r="FN128" s="265"/>
      <c r="FO128" s="265"/>
      <c r="FP128" s="265"/>
      <c r="FQ128" s="265"/>
      <c r="FR128" s="265"/>
      <c r="FS128" s="265"/>
      <c r="FT128" s="265"/>
      <c r="FU128" s="265"/>
      <c r="FV128" s="265"/>
      <c r="FW128" s="265"/>
      <c r="FX128" s="265"/>
      <c r="FY128" s="265"/>
      <c r="FZ128" s="265"/>
      <c r="GA128" s="265"/>
      <c r="GB128" s="265"/>
      <c r="GC128" s="265"/>
    </row>
    <row r="129" spans="1:185" x14ac:dyDescent="0.35">
      <c r="A129" s="85"/>
      <c r="B129" s="86"/>
      <c r="C129" s="86"/>
      <c r="D129" s="87"/>
      <c r="E129" s="86"/>
      <c r="F129" s="86"/>
      <c r="G129" s="262">
        <f t="shared" si="20"/>
        <v>0</v>
      </c>
      <c r="H129" s="262">
        <f t="shared" si="21"/>
        <v>0</v>
      </c>
      <c r="I129" s="262">
        <f t="shared" si="22"/>
        <v>0</v>
      </c>
      <c r="J129" s="264"/>
      <c r="K129" s="264"/>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265"/>
      <c r="FH129" s="265"/>
      <c r="FI129" s="265"/>
      <c r="FJ129" s="265"/>
      <c r="FK129" s="265"/>
      <c r="FL129" s="265"/>
      <c r="FM129" s="265"/>
      <c r="FN129" s="265"/>
      <c r="FO129" s="265"/>
      <c r="FP129" s="265"/>
      <c r="FQ129" s="265"/>
      <c r="FR129" s="265"/>
      <c r="FS129" s="265"/>
      <c r="FT129" s="265"/>
      <c r="FU129" s="265"/>
      <c r="FV129" s="265"/>
      <c r="FW129" s="265"/>
      <c r="FX129" s="265"/>
      <c r="FY129" s="265"/>
      <c r="FZ129" s="265"/>
      <c r="GA129" s="265"/>
      <c r="GB129" s="265"/>
      <c r="GC129" s="265"/>
    </row>
    <row r="130" spans="1:185" x14ac:dyDescent="0.35">
      <c r="A130" s="85"/>
      <c r="B130" s="86"/>
      <c r="C130" s="86"/>
      <c r="D130" s="87"/>
      <c r="E130" s="86"/>
      <c r="F130" s="86"/>
      <c r="G130" s="262">
        <f t="shared" si="20"/>
        <v>0</v>
      </c>
      <c r="H130" s="262">
        <f t="shared" si="21"/>
        <v>0</v>
      </c>
      <c r="I130" s="262">
        <f t="shared" si="22"/>
        <v>0</v>
      </c>
      <c r="J130" s="264"/>
      <c r="K130" s="264"/>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265"/>
      <c r="FH130" s="265"/>
      <c r="FI130" s="265"/>
      <c r="FJ130" s="265"/>
      <c r="FK130" s="265"/>
      <c r="FL130" s="265"/>
      <c r="FM130" s="265"/>
      <c r="FN130" s="265"/>
      <c r="FO130" s="265"/>
      <c r="FP130" s="265"/>
      <c r="FQ130" s="265"/>
      <c r="FR130" s="265"/>
      <c r="FS130" s="265"/>
      <c r="FT130" s="265"/>
      <c r="FU130" s="265"/>
      <c r="FV130" s="265"/>
      <c r="FW130" s="265"/>
      <c r="FX130" s="265"/>
      <c r="FY130" s="265"/>
      <c r="FZ130" s="265"/>
      <c r="GA130" s="265"/>
      <c r="GB130" s="265"/>
      <c r="GC130" s="265"/>
    </row>
    <row r="131" spans="1:185" x14ac:dyDescent="0.35">
      <c r="A131" s="85"/>
      <c r="B131" s="86"/>
      <c r="C131" s="86"/>
      <c r="D131" s="87"/>
      <c r="E131" s="86"/>
      <c r="F131" s="86"/>
      <c r="G131" s="262">
        <f t="shared" si="20"/>
        <v>0</v>
      </c>
      <c r="H131" s="262">
        <f t="shared" si="21"/>
        <v>0</v>
      </c>
      <c r="I131" s="262">
        <f t="shared" si="22"/>
        <v>0</v>
      </c>
      <c r="J131" s="264"/>
      <c r="K131" s="264"/>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265"/>
      <c r="FH131" s="265"/>
      <c r="FI131" s="265"/>
      <c r="FJ131" s="265"/>
      <c r="FK131" s="265"/>
      <c r="FL131" s="265"/>
      <c r="FM131" s="265"/>
      <c r="FN131" s="265"/>
      <c r="FO131" s="265"/>
      <c r="FP131" s="265"/>
      <c r="FQ131" s="265"/>
      <c r="FR131" s="265"/>
      <c r="FS131" s="265"/>
      <c r="FT131" s="265"/>
      <c r="FU131" s="265"/>
      <c r="FV131" s="265"/>
      <c r="FW131" s="265"/>
      <c r="FX131" s="265"/>
      <c r="FY131" s="265"/>
      <c r="FZ131" s="265"/>
      <c r="GA131" s="265"/>
      <c r="GB131" s="265"/>
      <c r="GC131" s="265"/>
    </row>
    <row r="132" spans="1:185" x14ac:dyDescent="0.35">
      <c r="A132" s="85"/>
      <c r="B132" s="86"/>
      <c r="C132" s="86"/>
      <c r="D132" s="87"/>
      <c r="E132" s="86"/>
      <c r="F132" s="86"/>
      <c r="G132" s="262">
        <f t="shared" si="20"/>
        <v>0</v>
      </c>
      <c r="H132" s="262">
        <f t="shared" si="21"/>
        <v>0</v>
      </c>
      <c r="I132" s="262">
        <f t="shared" si="22"/>
        <v>0</v>
      </c>
      <c r="J132" s="264"/>
      <c r="K132" s="264"/>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265"/>
      <c r="FH132" s="265"/>
      <c r="FI132" s="265"/>
      <c r="FJ132" s="265"/>
      <c r="FK132" s="265"/>
      <c r="FL132" s="265"/>
      <c r="FM132" s="265"/>
      <c r="FN132" s="265"/>
      <c r="FO132" s="265"/>
      <c r="FP132" s="265"/>
      <c r="FQ132" s="265"/>
      <c r="FR132" s="265"/>
      <c r="FS132" s="265"/>
      <c r="FT132" s="265"/>
      <c r="FU132" s="265"/>
      <c r="FV132" s="265"/>
      <c r="FW132" s="265"/>
      <c r="FX132" s="265"/>
      <c r="FY132" s="265"/>
      <c r="FZ132" s="265"/>
      <c r="GA132" s="265"/>
      <c r="GB132" s="265"/>
      <c r="GC132" s="265"/>
    </row>
    <row r="133" spans="1:185" x14ac:dyDescent="0.35">
      <c r="A133" s="85"/>
      <c r="B133" s="86"/>
      <c r="C133" s="86"/>
      <c r="D133" s="87"/>
      <c r="E133" s="86"/>
      <c r="F133" s="86"/>
      <c r="G133" s="262">
        <f t="shared" si="20"/>
        <v>0</v>
      </c>
      <c r="H133" s="262">
        <f t="shared" si="21"/>
        <v>0</v>
      </c>
      <c r="I133" s="262">
        <f t="shared" si="22"/>
        <v>0</v>
      </c>
      <c r="J133" s="264"/>
      <c r="K133" s="264"/>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265"/>
      <c r="FH133" s="265"/>
      <c r="FI133" s="265"/>
      <c r="FJ133" s="265"/>
      <c r="FK133" s="265"/>
      <c r="FL133" s="265"/>
      <c r="FM133" s="265"/>
      <c r="FN133" s="265"/>
      <c r="FO133" s="265"/>
      <c r="FP133" s="265"/>
      <c r="FQ133" s="265"/>
      <c r="FR133" s="265"/>
      <c r="FS133" s="265"/>
      <c r="FT133" s="265"/>
      <c r="FU133" s="265"/>
      <c r="FV133" s="265"/>
      <c r="FW133" s="265"/>
      <c r="FX133" s="265"/>
      <c r="FY133" s="265"/>
      <c r="FZ133" s="265"/>
      <c r="GA133" s="265"/>
      <c r="GB133" s="265"/>
      <c r="GC133" s="265"/>
    </row>
    <row r="134" spans="1:185" x14ac:dyDescent="0.35">
      <c r="A134" s="85"/>
      <c r="B134" s="86"/>
      <c r="C134" s="86"/>
      <c r="D134" s="87"/>
      <c r="E134" s="86"/>
      <c r="F134" s="86"/>
      <c r="G134" s="262">
        <f t="shared" si="20"/>
        <v>0</v>
      </c>
      <c r="H134" s="262">
        <f t="shared" si="21"/>
        <v>0</v>
      </c>
      <c r="I134" s="262">
        <f t="shared" si="22"/>
        <v>0</v>
      </c>
      <c r="J134" s="264"/>
      <c r="K134" s="264"/>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265"/>
      <c r="FH134" s="265"/>
      <c r="FI134" s="265"/>
      <c r="FJ134" s="265"/>
      <c r="FK134" s="265"/>
      <c r="FL134" s="265"/>
      <c r="FM134" s="265"/>
      <c r="FN134" s="265"/>
      <c r="FO134" s="265"/>
      <c r="FP134" s="265"/>
      <c r="FQ134" s="265"/>
      <c r="FR134" s="265"/>
      <c r="FS134" s="265"/>
      <c r="FT134" s="265"/>
      <c r="FU134" s="265"/>
      <c r="FV134" s="265"/>
      <c r="FW134" s="265"/>
      <c r="FX134" s="265"/>
      <c r="FY134" s="265"/>
      <c r="FZ134" s="265"/>
      <c r="GA134" s="265"/>
      <c r="GB134" s="265"/>
      <c r="GC134" s="265"/>
    </row>
    <row r="135" spans="1:185" x14ac:dyDescent="0.35">
      <c r="A135" s="85"/>
      <c r="B135" s="86"/>
      <c r="C135" s="86"/>
      <c r="D135" s="87"/>
      <c r="E135" s="86"/>
      <c r="F135" s="86"/>
      <c r="G135" s="262">
        <f t="shared" si="20"/>
        <v>0</v>
      </c>
      <c r="H135" s="262">
        <f t="shared" si="21"/>
        <v>0</v>
      </c>
      <c r="I135" s="262">
        <f t="shared" si="22"/>
        <v>0</v>
      </c>
      <c r="J135" s="264"/>
      <c r="K135" s="264"/>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265"/>
      <c r="FH135" s="265"/>
      <c r="FI135" s="265"/>
      <c r="FJ135" s="265"/>
      <c r="FK135" s="265"/>
      <c r="FL135" s="265"/>
      <c r="FM135" s="265"/>
      <c r="FN135" s="265"/>
      <c r="FO135" s="265"/>
      <c r="FP135" s="265"/>
      <c r="FQ135" s="265"/>
      <c r="FR135" s="265"/>
      <c r="FS135" s="265"/>
      <c r="FT135" s="265"/>
      <c r="FU135" s="265"/>
      <c r="FV135" s="265"/>
      <c r="FW135" s="265"/>
      <c r="FX135" s="265"/>
      <c r="FY135" s="265"/>
      <c r="FZ135" s="265"/>
      <c r="GA135" s="265"/>
      <c r="GB135" s="265"/>
      <c r="GC135" s="265"/>
    </row>
    <row r="136" spans="1:185" x14ac:dyDescent="0.35">
      <c r="A136" s="85"/>
      <c r="B136" s="86"/>
      <c r="C136" s="86"/>
      <c r="D136" s="87"/>
      <c r="E136" s="86"/>
      <c r="F136" s="86"/>
      <c r="G136" s="262">
        <f t="shared" si="20"/>
        <v>0</v>
      </c>
      <c r="H136" s="262">
        <f t="shared" si="21"/>
        <v>0</v>
      </c>
      <c r="I136" s="262">
        <f t="shared" si="22"/>
        <v>0</v>
      </c>
      <c r="J136" s="264"/>
      <c r="K136" s="264"/>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265"/>
      <c r="FH136" s="265"/>
      <c r="FI136" s="265"/>
      <c r="FJ136" s="265"/>
      <c r="FK136" s="265"/>
      <c r="FL136" s="265"/>
      <c r="FM136" s="265"/>
      <c r="FN136" s="265"/>
      <c r="FO136" s="265"/>
      <c r="FP136" s="265"/>
      <c r="FQ136" s="265"/>
      <c r="FR136" s="265"/>
      <c r="FS136" s="265"/>
      <c r="FT136" s="265"/>
      <c r="FU136" s="265"/>
      <c r="FV136" s="265"/>
      <c r="FW136" s="265"/>
      <c r="FX136" s="265"/>
      <c r="FY136" s="265"/>
      <c r="FZ136" s="265"/>
      <c r="GA136" s="265"/>
      <c r="GB136" s="265"/>
      <c r="GC136" s="265"/>
    </row>
    <row r="137" spans="1:185" x14ac:dyDescent="0.35">
      <c r="A137" s="85"/>
      <c r="B137" s="86"/>
      <c r="C137" s="86"/>
      <c r="D137" s="87"/>
      <c r="E137" s="86"/>
      <c r="F137" s="86"/>
      <c r="G137" s="262">
        <f t="shared" si="20"/>
        <v>0</v>
      </c>
      <c r="H137" s="262">
        <f t="shared" si="21"/>
        <v>0</v>
      </c>
      <c r="I137" s="262">
        <f t="shared" si="22"/>
        <v>0</v>
      </c>
      <c r="J137" s="264"/>
      <c r="K137" s="264"/>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265"/>
      <c r="FH137" s="265"/>
      <c r="FI137" s="265"/>
      <c r="FJ137" s="265"/>
      <c r="FK137" s="265"/>
      <c r="FL137" s="265"/>
      <c r="FM137" s="265"/>
      <c r="FN137" s="265"/>
      <c r="FO137" s="265"/>
      <c r="FP137" s="265"/>
      <c r="FQ137" s="265"/>
      <c r="FR137" s="265"/>
      <c r="FS137" s="265"/>
      <c r="FT137" s="265"/>
      <c r="FU137" s="265"/>
      <c r="FV137" s="265"/>
      <c r="FW137" s="265"/>
      <c r="FX137" s="265"/>
      <c r="FY137" s="265"/>
      <c r="FZ137" s="265"/>
      <c r="GA137" s="265"/>
      <c r="GB137" s="265"/>
      <c r="GC137" s="265"/>
    </row>
    <row r="138" spans="1:185" x14ac:dyDescent="0.35">
      <c r="A138" s="85"/>
      <c r="B138" s="86"/>
      <c r="C138" s="86"/>
      <c r="D138" s="87"/>
      <c r="E138" s="86"/>
      <c r="F138" s="86"/>
      <c r="G138" s="262">
        <f t="shared" ref="G138:G201" si="23">SUM(J138,L138,N138,O138,P138,T138,U138,V138,AN138,AP138,BA138,BC138,CO138,CQ138,CZ138,DB138,DK138,DM138,DP138,DR138,DY138,EA138,EK138,EM138,EV138,EX138,FG138,FI138,FR138,FT138)</f>
        <v>0</v>
      </c>
      <c r="H138" s="262">
        <f t="shared" ref="H138:H201" si="24">SUM(K138,M138,Q138,R138,S138,W138,X138,Y138,AO138,AQ138,AR138,AS138,AU138,AX138,BB138,BD138,BK138,BL138,CP138,CR138,CS138,CT138,CU138,CV138,DA138,DC138,DD138,DE138,DF138,DG138,,DL138,DN138,DQ138,DS138,DZ138,EB138,EC138,ED138,EE138,FC138,FH138,FJ138,FK138,FL138,FM138,FN138,FO138,FQ138,FS138,FU138,FV138,FW138,FX138,FY138,FZ138,GC138,EL138,EN138,EO138,EP138,EQ138,ET138,EW138,EY138,EZ138,FA138,FB138,FD138,AT138,AV138,AW138,BE138,BF138,BG138,BH138,FP138,ER138,DH138,DT138,DU138,DV138,DW138,EF138,EG138,EI138,EH138,ES138,FE138,Z138,AA138,AB138,AC138,AD138,AE138,AF138,AG138,AH138,AI138,AJ138,AK138,GA138,GB138)</f>
        <v>0</v>
      </c>
      <c r="I138" s="262">
        <f t="shared" ref="I138:I201" si="25">G138+H138</f>
        <v>0</v>
      </c>
      <c r="J138" s="264"/>
      <c r="K138" s="264"/>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265"/>
      <c r="FH138" s="265"/>
      <c r="FI138" s="265"/>
      <c r="FJ138" s="265"/>
      <c r="FK138" s="265"/>
      <c r="FL138" s="265"/>
      <c r="FM138" s="265"/>
      <c r="FN138" s="265"/>
      <c r="FO138" s="265"/>
      <c r="FP138" s="265"/>
      <c r="FQ138" s="265"/>
      <c r="FR138" s="265"/>
      <c r="FS138" s="265"/>
      <c r="FT138" s="265"/>
      <c r="FU138" s="265"/>
      <c r="FV138" s="265"/>
      <c r="FW138" s="265"/>
      <c r="FX138" s="265"/>
      <c r="FY138" s="265"/>
      <c r="FZ138" s="265"/>
      <c r="GA138" s="265"/>
      <c r="GB138" s="265"/>
      <c r="GC138" s="265"/>
    </row>
    <row r="139" spans="1:185" x14ac:dyDescent="0.35">
      <c r="A139" s="85"/>
      <c r="B139" s="86"/>
      <c r="C139" s="86"/>
      <c r="D139" s="87"/>
      <c r="E139" s="86"/>
      <c r="F139" s="86"/>
      <c r="G139" s="262">
        <f t="shared" si="23"/>
        <v>0</v>
      </c>
      <c r="H139" s="262">
        <f t="shared" si="24"/>
        <v>0</v>
      </c>
      <c r="I139" s="262">
        <f t="shared" si="25"/>
        <v>0</v>
      </c>
      <c r="J139" s="264"/>
      <c r="K139" s="264"/>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265"/>
      <c r="FH139" s="265"/>
      <c r="FI139" s="265"/>
      <c r="FJ139" s="265"/>
      <c r="FK139" s="265"/>
      <c r="FL139" s="265"/>
      <c r="FM139" s="265"/>
      <c r="FN139" s="265"/>
      <c r="FO139" s="265"/>
      <c r="FP139" s="265"/>
      <c r="FQ139" s="265"/>
      <c r="FR139" s="265"/>
      <c r="FS139" s="265"/>
      <c r="FT139" s="265"/>
      <c r="FU139" s="265"/>
      <c r="FV139" s="265"/>
      <c r="FW139" s="265"/>
      <c r="FX139" s="265"/>
      <c r="FY139" s="265"/>
      <c r="FZ139" s="265"/>
      <c r="GA139" s="265"/>
      <c r="GB139" s="265"/>
      <c r="GC139" s="265"/>
    </row>
    <row r="140" spans="1:185" x14ac:dyDescent="0.35">
      <c r="A140" s="85"/>
      <c r="B140" s="86"/>
      <c r="C140" s="86"/>
      <c r="D140" s="87"/>
      <c r="E140" s="86"/>
      <c r="F140" s="86"/>
      <c r="G140" s="262">
        <f t="shared" si="23"/>
        <v>0</v>
      </c>
      <c r="H140" s="262">
        <f t="shared" si="24"/>
        <v>0</v>
      </c>
      <c r="I140" s="262">
        <f t="shared" si="25"/>
        <v>0</v>
      </c>
      <c r="J140" s="264"/>
      <c r="K140" s="264"/>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265"/>
      <c r="FH140" s="265"/>
      <c r="FI140" s="265"/>
      <c r="FJ140" s="265"/>
      <c r="FK140" s="265"/>
      <c r="FL140" s="265"/>
      <c r="FM140" s="265"/>
      <c r="FN140" s="265"/>
      <c r="FO140" s="265"/>
      <c r="FP140" s="265"/>
      <c r="FQ140" s="265"/>
      <c r="FR140" s="265"/>
      <c r="FS140" s="265"/>
      <c r="FT140" s="265"/>
      <c r="FU140" s="265"/>
      <c r="FV140" s="265"/>
      <c r="FW140" s="265"/>
      <c r="FX140" s="265"/>
      <c r="FY140" s="265"/>
      <c r="FZ140" s="265"/>
      <c r="GA140" s="265"/>
      <c r="GB140" s="265"/>
      <c r="GC140" s="265"/>
    </row>
    <row r="141" spans="1:185" x14ac:dyDescent="0.35">
      <c r="A141" s="85"/>
      <c r="B141" s="86"/>
      <c r="C141" s="86"/>
      <c r="D141" s="87"/>
      <c r="E141" s="86"/>
      <c r="F141" s="86"/>
      <c r="G141" s="262">
        <f t="shared" si="23"/>
        <v>0</v>
      </c>
      <c r="H141" s="262">
        <f t="shared" si="24"/>
        <v>0</v>
      </c>
      <c r="I141" s="262">
        <f t="shared" si="25"/>
        <v>0</v>
      </c>
      <c r="J141" s="264"/>
      <c r="K141" s="264"/>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265"/>
      <c r="FH141" s="265"/>
      <c r="FI141" s="265"/>
      <c r="FJ141" s="265"/>
      <c r="FK141" s="265"/>
      <c r="FL141" s="265"/>
      <c r="FM141" s="265"/>
      <c r="FN141" s="265"/>
      <c r="FO141" s="265"/>
      <c r="FP141" s="265"/>
      <c r="FQ141" s="265"/>
      <c r="FR141" s="265"/>
      <c r="FS141" s="265"/>
      <c r="FT141" s="265"/>
      <c r="FU141" s="265"/>
      <c r="FV141" s="265"/>
      <c r="FW141" s="265"/>
      <c r="FX141" s="265"/>
      <c r="FY141" s="265"/>
      <c r="FZ141" s="265"/>
      <c r="GA141" s="265"/>
      <c r="GB141" s="265"/>
      <c r="GC141" s="265"/>
    </row>
    <row r="142" spans="1:185" x14ac:dyDescent="0.35">
      <c r="A142" s="85"/>
      <c r="B142" s="86"/>
      <c r="C142" s="86"/>
      <c r="D142" s="87"/>
      <c r="E142" s="86"/>
      <c r="F142" s="86"/>
      <c r="G142" s="262">
        <f t="shared" si="23"/>
        <v>0</v>
      </c>
      <c r="H142" s="262">
        <f t="shared" si="24"/>
        <v>0</v>
      </c>
      <c r="I142" s="262">
        <f t="shared" si="25"/>
        <v>0</v>
      </c>
      <c r="J142" s="264"/>
      <c r="K142" s="264"/>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265"/>
      <c r="FH142" s="265"/>
      <c r="FI142" s="265"/>
      <c r="FJ142" s="265"/>
      <c r="FK142" s="265"/>
      <c r="FL142" s="265"/>
      <c r="FM142" s="265"/>
      <c r="FN142" s="265"/>
      <c r="FO142" s="265"/>
      <c r="FP142" s="265"/>
      <c r="FQ142" s="265"/>
      <c r="FR142" s="265"/>
      <c r="FS142" s="265"/>
      <c r="FT142" s="265"/>
      <c r="FU142" s="265"/>
      <c r="FV142" s="265"/>
      <c r="FW142" s="265"/>
      <c r="FX142" s="265"/>
      <c r="FY142" s="265"/>
      <c r="FZ142" s="265"/>
      <c r="GA142" s="265"/>
      <c r="GB142" s="265"/>
      <c r="GC142" s="265"/>
    </row>
    <row r="143" spans="1:185" x14ac:dyDescent="0.35">
      <c r="A143" s="85"/>
      <c r="B143" s="86"/>
      <c r="C143" s="86"/>
      <c r="D143" s="87"/>
      <c r="E143" s="86"/>
      <c r="F143" s="86"/>
      <c r="G143" s="262">
        <f t="shared" si="23"/>
        <v>0</v>
      </c>
      <c r="H143" s="262">
        <f t="shared" si="24"/>
        <v>0</v>
      </c>
      <c r="I143" s="262">
        <f t="shared" si="25"/>
        <v>0</v>
      </c>
      <c r="J143" s="264"/>
      <c r="K143" s="264"/>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265"/>
      <c r="FH143" s="265"/>
      <c r="FI143" s="265"/>
      <c r="FJ143" s="265"/>
      <c r="FK143" s="265"/>
      <c r="FL143" s="265"/>
      <c r="FM143" s="265"/>
      <c r="FN143" s="265"/>
      <c r="FO143" s="265"/>
      <c r="FP143" s="265"/>
      <c r="FQ143" s="265"/>
      <c r="FR143" s="265"/>
      <c r="FS143" s="265"/>
      <c r="FT143" s="265"/>
      <c r="FU143" s="265"/>
      <c r="FV143" s="265"/>
      <c r="FW143" s="265"/>
      <c r="FX143" s="265"/>
      <c r="FY143" s="265"/>
      <c r="FZ143" s="265"/>
      <c r="GA143" s="265"/>
      <c r="GB143" s="265"/>
      <c r="GC143" s="265"/>
    </row>
    <row r="144" spans="1:185" x14ac:dyDescent="0.35">
      <c r="A144" s="85"/>
      <c r="B144" s="86"/>
      <c r="C144" s="86"/>
      <c r="D144" s="87"/>
      <c r="E144" s="86"/>
      <c r="F144" s="86"/>
      <c r="G144" s="262">
        <f t="shared" si="23"/>
        <v>0</v>
      </c>
      <c r="H144" s="262">
        <f t="shared" si="24"/>
        <v>0</v>
      </c>
      <c r="I144" s="262">
        <f t="shared" si="25"/>
        <v>0</v>
      </c>
      <c r="J144" s="264"/>
      <c r="K144" s="264"/>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265"/>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row>
    <row r="145" spans="1:185" x14ac:dyDescent="0.35">
      <c r="A145" s="85"/>
      <c r="B145" s="86"/>
      <c r="C145" s="86"/>
      <c r="D145" s="87"/>
      <c r="E145" s="86"/>
      <c r="F145" s="86"/>
      <c r="G145" s="262">
        <f t="shared" si="23"/>
        <v>0</v>
      </c>
      <c r="H145" s="262">
        <f t="shared" si="24"/>
        <v>0</v>
      </c>
      <c r="I145" s="262">
        <f t="shared" si="25"/>
        <v>0</v>
      </c>
      <c r="J145" s="264"/>
      <c r="K145" s="264"/>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row>
    <row r="146" spans="1:185" x14ac:dyDescent="0.35">
      <c r="A146" s="85"/>
      <c r="B146" s="86"/>
      <c r="C146" s="86"/>
      <c r="D146" s="87"/>
      <c r="E146" s="86"/>
      <c r="F146" s="86"/>
      <c r="G146" s="262">
        <f t="shared" si="23"/>
        <v>0</v>
      </c>
      <c r="H146" s="262">
        <f t="shared" si="24"/>
        <v>0</v>
      </c>
      <c r="I146" s="262">
        <f t="shared" si="25"/>
        <v>0</v>
      </c>
      <c r="J146" s="264"/>
      <c r="K146" s="264"/>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row>
    <row r="147" spans="1:185" x14ac:dyDescent="0.35">
      <c r="A147" s="85"/>
      <c r="B147" s="86"/>
      <c r="C147" s="86"/>
      <c r="D147" s="87"/>
      <c r="E147" s="86"/>
      <c r="F147" s="86"/>
      <c r="G147" s="262">
        <f t="shared" si="23"/>
        <v>0</v>
      </c>
      <c r="H147" s="262">
        <f t="shared" si="24"/>
        <v>0</v>
      </c>
      <c r="I147" s="262">
        <f t="shared" si="25"/>
        <v>0</v>
      </c>
      <c r="J147" s="264"/>
      <c r="K147" s="264"/>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265"/>
      <c r="FH147" s="265"/>
      <c r="FI147" s="265"/>
      <c r="FJ147" s="265"/>
      <c r="FK147" s="265"/>
      <c r="FL147" s="265"/>
      <c r="FM147" s="265"/>
      <c r="FN147" s="265"/>
      <c r="FO147" s="265"/>
      <c r="FP147" s="265"/>
      <c r="FQ147" s="265"/>
      <c r="FR147" s="265"/>
      <c r="FS147" s="265"/>
      <c r="FT147" s="265"/>
      <c r="FU147" s="265"/>
      <c r="FV147" s="265"/>
      <c r="FW147" s="265"/>
      <c r="FX147" s="265"/>
      <c r="FY147" s="265"/>
      <c r="FZ147" s="265"/>
      <c r="GA147" s="265"/>
      <c r="GB147" s="265"/>
      <c r="GC147" s="265"/>
    </row>
    <row r="148" spans="1:185" x14ac:dyDescent="0.35">
      <c r="A148" s="85"/>
      <c r="B148" s="86"/>
      <c r="C148" s="86"/>
      <c r="D148" s="87"/>
      <c r="E148" s="86"/>
      <c r="F148" s="86"/>
      <c r="G148" s="262">
        <f t="shared" si="23"/>
        <v>0</v>
      </c>
      <c r="H148" s="262">
        <f t="shared" si="24"/>
        <v>0</v>
      </c>
      <c r="I148" s="262">
        <f t="shared" si="25"/>
        <v>0</v>
      </c>
      <c r="J148" s="264"/>
      <c r="K148" s="264"/>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265"/>
      <c r="FH148" s="265"/>
      <c r="FI148" s="265"/>
      <c r="FJ148" s="265"/>
      <c r="FK148" s="265"/>
      <c r="FL148" s="265"/>
      <c r="FM148" s="265"/>
      <c r="FN148" s="265"/>
      <c r="FO148" s="265"/>
      <c r="FP148" s="265"/>
      <c r="FQ148" s="265"/>
      <c r="FR148" s="265"/>
      <c r="FS148" s="265"/>
      <c r="FT148" s="265"/>
      <c r="FU148" s="265"/>
      <c r="FV148" s="265"/>
      <c r="FW148" s="265"/>
      <c r="FX148" s="265"/>
      <c r="FY148" s="265"/>
      <c r="FZ148" s="265"/>
      <c r="GA148" s="265"/>
      <c r="GB148" s="265"/>
      <c r="GC148" s="265"/>
    </row>
    <row r="149" spans="1:185" x14ac:dyDescent="0.35">
      <c r="A149" s="85"/>
      <c r="B149" s="86"/>
      <c r="C149" s="86"/>
      <c r="D149" s="87"/>
      <c r="E149" s="86"/>
      <c r="F149" s="86"/>
      <c r="G149" s="262">
        <f t="shared" si="23"/>
        <v>0</v>
      </c>
      <c r="H149" s="262">
        <f t="shared" si="24"/>
        <v>0</v>
      </c>
      <c r="I149" s="262">
        <f t="shared" si="25"/>
        <v>0</v>
      </c>
      <c r="J149" s="264"/>
      <c r="K149" s="264"/>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265"/>
      <c r="FH149" s="265"/>
      <c r="FI149" s="265"/>
      <c r="FJ149" s="265"/>
      <c r="FK149" s="265"/>
      <c r="FL149" s="265"/>
      <c r="FM149" s="265"/>
      <c r="FN149" s="265"/>
      <c r="FO149" s="265"/>
      <c r="FP149" s="265"/>
      <c r="FQ149" s="265"/>
      <c r="FR149" s="265"/>
      <c r="FS149" s="265"/>
      <c r="FT149" s="265"/>
      <c r="FU149" s="265"/>
      <c r="FV149" s="265"/>
      <c r="FW149" s="265"/>
      <c r="FX149" s="265"/>
      <c r="FY149" s="265"/>
      <c r="FZ149" s="265"/>
      <c r="GA149" s="265"/>
      <c r="GB149" s="265"/>
      <c r="GC149" s="265"/>
    </row>
    <row r="150" spans="1:185" x14ac:dyDescent="0.35">
      <c r="A150" s="85"/>
      <c r="B150" s="86"/>
      <c r="C150" s="86"/>
      <c r="D150" s="87"/>
      <c r="E150" s="86"/>
      <c r="F150" s="86"/>
      <c r="G150" s="262">
        <f t="shared" si="23"/>
        <v>0</v>
      </c>
      <c r="H150" s="262">
        <f t="shared" si="24"/>
        <v>0</v>
      </c>
      <c r="I150" s="262">
        <f t="shared" si="25"/>
        <v>0</v>
      </c>
      <c r="J150" s="264"/>
      <c r="K150" s="264"/>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265"/>
      <c r="FH150" s="265"/>
      <c r="FI150" s="265"/>
      <c r="FJ150" s="265"/>
      <c r="FK150" s="265"/>
      <c r="FL150" s="265"/>
      <c r="FM150" s="265"/>
      <c r="FN150" s="265"/>
      <c r="FO150" s="265"/>
      <c r="FP150" s="265"/>
      <c r="FQ150" s="265"/>
      <c r="FR150" s="265"/>
      <c r="FS150" s="265"/>
      <c r="FT150" s="265"/>
      <c r="FU150" s="265"/>
      <c r="FV150" s="265"/>
      <c r="FW150" s="265"/>
      <c r="FX150" s="265"/>
      <c r="FY150" s="265"/>
      <c r="FZ150" s="265"/>
      <c r="GA150" s="265"/>
      <c r="GB150" s="265"/>
      <c r="GC150" s="265"/>
    </row>
    <row r="151" spans="1:185" x14ac:dyDescent="0.35">
      <c r="A151" s="85"/>
      <c r="B151" s="86"/>
      <c r="C151" s="86"/>
      <c r="D151" s="87"/>
      <c r="E151" s="86"/>
      <c r="F151" s="86"/>
      <c r="G151" s="262">
        <f t="shared" si="23"/>
        <v>0</v>
      </c>
      <c r="H151" s="262">
        <f t="shared" si="24"/>
        <v>0</v>
      </c>
      <c r="I151" s="262">
        <f t="shared" si="25"/>
        <v>0</v>
      </c>
      <c r="J151" s="264"/>
      <c r="K151" s="264"/>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265"/>
      <c r="FH151" s="265"/>
      <c r="FI151" s="265"/>
      <c r="FJ151" s="265"/>
      <c r="FK151" s="265"/>
      <c r="FL151" s="265"/>
      <c r="FM151" s="265"/>
      <c r="FN151" s="265"/>
      <c r="FO151" s="265"/>
      <c r="FP151" s="265"/>
      <c r="FQ151" s="265"/>
      <c r="FR151" s="265"/>
      <c r="FS151" s="265"/>
      <c r="FT151" s="265"/>
      <c r="FU151" s="265"/>
      <c r="FV151" s="265"/>
      <c r="FW151" s="265"/>
      <c r="FX151" s="265"/>
      <c r="FY151" s="265"/>
      <c r="FZ151" s="265"/>
      <c r="GA151" s="265"/>
      <c r="GB151" s="265"/>
      <c r="GC151" s="265"/>
    </row>
    <row r="152" spans="1:185" x14ac:dyDescent="0.35">
      <c r="A152" s="85"/>
      <c r="B152" s="86"/>
      <c r="C152" s="86"/>
      <c r="D152" s="87"/>
      <c r="E152" s="86"/>
      <c r="F152" s="86"/>
      <c r="G152" s="262">
        <f t="shared" si="23"/>
        <v>0</v>
      </c>
      <c r="H152" s="262">
        <f t="shared" si="24"/>
        <v>0</v>
      </c>
      <c r="I152" s="262">
        <f t="shared" si="25"/>
        <v>0</v>
      </c>
      <c r="J152" s="264"/>
      <c r="K152" s="264"/>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265"/>
      <c r="FH152" s="265"/>
      <c r="FI152" s="265"/>
      <c r="FJ152" s="265"/>
      <c r="FK152" s="265"/>
      <c r="FL152" s="265"/>
      <c r="FM152" s="265"/>
      <c r="FN152" s="265"/>
      <c r="FO152" s="265"/>
      <c r="FP152" s="265"/>
      <c r="FQ152" s="265"/>
      <c r="FR152" s="265"/>
      <c r="FS152" s="265"/>
      <c r="FT152" s="265"/>
      <c r="FU152" s="265"/>
      <c r="FV152" s="265"/>
      <c r="FW152" s="265"/>
      <c r="FX152" s="265"/>
      <c r="FY152" s="265"/>
      <c r="FZ152" s="265"/>
      <c r="GA152" s="265"/>
      <c r="GB152" s="265"/>
      <c r="GC152" s="265"/>
    </row>
    <row r="153" spans="1:185" x14ac:dyDescent="0.35">
      <c r="A153" s="85"/>
      <c r="B153" s="86"/>
      <c r="C153" s="86"/>
      <c r="D153" s="87"/>
      <c r="E153" s="86"/>
      <c r="F153" s="86"/>
      <c r="G153" s="262">
        <f t="shared" si="23"/>
        <v>0</v>
      </c>
      <c r="H153" s="262">
        <f t="shared" si="24"/>
        <v>0</v>
      </c>
      <c r="I153" s="262">
        <f t="shared" si="25"/>
        <v>0</v>
      </c>
      <c r="J153" s="264"/>
      <c r="K153" s="264"/>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265"/>
      <c r="FH153" s="265"/>
      <c r="FI153" s="265"/>
      <c r="FJ153" s="265"/>
      <c r="FK153" s="265"/>
      <c r="FL153" s="265"/>
      <c r="FM153" s="265"/>
      <c r="FN153" s="265"/>
      <c r="FO153" s="265"/>
      <c r="FP153" s="265"/>
      <c r="FQ153" s="265"/>
      <c r="FR153" s="265"/>
      <c r="FS153" s="265"/>
      <c r="FT153" s="265"/>
      <c r="FU153" s="265"/>
      <c r="FV153" s="265"/>
      <c r="FW153" s="265"/>
      <c r="FX153" s="265"/>
      <c r="FY153" s="265"/>
      <c r="FZ153" s="265"/>
      <c r="GA153" s="265"/>
      <c r="GB153" s="265"/>
      <c r="GC153" s="265"/>
    </row>
    <row r="154" spans="1:185" x14ac:dyDescent="0.35">
      <c r="A154" s="85"/>
      <c r="B154" s="86"/>
      <c r="C154" s="86"/>
      <c r="D154" s="87"/>
      <c r="E154" s="86"/>
      <c r="F154" s="86"/>
      <c r="G154" s="262">
        <f t="shared" si="23"/>
        <v>0</v>
      </c>
      <c r="H154" s="262">
        <f t="shared" si="24"/>
        <v>0</v>
      </c>
      <c r="I154" s="262">
        <f t="shared" si="25"/>
        <v>0</v>
      </c>
      <c r="J154" s="264"/>
      <c r="K154" s="264"/>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265"/>
      <c r="FH154" s="265"/>
      <c r="FI154" s="265"/>
      <c r="FJ154" s="265"/>
      <c r="FK154" s="265"/>
      <c r="FL154" s="265"/>
      <c r="FM154" s="265"/>
      <c r="FN154" s="265"/>
      <c r="FO154" s="265"/>
      <c r="FP154" s="265"/>
      <c r="FQ154" s="265"/>
      <c r="FR154" s="265"/>
      <c r="FS154" s="265"/>
      <c r="FT154" s="265"/>
      <c r="FU154" s="265"/>
      <c r="FV154" s="265"/>
      <c r="FW154" s="265"/>
      <c r="FX154" s="265"/>
      <c r="FY154" s="265"/>
      <c r="FZ154" s="265"/>
      <c r="GA154" s="265"/>
      <c r="GB154" s="265"/>
      <c r="GC154" s="265"/>
    </row>
    <row r="155" spans="1:185" x14ac:dyDescent="0.35">
      <c r="A155" s="85"/>
      <c r="B155" s="86"/>
      <c r="C155" s="86"/>
      <c r="D155" s="87"/>
      <c r="E155" s="86"/>
      <c r="F155" s="86"/>
      <c r="G155" s="262">
        <f t="shared" si="23"/>
        <v>0</v>
      </c>
      <c r="H155" s="262">
        <f t="shared" si="24"/>
        <v>0</v>
      </c>
      <c r="I155" s="262">
        <f t="shared" si="25"/>
        <v>0</v>
      </c>
      <c r="J155" s="264"/>
      <c r="K155" s="264"/>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row>
    <row r="156" spans="1:185" x14ac:dyDescent="0.35">
      <c r="A156" s="85"/>
      <c r="B156" s="86"/>
      <c r="C156" s="86"/>
      <c r="D156" s="87"/>
      <c r="E156" s="86"/>
      <c r="F156" s="86"/>
      <c r="G156" s="262">
        <f t="shared" si="23"/>
        <v>0</v>
      </c>
      <c r="H156" s="262">
        <f t="shared" si="24"/>
        <v>0</v>
      </c>
      <c r="I156" s="262">
        <f t="shared" si="25"/>
        <v>0</v>
      </c>
      <c r="J156" s="264"/>
      <c r="K156" s="264"/>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row>
    <row r="157" spans="1:185" x14ac:dyDescent="0.35">
      <c r="A157" s="85"/>
      <c r="B157" s="86"/>
      <c r="C157" s="86"/>
      <c r="D157" s="87"/>
      <c r="E157" s="86"/>
      <c r="F157" s="86"/>
      <c r="G157" s="262">
        <f t="shared" si="23"/>
        <v>0</v>
      </c>
      <c r="H157" s="262">
        <f t="shared" si="24"/>
        <v>0</v>
      </c>
      <c r="I157" s="262">
        <f t="shared" si="25"/>
        <v>0</v>
      </c>
      <c r="J157" s="264"/>
      <c r="K157" s="264"/>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row>
    <row r="158" spans="1:185" x14ac:dyDescent="0.35">
      <c r="A158" s="85"/>
      <c r="B158" s="86"/>
      <c r="C158" s="86"/>
      <c r="D158" s="87"/>
      <c r="E158" s="86"/>
      <c r="F158" s="86"/>
      <c r="G158" s="262">
        <f t="shared" si="23"/>
        <v>0</v>
      </c>
      <c r="H158" s="262">
        <f t="shared" si="24"/>
        <v>0</v>
      </c>
      <c r="I158" s="262">
        <f t="shared" si="25"/>
        <v>0</v>
      </c>
      <c r="J158" s="264"/>
      <c r="K158" s="264"/>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265"/>
      <c r="FH158" s="265"/>
      <c r="FI158" s="265"/>
      <c r="FJ158" s="265"/>
      <c r="FK158" s="265"/>
      <c r="FL158" s="265"/>
      <c r="FM158" s="265"/>
      <c r="FN158" s="265"/>
      <c r="FO158" s="265"/>
      <c r="FP158" s="265"/>
      <c r="FQ158" s="265"/>
      <c r="FR158" s="265"/>
      <c r="FS158" s="265"/>
      <c r="FT158" s="265"/>
      <c r="FU158" s="265"/>
      <c r="FV158" s="265"/>
      <c r="FW158" s="265"/>
      <c r="FX158" s="265"/>
      <c r="FY158" s="265"/>
      <c r="FZ158" s="265"/>
      <c r="GA158" s="265"/>
      <c r="GB158" s="265"/>
      <c r="GC158" s="265"/>
    </row>
    <row r="159" spans="1:185" x14ac:dyDescent="0.35">
      <c r="A159" s="85"/>
      <c r="B159" s="86"/>
      <c r="C159" s="86"/>
      <c r="D159" s="87"/>
      <c r="E159" s="86"/>
      <c r="F159" s="86"/>
      <c r="G159" s="262">
        <f t="shared" si="23"/>
        <v>0</v>
      </c>
      <c r="H159" s="262">
        <f t="shared" si="24"/>
        <v>0</v>
      </c>
      <c r="I159" s="262">
        <f t="shared" si="25"/>
        <v>0</v>
      </c>
      <c r="J159" s="264"/>
      <c r="K159" s="264"/>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265"/>
      <c r="FH159" s="265"/>
      <c r="FI159" s="265"/>
      <c r="FJ159" s="265"/>
      <c r="FK159" s="265"/>
      <c r="FL159" s="265"/>
      <c r="FM159" s="265"/>
      <c r="FN159" s="265"/>
      <c r="FO159" s="265"/>
      <c r="FP159" s="265"/>
      <c r="FQ159" s="265"/>
      <c r="FR159" s="265"/>
      <c r="FS159" s="265"/>
      <c r="FT159" s="265"/>
      <c r="FU159" s="265"/>
      <c r="FV159" s="265"/>
      <c r="FW159" s="265"/>
      <c r="FX159" s="265"/>
      <c r="FY159" s="265"/>
      <c r="FZ159" s="265"/>
      <c r="GA159" s="265"/>
      <c r="GB159" s="265"/>
      <c r="GC159" s="265"/>
    </row>
    <row r="160" spans="1:185" x14ac:dyDescent="0.35">
      <c r="A160" s="85"/>
      <c r="B160" s="86"/>
      <c r="C160" s="86"/>
      <c r="D160" s="87"/>
      <c r="E160" s="86"/>
      <c r="F160" s="86"/>
      <c r="G160" s="262">
        <f t="shared" si="23"/>
        <v>0</v>
      </c>
      <c r="H160" s="262">
        <f t="shared" si="24"/>
        <v>0</v>
      </c>
      <c r="I160" s="262">
        <f t="shared" si="25"/>
        <v>0</v>
      </c>
      <c r="J160" s="264"/>
      <c r="K160" s="264"/>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row>
    <row r="161" spans="1:185" x14ac:dyDescent="0.35">
      <c r="A161" s="85"/>
      <c r="B161" s="86"/>
      <c r="C161" s="86"/>
      <c r="D161" s="87"/>
      <c r="E161" s="86"/>
      <c r="F161" s="86"/>
      <c r="G161" s="262">
        <f t="shared" si="23"/>
        <v>0</v>
      </c>
      <c r="H161" s="262">
        <f t="shared" si="24"/>
        <v>0</v>
      </c>
      <c r="I161" s="262">
        <f t="shared" si="25"/>
        <v>0</v>
      </c>
      <c r="J161" s="264"/>
      <c r="K161" s="264"/>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row>
    <row r="162" spans="1:185" x14ac:dyDescent="0.35">
      <c r="A162" s="85"/>
      <c r="B162" s="86"/>
      <c r="C162" s="86"/>
      <c r="D162" s="87"/>
      <c r="E162" s="86"/>
      <c r="F162" s="86"/>
      <c r="G162" s="262">
        <f t="shared" si="23"/>
        <v>0</v>
      </c>
      <c r="H162" s="262">
        <f t="shared" si="24"/>
        <v>0</v>
      </c>
      <c r="I162" s="262">
        <f t="shared" si="25"/>
        <v>0</v>
      </c>
      <c r="J162" s="264"/>
      <c r="K162" s="264"/>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265"/>
      <c r="FH162" s="265"/>
      <c r="FI162" s="265"/>
      <c r="FJ162" s="265"/>
      <c r="FK162" s="265"/>
      <c r="FL162" s="265"/>
      <c r="FM162" s="265"/>
      <c r="FN162" s="265"/>
      <c r="FO162" s="265"/>
      <c r="FP162" s="265"/>
      <c r="FQ162" s="265"/>
      <c r="FR162" s="265"/>
      <c r="FS162" s="265"/>
      <c r="FT162" s="265"/>
      <c r="FU162" s="265"/>
      <c r="FV162" s="265"/>
      <c r="FW162" s="265"/>
      <c r="FX162" s="265"/>
      <c r="FY162" s="265"/>
      <c r="FZ162" s="265"/>
      <c r="GA162" s="265"/>
      <c r="GB162" s="265"/>
      <c r="GC162" s="265"/>
    </row>
    <row r="163" spans="1:185" x14ac:dyDescent="0.35">
      <c r="A163" s="85"/>
      <c r="B163" s="86"/>
      <c r="C163" s="86"/>
      <c r="D163" s="87"/>
      <c r="E163" s="86"/>
      <c r="F163" s="86"/>
      <c r="G163" s="262">
        <f t="shared" si="23"/>
        <v>0</v>
      </c>
      <c r="H163" s="262">
        <f t="shared" si="24"/>
        <v>0</v>
      </c>
      <c r="I163" s="262">
        <f t="shared" si="25"/>
        <v>0</v>
      </c>
      <c r="J163" s="264"/>
      <c r="K163" s="264"/>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265"/>
      <c r="FH163" s="265"/>
      <c r="FI163" s="265"/>
      <c r="FJ163" s="265"/>
      <c r="FK163" s="265"/>
      <c r="FL163" s="265"/>
      <c r="FM163" s="265"/>
      <c r="FN163" s="265"/>
      <c r="FO163" s="265"/>
      <c r="FP163" s="265"/>
      <c r="FQ163" s="265"/>
      <c r="FR163" s="265"/>
      <c r="FS163" s="265"/>
      <c r="FT163" s="265"/>
      <c r="FU163" s="265"/>
      <c r="FV163" s="265"/>
      <c r="FW163" s="265"/>
      <c r="FX163" s="265"/>
      <c r="FY163" s="265"/>
      <c r="FZ163" s="265"/>
      <c r="GA163" s="265"/>
      <c r="GB163" s="265"/>
      <c r="GC163" s="265"/>
    </row>
    <row r="164" spans="1:185" x14ac:dyDescent="0.35">
      <c r="A164" s="85"/>
      <c r="B164" s="86"/>
      <c r="C164" s="86"/>
      <c r="D164" s="87"/>
      <c r="E164" s="86"/>
      <c r="F164" s="86"/>
      <c r="G164" s="262">
        <f t="shared" si="23"/>
        <v>0</v>
      </c>
      <c r="H164" s="262">
        <f t="shared" si="24"/>
        <v>0</v>
      </c>
      <c r="I164" s="262">
        <f t="shared" si="25"/>
        <v>0</v>
      </c>
      <c r="J164" s="264"/>
      <c r="K164" s="264"/>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265"/>
      <c r="FH164" s="265"/>
      <c r="FI164" s="265"/>
      <c r="FJ164" s="265"/>
      <c r="FK164" s="265"/>
      <c r="FL164" s="265"/>
      <c r="FM164" s="265"/>
      <c r="FN164" s="265"/>
      <c r="FO164" s="265"/>
      <c r="FP164" s="265"/>
      <c r="FQ164" s="265"/>
      <c r="FR164" s="265"/>
      <c r="FS164" s="265"/>
      <c r="FT164" s="265"/>
      <c r="FU164" s="265"/>
      <c r="FV164" s="265"/>
      <c r="FW164" s="265"/>
      <c r="FX164" s="265"/>
      <c r="FY164" s="265"/>
      <c r="FZ164" s="265"/>
      <c r="GA164" s="265"/>
      <c r="GB164" s="265"/>
      <c r="GC164" s="265"/>
    </row>
    <row r="165" spans="1:185" x14ac:dyDescent="0.35">
      <c r="A165" s="85"/>
      <c r="B165" s="86"/>
      <c r="C165" s="86"/>
      <c r="D165" s="87"/>
      <c r="E165" s="86"/>
      <c r="F165" s="86"/>
      <c r="G165" s="262">
        <f t="shared" si="23"/>
        <v>0</v>
      </c>
      <c r="H165" s="262">
        <f t="shared" si="24"/>
        <v>0</v>
      </c>
      <c r="I165" s="262">
        <f t="shared" si="25"/>
        <v>0</v>
      </c>
      <c r="J165" s="264"/>
      <c r="K165" s="264"/>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row>
    <row r="166" spans="1:185" x14ac:dyDescent="0.35">
      <c r="A166" s="85"/>
      <c r="B166" s="86"/>
      <c r="C166" s="86"/>
      <c r="D166" s="87"/>
      <c r="E166" s="86"/>
      <c r="F166" s="86"/>
      <c r="G166" s="262">
        <f t="shared" si="23"/>
        <v>0</v>
      </c>
      <c r="H166" s="262">
        <f t="shared" si="24"/>
        <v>0</v>
      </c>
      <c r="I166" s="262">
        <f t="shared" si="25"/>
        <v>0</v>
      </c>
      <c r="J166" s="264"/>
      <c r="K166" s="264"/>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row>
    <row r="167" spans="1:185" x14ac:dyDescent="0.35">
      <c r="A167" s="85"/>
      <c r="B167" s="86"/>
      <c r="C167" s="86"/>
      <c r="D167" s="87"/>
      <c r="E167" s="86"/>
      <c r="F167" s="86"/>
      <c r="G167" s="262">
        <f t="shared" si="23"/>
        <v>0</v>
      </c>
      <c r="H167" s="262">
        <f t="shared" si="24"/>
        <v>0</v>
      </c>
      <c r="I167" s="262">
        <f t="shared" si="25"/>
        <v>0</v>
      </c>
      <c r="J167" s="264"/>
      <c r="K167" s="264"/>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row>
    <row r="168" spans="1:185" x14ac:dyDescent="0.35">
      <c r="A168" s="85"/>
      <c r="B168" s="86"/>
      <c r="C168" s="86"/>
      <c r="D168" s="87"/>
      <c r="E168" s="86"/>
      <c r="F168" s="86"/>
      <c r="G168" s="262">
        <f t="shared" si="23"/>
        <v>0</v>
      </c>
      <c r="H168" s="262">
        <f t="shared" si="24"/>
        <v>0</v>
      </c>
      <c r="I168" s="262">
        <f t="shared" si="25"/>
        <v>0</v>
      </c>
      <c r="J168" s="264"/>
      <c r="K168" s="264"/>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row>
    <row r="169" spans="1:185" x14ac:dyDescent="0.35">
      <c r="A169" s="85"/>
      <c r="B169" s="86"/>
      <c r="C169" s="86"/>
      <c r="D169" s="87"/>
      <c r="E169" s="86"/>
      <c r="F169" s="86"/>
      <c r="G169" s="262">
        <f t="shared" si="23"/>
        <v>0</v>
      </c>
      <c r="H169" s="262">
        <f t="shared" si="24"/>
        <v>0</v>
      </c>
      <c r="I169" s="262">
        <f t="shared" si="25"/>
        <v>0</v>
      </c>
      <c r="J169" s="264"/>
      <c r="K169" s="264"/>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row>
    <row r="170" spans="1:185" x14ac:dyDescent="0.35">
      <c r="A170" s="85"/>
      <c r="B170" s="86"/>
      <c r="C170" s="86"/>
      <c r="D170" s="87"/>
      <c r="E170" s="86"/>
      <c r="F170" s="86"/>
      <c r="G170" s="262">
        <f t="shared" si="23"/>
        <v>0</v>
      </c>
      <c r="H170" s="262">
        <f t="shared" si="24"/>
        <v>0</v>
      </c>
      <c r="I170" s="262">
        <f t="shared" si="25"/>
        <v>0</v>
      </c>
      <c r="J170" s="264"/>
      <c r="K170" s="264"/>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row>
    <row r="171" spans="1:185" x14ac:dyDescent="0.35">
      <c r="A171" s="85"/>
      <c r="B171" s="86"/>
      <c r="C171" s="86"/>
      <c r="D171" s="87"/>
      <c r="E171" s="86"/>
      <c r="F171" s="86"/>
      <c r="G171" s="262">
        <f t="shared" si="23"/>
        <v>0</v>
      </c>
      <c r="H171" s="262">
        <f t="shared" si="24"/>
        <v>0</v>
      </c>
      <c r="I171" s="262">
        <f t="shared" si="25"/>
        <v>0</v>
      </c>
      <c r="J171" s="264"/>
      <c r="K171" s="264"/>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row>
    <row r="172" spans="1:185" x14ac:dyDescent="0.35">
      <c r="A172" s="85"/>
      <c r="B172" s="86"/>
      <c r="C172" s="86"/>
      <c r="D172" s="87"/>
      <c r="E172" s="86"/>
      <c r="F172" s="86"/>
      <c r="G172" s="262">
        <f t="shared" si="23"/>
        <v>0</v>
      </c>
      <c r="H172" s="262">
        <f t="shared" si="24"/>
        <v>0</v>
      </c>
      <c r="I172" s="262">
        <f t="shared" si="25"/>
        <v>0</v>
      </c>
      <c r="J172" s="264"/>
      <c r="K172" s="264"/>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row>
    <row r="173" spans="1:185" x14ac:dyDescent="0.35">
      <c r="A173" s="85"/>
      <c r="B173" s="86"/>
      <c r="C173" s="86"/>
      <c r="D173" s="87"/>
      <c r="E173" s="86"/>
      <c r="F173" s="86"/>
      <c r="G173" s="262">
        <f t="shared" si="23"/>
        <v>0</v>
      </c>
      <c r="H173" s="262">
        <f t="shared" si="24"/>
        <v>0</v>
      </c>
      <c r="I173" s="262">
        <f t="shared" si="25"/>
        <v>0</v>
      </c>
      <c r="J173" s="264"/>
      <c r="K173" s="264"/>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row>
    <row r="174" spans="1:185" x14ac:dyDescent="0.35">
      <c r="A174" s="85"/>
      <c r="B174" s="86"/>
      <c r="C174" s="86"/>
      <c r="D174" s="87"/>
      <c r="E174" s="86"/>
      <c r="F174" s="86"/>
      <c r="G174" s="262">
        <f t="shared" si="23"/>
        <v>0</v>
      </c>
      <c r="H174" s="262">
        <f t="shared" si="24"/>
        <v>0</v>
      </c>
      <c r="I174" s="262">
        <f t="shared" si="25"/>
        <v>0</v>
      </c>
      <c r="J174" s="264"/>
      <c r="K174" s="264"/>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row>
    <row r="175" spans="1:185" x14ac:dyDescent="0.35">
      <c r="A175" s="85"/>
      <c r="B175" s="86"/>
      <c r="C175" s="86"/>
      <c r="D175" s="87"/>
      <c r="E175" s="86"/>
      <c r="F175" s="86"/>
      <c r="G175" s="262">
        <f t="shared" si="23"/>
        <v>0</v>
      </c>
      <c r="H175" s="262">
        <f t="shared" si="24"/>
        <v>0</v>
      </c>
      <c r="I175" s="262">
        <f t="shared" si="25"/>
        <v>0</v>
      </c>
      <c r="J175" s="264"/>
      <c r="K175" s="264"/>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row>
    <row r="176" spans="1:185" x14ac:dyDescent="0.35">
      <c r="A176" s="85"/>
      <c r="B176" s="86"/>
      <c r="C176" s="86"/>
      <c r="D176" s="87"/>
      <c r="E176" s="86"/>
      <c r="F176" s="86"/>
      <c r="G176" s="262">
        <f t="shared" si="23"/>
        <v>0</v>
      </c>
      <c r="H176" s="262">
        <f t="shared" si="24"/>
        <v>0</v>
      </c>
      <c r="I176" s="262">
        <f t="shared" si="25"/>
        <v>0</v>
      </c>
      <c r="J176" s="264"/>
      <c r="K176" s="264"/>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row>
    <row r="177" spans="1:185" x14ac:dyDescent="0.35">
      <c r="A177" s="85"/>
      <c r="B177" s="86"/>
      <c r="C177" s="86"/>
      <c r="D177" s="87"/>
      <c r="E177" s="86"/>
      <c r="F177" s="86"/>
      <c r="G177" s="262">
        <f t="shared" si="23"/>
        <v>0</v>
      </c>
      <c r="H177" s="262">
        <f t="shared" si="24"/>
        <v>0</v>
      </c>
      <c r="I177" s="262">
        <f t="shared" si="25"/>
        <v>0</v>
      </c>
      <c r="J177" s="264"/>
      <c r="K177" s="264"/>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row>
    <row r="178" spans="1:185" x14ac:dyDescent="0.35">
      <c r="A178" s="85"/>
      <c r="B178" s="86"/>
      <c r="C178" s="86"/>
      <c r="D178" s="87"/>
      <c r="E178" s="86"/>
      <c r="F178" s="86"/>
      <c r="G178" s="262">
        <f t="shared" si="23"/>
        <v>0</v>
      </c>
      <c r="H178" s="262">
        <f t="shared" si="24"/>
        <v>0</v>
      </c>
      <c r="I178" s="262">
        <f t="shared" si="25"/>
        <v>0</v>
      </c>
      <c r="J178" s="264"/>
      <c r="K178" s="264"/>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265"/>
      <c r="FH178" s="265"/>
      <c r="FI178" s="265"/>
      <c r="FJ178" s="265"/>
      <c r="FK178" s="265"/>
      <c r="FL178" s="265"/>
      <c r="FM178" s="265"/>
      <c r="FN178" s="265"/>
      <c r="FO178" s="265"/>
      <c r="FP178" s="265"/>
      <c r="FQ178" s="265"/>
      <c r="FR178" s="265"/>
      <c r="FS178" s="265"/>
      <c r="FT178" s="265"/>
      <c r="FU178" s="265"/>
      <c r="FV178" s="265"/>
      <c r="FW178" s="265"/>
      <c r="FX178" s="265"/>
      <c r="FY178" s="265"/>
      <c r="FZ178" s="265"/>
      <c r="GA178" s="265"/>
      <c r="GB178" s="265"/>
      <c r="GC178" s="265"/>
    </row>
    <row r="179" spans="1:185" x14ac:dyDescent="0.35">
      <c r="A179" s="85"/>
      <c r="B179" s="86"/>
      <c r="C179" s="86"/>
      <c r="D179" s="87"/>
      <c r="E179" s="86"/>
      <c r="F179" s="86"/>
      <c r="G179" s="262">
        <f t="shared" si="23"/>
        <v>0</v>
      </c>
      <c r="H179" s="262">
        <f t="shared" si="24"/>
        <v>0</v>
      </c>
      <c r="I179" s="262">
        <f t="shared" si="25"/>
        <v>0</v>
      </c>
      <c r="J179" s="264"/>
      <c r="K179" s="264"/>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265"/>
      <c r="FH179" s="265"/>
      <c r="FI179" s="265"/>
      <c r="FJ179" s="265"/>
      <c r="FK179" s="265"/>
      <c r="FL179" s="265"/>
      <c r="FM179" s="265"/>
      <c r="FN179" s="265"/>
      <c r="FO179" s="265"/>
      <c r="FP179" s="265"/>
      <c r="FQ179" s="265"/>
      <c r="FR179" s="265"/>
      <c r="FS179" s="265"/>
      <c r="FT179" s="265"/>
      <c r="FU179" s="265"/>
      <c r="FV179" s="265"/>
      <c r="FW179" s="265"/>
      <c r="FX179" s="265"/>
      <c r="FY179" s="265"/>
      <c r="FZ179" s="265"/>
      <c r="GA179" s="265"/>
      <c r="GB179" s="265"/>
      <c r="GC179" s="265"/>
    </row>
    <row r="180" spans="1:185" x14ac:dyDescent="0.35">
      <c r="A180" s="85"/>
      <c r="B180" s="86"/>
      <c r="C180" s="86"/>
      <c r="D180" s="87"/>
      <c r="E180" s="86"/>
      <c r="F180" s="86"/>
      <c r="G180" s="262">
        <f t="shared" si="23"/>
        <v>0</v>
      </c>
      <c r="H180" s="262">
        <f t="shared" si="24"/>
        <v>0</v>
      </c>
      <c r="I180" s="262">
        <f t="shared" si="25"/>
        <v>0</v>
      </c>
      <c r="J180" s="264"/>
      <c r="K180" s="264"/>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265"/>
      <c r="FH180" s="265"/>
      <c r="FI180" s="265"/>
      <c r="FJ180" s="265"/>
      <c r="FK180" s="265"/>
      <c r="FL180" s="265"/>
      <c r="FM180" s="265"/>
      <c r="FN180" s="265"/>
      <c r="FO180" s="265"/>
      <c r="FP180" s="265"/>
      <c r="FQ180" s="265"/>
      <c r="FR180" s="265"/>
      <c r="FS180" s="265"/>
      <c r="FT180" s="265"/>
      <c r="FU180" s="265"/>
      <c r="FV180" s="265"/>
      <c r="FW180" s="265"/>
      <c r="FX180" s="265"/>
      <c r="FY180" s="265"/>
      <c r="FZ180" s="265"/>
      <c r="GA180" s="265"/>
      <c r="GB180" s="265"/>
      <c r="GC180" s="265"/>
    </row>
    <row r="181" spans="1:185" x14ac:dyDescent="0.35">
      <c r="A181" s="85"/>
      <c r="B181" s="86"/>
      <c r="C181" s="86"/>
      <c r="D181" s="87"/>
      <c r="E181" s="86"/>
      <c r="F181" s="86"/>
      <c r="G181" s="262">
        <f t="shared" si="23"/>
        <v>0</v>
      </c>
      <c r="H181" s="262">
        <f t="shared" si="24"/>
        <v>0</v>
      </c>
      <c r="I181" s="262">
        <f t="shared" si="25"/>
        <v>0</v>
      </c>
      <c r="J181" s="264"/>
      <c r="K181" s="264"/>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265"/>
      <c r="FH181" s="265"/>
      <c r="FI181" s="265"/>
      <c r="FJ181" s="265"/>
      <c r="FK181" s="265"/>
      <c r="FL181" s="265"/>
      <c r="FM181" s="265"/>
      <c r="FN181" s="265"/>
      <c r="FO181" s="265"/>
      <c r="FP181" s="265"/>
      <c r="FQ181" s="265"/>
      <c r="FR181" s="265"/>
      <c r="FS181" s="265"/>
      <c r="FT181" s="265"/>
      <c r="FU181" s="265"/>
      <c r="FV181" s="265"/>
      <c r="FW181" s="265"/>
      <c r="FX181" s="265"/>
      <c r="FY181" s="265"/>
      <c r="FZ181" s="265"/>
      <c r="GA181" s="265"/>
      <c r="GB181" s="265"/>
      <c r="GC181" s="265"/>
    </row>
    <row r="182" spans="1:185" x14ac:dyDescent="0.35">
      <c r="A182" s="85"/>
      <c r="B182" s="86"/>
      <c r="C182" s="86"/>
      <c r="D182" s="87"/>
      <c r="E182" s="86"/>
      <c r="F182" s="86"/>
      <c r="G182" s="262">
        <f t="shared" si="23"/>
        <v>0</v>
      </c>
      <c r="H182" s="262">
        <f t="shared" si="24"/>
        <v>0</v>
      </c>
      <c r="I182" s="262">
        <f t="shared" si="25"/>
        <v>0</v>
      </c>
      <c r="J182" s="264"/>
      <c r="K182" s="264"/>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265"/>
      <c r="FH182" s="265"/>
      <c r="FI182" s="265"/>
      <c r="FJ182" s="265"/>
      <c r="FK182" s="265"/>
      <c r="FL182" s="265"/>
      <c r="FM182" s="265"/>
      <c r="FN182" s="265"/>
      <c r="FO182" s="265"/>
      <c r="FP182" s="265"/>
      <c r="FQ182" s="265"/>
      <c r="FR182" s="265"/>
      <c r="FS182" s="265"/>
      <c r="FT182" s="265"/>
      <c r="FU182" s="265"/>
      <c r="FV182" s="265"/>
      <c r="FW182" s="265"/>
      <c r="FX182" s="265"/>
      <c r="FY182" s="265"/>
      <c r="FZ182" s="265"/>
      <c r="GA182" s="265"/>
      <c r="GB182" s="265"/>
      <c r="GC182" s="265"/>
    </row>
    <row r="183" spans="1:185" x14ac:dyDescent="0.35">
      <c r="A183" s="85"/>
      <c r="B183" s="86"/>
      <c r="C183" s="86"/>
      <c r="D183" s="87"/>
      <c r="E183" s="86"/>
      <c r="F183" s="86"/>
      <c r="G183" s="262">
        <f t="shared" si="23"/>
        <v>0</v>
      </c>
      <c r="H183" s="262">
        <f t="shared" si="24"/>
        <v>0</v>
      </c>
      <c r="I183" s="262">
        <f t="shared" si="25"/>
        <v>0</v>
      </c>
      <c r="J183" s="264"/>
      <c r="K183" s="264"/>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265"/>
      <c r="FH183" s="265"/>
      <c r="FI183" s="265"/>
      <c r="FJ183" s="265"/>
      <c r="FK183" s="265"/>
      <c r="FL183" s="265"/>
      <c r="FM183" s="265"/>
      <c r="FN183" s="265"/>
      <c r="FO183" s="265"/>
      <c r="FP183" s="265"/>
      <c r="FQ183" s="265"/>
      <c r="FR183" s="265"/>
      <c r="FS183" s="265"/>
      <c r="FT183" s="265"/>
      <c r="FU183" s="265"/>
      <c r="FV183" s="265"/>
      <c r="FW183" s="265"/>
      <c r="FX183" s="265"/>
      <c r="FY183" s="265"/>
      <c r="FZ183" s="265"/>
      <c r="GA183" s="265"/>
      <c r="GB183" s="265"/>
      <c r="GC183" s="265"/>
    </row>
    <row r="184" spans="1:185" x14ac:dyDescent="0.35">
      <c r="A184" s="85"/>
      <c r="B184" s="86"/>
      <c r="C184" s="86"/>
      <c r="D184" s="87"/>
      <c r="E184" s="86"/>
      <c r="F184" s="86"/>
      <c r="G184" s="262">
        <f t="shared" si="23"/>
        <v>0</v>
      </c>
      <c r="H184" s="262">
        <f t="shared" si="24"/>
        <v>0</v>
      </c>
      <c r="I184" s="262">
        <f t="shared" si="25"/>
        <v>0</v>
      </c>
      <c r="J184" s="264"/>
      <c r="K184" s="264"/>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265"/>
      <c r="FH184" s="265"/>
      <c r="FI184" s="265"/>
      <c r="FJ184" s="265"/>
      <c r="FK184" s="265"/>
      <c r="FL184" s="265"/>
      <c r="FM184" s="265"/>
      <c r="FN184" s="265"/>
      <c r="FO184" s="265"/>
      <c r="FP184" s="265"/>
      <c r="FQ184" s="265"/>
      <c r="FR184" s="265"/>
      <c r="FS184" s="265"/>
      <c r="FT184" s="265"/>
      <c r="FU184" s="265"/>
      <c r="FV184" s="265"/>
      <c r="FW184" s="265"/>
      <c r="FX184" s="265"/>
      <c r="FY184" s="265"/>
      <c r="FZ184" s="265"/>
      <c r="GA184" s="265"/>
      <c r="GB184" s="265"/>
      <c r="GC184" s="265"/>
    </row>
    <row r="185" spans="1:185" x14ac:dyDescent="0.35">
      <c r="A185" s="85"/>
      <c r="B185" s="86"/>
      <c r="C185" s="86"/>
      <c r="D185" s="87"/>
      <c r="E185" s="86"/>
      <c r="F185" s="86"/>
      <c r="G185" s="262">
        <f t="shared" si="23"/>
        <v>0</v>
      </c>
      <c r="H185" s="262">
        <f t="shared" si="24"/>
        <v>0</v>
      </c>
      <c r="I185" s="262">
        <f t="shared" si="25"/>
        <v>0</v>
      </c>
      <c r="J185" s="264"/>
      <c r="K185" s="264"/>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265"/>
      <c r="FH185" s="265"/>
      <c r="FI185" s="265"/>
      <c r="FJ185" s="265"/>
      <c r="FK185" s="265"/>
      <c r="FL185" s="265"/>
      <c r="FM185" s="265"/>
      <c r="FN185" s="265"/>
      <c r="FO185" s="265"/>
      <c r="FP185" s="265"/>
      <c r="FQ185" s="265"/>
      <c r="FR185" s="265"/>
      <c r="FS185" s="265"/>
      <c r="FT185" s="265"/>
      <c r="FU185" s="265"/>
      <c r="FV185" s="265"/>
      <c r="FW185" s="265"/>
      <c r="FX185" s="265"/>
      <c r="FY185" s="265"/>
      <c r="FZ185" s="265"/>
      <c r="GA185" s="265"/>
      <c r="GB185" s="265"/>
      <c r="GC185" s="265"/>
    </row>
    <row r="186" spans="1:185" x14ac:dyDescent="0.35">
      <c r="A186" s="85"/>
      <c r="B186" s="86"/>
      <c r="C186" s="86"/>
      <c r="D186" s="87"/>
      <c r="E186" s="86"/>
      <c r="F186" s="86"/>
      <c r="G186" s="262">
        <f t="shared" si="23"/>
        <v>0</v>
      </c>
      <c r="H186" s="262">
        <f t="shared" si="24"/>
        <v>0</v>
      </c>
      <c r="I186" s="262">
        <f t="shared" si="25"/>
        <v>0</v>
      </c>
      <c r="J186" s="264"/>
      <c r="K186" s="264"/>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265"/>
      <c r="FH186" s="265"/>
      <c r="FI186" s="265"/>
      <c r="FJ186" s="265"/>
      <c r="FK186" s="265"/>
      <c r="FL186" s="265"/>
      <c r="FM186" s="265"/>
      <c r="FN186" s="265"/>
      <c r="FO186" s="265"/>
      <c r="FP186" s="265"/>
      <c r="FQ186" s="265"/>
      <c r="FR186" s="265"/>
      <c r="FS186" s="265"/>
      <c r="FT186" s="265"/>
      <c r="FU186" s="265"/>
      <c r="FV186" s="265"/>
      <c r="FW186" s="265"/>
      <c r="FX186" s="265"/>
      <c r="FY186" s="265"/>
      <c r="FZ186" s="265"/>
      <c r="GA186" s="265"/>
      <c r="GB186" s="265"/>
      <c r="GC186" s="265"/>
    </row>
    <row r="187" spans="1:185" x14ac:dyDescent="0.35">
      <c r="A187" s="85"/>
      <c r="B187" s="86"/>
      <c r="C187" s="86"/>
      <c r="D187" s="87"/>
      <c r="E187" s="86"/>
      <c r="F187" s="86"/>
      <c r="G187" s="262">
        <f t="shared" si="23"/>
        <v>0</v>
      </c>
      <c r="H187" s="262">
        <f t="shared" si="24"/>
        <v>0</v>
      </c>
      <c r="I187" s="262">
        <f t="shared" si="25"/>
        <v>0</v>
      </c>
      <c r="J187" s="264"/>
      <c r="K187" s="264"/>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265"/>
      <c r="FH187" s="265"/>
      <c r="FI187" s="265"/>
      <c r="FJ187" s="265"/>
      <c r="FK187" s="265"/>
      <c r="FL187" s="265"/>
      <c r="FM187" s="265"/>
      <c r="FN187" s="265"/>
      <c r="FO187" s="265"/>
      <c r="FP187" s="265"/>
      <c r="FQ187" s="265"/>
      <c r="FR187" s="265"/>
      <c r="FS187" s="265"/>
      <c r="FT187" s="265"/>
      <c r="FU187" s="265"/>
      <c r="FV187" s="265"/>
      <c r="FW187" s="265"/>
      <c r="FX187" s="265"/>
      <c r="FY187" s="265"/>
      <c r="FZ187" s="265"/>
      <c r="GA187" s="265"/>
      <c r="GB187" s="265"/>
      <c r="GC187" s="265"/>
    </row>
    <row r="188" spans="1:185" x14ac:dyDescent="0.35">
      <c r="A188" s="85"/>
      <c r="B188" s="86"/>
      <c r="C188" s="86"/>
      <c r="D188" s="87"/>
      <c r="E188" s="86"/>
      <c r="F188" s="86"/>
      <c r="G188" s="262">
        <f t="shared" si="23"/>
        <v>0</v>
      </c>
      <c r="H188" s="262">
        <f t="shared" si="24"/>
        <v>0</v>
      </c>
      <c r="I188" s="262">
        <f t="shared" si="25"/>
        <v>0</v>
      </c>
      <c r="J188" s="264"/>
      <c r="K188" s="264"/>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265"/>
      <c r="FH188" s="265"/>
      <c r="FI188" s="265"/>
      <c r="FJ188" s="265"/>
      <c r="FK188" s="265"/>
      <c r="FL188" s="265"/>
      <c r="FM188" s="265"/>
      <c r="FN188" s="265"/>
      <c r="FO188" s="265"/>
      <c r="FP188" s="265"/>
      <c r="FQ188" s="265"/>
      <c r="FR188" s="265"/>
      <c r="FS188" s="265"/>
      <c r="FT188" s="265"/>
      <c r="FU188" s="265"/>
      <c r="FV188" s="265"/>
      <c r="FW188" s="265"/>
      <c r="FX188" s="265"/>
      <c r="FY188" s="265"/>
      <c r="FZ188" s="265"/>
      <c r="GA188" s="265"/>
      <c r="GB188" s="265"/>
      <c r="GC188" s="265"/>
    </row>
    <row r="189" spans="1:185" x14ac:dyDescent="0.35">
      <c r="A189" s="85"/>
      <c r="B189" s="86"/>
      <c r="C189" s="86"/>
      <c r="D189" s="87"/>
      <c r="E189" s="86"/>
      <c r="F189" s="86"/>
      <c r="G189" s="262">
        <f t="shared" si="23"/>
        <v>0</v>
      </c>
      <c r="H189" s="262">
        <f t="shared" si="24"/>
        <v>0</v>
      </c>
      <c r="I189" s="262">
        <f t="shared" si="25"/>
        <v>0</v>
      </c>
      <c r="J189" s="264"/>
      <c r="K189" s="264"/>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265"/>
      <c r="FH189" s="265"/>
      <c r="FI189" s="265"/>
      <c r="FJ189" s="265"/>
      <c r="FK189" s="265"/>
      <c r="FL189" s="265"/>
      <c r="FM189" s="265"/>
      <c r="FN189" s="265"/>
      <c r="FO189" s="265"/>
      <c r="FP189" s="265"/>
      <c r="FQ189" s="265"/>
      <c r="FR189" s="265"/>
      <c r="FS189" s="265"/>
      <c r="FT189" s="265"/>
      <c r="FU189" s="265"/>
      <c r="FV189" s="265"/>
      <c r="FW189" s="265"/>
      <c r="FX189" s="265"/>
      <c r="FY189" s="265"/>
      <c r="FZ189" s="265"/>
      <c r="GA189" s="265"/>
      <c r="GB189" s="265"/>
      <c r="GC189" s="265"/>
    </row>
    <row r="190" spans="1:185" x14ac:dyDescent="0.35">
      <c r="A190" s="85"/>
      <c r="B190" s="86"/>
      <c r="C190" s="86"/>
      <c r="D190" s="87"/>
      <c r="E190" s="86"/>
      <c r="F190" s="86"/>
      <c r="G190" s="262">
        <f t="shared" si="23"/>
        <v>0</v>
      </c>
      <c r="H190" s="262">
        <f t="shared" si="24"/>
        <v>0</v>
      </c>
      <c r="I190" s="262">
        <f t="shared" si="25"/>
        <v>0</v>
      </c>
      <c r="J190" s="264"/>
      <c r="K190" s="264"/>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265"/>
      <c r="FH190" s="265"/>
      <c r="FI190" s="265"/>
      <c r="FJ190" s="265"/>
      <c r="FK190" s="265"/>
      <c r="FL190" s="265"/>
      <c r="FM190" s="265"/>
      <c r="FN190" s="265"/>
      <c r="FO190" s="265"/>
      <c r="FP190" s="265"/>
      <c r="FQ190" s="265"/>
      <c r="FR190" s="265"/>
      <c r="FS190" s="265"/>
      <c r="FT190" s="265"/>
      <c r="FU190" s="265"/>
      <c r="FV190" s="265"/>
      <c r="FW190" s="265"/>
      <c r="FX190" s="265"/>
      <c r="FY190" s="265"/>
      <c r="FZ190" s="265"/>
      <c r="GA190" s="265"/>
      <c r="GB190" s="265"/>
      <c r="GC190" s="265"/>
    </row>
    <row r="191" spans="1:185" x14ac:dyDescent="0.35">
      <c r="A191" s="85"/>
      <c r="B191" s="86"/>
      <c r="C191" s="86"/>
      <c r="D191" s="87"/>
      <c r="E191" s="86"/>
      <c r="F191" s="86"/>
      <c r="G191" s="262">
        <f t="shared" si="23"/>
        <v>0</v>
      </c>
      <c r="H191" s="262">
        <f t="shared" si="24"/>
        <v>0</v>
      </c>
      <c r="I191" s="262">
        <f t="shared" si="25"/>
        <v>0</v>
      </c>
      <c r="J191" s="264"/>
      <c r="K191" s="264"/>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265"/>
      <c r="FH191" s="265"/>
      <c r="FI191" s="265"/>
      <c r="FJ191" s="265"/>
      <c r="FK191" s="265"/>
      <c r="FL191" s="265"/>
      <c r="FM191" s="265"/>
      <c r="FN191" s="265"/>
      <c r="FO191" s="265"/>
      <c r="FP191" s="265"/>
      <c r="FQ191" s="265"/>
      <c r="FR191" s="265"/>
      <c r="FS191" s="265"/>
      <c r="FT191" s="265"/>
      <c r="FU191" s="265"/>
      <c r="FV191" s="265"/>
      <c r="FW191" s="265"/>
      <c r="FX191" s="265"/>
      <c r="FY191" s="265"/>
      <c r="FZ191" s="265"/>
      <c r="GA191" s="265"/>
      <c r="GB191" s="265"/>
      <c r="GC191" s="265"/>
    </row>
    <row r="192" spans="1:185" x14ac:dyDescent="0.35">
      <c r="A192" s="85"/>
      <c r="B192" s="86"/>
      <c r="C192" s="86"/>
      <c r="D192" s="87"/>
      <c r="E192" s="86"/>
      <c r="F192" s="86"/>
      <c r="G192" s="262">
        <f t="shared" si="23"/>
        <v>0</v>
      </c>
      <c r="H192" s="262">
        <f t="shared" si="24"/>
        <v>0</v>
      </c>
      <c r="I192" s="262">
        <f t="shared" si="25"/>
        <v>0</v>
      </c>
      <c r="J192" s="264"/>
      <c r="K192" s="264"/>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265"/>
      <c r="FH192" s="265"/>
      <c r="FI192" s="265"/>
      <c r="FJ192" s="265"/>
      <c r="FK192" s="265"/>
      <c r="FL192" s="265"/>
      <c r="FM192" s="265"/>
      <c r="FN192" s="265"/>
      <c r="FO192" s="265"/>
      <c r="FP192" s="265"/>
      <c r="FQ192" s="265"/>
      <c r="FR192" s="265"/>
      <c r="FS192" s="265"/>
      <c r="FT192" s="265"/>
      <c r="FU192" s="265"/>
      <c r="FV192" s="265"/>
      <c r="FW192" s="265"/>
      <c r="FX192" s="265"/>
      <c r="FY192" s="265"/>
      <c r="FZ192" s="265"/>
      <c r="GA192" s="265"/>
      <c r="GB192" s="265"/>
      <c r="GC192" s="265"/>
    </row>
    <row r="193" spans="1:185" x14ac:dyDescent="0.35">
      <c r="A193" s="85"/>
      <c r="B193" s="86"/>
      <c r="C193" s="86"/>
      <c r="D193" s="87"/>
      <c r="E193" s="86"/>
      <c r="F193" s="86"/>
      <c r="G193" s="262">
        <f t="shared" si="23"/>
        <v>0</v>
      </c>
      <c r="H193" s="262">
        <f t="shared" si="24"/>
        <v>0</v>
      </c>
      <c r="I193" s="262">
        <f t="shared" si="25"/>
        <v>0</v>
      </c>
      <c r="J193" s="264"/>
      <c r="K193" s="264"/>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265"/>
      <c r="FH193" s="265"/>
      <c r="FI193" s="265"/>
      <c r="FJ193" s="265"/>
      <c r="FK193" s="265"/>
      <c r="FL193" s="265"/>
      <c r="FM193" s="265"/>
      <c r="FN193" s="265"/>
      <c r="FO193" s="265"/>
      <c r="FP193" s="265"/>
      <c r="FQ193" s="265"/>
      <c r="FR193" s="265"/>
      <c r="FS193" s="265"/>
      <c r="FT193" s="265"/>
      <c r="FU193" s="265"/>
      <c r="FV193" s="265"/>
      <c r="FW193" s="265"/>
      <c r="FX193" s="265"/>
      <c r="FY193" s="265"/>
      <c r="FZ193" s="265"/>
      <c r="GA193" s="265"/>
      <c r="GB193" s="265"/>
      <c r="GC193" s="265"/>
    </row>
    <row r="194" spans="1:185" x14ac:dyDescent="0.35">
      <c r="A194" s="85"/>
      <c r="B194" s="86"/>
      <c r="C194" s="86"/>
      <c r="D194" s="87"/>
      <c r="E194" s="86"/>
      <c r="F194" s="86"/>
      <c r="G194" s="262">
        <f t="shared" si="23"/>
        <v>0</v>
      </c>
      <c r="H194" s="262">
        <f t="shared" si="24"/>
        <v>0</v>
      </c>
      <c r="I194" s="262">
        <f t="shared" si="25"/>
        <v>0</v>
      </c>
      <c r="J194" s="264"/>
      <c r="K194" s="264"/>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265"/>
      <c r="FH194" s="265"/>
      <c r="FI194" s="265"/>
      <c r="FJ194" s="265"/>
      <c r="FK194" s="265"/>
      <c r="FL194" s="265"/>
      <c r="FM194" s="265"/>
      <c r="FN194" s="265"/>
      <c r="FO194" s="265"/>
      <c r="FP194" s="265"/>
      <c r="FQ194" s="265"/>
      <c r="FR194" s="265"/>
      <c r="FS194" s="265"/>
      <c r="FT194" s="265"/>
      <c r="FU194" s="265"/>
      <c r="FV194" s="265"/>
      <c r="FW194" s="265"/>
      <c r="FX194" s="265"/>
      <c r="FY194" s="265"/>
      <c r="FZ194" s="265"/>
      <c r="GA194" s="265"/>
      <c r="GB194" s="265"/>
      <c r="GC194" s="265"/>
    </row>
    <row r="195" spans="1:185" x14ac:dyDescent="0.35">
      <c r="A195" s="85"/>
      <c r="B195" s="86"/>
      <c r="C195" s="86"/>
      <c r="D195" s="87"/>
      <c r="E195" s="86"/>
      <c r="F195" s="86"/>
      <c r="G195" s="262">
        <f t="shared" si="23"/>
        <v>0</v>
      </c>
      <c r="H195" s="262">
        <f t="shared" si="24"/>
        <v>0</v>
      </c>
      <c r="I195" s="262">
        <f t="shared" si="25"/>
        <v>0</v>
      </c>
      <c r="J195" s="264"/>
      <c r="K195" s="264"/>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265"/>
      <c r="FH195" s="265"/>
      <c r="FI195" s="265"/>
      <c r="FJ195" s="265"/>
      <c r="FK195" s="265"/>
      <c r="FL195" s="265"/>
      <c r="FM195" s="265"/>
      <c r="FN195" s="265"/>
      <c r="FO195" s="265"/>
      <c r="FP195" s="265"/>
      <c r="FQ195" s="265"/>
      <c r="FR195" s="265"/>
      <c r="FS195" s="265"/>
      <c r="FT195" s="265"/>
      <c r="FU195" s="265"/>
      <c r="FV195" s="265"/>
      <c r="FW195" s="265"/>
      <c r="FX195" s="265"/>
      <c r="FY195" s="265"/>
      <c r="FZ195" s="265"/>
      <c r="GA195" s="265"/>
      <c r="GB195" s="265"/>
      <c r="GC195" s="265"/>
    </row>
    <row r="196" spans="1:185" x14ac:dyDescent="0.35">
      <c r="A196" s="85"/>
      <c r="B196" s="86"/>
      <c r="C196" s="86"/>
      <c r="D196" s="87"/>
      <c r="E196" s="86"/>
      <c r="F196" s="86"/>
      <c r="G196" s="262">
        <f t="shared" si="23"/>
        <v>0</v>
      </c>
      <c r="H196" s="262">
        <f t="shared" si="24"/>
        <v>0</v>
      </c>
      <c r="I196" s="262">
        <f t="shared" si="25"/>
        <v>0</v>
      </c>
      <c r="J196" s="264"/>
      <c r="K196" s="264"/>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265"/>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row>
    <row r="197" spans="1:185" x14ac:dyDescent="0.35">
      <c r="A197" s="85"/>
      <c r="B197" s="86"/>
      <c r="C197" s="86"/>
      <c r="D197" s="87"/>
      <c r="E197" s="86"/>
      <c r="F197" s="86"/>
      <c r="G197" s="262">
        <f t="shared" si="23"/>
        <v>0</v>
      </c>
      <c r="H197" s="262">
        <f t="shared" si="24"/>
        <v>0</v>
      </c>
      <c r="I197" s="262">
        <f t="shared" si="25"/>
        <v>0</v>
      </c>
      <c r="J197" s="264"/>
      <c r="K197" s="264"/>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265"/>
      <c r="FH197" s="265"/>
      <c r="FI197" s="265"/>
      <c r="FJ197" s="265"/>
      <c r="FK197" s="265"/>
      <c r="FL197" s="265"/>
      <c r="FM197" s="265"/>
      <c r="FN197" s="265"/>
      <c r="FO197" s="265"/>
      <c r="FP197" s="265"/>
      <c r="FQ197" s="265"/>
      <c r="FR197" s="265"/>
      <c r="FS197" s="265"/>
      <c r="FT197" s="265"/>
      <c r="FU197" s="265"/>
      <c r="FV197" s="265"/>
      <c r="FW197" s="265"/>
      <c r="FX197" s="265"/>
      <c r="FY197" s="265"/>
      <c r="FZ197" s="265"/>
      <c r="GA197" s="265"/>
      <c r="GB197" s="265"/>
      <c r="GC197" s="265"/>
    </row>
    <row r="198" spans="1:185" x14ac:dyDescent="0.35">
      <c r="A198" s="85"/>
      <c r="B198" s="86"/>
      <c r="C198" s="86"/>
      <c r="D198" s="87"/>
      <c r="E198" s="86"/>
      <c r="F198" s="86"/>
      <c r="G198" s="262">
        <f t="shared" si="23"/>
        <v>0</v>
      </c>
      <c r="H198" s="262">
        <f t="shared" si="24"/>
        <v>0</v>
      </c>
      <c r="I198" s="262">
        <f t="shared" si="25"/>
        <v>0</v>
      </c>
      <c r="J198" s="264"/>
      <c r="K198" s="264"/>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265"/>
      <c r="FH198" s="265"/>
      <c r="FI198" s="265"/>
      <c r="FJ198" s="265"/>
      <c r="FK198" s="265"/>
      <c r="FL198" s="265"/>
      <c r="FM198" s="265"/>
      <c r="FN198" s="265"/>
      <c r="FO198" s="265"/>
      <c r="FP198" s="265"/>
      <c r="FQ198" s="265"/>
      <c r="FR198" s="265"/>
      <c r="FS198" s="265"/>
      <c r="FT198" s="265"/>
      <c r="FU198" s="265"/>
      <c r="FV198" s="265"/>
      <c r="FW198" s="265"/>
      <c r="FX198" s="265"/>
      <c r="FY198" s="265"/>
      <c r="FZ198" s="265"/>
      <c r="GA198" s="265"/>
      <c r="GB198" s="265"/>
      <c r="GC198" s="265"/>
    </row>
    <row r="199" spans="1:185" x14ac:dyDescent="0.35">
      <c r="A199" s="85"/>
      <c r="B199" s="86"/>
      <c r="C199" s="86"/>
      <c r="D199" s="87"/>
      <c r="E199" s="86"/>
      <c r="F199" s="86"/>
      <c r="G199" s="262">
        <f t="shared" si="23"/>
        <v>0</v>
      </c>
      <c r="H199" s="262">
        <f t="shared" si="24"/>
        <v>0</v>
      </c>
      <c r="I199" s="262">
        <f t="shared" si="25"/>
        <v>0</v>
      </c>
      <c r="J199" s="264"/>
      <c r="K199" s="264"/>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265"/>
      <c r="FH199" s="265"/>
      <c r="FI199" s="265"/>
      <c r="FJ199" s="265"/>
      <c r="FK199" s="265"/>
      <c r="FL199" s="265"/>
      <c r="FM199" s="265"/>
      <c r="FN199" s="265"/>
      <c r="FO199" s="265"/>
      <c r="FP199" s="265"/>
      <c r="FQ199" s="265"/>
      <c r="FR199" s="265"/>
      <c r="FS199" s="265"/>
      <c r="FT199" s="265"/>
      <c r="FU199" s="265"/>
      <c r="FV199" s="265"/>
      <c r="FW199" s="265"/>
      <c r="FX199" s="265"/>
      <c r="FY199" s="265"/>
      <c r="FZ199" s="265"/>
      <c r="GA199" s="265"/>
      <c r="GB199" s="265"/>
      <c r="GC199" s="265"/>
    </row>
    <row r="200" spans="1:185" x14ac:dyDescent="0.35">
      <c r="A200" s="85"/>
      <c r="B200" s="86"/>
      <c r="C200" s="86"/>
      <c r="D200" s="87"/>
      <c r="E200" s="86"/>
      <c r="F200" s="86"/>
      <c r="G200" s="262">
        <f t="shared" si="23"/>
        <v>0</v>
      </c>
      <c r="H200" s="262">
        <f t="shared" si="24"/>
        <v>0</v>
      </c>
      <c r="I200" s="262">
        <f t="shared" si="25"/>
        <v>0</v>
      </c>
      <c r="J200" s="264"/>
      <c r="K200" s="264"/>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265"/>
      <c r="FH200" s="265"/>
      <c r="FI200" s="265"/>
      <c r="FJ200" s="265"/>
      <c r="FK200" s="265"/>
      <c r="FL200" s="265"/>
      <c r="FM200" s="265"/>
      <c r="FN200" s="265"/>
      <c r="FO200" s="265"/>
      <c r="FP200" s="265"/>
      <c r="FQ200" s="265"/>
      <c r="FR200" s="265"/>
      <c r="FS200" s="265"/>
      <c r="FT200" s="265"/>
      <c r="FU200" s="265"/>
      <c r="FV200" s="265"/>
      <c r="FW200" s="265"/>
      <c r="FX200" s="265"/>
      <c r="FY200" s="265"/>
      <c r="FZ200" s="265"/>
      <c r="GA200" s="265"/>
      <c r="GB200" s="265"/>
      <c r="GC200" s="265"/>
    </row>
    <row r="201" spans="1:185" x14ac:dyDescent="0.35">
      <c r="A201" s="85"/>
      <c r="B201" s="86"/>
      <c r="C201" s="86"/>
      <c r="D201" s="87"/>
      <c r="E201" s="86"/>
      <c r="F201" s="86"/>
      <c r="G201" s="262">
        <f t="shared" si="23"/>
        <v>0</v>
      </c>
      <c r="H201" s="262">
        <f t="shared" si="24"/>
        <v>0</v>
      </c>
      <c r="I201" s="262">
        <f t="shared" si="25"/>
        <v>0</v>
      </c>
      <c r="J201" s="264"/>
      <c r="K201" s="264"/>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265"/>
      <c r="FH201" s="265"/>
      <c r="FI201" s="265"/>
      <c r="FJ201" s="265"/>
      <c r="FK201" s="265"/>
      <c r="FL201" s="265"/>
      <c r="FM201" s="265"/>
      <c r="FN201" s="265"/>
      <c r="FO201" s="265"/>
      <c r="FP201" s="265"/>
      <c r="FQ201" s="265"/>
      <c r="FR201" s="265"/>
      <c r="FS201" s="265"/>
      <c r="FT201" s="265"/>
      <c r="FU201" s="265"/>
      <c r="FV201" s="265"/>
      <c r="FW201" s="265"/>
      <c r="FX201" s="265"/>
      <c r="FY201" s="265"/>
      <c r="FZ201" s="265"/>
      <c r="GA201" s="265"/>
      <c r="GB201" s="265"/>
      <c r="GC201" s="265"/>
    </row>
    <row r="202" spans="1:185" x14ac:dyDescent="0.35">
      <c r="A202" s="85"/>
      <c r="B202" s="86"/>
      <c r="C202" s="86"/>
      <c r="D202" s="87"/>
      <c r="E202" s="86"/>
      <c r="F202" s="86"/>
      <c r="G202" s="262">
        <f t="shared" ref="G202:G265" si="26">SUM(J202,L202,N202,O202,P202,T202,U202,V202,AN202,AP202,BA202,BC202,CO202,CQ202,CZ202,DB202,DK202,DM202,DP202,DR202,DY202,EA202,EK202,EM202,EV202,EX202,FG202,FI202,FR202,FT202)</f>
        <v>0</v>
      </c>
      <c r="H202" s="262">
        <f t="shared" ref="H202:H265" si="27">SUM(K202,M202,Q202,R202,S202,W202,X202,Y202,AO202,AQ202,AR202,AS202,AU202,AX202,BB202,BD202,BK202,BL202,CP202,CR202,CS202,CT202,CU202,CV202,DA202,DC202,DD202,DE202,DF202,DG202,,DL202,DN202,DQ202,DS202,DZ202,EB202,EC202,ED202,EE202,FC202,FH202,FJ202,FK202,FL202,FM202,FN202,FO202,FQ202,FS202,FU202,FV202,FW202,FX202,FY202,FZ202,GC202,EL202,EN202,EO202,EP202,EQ202,ET202,EW202,EY202,EZ202,FA202,FB202,FD202,AT202,AV202,AW202,BE202,BF202,BG202,BH202,FP202,ER202,DH202,DT202,DU202,DV202,DW202,EF202,EG202,EI202,EH202,ES202,FE202,Z202,AA202,AB202,AC202,AD202,AE202,AF202,AG202,AH202,AI202,AJ202,AK202,GA202,GB202)</f>
        <v>0</v>
      </c>
      <c r="I202" s="262">
        <f t="shared" ref="I202:I265" si="28">G202+H202</f>
        <v>0</v>
      </c>
      <c r="J202" s="264"/>
      <c r="K202" s="264"/>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265"/>
      <c r="FH202" s="265"/>
      <c r="FI202" s="265"/>
      <c r="FJ202" s="265"/>
      <c r="FK202" s="265"/>
      <c r="FL202" s="265"/>
      <c r="FM202" s="265"/>
      <c r="FN202" s="265"/>
      <c r="FO202" s="265"/>
      <c r="FP202" s="265"/>
      <c r="FQ202" s="265"/>
      <c r="FR202" s="265"/>
      <c r="FS202" s="265"/>
      <c r="FT202" s="265"/>
      <c r="FU202" s="265"/>
      <c r="FV202" s="265"/>
      <c r="FW202" s="265"/>
      <c r="FX202" s="265"/>
      <c r="FY202" s="265"/>
      <c r="FZ202" s="265"/>
      <c r="GA202" s="265"/>
      <c r="GB202" s="265"/>
      <c r="GC202" s="265"/>
    </row>
    <row r="203" spans="1:185" x14ac:dyDescent="0.35">
      <c r="A203" s="85"/>
      <c r="B203" s="86"/>
      <c r="C203" s="86"/>
      <c r="D203" s="87"/>
      <c r="E203" s="86"/>
      <c r="F203" s="86"/>
      <c r="G203" s="262">
        <f t="shared" si="26"/>
        <v>0</v>
      </c>
      <c r="H203" s="262">
        <f t="shared" si="27"/>
        <v>0</v>
      </c>
      <c r="I203" s="262">
        <f t="shared" si="28"/>
        <v>0</v>
      </c>
      <c r="J203" s="264"/>
      <c r="K203" s="264"/>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265"/>
      <c r="FH203" s="265"/>
      <c r="FI203" s="265"/>
      <c r="FJ203" s="265"/>
      <c r="FK203" s="265"/>
      <c r="FL203" s="265"/>
      <c r="FM203" s="265"/>
      <c r="FN203" s="265"/>
      <c r="FO203" s="265"/>
      <c r="FP203" s="265"/>
      <c r="FQ203" s="265"/>
      <c r="FR203" s="265"/>
      <c r="FS203" s="265"/>
      <c r="FT203" s="265"/>
      <c r="FU203" s="265"/>
      <c r="FV203" s="265"/>
      <c r="FW203" s="265"/>
      <c r="FX203" s="265"/>
      <c r="FY203" s="265"/>
      <c r="FZ203" s="265"/>
      <c r="GA203" s="265"/>
      <c r="GB203" s="265"/>
      <c r="GC203" s="265"/>
    </row>
    <row r="204" spans="1:185" x14ac:dyDescent="0.35">
      <c r="A204" s="85"/>
      <c r="B204" s="86"/>
      <c r="C204" s="86"/>
      <c r="D204" s="87"/>
      <c r="E204" s="86"/>
      <c r="F204" s="86"/>
      <c r="G204" s="262">
        <f t="shared" si="26"/>
        <v>0</v>
      </c>
      <c r="H204" s="262">
        <f t="shared" si="27"/>
        <v>0</v>
      </c>
      <c r="I204" s="262">
        <f t="shared" si="28"/>
        <v>0</v>
      </c>
      <c r="J204" s="264"/>
      <c r="K204" s="264"/>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265"/>
      <c r="FH204" s="265"/>
      <c r="FI204" s="265"/>
      <c r="FJ204" s="265"/>
      <c r="FK204" s="265"/>
      <c r="FL204" s="265"/>
      <c r="FM204" s="265"/>
      <c r="FN204" s="265"/>
      <c r="FO204" s="265"/>
      <c r="FP204" s="265"/>
      <c r="FQ204" s="265"/>
      <c r="FR204" s="265"/>
      <c r="FS204" s="265"/>
      <c r="FT204" s="265"/>
      <c r="FU204" s="265"/>
      <c r="FV204" s="265"/>
      <c r="FW204" s="265"/>
      <c r="FX204" s="265"/>
      <c r="FY204" s="265"/>
      <c r="FZ204" s="265"/>
      <c r="GA204" s="265"/>
      <c r="GB204" s="265"/>
      <c r="GC204" s="265"/>
    </row>
    <row r="205" spans="1:185" x14ac:dyDescent="0.35">
      <c r="A205" s="85"/>
      <c r="B205" s="86"/>
      <c r="C205" s="86"/>
      <c r="D205" s="87"/>
      <c r="E205" s="86"/>
      <c r="F205" s="86"/>
      <c r="G205" s="262">
        <f t="shared" si="26"/>
        <v>0</v>
      </c>
      <c r="H205" s="262">
        <f t="shared" si="27"/>
        <v>0</v>
      </c>
      <c r="I205" s="262">
        <f t="shared" si="28"/>
        <v>0</v>
      </c>
      <c r="J205" s="264"/>
      <c r="K205" s="264"/>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265"/>
      <c r="FH205" s="265"/>
      <c r="FI205" s="265"/>
      <c r="FJ205" s="265"/>
      <c r="FK205" s="265"/>
      <c r="FL205" s="265"/>
      <c r="FM205" s="265"/>
      <c r="FN205" s="265"/>
      <c r="FO205" s="265"/>
      <c r="FP205" s="265"/>
      <c r="FQ205" s="265"/>
      <c r="FR205" s="265"/>
      <c r="FS205" s="265"/>
      <c r="FT205" s="265"/>
      <c r="FU205" s="265"/>
      <c r="FV205" s="265"/>
      <c r="FW205" s="265"/>
      <c r="FX205" s="265"/>
      <c r="FY205" s="265"/>
      <c r="FZ205" s="265"/>
      <c r="GA205" s="265"/>
      <c r="GB205" s="265"/>
      <c r="GC205" s="265"/>
    </row>
    <row r="206" spans="1:185" x14ac:dyDescent="0.35">
      <c r="A206" s="85"/>
      <c r="B206" s="86"/>
      <c r="C206" s="86"/>
      <c r="D206" s="87"/>
      <c r="E206" s="86"/>
      <c r="F206" s="86"/>
      <c r="G206" s="262">
        <f t="shared" si="26"/>
        <v>0</v>
      </c>
      <c r="H206" s="262">
        <f t="shared" si="27"/>
        <v>0</v>
      </c>
      <c r="I206" s="262">
        <f t="shared" si="28"/>
        <v>0</v>
      </c>
      <c r="J206" s="264"/>
      <c r="K206" s="264"/>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265"/>
      <c r="FH206" s="265"/>
      <c r="FI206" s="265"/>
      <c r="FJ206" s="265"/>
      <c r="FK206" s="265"/>
      <c r="FL206" s="265"/>
      <c r="FM206" s="265"/>
      <c r="FN206" s="265"/>
      <c r="FO206" s="265"/>
      <c r="FP206" s="265"/>
      <c r="FQ206" s="265"/>
      <c r="FR206" s="265"/>
      <c r="FS206" s="265"/>
      <c r="FT206" s="265"/>
      <c r="FU206" s="265"/>
      <c r="FV206" s="265"/>
      <c r="FW206" s="265"/>
      <c r="FX206" s="265"/>
      <c r="FY206" s="265"/>
      <c r="FZ206" s="265"/>
      <c r="GA206" s="265"/>
      <c r="GB206" s="265"/>
      <c r="GC206" s="265"/>
    </row>
    <row r="207" spans="1:185" x14ac:dyDescent="0.35">
      <c r="A207" s="85"/>
      <c r="B207" s="86"/>
      <c r="C207" s="86"/>
      <c r="D207" s="87"/>
      <c r="E207" s="86"/>
      <c r="F207" s="86"/>
      <c r="G207" s="262">
        <f t="shared" si="26"/>
        <v>0</v>
      </c>
      <c r="H207" s="262">
        <f t="shared" si="27"/>
        <v>0</v>
      </c>
      <c r="I207" s="262">
        <f t="shared" si="28"/>
        <v>0</v>
      </c>
      <c r="J207" s="264"/>
      <c r="K207" s="264"/>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265"/>
      <c r="FH207" s="265"/>
      <c r="FI207" s="265"/>
      <c r="FJ207" s="265"/>
      <c r="FK207" s="265"/>
      <c r="FL207" s="265"/>
      <c r="FM207" s="265"/>
      <c r="FN207" s="265"/>
      <c r="FO207" s="265"/>
      <c r="FP207" s="265"/>
      <c r="FQ207" s="265"/>
      <c r="FR207" s="265"/>
      <c r="FS207" s="265"/>
      <c r="FT207" s="265"/>
      <c r="FU207" s="265"/>
      <c r="FV207" s="265"/>
      <c r="FW207" s="265"/>
      <c r="FX207" s="265"/>
      <c r="FY207" s="265"/>
      <c r="FZ207" s="265"/>
      <c r="GA207" s="265"/>
      <c r="GB207" s="265"/>
      <c r="GC207" s="265"/>
    </row>
    <row r="208" spans="1:185" x14ac:dyDescent="0.35">
      <c r="A208" s="85"/>
      <c r="B208" s="86"/>
      <c r="C208" s="86"/>
      <c r="D208" s="87"/>
      <c r="E208" s="86"/>
      <c r="F208" s="86"/>
      <c r="G208" s="262">
        <f t="shared" si="26"/>
        <v>0</v>
      </c>
      <c r="H208" s="262">
        <f t="shared" si="27"/>
        <v>0</v>
      </c>
      <c r="I208" s="262">
        <f t="shared" si="28"/>
        <v>0</v>
      </c>
      <c r="J208" s="264"/>
      <c r="K208" s="264"/>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265"/>
      <c r="FH208" s="265"/>
      <c r="FI208" s="265"/>
      <c r="FJ208" s="265"/>
      <c r="FK208" s="265"/>
      <c r="FL208" s="265"/>
      <c r="FM208" s="265"/>
      <c r="FN208" s="265"/>
      <c r="FO208" s="265"/>
      <c r="FP208" s="265"/>
      <c r="FQ208" s="265"/>
      <c r="FR208" s="265"/>
      <c r="FS208" s="265"/>
      <c r="FT208" s="265"/>
      <c r="FU208" s="265"/>
      <c r="FV208" s="265"/>
      <c r="FW208" s="265"/>
      <c r="FX208" s="265"/>
      <c r="FY208" s="265"/>
      <c r="FZ208" s="265"/>
      <c r="GA208" s="265"/>
      <c r="GB208" s="265"/>
      <c r="GC208" s="265"/>
    </row>
    <row r="209" spans="1:185" x14ac:dyDescent="0.35">
      <c r="A209" s="85"/>
      <c r="B209" s="86"/>
      <c r="C209" s="86"/>
      <c r="D209" s="87"/>
      <c r="E209" s="86"/>
      <c r="F209" s="86"/>
      <c r="G209" s="262">
        <f t="shared" si="26"/>
        <v>0</v>
      </c>
      <c r="H209" s="262">
        <f t="shared" si="27"/>
        <v>0</v>
      </c>
      <c r="I209" s="262">
        <f t="shared" si="28"/>
        <v>0</v>
      </c>
      <c r="J209" s="264"/>
      <c r="K209" s="264"/>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265"/>
      <c r="FH209" s="265"/>
      <c r="FI209" s="265"/>
      <c r="FJ209" s="265"/>
      <c r="FK209" s="265"/>
      <c r="FL209" s="265"/>
      <c r="FM209" s="265"/>
      <c r="FN209" s="265"/>
      <c r="FO209" s="265"/>
      <c r="FP209" s="265"/>
      <c r="FQ209" s="265"/>
      <c r="FR209" s="265"/>
      <c r="FS209" s="265"/>
      <c r="FT209" s="265"/>
      <c r="FU209" s="265"/>
      <c r="FV209" s="265"/>
      <c r="FW209" s="265"/>
      <c r="FX209" s="265"/>
      <c r="FY209" s="265"/>
      <c r="FZ209" s="265"/>
      <c r="GA209" s="265"/>
      <c r="GB209" s="265"/>
      <c r="GC209" s="265"/>
    </row>
    <row r="210" spans="1:185" x14ac:dyDescent="0.35">
      <c r="A210" s="85"/>
      <c r="B210" s="86"/>
      <c r="C210" s="86"/>
      <c r="D210" s="87"/>
      <c r="E210" s="86"/>
      <c r="F210" s="86"/>
      <c r="G210" s="262">
        <f t="shared" si="26"/>
        <v>0</v>
      </c>
      <c r="H210" s="262">
        <f t="shared" si="27"/>
        <v>0</v>
      </c>
      <c r="I210" s="262">
        <f t="shared" si="28"/>
        <v>0</v>
      </c>
      <c r="J210" s="264"/>
      <c r="K210" s="264"/>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265"/>
      <c r="FH210" s="265"/>
      <c r="FI210" s="265"/>
      <c r="FJ210" s="265"/>
      <c r="FK210" s="265"/>
      <c r="FL210" s="265"/>
      <c r="FM210" s="265"/>
      <c r="FN210" s="265"/>
      <c r="FO210" s="265"/>
      <c r="FP210" s="265"/>
      <c r="FQ210" s="265"/>
      <c r="FR210" s="265"/>
      <c r="FS210" s="265"/>
      <c r="FT210" s="265"/>
      <c r="FU210" s="265"/>
      <c r="FV210" s="265"/>
      <c r="FW210" s="265"/>
      <c r="FX210" s="265"/>
      <c r="FY210" s="265"/>
      <c r="FZ210" s="265"/>
      <c r="GA210" s="265"/>
      <c r="GB210" s="265"/>
      <c r="GC210" s="265"/>
    </row>
    <row r="211" spans="1:185" x14ac:dyDescent="0.35">
      <c r="A211" s="85"/>
      <c r="B211" s="86"/>
      <c r="C211" s="86"/>
      <c r="D211" s="87"/>
      <c r="E211" s="86"/>
      <c r="F211" s="86"/>
      <c r="G211" s="262">
        <f t="shared" si="26"/>
        <v>0</v>
      </c>
      <c r="H211" s="262">
        <f t="shared" si="27"/>
        <v>0</v>
      </c>
      <c r="I211" s="262">
        <f t="shared" si="28"/>
        <v>0</v>
      </c>
      <c r="J211" s="264"/>
      <c r="K211" s="264"/>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265"/>
      <c r="FH211" s="265"/>
      <c r="FI211" s="265"/>
      <c r="FJ211" s="265"/>
      <c r="FK211" s="265"/>
      <c r="FL211" s="265"/>
      <c r="FM211" s="265"/>
      <c r="FN211" s="265"/>
      <c r="FO211" s="265"/>
      <c r="FP211" s="265"/>
      <c r="FQ211" s="265"/>
      <c r="FR211" s="265"/>
      <c r="FS211" s="265"/>
      <c r="FT211" s="265"/>
      <c r="FU211" s="265"/>
      <c r="FV211" s="265"/>
      <c r="FW211" s="265"/>
      <c r="FX211" s="265"/>
      <c r="FY211" s="265"/>
      <c r="FZ211" s="265"/>
      <c r="GA211" s="265"/>
      <c r="GB211" s="265"/>
      <c r="GC211" s="265"/>
    </row>
    <row r="212" spans="1:185" x14ac:dyDescent="0.35">
      <c r="A212" s="85"/>
      <c r="B212" s="86"/>
      <c r="C212" s="86"/>
      <c r="D212" s="87"/>
      <c r="E212" s="86"/>
      <c r="F212" s="86"/>
      <c r="G212" s="262">
        <f t="shared" si="26"/>
        <v>0</v>
      </c>
      <c r="H212" s="262">
        <f t="shared" si="27"/>
        <v>0</v>
      </c>
      <c r="I212" s="262">
        <f t="shared" si="28"/>
        <v>0</v>
      </c>
      <c r="J212" s="264"/>
      <c r="K212" s="264"/>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265"/>
      <c r="FH212" s="265"/>
      <c r="FI212" s="265"/>
      <c r="FJ212" s="265"/>
      <c r="FK212" s="265"/>
      <c r="FL212" s="265"/>
      <c r="FM212" s="265"/>
      <c r="FN212" s="265"/>
      <c r="FO212" s="265"/>
      <c r="FP212" s="265"/>
      <c r="FQ212" s="265"/>
      <c r="FR212" s="265"/>
      <c r="FS212" s="265"/>
      <c r="FT212" s="265"/>
      <c r="FU212" s="265"/>
      <c r="FV212" s="265"/>
      <c r="FW212" s="265"/>
      <c r="FX212" s="265"/>
      <c r="FY212" s="265"/>
      <c r="FZ212" s="265"/>
      <c r="GA212" s="265"/>
      <c r="GB212" s="265"/>
      <c r="GC212" s="265"/>
    </row>
    <row r="213" spans="1:185" x14ac:dyDescent="0.35">
      <c r="A213" s="85"/>
      <c r="B213" s="86"/>
      <c r="C213" s="86"/>
      <c r="D213" s="87"/>
      <c r="E213" s="86"/>
      <c r="F213" s="86"/>
      <c r="G213" s="262">
        <f t="shared" si="26"/>
        <v>0</v>
      </c>
      <c r="H213" s="262">
        <f t="shared" si="27"/>
        <v>0</v>
      </c>
      <c r="I213" s="262">
        <f t="shared" si="28"/>
        <v>0</v>
      </c>
      <c r="J213" s="264"/>
      <c r="K213" s="264"/>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265"/>
      <c r="FH213" s="265"/>
      <c r="FI213" s="265"/>
      <c r="FJ213" s="265"/>
      <c r="FK213" s="265"/>
      <c r="FL213" s="265"/>
      <c r="FM213" s="265"/>
      <c r="FN213" s="265"/>
      <c r="FO213" s="265"/>
      <c r="FP213" s="265"/>
      <c r="FQ213" s="265"/>
      <c r="FR213" s="265"/>
      <c r="FS213" s="265"/>
      <c r="FT213" s="265"/>
      <c r="FU213" s="265"/>
      <c r="FV213" s="265"/>
      <c r="FW213" s="265"/>
      <c r="FX213" s="265"/>
      <c r="FY213" s="265"/>
      <c r="FZ213" s="265"/>
      <c r="GA213" s="265"/>
      <c r="GB213" s="265"/>
      <c r="GC213" s="265"/>
    </row>
    <row r="214" spans="1:185" x14ac:dyDescent="0.35">
      <c r="A214" s="85"/>
      <c r="B214" s="86"/>
      <c r="C214" s="86"/>
      <c r="D214" s="87"/>
      <c r="E214" s="86"/>
      <c r="F214" s="86"/>
      <c r="G214" s="262">
        <f t="shared" si="26"/>
        <v>0</v>
      </c>
      <c r="H214" s="262">
        <f t="shared" si="27"/>
        <v>0</v>
      </c>
      <c r="I214" s="262">
        <f t="shared" si="28"/>
        <v>0</v>
      </c>
      <c r="J214" s="264"/>
      <c r="K214" s="264"/>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265"/>
      <c r="FH214" s="265"/>
      <c r="FI214" s="265"/>
      <c r="FJ214" s="265"/>
      <c r="FK214" s="265"/>
      <c r="FL214" s="265"/>
      <c r="FM214" s="265"/>
      <c r="FN214" s="265"/>
      <c r="FO214" s="265"/>
      <c r="FP214" s="265"/>
      <c r="FQ214" s="265"/>
      <c r="FR214" s="265"/>
      <c r="FS214" s="265"/>
      <c r="FT214" s="265"/>
      <c r="FU214" s="265"/>
      <c r="FV214" s="265"/>
      <c r="FW214" s="265"/>
      <c r="FX214" s="265"/>
      <c r="FY214" s="265"/>
      <c r="FZ214" s="265"/>
      <c r="GA214" s="265"/>
      <c r="GB214" s="265"/>
      <c r="GC214" s="265"/>
    </row>
    <row r="215" spans="1:185" x14ac:dyDescent="0.35">
      <c r="A215" s="85"/>
      <c r="B215" s="86"/>
      <c r="C215" s="86"/>
      <c r="D215" s="87"/>
      <c r="E215" s="86"/>
      <c r="F215" s="86"/>
      <c r="G215" s="262">
        <f t="shared" si="26"/>
        <v>0</v>
      </c>
      <c r="H215" s="262">
        <f t="shared" si="27"/>
        <v>0</v>
      </c>
      <c r="I215" s="262">
        <f t="shared" si="28"/>
        <v>0</v>
      </c>
      <c r="J215" s="264"/>
      <c r="K215" s="264"/>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265"/>
      <c r="FH215" s="265"/>
      <c r="FI215" s="265"/>
      <c r="FJ215" s="265"/>
      <c r="FK215" s="265"/>
      <c r="FL215" s="265"/>
      <c r="FM215" s="265"/>
      <c r="FN215" s="265"/>
      <c r="FO215" s="265"/>
      <c r="FP215" s="265"/>
      <c r="FQ215" s="265"/>
      <c r="FR215" s="265"/>
      <c r="FS215" s="265"/>
      <c r="FT215" s="265"/>
      <c r="FU215" s="265"/>
      <c r="FV215" s="265"/>
      <c r="FW215" s="265"/>
      <c r="FX215" s="265"/>
      <c r="FY215" s="265"/>
      <c r="FZ215" s="265"/>
      <c r="GA215" s="265"/>
      <c r="GB215" s="265"/>
      <c r="GC215" s="265"/>
    </row>
    <row r="216" spans="1:185" x14ac:dyDescent="0.35">
      <c r="A216" s="85"/>
      <c r="B216" s="86"/>
      <c r="C216" s="86"/>
      <c r="D216" s="87"/>
      <c r="E216" s="86"/>
      <c r="F216" s="86"/>
      <c r="G216" s="262">
        <f t="shared" si="26"/>
        <v>0</v>
      </c>
      <c r="H216" s="262">
        <f t="shared" si="27"/>
        <v>0</v>
      </c>
      <c r="I216" s="262">
        <f t="shared" si="28"/>
        <v>0</v>
      </c>
      <c r="J216" s="264"/>
      <c r="K216" s="264"/>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265"/>
      <c r="FH216" s="265"/>
      <c r="FI216" s="265"/>
      <c r="FJ216" s="265"/>
      <c r="FK216" s="265"/>
      <c r="FL216" s="265"/>
      <c r="FM216" s="265"/>
      <c r="FN216" s="265"/>
      <c r="FO216" s="265"/>
      <c r="FP216" s="265"/>
      <c r="FQ216" s="265"/>
      <c r="FR216" s="265"/>
      <c r="FS216" s="265"/>
      <c r="FT216" s="265"/>
      <c r="FU216" s="265"/>
      <c r="FV216" s="265"/>
      <c r="FW216" s="265"/>
      <c r="FX216" s="265"/>
      <c r="FY216" s="265"/>
      <c r="FZ216" s="265"/>
      <c r="GA216" s="265"/>
      <c r="GB216" s="265"/>
      <c r="GC216" s="265"/>
    </row>
    <row r="217" spans="1:185" x14ac:dyDescent="0.35">
      <c r="A217" s="85"/>
      <c r="B217" s="86"/>
      <c r="C217" s="86"/>
      <c r="D217" s="87"/>
      <c r="E217" s="86"/>
      <c r="F217" s="86"/>
      <c r="G217" s="262">
        <f t="shared" si="26"/>
        <v>0</v>
      </c>
      <c r="H217" s="262">
        <f t="shared" si="27"/>
        <v>0</v>
      </c>
      <c r="I217" s="262">
        <f t="shared" si="28"/>
        <v>0</v>
      </c>
      <c r="J217" s="264"/>
      <c r="K217" s="264"/>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265"/>
      <c r="FH217" s="265"/>
      <c r="FI217" s="265"/>
      <c r="FJ217" s="265"/>
      <c r="FK217" s="265"/>
      <c r="FL217" s="265"/>
      <c r="FM217" s="265"/>
      <c r="FN217" s="265"/>
      <c r="FO217" s="265"/>
      <c r="FP217" s="265"/>
      <c r="FQ217" s="265"/>
      <c r="FR217" s="265"/>
      <c r="FS217" s="265"/>
      <c r="FT217" s="265"/>
      <c r="FU217" s="265"/>
      <c r="FV217" s="265"/>
      <c r="FW217" s="265"/>
      <c r="FX217" s="265"/>
      <c r="FY217" s="265"/>
      <c r="FZ217" s="265"/>
      <c r="GA217" s="265"/>
      <c r="GB217" s="265"/>
      <c r="GC217" s="265"/>
    </row>
    <row r="218" spans="1:185" x14ac:dyDescent="0.35">
      <c r="A218" s="85"/>
      <c r="B218" s="86"/>
      <c r="C218" s="86"/>
      <c r="D218" s="87"/>
      <c r="E218" s="86"/>
      <c r="F218" s="86"/>
      <c r="G218" s="262">
        <f t="shared" si="26"/>
        <v>0</v>
      </c>
      <c r="H218" s="262">
        <f t="shared" si="27"/>
        <v>0</v>
      </c>
      <c r="I218" s="262">
        <f t="shared" si="28"/>
        <v>0</v>
      </c>
      <c r="J218" s="264"/>
      <c r="K218" s="264"/>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265"/>
      <c r="FH218" s="265"/>
      <c r="FI218" s="265"/>
      <c r="FJ218" s="265"/>
      <c r="FK218" s="265"/>
      <c r="FL218" s="265"/>
      <c r="FM218" s="265"/>
      <c r="FN218" s="265"/>
      <c r="FO218" s="265"/>
      <c r="FP218" s="265"/>
      <c r="FQ218" s="265"/>
      <c r="FR218" s="265"/>
      <c r="FS218" s="265"/>
      <c r="FT218" s="265"/>
      <c r="FU218" s="265"/>
      <c r="FV218" s="265"/>
      <c r="FW218" s="265"/>
      <c r="FX218" s="265"/>
      <c r="FY218" s="265"/>
      <c r="FZ218" s="265"/>
      <c r="GA218" s="265"/>
      <c r="GB218" s="265"/>
      <c r="GC218" s="265"/>
    </row>
    <row r="219" spans="1:185" x14ac:dyDescent="0.35">
      <c r="A219" s="85"/>
      <c r="B219" s="86"/>
      <c r="C219" s="86"/>
      <c r="D219" s="87"/>
      <c r="E219" s="86"/>
      <c r="F219" s="86"/>
      <c r="G219" s="262">
        <f t="shared" si="26"/>
        <v>0</v>
      </c>
      <c r="H219" s="262">
        <f t="shared" si="27"/>
        <v>0</v>
      </c>
      <c r="I219" s="262">
        <f t="shared" si="28"/>
        <v>0</v>
      </c>
      <c r="J219" s="264"/>
      <c r="K219" s="264"/>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265"/>
      <c r="FH219" s="265"/>
      <c r="FI219" s="265"/>
      <c r="FJ219" s="265"/>
      <c r="FK219" s="265"/>
      <c r="FL219" s="265"/>
      <c r="FM219" s="265"/>
      <c r="FN219" s="265"/>
      <c r="FO219" s="265"/>
      <c r="FP219" s="265"/>
      <c r="FQ219" s="265"/>
      <c r="FR219" s="265"/>
      <c r="FS219" s="265"/>
      <c r="FT219" s="265"/>
      <c r="FU219" s="265"/>
      <c r="FV219" s="265"/>
      <c r="FW219" s="265"/>
      <c r="FX219" s="265"/>
      <c r="FY219" s="265"/>
      <c r="FZ219" s="265"/>
      <c r="GA219" s="265"/>
      <c r="GB219" s="265"/>
      <c r="GC219" s="265"/>
    </row>
    <row r="220" spans="1:185" x14ac:dyDescent="0.35">
      <c r="A220" s="85"/>
      <c r="B220" s="86"/>
      <c r="C220" s="86"/>
      <c r="D220" s="87"/>
      <c r="E220" s="86"/>
      <c r="F220" s="86"/>
      <c r="G220" s="262">
        <f t="shared" si="26"/>
        <v>0</v>
      </c>
      <c r="H220" s="262">
        <f t="shared" si="27"/>
        <v>0</v>
      </c>
      <c r="I220" s="262">
        <f t="shared" si="28"/>
        <v>0</v>
      </c>
      <c r="J220" s="264"/>
      <c r="K220" s="264"/>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265"/>
      <c r="FH220" s="265"/>
      <c r="FI220" s="265"/>
      <c r="FJ220" s="265"/>
      <c r="FK220" s="265"/>
      <c r="FL220" s="265"/>
      <c r="FM220" s="265"/>
      <c r="FN220" s="265"/>
      <c r="FO220" s="265"/>
      <c r="FP220" s="265"/>
      <c r="FQ220" s="265"/>
      <c r="FR220" s="265"/>
      <c r="FS220" s="265"/>
      <c r="FT220" s="265"/>
      <c r="FU220" s="265"/>
      <c r="FV220" s="265"/>
      <c r="FW220" s="265"/>
      <c r="FX220" s="265"/>
      <c r="FY220" s="265"/>
      <c r="FZ220" s="265"/>
      <c r="GA220" s="265"/>
      <c r="GB220" s="265"/>
      <c r="GC220" s="265"/>
    </row>
    <row r="221" spans="1:185" x14ac:dyDescent="0.35">
      <c r="A221" s="85"/>
      <c r="B221" s="86"/>
      <c r="C221" s="86"/>
      <c r="D221" s="87"/>
      <c r="E221" s="86"/>
      <c r="F221" s="86"/>
      <c r="G221" s="262">
        <f t="shared" si="26"/>
        <v>0</v>
      </c>
      <c r="H221" s="262">
        <f t="shared" si="27"/>
        <v>0</v>
      </c>
      <c r="I221" s="262">
        <f t="shared" si="28"/>
        <v>0</v>
      </c>
      <c r="J221" s="264"/>
      <c r="K221" s="264"/>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265"/>
      <c r="FH221" s="265"/>
      <c r="FI221" s="265"/>
      <c r="FJ221" s="265"/>
      <c r="FK221" s="265"/>
      <c r="FL221" s="265"/>
      <c r="FM221" s="265"/>
      <c r="FN221" s="265"/>
      <c r="FO221" s="265"/>
      <c r="FP221" s="265"/>
      <c r="FQ221" s="265"/>
      <c r="FR221" s="265"/>
      <c r="FS221" s="265"/>
      <c r="FT221" s="265"/>
      <c r="FU221" s="265"/>
      <c r="FV221" s="265"/>
      <c r="FW221" s="265"/>
      <c r="FX221" s="265"/>
      <c r="FY221" s="265"/>
      <c r="FZ221" s="265"/>
      <c r="GA221" s="265"/>
      <c r="GB221" s="265"/>
      <c r="GC221" s="265"/>
    </row>
    <row r="222" spans="1:185" x14ac:dyDescent="0.35">
      <c r="A222" s="85"/>
      <c r="B222" s="86"/>
      <c r="C222" s="86"/>
      <c r="D222" s="87"/>
      <c r="E222" s="86"/>
      <c r="F222" s="86"/>
      <c r="G222" s="262">
        <f t="shared" si="26"/>
        <v>0</v>
      </c>
      <c r="H222" s="262">
        <f t="shared" si="27"/>
        <v>0</v>
      </c>
      <c r="I222" s="262">
        <f t="shared" si="28"/>
        <v>0</v>
      </c>
      <c r="J222" s="264"/>
      <c r="K222" s="264"/>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265"/>
      <c r="FH222" s="265"/>
      <c r="FI222" s="265"/>
      <c r="FJ222" s="265"/>
      <c r="FK222" s="265"/>
      <c r="FL222" s="265"/>
      <c r="FM222" s="265"/>
      <c r="FN222" s="265"/>
      <c r="FO222" s="265"/>
      <c r="FP222" s="265"/>
      <c r="FQ222" s="265"/>
      <c r="FR222" s="265"/>
      <c r="FS222" s="265"/>
      <c r="FT222" s="265"/>
      <c r="FU222" s="265"/>
      <c r="FV222" s="265"/>
      <c r="FW222" s="265"/>
      <c r="FX222" s="265"/>
      <c r="FY222" s="265"/>
      <c r="FZ222" s="265"/>
      <c r="GA222" s="265"/>
      <c r="GB222" s="265"/>
      <c r="GC222" s="265"/>
    </row>
    <row r="223" spans="1:185" x14ac:dyDescent="0.35">
      <c r="A223" s="85"/>
      <c r="B223" s="86"/>
      <c r="C223" s="86"/>
      <c r="D223" s="87"/>
      <c r="E223" s="86"/>
      <c r="F223" s="86"/>
      <c r="G223" s="262">
        <f t="shared" si="26"/>
        <v>0</v>
      </c>
      <c r="H223" s="262">
        <f t="shared" si="27"/>
        <v>0</v>
      </c>
      <c r="I223" s="262">
        <f t="shared" si="28"/>
        <v>0</v>
      </c>
      <c r="J223" s="264"/>
      <c r="K223" s="264"/>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265"/>
      <c r="FH223" s="265"/>
      <c r="FI223" s="265"/>
      <c r="FJ223" s="265"/>
      <c r="FK223" s="265"/>
      <c r="FL223" s="265"/>
      <c r="FM223" s="265"/>
      <c r="FN223" s="265"/>
      <c r="FO223" s="265"/>
      <c r="FP223" s="265"/>
      <c r="FQ223" s="265"/>
      <c r="FR223" s="265"/>
      <c r="FS223" s="265"/>
      <c r="FT223" s="265"/>
      <c r="FU223" s="265"/>
      <c r="FV223" s="265"/>
      <c r="FW223" s="265"/>
      <c r="FX223" s="265"/>
      <c r="FY223" s="265"/>
      <c r="FZ223" s="265"/>
      <c r="GA223" s="265"/>
      <c r="GB223" s="265"/>
      <c r="GC223" s="265"/>
    </row>
    <row r="224" spans="1:185" x14ac:dyDescent="0.35">
      <c r="A224" s="85"/>
      <c r="B224" s="86"/>
      <c r="C224" s="86"/>
      <c r="D224" s="87"/>
      <c r="E224" s="86"/>
      <c r="F224" s="86"/>
      <c r="G224" s="262">
        <f t="shared" si="26"/>
        <v>0</v>
      </c>
      <c r="H224" s="262">
        <f t="shared" si="27"/>
        <v>0</v>
      </c>
      <c r="I224" s="262">
        <f t="shared" si="28"/>
        <v>0</v>
      </c>
      <c r="J224" s="264"/>
      <c r="K224" s="264"/>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265"/>
      <c r="FH224" s="265"/>
      <c r="FI224" s="265"/>
      <c r="FJ224" s="265"/>
      <c r="FK224" s="265"/>
      <c r="FL224" s="265"/>
      <c r="FM224" s="265"/>
      <c r="FN224" s="265"/>
      <c r="FO224" s="265"/>
      <c r="FP224" s="265"/>
      <c r="FQ224" s="265"/>
      <c r="FR224" s="265"/>
      <c r="FS224" s="265"/>
      <c r="FT224" s="265"/>
      <c r="FU224" s="265"/>
      <c r="FV224" s="265"/>
      <c r="FW224" s="265"/>
      <c r="FX224" s="265"/>
      <c r="FY224" s="265"/>
      <c r="FZ224" s="265"/>
      <c r="GA224" s="265"/>
      <c r="GB224" s="265"/>
      <c r="GC224" s="265"/>
    </row>
    <row r="225" spans="1:185" x14ac:dyDescent="0.35">
      <c r="A225" s="85"/>
      <c r="B225" s="86"/>
      <c r="C225" s="86"/>
      <c r="D225" s="87"/>
      <c r="E225" s="86"/>
      <c r="F225" s="86"/>
      <c r="G225" s="262">
        <f t="shared" si="26"/>
        <v>0</v>
      </c>
      <c r="H225" s="262">
        <f t="shared" si="27"/>
        <v>0</v>
      </c>
      <c r="I225" s="262">
        <f t="shared" si="28"/>
        <v>0</v>
      </c>
      <c r="J225" s="264"/>
      <c r="K225" s="264"/>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265"/>
      <c r="FH225" s="265"/>
      <c r="FI225" s="265"/>
      <c r="FJ225" s="265"/>
      <c r="FK225" s="265"/>
      <c r="FL225" s="265"/>
      <c r="FM225" s="265"/>
      <c r="FN225" s="265"/>
      <c r="FO225" s="265"/>
      <c r="FP225" s="265"/>
      <c r="FQ225" s="265"/>
      <c r="FR225" s="265"/>
      <c r="FS225" s="265"/>
      <c r="FT225" s="265"/>
      <c r="FU225" s="265"/>
      <c r="FV225" s="265"/>
      <c r="FW225" s="265"/>
      <c r="FX225" s="265"/>
      <c r="FY225" s="265"/>
      <c r="FZ225" s="265"/>
      <c r="GA225" s="265"/>
      <c r="GB225" s="265"/>
      <c r="GC225" s="265"/>
    </row>
    <row r="226" spans="1:185" x14ac:dyDescent="0.35">
      <c r="A226" s="85"/>
      <c r="B226" s="86"/>
      <c r="C226" s="86"/>
      <c r="D226" s="87"/>
      <c r="E226" s="86"/>
      <c r="F226" s="86"/>
      <c r="G226" s="262">
        <f t="shared" si="26"/>
        <v>0</v>
      </c>
      <c r="H226" s="262">
        <f t="shared" si="27"/>
        <v>0</v>
      </c>
      <c r="I226" s="262">
        <f t="shared" si="28"/>
        <v>0</v>
      </c>
      <c r="J226" s="264"/>
      <c r="K226" s="264"/>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265"/>
      <c r="FH226" s="265"/>
      <c r="FI226" s="265"/>
      <c r="FJ226" s="265"/>
      <c r="FK226" s="265"/>
      <c r="FL226" s="265"/>
      <c r="FM226" s="265"/>
      <c r="FN226" s="265"/>
      <c r="FO226" s="265"/>
      <c r="FP226" s="265"/>
      <c r="FQ226" s="265"/>
      <c r="FR226" s="265"/>
      <c r="FS226" s="265"/>
      <c r="FT226" s="265"/>
      <c r="FU226" s="265"/>
      <c r="FV226" s="265"/>
      <c r="FW226" s="265"/>
      <c r="FX226" s="265"/>
      <c r="FY226" s="265"/>
      <c r="FZ226" s="265"/>
      <c r="GA226" s="265"/>
      <c r="GB226" s="265"/>
      <c r="GC226" s="265"/>
    </row>
    <row r="227" spans="1:185" x14ac:dyDescent="0.35">
      <c r="A227" s="85"/>
      <c r="B227" s="86"/>
      <c r="C227" s="86"/>
      <c r="D227" s="87"/>
      <c r="E227" s="86"/>
      <c r="F227" s="86"/>
      <c r="G227" s="262">
        <f t="shared" si="26"/>
        <v>0</v>
      </c>
      <c r="H227" s="262">
        <f t="shared" si="27"/>
        <v>0</v>
      </c>
      <c r="I227" s="262">
        <f t="shared" si="28"/>
        <v>0</v>
      </c>
      <c r="J227" s="264"/>
      <c r="K227" s="264"/>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265"/>
      <c r="FH227" s="265"/>
      <c r="FI227" s="265"/>
      <c r="FJ227" s="265"/>
      <c r="FK227" s="265"/>
      <c r="FL227" s="265"/>
      <c r="FM227" s="265"/>
      <c r="FN227" s="265"/>
      <c r="FO227" s="265"/>
      <c r="FP227" s="265"/>
      <c r="FQ227" s="265"/>
      <c r="FR227" s="265"/>
      <c r="FS227" s="265"/>
      <c r="FT227" s="265"/>
      <c r="FU227" s="265"/>
      <c r="FV227" s="265"/>
      <c r="FW227" s="265"/>
      <c r="FX227" s="265"/>
      <c r="FY227" s="265"/>
      <c r="FZ227" s="265"/>
      <c r="GA227" s="265"/>
      <c r="GB227" s="265"/>
      <c r="GC227" s="265"/>
    </row>
    <row r="228" spans="1:185" x14ac:dyDescent="0.35">
      <c r="A228" s="85"/>
      <c r="B228" s="86"/>
      <c r="C228" s="86"/>
      <c r="D228" s="87"/>
      <c r="E228" s="86"/>
      <c r="F228" s="86"/>
      <c r="G228" s="262">
        <f t="shared" si="26"/>
        <v>0</v>
      </c>
      <c r="H228" s="262">
        <f t="shared" si="27"/>
        <v>0</v>
      </c>
      <c r="I228" s="262">
        <f t="shared" si="28"/>
        <v>0</v>
      </c>
      <c r="J228" s="264"/>
      <c r="K228" s="264"/>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265"/>
      <c r="FH228" s="265"/>
      <c r="FI228" s="265"/>
      <c r="FJ228" s="265"/>
      <c r="FK228" s="265"/>
      <c r="FL228" s="265"/>
      <c r="FM228" s="265"/>
      <c r="FN228" s="265"/>
      <c r="FO228" s="265"/>
      <c r="FP228" s="265"/>
      <c r="FQ228" s="265"/>
      <c r="FR228" s="265"/>
      <c r="FS228" s="265"/>
      <c r="FT228" s="265"/>
      <c r="FU228" s="265"/>
      <c r="FV228" s="265"/>
      <c r="FW228" s="265"/>
      <c r="FX228" s="265"/>
      <c r="FY228" s="265"/>
      <c r="FZ228" s="265"/>
      <c r="GA228" s="265"/>
      <c r="GB228" s="265"/>
      <c r="GC228" s="265"/>
    </row>
    <row r="229" spans="1:185" x14ac:dyDescent="0.35">
      <c r="A229" s="85"/>
      <c r="B229" s="86"/>
      <c r="C229" s="86"/>
      <c r="D229" s="87"/>
      <c r="E229" s="86"/>
      <c r="F229" s="86"/>
      <c r="G229" s="262">
        <f t="shared" si="26"/>
        <v>0</v>
      </c>
      <c r="H229" s="262">
        <f t="shared" si="27"/>
        <v>0</v>
      </c>
      <c r="I229" s="262">
        <f t="shared" si="28"/>
        <v>0</v>
      </c>
      <c r="J229" s="264"/>
      <c r="K229" s="264"/>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265"/>
      <c r="FH229" s="265"/>
      <c r="FI229" s="265"/>
      <c r="FJ229" s="265"/>
      <c r="FK229" s="265"/>
      <c r="FL229" s="265"/>
      <c r="FM229" s="265"/>
      <c r="FN229" s="265"/>
      <c r="FO229" s="265"/>
      <c r="FP229" s="265"/>
      <c r="FQ229" s="265"/>
      <c r="FR229" s="265"/>
      <c r="FS229" s="265"/>
      <c r="FT229" s="265"/>
      <c r="FU229" s="265"/>
      <c r="FV229" s="265"/>
      <c r="FW229" s="265"/>
      <c r="FX229" s="265"/>
      <c r="FY229" s="265"/>
      <c r="FZ229" s="265"/>
      <c r="GA229" s="265"/>
      <c r="GB229" s="265"/>
      <c r="GC229" s="265"/>
    </row>
    <row r="230" spans="1:185" x14ac:dyDescent="0.35">
      <c r="A230" s="85"/>
      <c r="B230" s="86"/>
      <c r="C230" s="86"/>
      <c r="D230" s="87"/>
      <c r="E230" s="86"/>
      <c r="F230" s="86"/>
      <c r="G230" s="262">
        <f t="shared" si="26"/>
        <v>0</v>
      </c>
      <c r="H230" s="262">
        <f t="shared" si="27"/>
        <v>0</v>
      </c>
      <c r="I230" s="262">
        <f t="shared" si="28"/>
        <v>0</v>
      </c>
      <c r="J230" s="264"/>
      <c r="K230" s="264"/>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265"/>
      <c r="FH230" s="265"/>
      <c r="FI230" s="265"/>
      <c r="FJ230" s="265"/>
      <c r="FK230" s="265"/>
      <c r="FL230" s="265"/>
      <c r="FM230" s="265"/>
      <c r="FN230" s="265"/>
      <c r="FO230" s="265"/>
      <c r="FP230" s="265"/>
      <c r="FQ230" s="265"/>
      <c r="FR230" s="265"/>
      <c r="FS230" s="265"/>
      <c r="FT230" s="265"/>
      <c r="FU230" s="265"/>
      <c r="FV230" s="265"/>
      <c r="FW230" s="265"/>
      <c r="FX230" s="265"/>
      <c r="FY230" s="265"/>
      <c r="FZ230" s="265"/>
      <c r="GA230" s="265"/>
      <c r="GB230" s="265"/>
      <c r="GC230" s="265"/>
    </row>
    <row r="231" spans="1:185" x14ac:dyDescent="0.35">
      <c r="A231" s="85"/>
      <c r="B231" s="86"/>
      <c r="C231" s="86"/>
      <c r="D231" s="87"/>
      <c r="E231" s="86"/>
      <c r="F231" s="86"/>
      <c r="G231" s="262">
        <f t="shared" si="26"/>
        <v>0</v>
      </c>
      <c r="H231" s="262">
        <f t="shared" si="27"/>
        <v>0</v>
      </c>
      <c r="I231" s="262">
        <f t="shared" si="28"/>
        <v>0</v>
      </c>
      <c r="J231" s="264"/>
      <c r="K231" s="264"/>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265"/>
      <c r="FH231" s="265"/>
      <c r="FI231" s="265"/>
      <c r="FJ231" s="265"/>
      <c r="FK231" s="265"/>
      <c r="FL231" s="265"/>
      <c r="FM231" s="265"/>
      <c r="FN231" s="265"/>
      <c r="FO231" s="265"/>
      <c r="FP231" s="265"/>
      <c r="FQ231" s="265"/>
      <c r="FR231" s="265"/>
      <c r="FS231" s="265"/>
      <c r="FT231" s="265"/>
      <c r="FU231" s="265"/>
      <c r="FV231" s="265"/>
      <c r="FW231" s="265"/>
      <c r="FX231" s="265"/>
      <c r="FY231" s="265"/>
      <c r="FZ231" s="265"/>
      <c r="GA231" s="265"/>
      <c r="GB231" s="265"/>
      <c r="GC231" s="265"/>
    </row>
    <row r="232" spans="1:185" x14ac:dyDescent="0.35">
      <c r="A232" s="85"/>
      <c r="B232" s="86"/>
      <c r="C232" s="86"/>
      <c r="D232" s="87"/>
      <c r="E232" s="86"/>
      <c r="F232" s="86"/>
      <c r="G232" s="262">
        <f t="shared" si="26"/>
        <v>0</v>
      </c>
      <c r="H232" s="262">
        <f t="shared" si="27"/>
        <v>0</v>
      </c>
      <c r="I232" s="262">
        <f t="shared" si="28"/>
        <v>0</v>
      </c>
      <c r="J232" s="264"/>
      <c r="K232" s="264"/>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265"/>
      <c r="FH232" s="265"/>
      <c r="FI232" s="265"/>
      <c r="FJ232" s="265"/>
      <c r="FK232" s="265"/>
      <c r="FL232" s="265"/>
      <c r="FM232" s="265"/>
      <c r="FN232" s="265"/>
      <c r="FO232" s="265"/>
      <c r="FP232" s="265"/>
      <c r="FQ232" s="265"/>
      <c r="FR232" s="265"/>
      <c r="FS232" s="265"/>
      <c r="FT232" s="265"/>
      <c r="FU232" s="265"/>
      <c r="FV232" s="265"/>
      <c r="FW232" s="265"/>
      <c r="FX232" s="265"/>
      <c r="FY232" s="265"/>
      <c r="FZ232" s="265"/>
      <c r="GA232" s="265"/>
      <c r="GB232" s="265"/>
      <c r="GC232" s="265"/>
    </row>
    <row r="233" spans="1:185" x14ac:dyDescent="0.35">
      <c r="A233" s="85"/>
      <c r="B233" s="86"/>
      <c r="C233" s="86"/>
      <c r="D233" s="87"/>
      <c r="E233" s="86"/>
      <c r="F233" s="86"/>
      <c r="G233" s="262">
        <f t="shared" si="26"/>
        <v>0</v>
      </c>
      <c r="H233" s="262">
        <f t="shared" si="27"/>
        <v>0</v>
      </c>
      <c r="I233" s="262">
        <f t="shared" si="28"/>
        <v>0</v>
      </c>
      <c r="J233" s="264"/>
      <c r="K233" s="264"/>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265"/>
      <c r="FH233" s="265"/>
      <c r="FI233" s="265"/>
      <c r="FJ233" s="265"/>
      <c r="FK233" s="265"/>
      <c r="FL233" s="265"/>
      <c r="FM233" s="265"/>
      <c r="FN233" s="265"/>
      <c r="FO233" s="265"/>
      <c r="FP233" s="265"/>
      <c r="FQ233" s="265"/>
      <c r="FR233" s="265"/>
      <c r="FS233" s="265"/>
      <c r="FT233" s="265"/>
      <c r="FU233" s="265"/>
      <c r="FV233" s="265"/>
      <c r="FW233" s="265"/>
      <c r="FX233" s="265"/>
      <c r="FY233" s="265"/>
      <c r="FZ233" s="265"/>
      <c r="GA233" s="265"/>
      <c r="GB233" s="265"/>
      <c r="GC233" s="265"/>
    </row>
    <row r="234" spans="1:185" x14ac:dyDescent="0.35">
      <c r="A234" s="85"/>
      <c r="B234" s="86"/>
      <c r="C234" s="86"/>
      <c r="D234" s="87"/>
      <c r="E234" s="86"/>
      <c r="F234" s="86"/>
      <c r="G234" s="262">
        <f t="shared" si="26"/>
        <v>0</v>
      </c>
      <c r="H234" s="262">
        <f t="shared" si="27"/>
        <v>0</v>
      </c>
      <c r="I234" s="262">
        <f t="shared" si="28"/>
        <v>0</v>
      </c>
      <c r="J234" s="264"/>
      <c r="K234" s="264"/>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265"/>
      <c r="FH234" s="265"/>
      <c r="FI234" s="265"/>
      <c r="FJ234" s="265"/>
      <c r="FK234" s="265"/>
      <c r="FL234" s="265"/>
      <c r="FM234" s="265"/>
      <c r="FN234" s="265"/>
      <c r="FO234" s="265"/>
      <c r="FP234" s="265"/>
      <c r="FQ234" s="265"/>
      <c r="FR234" s="265"/>
      <c r="FS234" s="265"/>
      <c r="FT234" s="265"/>
      <c r="FU234" s="265"/>
      <c r="FV234" s="265"/>
      <c r="FW234" s="265"/>
      <c r="FX234" s="265"/>
      <c r="FY234" s="265"/>
      <c r="FZ234" s="265"/>
      <c r="GA234" s="265"/>
      <c r="GB234" s="265"/>
      <c r="GC234" s="265"/>
    </row>
    <row r="235" spans="1:185" x14ac:dyDescent="0.35">
      <c r="A235" s="85"/>
      <c r="B235" s="86"/>
      <c r="C235" s="86"/>
      <c r="D235" s="87"/>
      <c r="E235" s="86"/>
      <c r="F235" s="86"/>
      <c r="G235" s="262">
        <f t="shared" si="26"/>
        <v>0</v>
      </c>
      <c r="H235" s="262">
        <f t="shared" si="27"/>
        <v>0</v>
      </c>
      <c r="I235" s="262">
        <f t="shared" si="28"/>
        <v>0</v>
      </c>
      <c r="J235" s="264"/>
      <c r="K235" s="264"/>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265"/>
      <c r="FH235" s="265"/>
      <c r="FI235" s="265"/>
      <c r="FJ235" s="265"/>
      <c r="FK235" s="265"/>
      <c r="FL235" s="265"/>
      <c r="FM235" s="265"/>
      <c r="FN235" s="265"/>
      <c r="FO235" s="265"/>
      <c r="FP235" s="265"/>
      <c r="FQ235" s="265"/>
      <c r="FR235" s="265"/>
      <c r="FS235" s="265"/>
      <c r="FT235" s="265"/>
      <c r="FU235" s="265"/>
      <c r="FV235" s="265"/>
      <c r="FW235" s="265"/>
      <c r="FX235" s="265"/>
      <c r="FY235" s="265"/>
      <c r="FZ235" s="265"/>
      <c r="GA235" s="265"/>
      <c r="GB235" s="265"/>
      <c r="GC235" s="265"/>
    </row>
    <row r="236" spans="1:185" x14ac:dyDescent="0.35">
      <c r="A236" s="85"/>
      <c r="B236" s="86"/>
      <c r="C236" s="86"/>
      <c r="D236" s="87"/>
      <c r="E236" s="86"/>
      <c r="F236" s="86"/>
      <c r="G236" s="262">
        <f t="shared" si="26"/>
        <v>0</v>
      </c>
      <c r="H236" s="262">
        <f t="shared" si="27"/>
        <v>0</v>
      </c>
      <c r="I236" s="262">
        <f t="shared" si="28"/>
        <v>0</v>
      </c>
      <c r="J236" s="264"/>
      <c r="K236" s="264"/>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265"/>
      <c r="FH236" s="265"/>
      <c r="FI236" s="265"/>
      <c r="FJ236" s="265"/>
      <c r="FK236" s="265"/>
      <c r="FL236" s="265"/>
      <c r="FM236" s="265"/>
      <c r="FN236" s="265"/>
      <c r="FO236" s="265"/>
      <c r="FP236" s="265"/>
      <c r="FQ236" s="265"/>
      <c r="FR236" s="265"/>
      <c r="FS236" s="265"/>
      <c r="FT236" s="265"/>
      <c r="FU236" s="265"/>
      <c r="FV236" s="265"/>
      <c r="FW236" s="265"/>
      <c r="FX236" s="265"/>
      <c r="FY236" s="265"/>
      <c r="FZ236" s="265"/>
      <c r="GA236" s="265"/>
      <c r="GB236" s="265"/>
      <c r="GC236" s="265"/>
    </row>
    <row r="237" spans="1:185" x14ac:dyDescent="0.35">
      <c r="A237" s="85"/>
      <c r="B237" s="86"/>
      <c r="C237" s="86"/>
      <c r="D237" s="87"/>
      <c r="E237" s="86"/>
      <c r="F237" s="86"/>
      <c r="G237" s="262">
        <f t="shared" si="26"/>
        <v>0</v>
      </c>
      <c r="H237" s="262">
        <f t="shared" si="27"/>
        <v>0</v>
      </c>
      <c r="I237" s="262">
        <f t="shared" si="28"/>
        <v>0</v>
      </c>
      <c r="J237" s="264"/>
      <c r="K237" s="264"/>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265"/>
      <c r="FH237" s="265"/>
      <c r="FI237" s="265"/>
      <c r="FJ237" s="265"/>
      <c r="FK237" s="265"/>
      <c r="FL237" s="265"/>
      <c r="FM237" s="265"/>
      <c r="FN237" s="265"/>
      <c r="FO237" s="265"/>
      <c r="FP237" s="265"/>
      <c r="FQ237" s="265"/>
      <c r="FR237" s="265"/>
      <c r="FS237" s="265"/>
      <c r="FT237" s="265"/>
      <c r="FU237" s="265"/>
      <c r="FV237" s="265"/>
      <c r="FW237" s="265"/>
      <c r="FX237" s="265"/>
      <c r="FY237" s="265"/>
      <c r="FZ237" s="265"/>
      <c r="GA237" s="265"/>
      <c r="GB237" s="265"/>
      <c r="GC237" s="265"/>
    </row>
    <row r="238" spans="1:185" x14ac:dyDescent="0.35">
      <c r="A238" s="85"/>
      <c r="B238" s="86"/>
      <c r="C238" s="86"/>
      <c r="D238" s="87"/>
      <c r="E238" s="86"/>
      <c r="F238" s="86"/>
      <c r="G238" s="262">
        <f t="shared" si="26"/>
        <v>0</v>
      </c>
      <c r="H238" s="262">
        <f t="shared" si="27"/>
        <v>0</v>
      </c>
      <c r="I238" s="262">
        <f t="shared" si="28"/>
        <v>0</v>
      </c>
      <c r="J238" s="264"/>
      <c r="K238" s="264"/>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265"/>
      <c r="FH238" s="265"/>
      <c r="FI238" s="265"/>
      <c r="FJ238" s="265"/>
      <c r="FK238" s="265"/>
      <c r="FL238" s="265"/>
      <c r="FM238" s="265"/>
      <c r="FN238" s="265"/>
      <c r="FO238" s="265"/>
      <c r="FP238" s="265"/>
      <c r="FQ238" s="265"/>
      <c r="FR238" s="265"/>
      <c r="FS238" s="265"/>
      <c r="FT238" s="265"/>
      <c r="FU238" s="265"/>
      <c r="FV238" s="265"/>
      <c r="FW238" s="265"/>
      <c r="FX238" s="265"/>
      <c r="FY238" s="265"/>
      <c r="FZ238" s="265"/>
      <c r="GA238" s="265"/>
      <c r="GB238" s="265"/>
      <c r="GC238" s="265"/>
    </row>
    <row r="239" spans="1:185" x14ac:dyDescent="0.35">
      <c r="A239" s="85"/>
      <c r="B239" s="86"/>
      <c r="C239" s="86"/>
      <c r="D239" s="87"/>
      <c r="E239" s="86"/>
      <c r="F239" s="86"/>
      <c r="G239" s="262">
        <f t="shared" si="26"/>
        <v>0</v>
      </c>
      <c r="H239" s="262">
        <f t="shared" si="27"/>
        <v>0</v>
      </c>
      <c r="I239" s="262">
        <f t="shared" si="28"/>
        <v>0</v>
      </c>
      <c r="J239" s="264"/>
      <c r="K239" s="264"/>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265"/>
      <c r="FH239" s="265"/>
      <c r="FI239" s="265"/>
      <c r="FJ239" s="265"/>
      <c r="FK239" s="265"/>
      <c r="FL239" s="265"/>
      <c r="FM239" s="265"/>
      <c r="FN239" s="265"/>
      <c r="FO239" s="265"/>
      <c r="FP239" s="265"/>
      <c r="FQ239" s="265"/>
      <c r="FR239" s="265"/>
      <c r="FS239" s="265"/>
      <c r="FT239" s="265"/>
      <c r="FU239" s="265"/>
      <c r="FV239" s="265"/>
      <c r="FW239" s="265"/>
      <c r="FX239" s="265"/>
      <c r="FY239" s="265"/>
      <c r="FZ239" s="265"/>
      <c r="GA239" s="265"/>
      <c r="GB239" s="265"/>
      <c r="GC239" s="265"/>
    </row>
    <row r="240" spans="1:185" x14ac:dyDescent="0.35">
      <c r="A240" s="85"/>
      <c r="B240" s="86"/>
      <c r="C240" s="86"/>
      <c r="D240" s="87"/>
      <c r="E240" s="86"/>
      <c r="F240" s="86"/>
      <c r="G240" s="262">
        <f t="shared" si="26"/>
        <v>0</v>
      </c>
      <c r="H240" s="262">
        <f t="shared" si="27"/>
        <v>0</v>
      </c>
      <c r="I240" s="262">
        <f t="shared" si="28"/>
        <v>0</v>
      </c>
      <c r="J240" s="264"/>
      <c r="K240" s="264"/>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265"/>
      <c r="FH240" s="265"/>
      <c r="FI240" s="265"/>
      <c r="FJ240" s="265"/>
      <c r="FK240" s="265"/>
      <c r="FL240" s="265"/>
      <c r="FM240" s="265"/>
      <c r="FN240" s="265"/>
      <c r="FO240" s="265"/>
      <c r="FP240" s="265"/>
      <c r="FQ240" s="265"/>
      <c r="FR240" s="265"/>
      <c r="FS240" s="265"/>
      <c r="FT240" s="265"/>
      <c r="FU240" s="265"/>
      <c r="FV240" s="265"/>
      <c r="FW240" s="265"/>
      <c r="FX240" s="265"/>
      <c r="FY240" s="265"/>
      <c r="FZ240" s="265"/>
      <c r="GA240" s="265"/>
      <c r="GB240" s="265"/>
      <c r="GC240" s="265"/>
    </row>
    <row r="241" spans="1:185" x14ac:dyDescent="0.35">
      <c r="A241" s="85"/>
      <c r="B241" s="86"/>
      <c r="C241" s="86"/>
      <c r="D241" s="87"/>
      <c r="E241" s="86"/>
      <c r="F241" s="86"/>
      <c r="G241" s="262">
        <f t="shared" si="26"/>
        <v>0</v>
      </c>
      <c r="H241" s="262">
        <f t="shared" si="27"/>
        <v>0</v>
      </c>
      <c r="I241" s="262">
        <f t="shared" si="28"/>
        <v>0</v>
      </c>
      <c r="J241" s="264"/>
      <c r="K241" s="264"/>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265"/>
      <c r="FH241" s="265"/>
      <c r="FI241" s="265"/>
      <c r="FJ241" s="265"/>
      <c r="FK241" s="265"/>
      <c r="FL241" s="265"/>
      <c r="FM241" s="265"/>
      <c r="FN241" s="265"/>
      <c r="FO241" s="265"/>
      <c r="FP241" s="265"/>
      <c r="FQ241" s="265"/>
      <c r="FR241" s="265"/>
      <c r="FS241" s="265"/>
      <c r="FT241" s="265"/>
      <c r="FU241" s="265"/>
      <c r="FV241" s="265"/>
      <c r="FW241" s="265"/>
      <c r="FX241" s="265"/>
      <c r="FY241" s="265"/>
      <c r="FZ241" s="265"/>
      <c r="GA241" s="265"/>
      <c r="GB241" s="265"/>
      <c r="GC241" s="265"/>
    </row>
    <row r="242" spans="1:185" x14ac:dyDescent="0.35">
      <c r="A242" s="85"/>
      <c r="B242" s="86"/>
      <c r="C242" s="86"/>
      <c r="D242" s="87"/>
      <c r="E242" s="86"/>
      <c r="F242" s="86"/>
      <c r="G242" s="262">
        <f t="shared" si="26"/>
        <v>0</v>
      </c>
      <c r="H242" s="262">
        <f t="shared" si="27"/>
        <v>0</v>
      </c>
      <c r="I242" s="262">
        <f t="shared" si="28"/>
        <v>0</v>
      </c>
      <c r="J242" s="264"/>
      <c r="K242" s="264"/>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265"/>
      <c r="FH242" s="265"/>
      <c r="FI242" s="265"/>
      <c r="FJ242" s="265"/>
      <c r="FK242" s="265"/>
      <c r="FL242" s="265"/>
      <c r="FM242" s="265"/>
      <c r="FN242" s="265"/>
      <c r="FO242" s="265"/>
      <c r="FP242" s="265"/>
      <c r="FQ242" s="265"/>
      <c r="FR242" s="265"/>
      <c r="FS242" s="265"/>
      <c r="FT242" s="265"/>
      <c r="FU242" s="265"/>
      <c r="FV242" s="265"/>
      <c r="FW242" s="265"/>
      <c r="FX242" s="265"/>
      <c r="FY242" s="265"/>
      <c r="FZ242" s="265"/>
      <c r="GA242" s="265"/>
      <c r="GB242" s="265"/>
      <c r="GC242" s="265"/>
    </row>
    <row r="243" spans="1:185" x14ac:dyDescent="0.35">
      <c r="A243" s="85"/>
      <c r="B243" s="86"/>
      <c r="C243" s="86"/>
      <c r="D243" s="87"/>
      <c r="E243" s="86"/>
      <c r="F243" s="86"/>
      <c r="G243" s="262">
        <f t="shared" si="26"/>
        <v>0</v>
      </c>
      <c r="H243" s="262">
        <f t="shared" si="27"/>
        <v>0</v>
      </c>
      <c r="I243" s="262">
        <f t="shared" si="28"/>
        <v>0</v>
      </c>
      <c r="J243" s="264"/>
      <c r="K243" s="264"/>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265"/>
      <c r="FH243" s="265"/>
      <c r="FI243" s="265"/>
      <c r="FJ243" s="265"/>
      <c r="FK243" s="265"/>
      <c r="FL243" s="265"/>
      <c r="FM243" s="265"/>
      <c r="FN243" s="265"/>
      <c r="FO243" s="265"/>
      <c r="FP243" s="265"/>
      <c r="FQ243" s="265"/>
      <c r="FR243" s="265"/>
      <c r="FS243" s="265"/>
      <c r="FT243" s="265"/>
      <c r="FU243" s="265"/>
      <c r="FV243" s="265"/>
      <c r="FW243" s="265"/>
      <c r="FX243" s="265"/>
      <c r="FY243" s="265"/>
      <c r="FZ243" s="265"/>
      <c r="GA243" s="265"/>
      <c r="GB243" s="265"/>
      <c r="GC243" s="265"/>
    </row>
    <row r="244" spans="1:185" x14ac:dyDescent="0.35">
      <c r="A244" s="85"/>
      <c r="B244" s="86"/>
      <c r="C244" s="86"/>
      <c r="D244" s="87"/>
      <c r="E244" s="86"/>
      <c r="F244" s="86"/>
      <c r="G244" s="262">
        <f t="shared" si="26"/>
        <v>0</v>
      </c>
      <c r="H244" s="262">
        <f t="shared" si="27"/>
        <v>0</v>
      </c>
      <c r="I244" s="262">
        <f t="shared" si="28"/>
        <v>0</v>
      </c>
      <c r="J244" s="264"/>
      <c r="K244" s="264"/>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265"/>
      <c r="FH244" s="265"/>
      <c r="FI244" s="265"/>
      <c r="FJ244" s="265"/>
      <c r="FK244" s="265"/>
      <c r="FL244" s="265"/>
      <c r="FM244" s="265"/>
      <c r="FN244" s="265"/>
      <c r="FO244" s="265"/>
      <c r="FP244" s="265"/>
      <c r="FQ244" s="265"/>
      <c r="FR244" s="265"/>
      <c r="FS244" s="265"/>
      <c r="FT244" s="265"/>
      <c r="FU244" s="265"/>
      <c r="FV244" s="265"/>
      <c r="FW244" s="265"/>
      <c r="FX244" s="265"/>
      <c r="FY244" s="265"/>
      <c r="FZ244" s="265"/>
      <c r="GA244" s="265"/>
      <c r="GB244" s="265"/>
      <c r="GC244" s="265"/>
    </row>
    <row r="245" spans="1:185" x14ac:dyDescent="0.35">
      <c r="A245" s="85"/>
      <c r="B245" s="86"/>
      <c r="C245" s="86"/>
      <c r="D245" s="87"/>
      <c r="E245" s="86"/>
      <c r="F245" s="86"/>
      <c r="G245" s="262">
        <f t="shared" si="26"/>
        <v>0</v>
      </c>
      <c r="H245" s="262">
        <f t="shared" si="27"/>
        <v>0</v>
      </c>
      <c r="I245" s="262">
        <f t="shared" si="28"/>
        <v>0</v>
      </c>
      <c r="J245" s="264"/>
      <c r="K245" s="264"/>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265"/>
      <c r="FH245" s="265"/>
      <c r="FI245" s="265"/>
      <c r="FJ245" s="265"/>
      <c r="FK245" s="265"/>
      <c r="FL245" s="265"/>
      <c r="FM245" s="265"/>
      <c r="FN245" s="265"/>
      <c r="FO245" s="265"/>
      <c r="FP245" s="265"/>
      <c r="FQ245" s="265"/>
      <c r="FR245" s="265"/>
      <c r="FS245" s="265"/>
      <c r="FT245" s="265"/>
      <c r="FU245" s="265"/>
      <c r="FV245" s="265"/>
      <c r="FW245" s="265"/>
      <c r="FX245" s="265"/>
      <c r="FY245" s="265"/>
      <c r="FZ245" s="265"/>
      <c r="GA245" s="265"/>
      <c r="GB245" s="265"/>
      <c r="GC245" s="265"/>
    </row>
    <row r="246" spans="1:185" x14ac:dyDescent="0.35">
      <c r="A246" s="85"/>
      <c r="B246" s="86"/>
      <c r="C246" s="86"/>
      <c r="D246" s="87"/>
      <c r="E246" s="86"/>
      <c r="F246" s="86"/>
      <c r="G246" s="262">
        <f t="shared" si="26"/>
        <v>0</v>
      </c>
      <c r="H246" s="262">
        <f t="shared" si="27"/>
        <v>0</v>
      </c>
      <c r="I246" s="262">
        <f t="shared" si="28"/>
        <v>0</v>
      </c>
      <c r="J246" s="264"/>
      <c r="K246" s="264"/>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265"/>
      <c r="FH246" s="265"/>
      <c r="FI246" s="265"/>
      <c r="FJ246" s="265"/>
      <c r="FK246" s="265"/>
      <c r="FL246" s="265"/>
      <c r="FM246" s="265"/>
      <c r="FN246" s="265"/>
      <c r="FO246" s="265"/>
      <c r="FP246" s="265"/>
      <c r="FQ246" s="265"/>
      <c r="FR246" s="265"/>
      <c r="FS246" s="265"/>
      <c r="FT246" s="265"/>
      <c r="FU246" s="265"/>
      <c r="FV246" s="265"/>
      <c r="FW246" s="265"/>
      <c r="FX246" s="265"/>
      <c r="FY246" s="265"/>
      <c r="FZ246" s="265"/>
      <c r="GA246" s="265"/>
      <c r="GB246" s="265"/>
      <c r="GC246" s="265"/>
    </row>
    <row r="247" spans="1:185" x14ac:dyDescent="0.35">
      <c r="A247" s="85"/>
      <c r="B247" s="86"/>
      <c r="C247" s="86"/>
      <c r="D247" s="87"/>
      <c r="E247" s="86"/>
      <c r="F247" s="86"/>
      <c r="G247" s="262">
        <f t="shared" si="26"/>
        <v>0</v>
      </c>
      <c r="H247" s="262">
        <f t="shared" si="27"/>
        <v>0</v>
      </c>
      <c r="I247" s="262">
        <f t="shared" si="28"/>
        <v>0</v>
      </c>
      <c r="J247" s="264"/>
      <c r="K247" s="264"/>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265"/>
      <c r="FH247" s="265"/>
      <c r="FI247" s="265"/>
      <c r="FJ247" s="265"/>
      <c r="FK247" s="265"/>
      <c r="FL247" s="265"/>
      <c r="FM247" s="265"/>
      <c r="FN247" s="265"/>
      <c r="FO247" s="265"/>
      <c r="FP247" s="265"/>
      <c r="FQ247" s="265"/>
      <c r="FR247" s="265"/>
      <c r="FS247" s="265"/>
      <c r="FT247" s="265"/>
      <c r="FU247" s="265"/>
      <c r="FV247" s="265"/>
      <c r="FW247" s="265"/>
      <c r="FX247" s="265"/>
      <c r="FY247" s="265"/>
      <c r="FZ247" s="265"/>
      <c r="GA247" s="265"/>
      <c r="GB247" s="265"/>
      <c r="GC247" s="265"/>
    </row>
    <row r="248" spans="1:185" x14ac:dyDescent="0.35">
      <c r="A248" s="85"/>
      <c r="B248" s="86"/>
      <c r="C248" s="86"/>
      <c r="D248" s="87"/>
      <c r="E248" s="86"/>
      <c r="F248" s="86"/>
      <c r="G248" s="262">
        <f t="shared" si="26"/>
        <v>0</v>
      </c>
      <c r="H248" s="262">
        <f t="shared" si="27"/>
        <v>0</v>
      </c>
      <c r="I248" s="262">
        <f t="shared" si="28"/>
        <v>0</v>
      </c>
      <c r="J248" s="264"/>
      <c r="K248" s="264"/>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265"/>
      <c r="FH248" s="265"/>
      <c r="FI248" s="265"/>
      <c r="FJ248" s="265"/>
      <c r="FK248" s="265"/>
      <c r="FL248" s="265"/>
      <c r="FM248" s="265"/>
      <c r="FN248" s="265"/>
      <c r="FO248" s="265"/>
      <c r="FP248" s="265"/>
      <c r="FQ248" s="265"/>
      <c r="FR248" s="265"/>
      <c r="FS248" s="265"/>
      <c r="FT248" s="265"/>
      <c r="FU248" s="265"/>
      <c r="FV248" s="265"/>
      <c r="FW248" s="265"/>
      <c r="FX248" s="265"/>
      <c r="FY248" s="265"/>
      <c r="FZ248" s="265"/>
      <c r="GA248" s="265"/>
      <c r="GB248" s="265"/>
      <c r="GC248" s="265"/>
    </row>
    <row r="249" spans="1:185" x14ac:dyDescent="0.35">
      <c r="A249" s="85"/>
      <c r="B249" s="86"/>
      <c r="C249" s="86"/>
      <c r="D249" s="87"/>
      <c r="E249" s="86"/>
      <c r="F249" s="86"/>
      <c r="G249" s="262">
        <f t="shared" si="26"/>
        <v>0</v>
      </c>
      <c r="H249" s="262">
        <f t="shared" si="27"/>
        <v>0</v>
      </c>
      <c r="I249" s="262">
        <f t="shared" si="28"/>
        <v>0</v>
      </c>
      <c r="J249" s="264"/>
      <c r="K249" s="264"/>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265"/>
      <c r="FH249" s="265"/>
      <c r="FI249" s="265"/>
      <c r="FJ249" s="265"/>
      <c r="FK249" s="265"/>
      <c r="FL249" s="265"/>
      <c r="FM249" s="265"/>
      <c r="FN249" s="265"/>
      <c r="FO249" s="265"/>
      <c r="FP249" s="265"/>
      <c r="FQ249" s="265"/>
      <c r="FR249" s="265"/>
      <c r="FS249" s="265"/>
      <c r="FT249" s="265"/>
      <c r="FU249" s="265"/>
      <c r="FV249" s="265"/>
      <c r="FW249" s="265"/>
      <c r="FX249" s="265"/>
      <c r="FY249" s="265"/>
      <c r="FZ249" s="265"/>
      <c r="GA249" s="265"/>
      <c r="GB249" s="265"/>
      <c r="GC249" s="265"/>
    </row>
    <row r="250" spans="1:185" x14ac:dyDescent="0.35">
      <c r="A250" s="85"/>
      <c r="B250" s="86"/>
      <c r="C250" s="86"/>
      <c r="D250" s="87"/>
      <c r="E250" s="86"/>
      <c r="F250" s="86"/>
      <c r="G250" s="262">
        <f t="shared" si="26"/>
        <v>0</v>
      </c>
      <c r="H250" s="262">
        <f t="shared" si="27"/>
        <v>0</v>
      </c>
      <c r="I250" s="262">
        <f t="shared" si="28"/>
        <v>0</v>
      </c>
      <c r="J250" s="264"/>
      <c r="K250" s="264"/>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265"/>
      <c r="FH250" s="265"/>
      <c r="FI250" s="265"/>
      <c r="FJ250" s="265"/>
      <c r="FK250" s="265"/>
      <c r="FL250" s="265"/>
      <c r="FM250" s="265"/>
      <c r="FN250" s="265"/>
      <c r="FO250" s="265"/>
      <c r="FP250" s="265"/>
      <c r="FQ250" s="265"/>
      <c r="FR250" s="265"/>
      <c r="FS250" s="265"/>
      <c r="FT250" s="265"/>
      <c r="FU250" s="265"/>
      <c r="FV250" s="265"/>
      <c r="FW250" s="265"/>
      <c r="FX250" s="265"/>
      <c r="FY250" s="265"/>
      <c r="FZ250" s="265"/>
      <c r="GA250" s="265"/>
      <c r="GB250" s="265"/>
      <c r="GC250" s="265"/>
    </row>
    <row r="251" spans="1:185" x14ac:dyDescent="0.35">
      <c r="A251" s="85"/>
      <c r="B251" s="86"/>
      <c r="C251" s="86"/>
      <c r="D251" s="87"/>
      <c r="E251" s="86"/>
      <c r="F251" s="86"/>
      <c r="G251" s="262">
        <f t="shared" si="26"/>
        <v>0</v>
      </c>
      <c r="H251" s="262">
        <f t="shared" si="27"/>
        <v>0</v>
      </c>
      <c r="I251" s="262">
        <f t="shared" si="28"/>
        <v>0</v>
      </c>
      <c r="J251" s="264"/>
      <c r="K251" s="264"/>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265"/>
      <c r="FH251" s="265"/>
      <c r="FI251" s="265"/>
      <c r="FJ251" s="265"/>
      <c r="FK251" s="265"/>
      <c r="FL251" s="265"/>
      <c r="FM251" s="265"/>
      <c r="FN251" s="265"/>
      <c r="FO251" s="265"/>
      <c r="FP251" s="265"/>
      <c r="FQ251" s="265"/>
      <c r="FR251" s="265"/>
      <c r="FS251" s="265"/>
      <c r="FT251" s="265"/>
      <c r="FU251" s="265"/>
      <c r="FV251" s="265"/>
      <c r="FW251" s="265"/>
      <c r="FX251" s="265"/>
      <c r="FY251" s="265"/>
      <c r="FZ251" s="265"/>
      <c r="GA251" s="265"/>
      <c r="GB251" s="265"/>
      <c r="GC251" s="265"/>
    </row>
    <row r="252" spans="1:185" x14ac:dyDescent="0.35">
      <c r="A252" s="85"/>
      <c r="B252" s="86"/>
      <c r="C252" s="86"/>
      <c r="D252" s="87"/>
      <c r="E252" s="86"/>
      <c r="F252" s="86"/>
      <c r="G252" s="262">
        <f t="shared" si="26"/>
        <v>0</v>
      </c>
      <c r="H252" s="262">
        <f t="shared" si="27"/>
        <v>0</v>
      </c>
      <c r="I252" s="262">
        <f t="shared" si="28"/>
        <v>0</v>
      </c>
      <c r="J252" s="264"/>
      <c r="K252" s="264"/>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265"/>
      <c r="FH252" s="265"/>
      <c r="FI252" s="265"/>
      <c r="FJ252" s="265"/>
      <c r="FK252" s="265"/>
      <c r="FL252" s="265"/>
      <c r="FM252" s="265"/>
      <c r="FN252" s="265"/>
      <c r="FO252" s="265"/>
      <c r="FP252" s="265"/>
      <c r="FQ252" s="265"/>
      <c r="FR252" s="265"/>
      <c r="FS252" s="265"/>
      <c r="FT252" s="265"/>
      <c r="FU252" s="265"/>
      <c r="FV252" s="265"/>
      <c r="FW252" s="265"/>
      <c r="FX252" s="265"/>
      <c r="FY252" s="265"/>
      <c r="FZ252" s="265"/>
      <c r="GA252" s="265"/>
      <c r="GB252" s="265"/>
      <c r="GC252" s="265"/>
    </row>
    <row r="253" spans="1:185" x14ac:dyDescent="0.35">
      <c r="A253" s="85"/>
      <c r="B253" s="86"/>
      <c r="C253" s="86"/>
      <c r="D253" s="87"/>
      <c r="E253" s="86"/>
      <c r="F253" s="86"/>
      <c r="G253" s="262">
        <f t="shared" si="26"/>
        <v>0</v>
      </c>
      <c r="H253" s="262">
        <f t="shared" si="27"/>
        <v>0</v>
      </c>
      <c r="I253" s="262">
        <f t="shared" si="28"/>
        <v>0</v>
      </c>
      <c r="J253" s="264"/>
      <c r="K253" s="264"/>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265"/>
      <c r="FH253" s="265"/>
      <c r="FI253" s="265"/>
      <c r="FJ253" s="265"/>
      <c r="FK253" s="265"/>
      <c r="FL253" s="265"/>
      <c r="FM253" s="265"/>
      <c r="FN253" s="265"/>
      <c r="FO253" s="265"/>
      <c r="FP253" s="265"/>
      <c r="FQ253" s="265"/>
      <c r="FR253" s="265"/>
      <c r="FS253" s="265"/>
      <c r="FT253" s="265"/>
      <c r="FU253" s="265"/>
      <c r="FV253" s="265"/>
      <c r="FW253" s="265"/>
      <c r="FX253" s="265"/>
      <c r="FY253" s="265"/>
      <c r="FZ253" s="265"/>
      <c r="GA253" s="265"/>
      <c r="GB253" s="265"/>
      <c r="GC253" s="265"/>
    </row>
    <row r="254" spans="1:185" x14ac:dyDescent="0.35">
      <c r="A254" s="85"/>
      <c r="B254" s="86"/>
      <c r="C254" s="86"/>
      <c r="D254" s="87"/>
      <c r="E254" s="86"/>
      <c r="F254" s="86"/>
      <c r="G254" s="262">
        <f t="shared" si="26"/>
        <v>0</v>
      </c>
      <c r="H254" s="262">
        <f t="shared" si="27"/>
        <v>0</v>
      </c>
      <c r="I254" s="262">
        <f t="shared" si="28"/>
        <v>0</v>
      </c>
      <c r="J254" s="264"/>
      <c r="K254" s="264"/>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265"/>
      <c r="FH254" s="265"/>
      <c r="FI254" s="265"/>
      <c r="FJ254" s="265"/>
      <c r="FK254" s="265"/>
      <c r="FL254" s="265"/>
      <c r="FM254" s="265"/>
      <c r="FN254" s="265"/>
      <c r="FO254" s="265"/>
      <c r="FP254" s="265"/>
      <c r="FQ254" s="265"/>
      <c r="FR254" s="265"/>
      <c r="FS254" s="265"/>
      <c r="FT254" s="265"/>
      <c r="FU254" s="265"/>
      <c r="FV254" s="265"/>
      <c r="FW254" s="265"/>
      <c r="FX254" s="265"/>
      <c r="FY254" s="265"/>
      <c r="FZ254" s="265"/>
      <c r="GA254" s="265"/>
      <c r="GB254" s="265"/>
      <c r="GC254" s="265"/>
    </row>
    <row r="255" spans="1:185" x14ac:dyDescent="0.35">
      <c r="A255" s="85"/>
      <c r="B255" s="86"/>
      <c r="C255" s="86"/>
      <c r="D255" s="87"/>
      <c r="E255" s="86"/>
      <c r="F255" s="86"/>
      <c r="G255" s="262">
        <f t="shared" si="26"/>
        <v>0</v>
      </c>
      <c r="H255" s="262">
        <f t="shared" si="27"/>
        <v>0</v>
      </c>
      <c r="I255" s="262">
        <f t="shared" si="28"/>
        <v>0</v>
      </c>
      <c r="J255" s="264"/>
      <c r="K255" s="264"/>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265"/>
      <c r="FH255" s="265"/>
      <c r="FI255" s="265"/>
      <c r="FJ255" s="265"/>
      <c r="FK255" s="265"/>
      <c r="FL255" s="265"/>
      <c r="FM255" s="265"/>
      <c r="FN255" s="265"/>
      <c r="FO255" s="265"/>
      <c r="FP255" s="265"/>
      <c r="FQ255" s="265"/>
      <c r="FR255" s="265"/>
      <c r="FS255" s="265"/>
      <c r="FT255" s="265"/>
      <c r="FU255" s="265"/>
      <c r="FV255" s="265"/>
      <c r="FW255" s="265"/>
      <c r="FX255" s="265"/>
      <c r="FY255" s="265"/>
      <c r="FZ255" s="265"/>
      <c r="GA255" s="265"/>
      <c r="GB255" s="265"/>
      <c r="GC255" s="265"/>
    </row>
    <row r="256" spans="1:185" x14ac:dyDescent="0.35">
      <c r="A256" s="85"/>
      <c r="B256" s="86"/>
      <c r="C256" s="86"/>
      <c r="D256" s="87"/>
      <c r="E256" s="86"/>
      <c r="F256" s="86"/>
      <c r="G256" s="262">
        <f t="shared" si="26"/>
        <v>0</v>
      </c>
      <c r="H256" s="262">
        <f t="shared" si="27"/>
        <v>0</v>
      </c>
      <c r="I256" s="262">
        <f t="shared" si="28"/>
        <v>0</v>
      </c>
      <c r="J256" s="264"/>
      <c r="K256" s="264"/>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265"/>
      <c r="FH256" s="265"/>
      <c r="FI256" s="265"/>
      <c r="FJ256" s="265"/>
      <c r="FK256" s="265"/>
      <c r="FL256" s="265"/>
      <c r="FM256" s="265"/>
      <c r="FN256" s="265"/>
      <c r="FO256" s="265"/>
      <c r="FP256" s="265"/>
      <c r="FQ256" s="265"/>
      <c r="FR256" s="265"/>
      <c r="FS256" s="265"/>
      <c r="FT256" s="265"/>
      <c r="FU256" s="265"/>
      <c r="FV256" s="265"/>
      <c r="FW256" s="265"/>
      <c r="FX256" s="265"/>
      <c r="FY256" s="265"/>
      <c r="FZ256" s="265"/>
      <c r="GA256" s="265"/>
      <c r="GB256" s="265"/>
      <c r="GC256" s="265"/>
    </row>
    <row r="257" spans="1:185" x14ac:dyDescent="0.35">
      <c r="A257" s="85"/>
      <c r="B257" s="86"/>
      <c r="C257" s="86"/>
      <c r="D257" s="87"/>
      <c r="E257" s="86"/>
      <c r="F257" s="86"/>
      <c r="G257" s="262">
        <f t="shared" si="26"/>
        <v>0</v>
      </c>
      <c r="H257" s="262">
        <f t="shared" si="27"/>
        <v>0</v>
      </c>
      <c r="I257" s="262">
        <f t="shared" si="28"/>
        <v>0</v>
      </c>
      <c r="J257" s="264"/>
      <c r="K257" s="264"/>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265"/>
      <c r="FH257" s="265"/>
      <c r="FI257" s="265"/>
      <c r="FJ257" s="265"/>
      <c r="FK257" s="265"/>
      <c r="FL257" s="265"/>
      <c r="FM257" s="265"/>
      <c r="FN257" s="265"/>
      <c r="FO257" s="265"/>
      <c r="FP257" s="265"/>
      <c r="FQ257" s="265"/>
      <c r="FR257" s="265"/>
      <c r="FS257" s="265"/>
      <c r="FT257" s="265"/>
      <c r="FU257" s="265"/>
      <c r="FV257" s="265"/>
      <c r="FW257" s="265"/>
      <c r="FX257" s="265"/>
      <c r="FY257" s="265"/>
      <c r="FZ257" s="265"/>
      <c r="GA257" s="265"/>
      <c r="GB257" s="265"/>
      <c r="GC257" s="265"/>
    </row>
    <row r="258" spans="1:185" x14ac:dyDescent="0.35">
      <c r="A258" s="85"/>
      <c r="B258" s="86"/>
      <c r="C258" s="86"/>
      <c r="D258" s="87"/>
      <c r="E258" s="86"/>
      <c r="F258" s="86"/>
      <c r="G258" s="262">
        <f t="shared" si="26"/>
        <v>0</v>
      </c>
      <c r="H258" s="262">
        <f t="shared" si="27"/>
        <v>0</v>
      </c>
      <c r="I258" s="262">
        <f t="shared" si="28"/>
        <v>0</v>
      </c>
      <c r="J258" s="264"/>
      <c r="K258" s="264"/>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265"/>
      <c r="FH258" s="265"/>
      <c r="FI258" s="265"/>
      <c r="FJ258" s="265"/>
      <c r="FK258" s="265"/>
      <c r="FL258" s="265"/>
      <c r="FM258" s="265"/>
      <c r="FN258" s="265"/>
      <c r="FO258" s="265"/>
      <c r="FP258" s="265"/>
      <c r="FQ258" s="265"/>
      <c r="FR258" s="265"/>
      <c r="FS258" s="265"/>
      <c r="FT258" s="265"/>
      <c r="FU258" s="265"/>
      <c r="FV258" s="265"/>
      <c r="FW258" s="265"/>
      <c r="FX258" s="265"/>
      <c r="FY258" s="265"/>
      <c r="FZ258" s="265"/>
      <c r="GA258" s="265"/>
      <c r="GB258" s="265"/>
      <c r="GC258" s="265"/>
    </row>
    <row r="259" spans="1:185" x14ac:dyDescent="0.35">
      <c r="A259" s="85"/>
      <c r="B259" s="86"/>
      <c r="C259" s="86"/>
      <c r="D259" s="87"/>
      <c r="E259" s="86"/>
      <c r="F259" s="86"/>
      <c r="G259" s="262">
        <f t="shared" si="26"/>
        <v>0</v>
      </c>
      <c r="H259" s="262">
        <f t="shared" si="27"/>
        <v>0</v>
      </c>
      <c r="I259" s="262">
        <f t="shared" si="28"/>
        <v>0</v>
      </c>
      <c r="J259" s="264"/>
      <c r="K259" s="264"/>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265"/>
      <c r="FH259" s="265"/>
      <c r="FI259" s="265"/>
      <c r="FJ259" s="265"/>
      <c r="FK259" s="265"/>
      <c r="FL259" s="265"/>
      <c r="FM259" s="265"/>
      <c r="FN259" s="265"/>
      <c r="FO259" s="265"/>
      <c r="FP259" s="265"/>
      <c r="FQ259" s="265"/>
      <c r="FR259" s="265"/>
      <c r="FS259" s="265"/>
      <c r="FT259" s="265"/>
      <c r="FU259" s="265"/>
      <c r="FV259" s="265"/>
      <c r="FW259" s="265"/>
      <c r="FX259" s="265"/>
      <c r="FY259" s="265"/>
      <c r="FZ259" s="265"/>
      <c r="GA259" s="265"/>
      <c r="GB259" s="265"/>
      <c r="GC259" s="265"/>
    </row>
    <row r="260" spans="1:185" x14ac:dyDescent="0.35">
      <c r="A260" s="85"/>
      <c r="B260" s="86"/>
      <c r="C260" s="86"/>
      <c r="D260" s="87"/>
      <c r="E260" s="86"/>
      <c r="F260" s="86"/>
      <c r="G260" s="262">
        <f t="shared" si="26"/>
        <v>0</v>
      </c>
      <c r="H260" s="262">
        <f t="shared" si="27"/>
        <v>0</v>
      </c>
      <c r="I260" s="262">
        <f t="shared" si="28"/>
        <v>0</v>
      </c>
      <c r="J260" s="264"/>
      <c r="K260" s="264"/>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265"/>
      <c r="FH260" s="265"/>
      <c r="FI260" s="265"/>
      <c r="FJ260" s="265"/>
      <c r="FK260" s="265"/>
      <c r="FL260" s="265"/>
      <c r="FM260" s="265"/>
      <c r="FN260" s="265"/>
      <c r="FO260" s="265"/>
      <c r="FP260" s="265"/>
      <c r="FQ260" s="265"/>
      <c r="FR260" s="265"/>
      <c r="FS260" s="265"/>
      <c r="FT260" s="265"/>
      <c r="FU260" s="265"/>
      <c r="FV260" s="265"/>
      <c r="FW260" s="265"/>
      <c r="FX260" s="265"/>
      <c r="FY260" s="265"/>
      <c r="FZ260" s="265"/>
      <c r="GA260" s="265"/>
      <c r="GB260" s="265"/>
      <c r="GC260" s="265"/>
    </row>
    <row r="261" spans="1:185" x14ac:dyDescent="0.35">
      <c r="A261" s="85"/>
      <c r="B261" s="86"/>
      <c r="C261" s="86"/>
      <c r="D261" s="87"/>
      <c r="E261" s="86"/>
      <c r="F261" s="86"/>
      <c r="G261" s="262">
        <f t="shared" si="26"/>
        <v>0</v>
      </c>
      <c r="H261" s="262">
        <f t="shared" si="27"/>
        <v>0</v>
      </c>
      <c r="I261" s="262">
        <f t="shared" si="28"/>
        <v>0</v>
      </c>
      <c r="J261" s="264"/>
      <c r="K261" s="264"/>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265"/>
      <c r="FH261" s="265"/>
      <c r="FI261" s="265"/>
      <c r="FJ261" s="265"/>
      <c r="FK261" s="265"/>
      <c r="FL261" s="265"/>
      <c r="FM261" s="265"/>
      <c r="FN261" s="265"/>
      <c r="FO261" s="265"/>
      <c r="FP261" s="265"/>
      <c r="FQ261" s="265"/>
      <c r="FR261" s="265"/>
      <c r="FS261" s="265"/>
      <c r="FT261" s="265"/>
      <c r="FU261" s="265"/>
      <c r="FV261" s="265"/>
      <c r="FW261" s="265"/>
      <c r="FX261" s="265"/>
      <c r="FY261" s="265"/>
      <c r="FZ261" s="265"/>
      <c r="GA261" s="265"/>
      <c r="GB261" s="265"/>
      <c r="GC261" s="265"/>
    </row>
    <row r="262" spans="1:185" x14ac:dyDescent="0.35">
      <c r="A262" s="85"/>
      <c r="B262" s="86"/>
      <c r="C262" s="86"/>
      <c r="D262" s="87"/>
      <c r="E262" s="86"/>
      <c r="F262" s="86"/>
      <c r="G262" s="262">
        <f t="shared" si="26"/>
        <v>0</v>
      </c>
      <c r="H262" s="262">
        <f t="shared" si="27"/>
        <v>0</v>
      </c>
      <c r="I262" s="262">
        <f t="shared" si="28"/>
        <v>0</v>
      </c>
      <c r="J262" s="264"/>
      <c r="K262" s="264"/>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265"/>
      <c r="FH262" s="265"/>
      <c r="FI262" s="265"/>
      <c r="FJ262" s="265"/>
      <c r="FK262" s="265"/>
      <c r="FL262" s="265"/>
      <c r="FM262" s="265"/>
      <c r="FN262" s="265"/>
      <c r="FO262" s="265"/>
      <c r="FP262" s="265"/>
      <c r="FQ262" s="265"/>
      <c r="FR262" s="265"/>
      <c r="FS262" s="265"/>
      <c r="FT262" s="265"/>
      <c r="FU262" s="265"/>
      <c r="FV262" s="265"/>
      <c r="FW262" s="265"/>
      <c r="FX262" s="265"/>
      <c r="FY262" s="265"/>
      <c r="FZ262" s="265"/>
      <c r="GA262" s="265"/>
      <c r="GB262" s="265"/>
      <c r="GC262" s="265"/>
    </row>
    <row r="263" spans="1:185" x14ac:dyDescent="0.35">
      <c r="A263" s="85"/>
      <c r="B263" s="86"/>
      <c r="C263" s="86"/>
      <c r="D263" s="87"/>
      <c r="E263" s="86"/>
      <c r="F263" s="86"/>
      <c r="G263" s="262">
        <f t="shared" si="26"/>
        <v>0</v>
      </c>
      <c r="H263" s="262">
        <f t="shared" si="27"/>
        <v>0</v>
      </c>
      <c r="I263" s="262">
        <f t="shared" si="28"/>
        <v>0</v>
      </c>
      <c r="J263" s="264"/>
      <c r="K263" s="264"/>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265"/>
      <c r="FH263" s="265"/>
      <c r="FI263" s="265"/>
      <c r="FJ263" s="265"/>
      <c r="FK263" s="265"/>
      <c r="FL263" s="265"/>
      <c r="FM263" s="265"/>
      <c r="FN263" s="265"/>
      <c r="FO263" s="265"/>
      <c r="FP263" s="265"/>
      <c r="FQ263" s="265"/>
      <c r="FR263" s="265"/>
      <c r="FS263" s="265"/>
      <c r="FT263" s="265"/>
      <c r="FU263" s="265"/>
      <c r="FV263" s="265"/>
      <c r="FW263" s="265"/>
      <c r="FX263" s="265"/>
      <c r="FY263" s="265"/>
      <c r="FZ263" s="265"/>
      <c r="GA263" s="265"/>
      <c r="GB263" s="265"/>
      <c r="GC263" s="265"/>
    </row>
    <row r="264" spans="1:185" x14ac:dyDescent="0.35">
      <c r="A264" s="85"/>
      <c r="B264" s="86"/>
      <c r="C264" s="86"/>
      <c r="D264" s="87"/>
      <c r="E264" s="86"/>
      <c r="F264" s="86"/>
      <c r="G264" s="262">
        <f t="shared" si="26"/>
        <v>0</v>
      </c>
      <c r="H264" s="262">
        <f t="shared" si="27"/>
        <v>0</v>
      </c>
      <c r="I264" s="262">
        <f t="shared" si="28"/>
        <v>0</v>
      </c>
      <c r="J264" s="264"/>
      <c r="K264" s="264"/>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265"/>
      <c r="FH264" s="265"/>
      <c r="FI264" s="265"/>
      <c r="FJ264" s="265"/>
      <c r="FK264" s="265"/>
      <c r="FL264" s="265"/>
      <c r="FM264" s="265"/>
      <c r="FN264" s="265"/>
      <c r="FO264" s="265"/>
      <c r="FP264" s="265"/>
      <c r="FQ264" s="265"/>
      <c r="FR264" s="265"/>
      <c r="FS264" s="265"/>
      <c r="FT264" s="265"/>
      <c r="FU264" s="265"/>
      <c r="FV264" s="265"/>
      <c r="FW264" s="265"/>
      <c r="FX264" s="265"/>
      <c r="FY264" s="265"/>
      <c r="FZ264" s="265"/>
      <c r="GA264" s="265"/>
      <c r="GB264" s="265"/>
      <c r="GC264" s="265"/>
    </row>
    <row r="265" spans="1:185" x14ac:dyDescent="0.35">
      <c r="A265" s="85"/>
      <c r="B265" s="86"/>
      <c r="C265" s="86"/>
      <c r="D265" s="87"/>
      <c r="E265" s="86"/>
      <c r="F265" s="86"/>
      <c r="G265" s="262">
        <f t="shared" si="26"/>
        <v>0</v>
      </c>
      <c r="H265" s="262">
        <f t="shared" si="27"/>
        <v>0</v>
      </c>
      <c r="I265" s="262">
        <f t="shared" si="28"/>
        <v>0</v>
      </c>
      <c r="J265" s="264"/>
      <c r="K265" s="264"/>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265"/>
      <c r="FH265" s="265"/>
      <c r="FI265" s="265"/>
      <c r="FJ265" s="265"/>
      <c r="FK265" s="265"/>
      <c r="FL265" s="265"/>
      <c r="FM265" s="265"/>
      <c r="FN265" s="265"/>
      <c r="FO265" s="265"/>
      <c r="FP265" s="265"/>
      <c r="FQ265" s="265"/>
      <c r="FR265" s="265"/>
      <c r="FS265" s="265"/>
      <c r="FT265" s="265"/>
      <c r="FU265" s="265"/>
      <c r="FV265" s="265"/>
      <c r="FW265" s="265"/>
      <c r="FX265" s="265"/>
      <c r="FY265" s="265"/>
      <c r="FZ265" s="265"/>
      <c r="GA265" s="265"/>
      <c r="GB265" s="265"/>
      <c r="GC265" s="265"/>
    </row>
    <row r="266" spans="1:185" x14ac:dyDescent="0.35">
      <c r="A266" s="85"/>
      <c r="B266" s="86"/>
      <c r="C266" s="86"/>
      <c r="D266" s="87"/>
      <c r="E266" s="86"/>
      <c r="F266" s="86"/>
      <c r="G266" s="262">
        <f t="shared" ref="G266:G329" si="29">SUM(J266,L266,N266,O266,P266,T266,U266,V266,AN266,AP266,BA266,BC266,CO266,CQ266,CZ266,DB266,DK266,DM266,DP266,DR266,DY266,EA266,EK266,EM266,EV266,EX266,FG266,FI266,FR266,FT266)</f>
        <v>0</v>
      </c>
      <c r="H266" s="262">
        <f t="shared" ref="H266:H329" si="30">SUM(K266,M266,Q266,R266,S266,W266,X266,Y266,AO266,AQ266,AR266,AS266,AU266,AX266,BB266,BD266,BK266,BL266,CP266,CR266,CS266,CT266,CU266,CV266,DA266,DC266,DD266,DE266,DF266,DG266,,DL266,DN266,DQ266,DS266,DZ266,EB266,EC266,ED266,EE266,FC266,FH266,FJ266,FK266,FL266,FM266,FN266,FO266,FQ266,FS266,FU266,FV266,FW266,FX266,FY266,FZ266,GC266,EL266,EN266,EO266,EP266,EQ266,ET266,EW266,EY266,EZ266,FA266,FB266,FD266,AT266,AV266,AW266,BE266,BF266,BG266,BH266,FP266,ER266,DH266,DT266,DU266,DV266,DW266,EF266,EG266,EI266,EH266,ES266,FE266,Z266,AA266,AB266,AC266,AD266,AE266,AF266,AG266,AH266,AI266,AJ266,AK266,GA266,GB266)</f>
        <v>0</v>
      </c>
      <c r="I266" s="262">
        <f t="shared" ref="I266:I329" si="31">G266+H266</f>
        <v>0</v>
      </c>
      <c r="J266" s="264"/>
      <c r="K266" s="264"/>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265"/>
      <c r="FH266" s="265"/>
      <c r="FI266" s="265"/>
      <c r="FJ266" s="265"/>
      <c r="FK266" s="265"/>
      <c r="FL266" s="265"/>
      <c r="FM266" s="265"/>
      <c r="FN266" s="265"/>
      <c r="FO266" s="265"/>
      <c r="FP266" s="265"/>
      <c r="FQ266" s="265"/>
      <c r="FR266" s="265"/>
      <c r="FS266" s="265"/>
      <c r="FT266" s="265"/>
      <c r="FU266" s="265"/>
      <c r="FV266" s="265"/>
      <c r="FW266" s="265"/>
      <c r="FX266" s="265"/>
      <c r="FY266" s="265"/>
      <c r="FZ266" s="265"/>
      <c r="GA266" s="265"/>
      <c r="GB266" s="265"/>
      <c r="GC266" s="265"/>
    </row>
    <row r="267" spans="1:185" x14ac:dyDescent="0.35">
      <c r="A267" s="85"/>
      <c r="B267" s="86"/>
      <c r="C267" s="86"/>
      <c r="D267" s="87"/>
      <c r="E267" s="86"/>
      <c r="F267" s="86"/>
      <c r="G267" s="262">
        <f t="shared" si="29"/>
        <v>0</v>
      </c>
      <c r="H267" s="262">
        <f t="shared" si="30"/>
        <v>0</v>
      </c>
      <c r="I267" s="262">
        <f t="shared" si="31"/>
        <v>0</v>
      </c>
      <c r="J267" s="264"/>
      <c r="K267" s="264"/>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265"/>
      <c r="FH267" s="265"/>
      <c r="FI267" s="265"/>
      <c r="FJ267" s="265"/>
      <c r="FK267" s="265"/>
      <c r="FL267" s="265"/>
      <c r="FM267" s="265"/>
      <c r="FN267" s="265"/>
      <c r="FO267" s="265"/>
      <c r="FP267" s="265"/>
      <c r="FQ267" s="265"/>
      <c r="FR267" s="265"/>
      <c r="FS267" s="265"/>
      <c r="FT267" s="265"/>
      <c r="FU267" s="265"/>
      <c r="FV267" s="265"/>
      <c r="FW267" s="265"/>
      <c r="FX267" s="265"/>
      <c r="FY267" s="265"/>
      <c r="FZ267" s="265"/>
      <c r="GA267" s="265"/>
      <c r="GB267" s="265"/>
      <c r="GC267" s="265"/>
    </row>
    <row r="268" spans="1:185" x14ac:dyDescent="0.35">
      <c r="A268" s="85"/>
      <c r="B268" s="86"/>
      <c r="C268" s="86"/>
      <c r="D268" s="87"/>
      <c r="E268" s="86"/>
      <c r="F268" s="86"/>
      <c r="G268" s="262">
        <f t="shared" si="29"/>
        <v>0</v>
      </c>
      <c r="H268" s="262">
        <f t="shared" si="30"/>
        <v>0</v>
      </c>
      <c r="I268" s="262">
        <f t="shared" si="31"/>
        <v>0</v>
      </c>
      <c r="J268" s="264"/>
      <c r="K268" s="264"/>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265"/>
      <c r="FH268" s="265"/>
      <c r="FI268" s="265"/>
      <c r="FJ268" s="265"/>
      <c r="FK268" s="265"/>
      <c r="FL268" s="265"/>
      <c r="FM268" s="265"/>
      <c r="FN268" s="265"/>
      <c r="FO268" s="265"/>
      <c r="FP268" s="265"/>
      <c r="FQ268" s="265"/>
      <c r="FR268" s="265"/>
      <c r="FS268" s="265"/>
      <c r="FT268" s="265"/>
      <c r="FU268" s="265"/>
      <c r="FV268" s="265"/>
      <c r="FW268" s="265"/>
      <c r="FX268" s="265"/>
      <c r="FY268" s="265"/>
      <c r="FZ268" s="265"/>
      <c r="GA268" s="265"/>
      <c r="GB268" s="265"/>
      <c r="GC268" s="265"/>
    </row>
    <row r="269" spans="1:185" x14ac:dyDescent="0.35">
      <c r="A269" s="85"/>
      <c r="B269" s="86"/>
      <c r="C269" s="86"/>
      <c r="D269" s="87"/>
      <c r="E269" s="86"/>
      <c r="F269" s="86"/>
      <c r="G269" s="262">
        <f t="shared" si="29"/>
        <v>0</v>
      </c>
      <c r="H269" s="262">
        <f t="shared" si="30"/>
        <v>0</v>
      </c>
      <c r="I269" s="262">
        <f t="shared" si="31"/>
        <v>0</v>
      </c>
      <c r="J269" s="264"/>
      <c r="K269" s="264"/>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265"/>
      <c r="FH269" s="265"/>
      <c r="FI269" s="265"/>
      <c r="FJ269" s="265"/>
      <c r="FK269" s="265"/>
      <c r="FL269" s="265"/>
      <c r="FM269" s="265"/>
      <c r="FN269" s="265"/>
      <c r="FO269" s="265"/>
      <c r="FP269" s="265"/>
      <c r="FQ269" s="265"/>
      <c r="FR269" s="265"/>
      <c r="FS269" s="265"/>
      <c r="FT269" s="265"/>
      <c r="FU269" s="265"/>
      <c r="FV269" s="265"/>
      <c r="FW269" s="265"/>
      <c r="FX269" s="265"/>
      <c r="FY269" s="265"/>
      <c r="FZ269" s="265"/>
      <c r="GA269" s="265"/>
      <c r="GB269" s="265"/>
      <c r="GC269" s="265"/>
    </row>
    <row r="270" spans="1:185" x14ac:dyDescent="0.35">
      <c r="A270" s="85"/>
      <c r="B270" s="86"/>
      <c r="C270" s="86"/>
      <c r="D270" s="87"/>
      <c r="E270" s="86"/>
      <c r="F270" s="86"/>
      <c r="G270" s="262">
        <f t="shared" si="29"/>
        <v>0</v>
      </c>
      <c r="H270" s="262">
        <f t="shared" si="30"/>
        <v>0</v>
      </c>
      <c r="I270" s="262">
        <f t="shared" si="31"/>
        <v>0</v>
      </c>
      <c r="J270" s="264"/>
      <c r="K270" s="264"/>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265"/>
      <c r="FH270" s="265"/>
      <c r="FI270" s="265"/>
      <c r="FJ270" s="265"/>
      <c r="FK270" s="265"/>
      <c r="FL270" s="265"/>
      <c r="FM270" s="265"/>
      <c r="FN270" s="265"/>
      <c r="FO270" s="265"/>
      <c r="FP270" s="265"/>
      <c r="FQ270" s="265"/>
      <c r="FR270" s="265"/>
      <c r="FS270" s="265"/>
      <c r="FT270" s="265"/>
      <c r="FU270" s="265"/>
      <c r="FV270" s="265"/>
      <c r="FW270" s="265"/>
      <c r="FX270" s="265"/>
      <c r="FY270" s="265"/>
      <c r="FZ270" s="265"/>
      <c r="GA270" s="265"/>
      <c r="GB270" s="265"/>
      <c r="GC270" s="265"/>
    </row>
    <row r="271" spans="1:185" x14ac:dyDescent="0.35">
      <c r="A271" s="85"/>
      <c r="B271" s="86"/>
      <c r="C271" s="86"/>
      <c r="D271" s="87"/>
      <c r="E271" s="86"/>
      <c r="F271" s="86"/>
      <c r="G271" s="262">
        <f t="shared" si="29"/>
        <v>0</v>
      </c>
      <c r="H271" s="262">
        <f t="shared" si="30"/>
        <v>0</v>
      </c>
      <c r="I271" s="262">
        <f t="shared" si="31"/>
        <v>0</v>
      </c>
      <c r="J271" s="264"/>
      <c r="K271" s="264"/>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265"/>
      <c r="FH271" s="265"/>
      <c r="FI271" s="265"/>
      <c r="FJ271" s="265"/>
      <c r="FK271" s="265"/>
      <c r="FL271" s="265"/>
      <c r="FM271" s="265"/>
      <c r="FN271" s="265"/>
      <c r="FO271" s="265"/>
      <c r="FP271" s="265"/>
      <c r="FQ271" s="265"/>
      <c r="FR271" s="265"/>
      <c r="FS271" s="265"/>
      <c r="FT271" s="265"/>
      <c r="FU271" s="265"/>
      <c r="FV271" s="265"/>
      <c r="FW271" s="265"/>
      <c r="FX271" s="265"/>
      <c r="FY271" s="265"/>
      <c r="FZ271" s="265"/>
      <c r="GA271" s="265"/>
      <c r="GB271" s="265"/>
      <c r="GC271" s="265"/>
    </row>
    <row r="272" spans="1:185" x14ac:dyDescent="0.35">
      <c r="A272" s="85"/>
      <c r="B272" s="86"/>
      <c r="C272" s="86"/>
      <c r="D272" s="87"/>
      <c r="E272" s="86"/>
      <c r="F272" s="86"/>
      <c r="G272" s="262">
        <f t="shared" si="29"/>
        <v>0</v>
      </c>
      <c r="H272" s="262">
        <f t="shared" si="30"/>
        <v>0</v>
      </c>
      <c r="I272" s="262">
        <f t="shared" si="31"/>
        <v>0</v>
      </c>
      <c r="J272" s="264"/>
      <c r="K272" s="264"/>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265"/>
      <c r="FH272" s="265"/>
      <c r="FI272" s="265"/>
      <c r="FJ272" s="265"/>
      <c r="FK272" s="265"/>
      <c r="FL272" s="265"/>
      <c r="FM272" s="265"/>
      <c r="FN272" s="265"/>
      <c r="FO272" s="265"/>
      <c r="FP272" s="265"/>
      <c r="FQ272" s="265"/>
      <c r="FR272" s="265"/>
      <c r="FS272" s="265"/>
      <c r="FT272" s="265"/>
      <c r="FU272" s="265"/>
      <c r="FV272" s="265"/>
      <c r="FW272" s="265"/>
      <c r="FX272" s="265"/>
      <c r="FY272" s="265"/>
      <c r="FZ272" s="265"/>
      <c r="GA272" s="265"/>
      <c r="GB272" s="265"/>
      <c r="GC272" s="265"/>
    </row>
    <row r="273" spans="1:185" x14ac:dyDescent="0.35">
      <c r="A273" s="85"/>
      <c r="B273" s="86"/>
      <c r="C273" s="86"/>
      <c r="D273" s="87"/>
      <c r="E273" s="86"/>
      <c r="F273" s="86"/>
      <c r="G273" s="262">
        <f t="shared" si="29"/>
        <v>0</v>
      </c>
      <c r="H273" s="262">
        <f t="shared" si="30"/>
        <v>0</v>
      </c>
      <c r="I273" s="262">
        <f t="shared" si="31"/>
        <v>0</v>
      </c>
      <c r="J273" s="264"/>
      <c r="K273" s="264"/>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265"/>
      <c r="FH273" s="265"/>
      <c r="FI273" s="265"/>
      <c r="FJ273" s="265"/>
      <c r="FK273" s="265"/>
      <c r="FL273" s="265"/>
      <c r="FM273" s="265"/>
      <c r="FN273" s="265"/>
      <c r="FO273" s="265"/>
      <c r="FP273" s="265"/>
      <c r="FQ273" s="265"/>
      <c r="FR273" s="265"/>
      <c r="FS273" s="265"/>
      <c r="FT273" s="265"/>
      <c r="FU273" s="265"/>
      <c r="FV273" s="265"/>
      <c r="FW273" s="265"/>
      <c r="FX273" s="265"/>
      <c r="FY273" s="265"/>
      <c r="FZ273" s="265"/>
      <c r="GA273" s="265"/>
      <c r="GB273" s="265"/>
      <c r="GC273" s="265"/>
    </row>
    <row r="274" spans="1:185" x14ac:dyDescent="0.35">
      <c r="A274" s="85"/>
      <c r="B274" s="86"/>
      <c r="C274" s="86"/>
      <c r="D274" s="87"/>
      <c r="E274" s="86"/>
      <c r="F274" s="86"/>
      <c r="G274" s="262">
        <f t="shared" si="29"/>
        <v>0</v>
      </c>
      <c r="H274" s="262">
        <f t="shared" si="30"/>
        <v>0</v>
      </c>
      <c r="I274" s="262">
        <f t="shared" si="31"/>
        <v>0</v>
      </c>
      <c r="J274" s="264"/>
      <c r="K274" s="264"/>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265"/>
      <c r="FH274" s="265"/>
      <c r="FI274" s="265"/>
      <c r="FJ274" s="265"/>
      <c r="FK274" s="265"/>
      <c r="FL274" s="265"/>
      <c r="FM274" s="265"/>
      <c r="FN274" s="265"/>
      <c r="FO274" s="265"/>
      <c r="FP274" s="265"/>
      <c r="FQ274" s="265"/>
      <c r="FR274" s="265"/>
      <c r="FS274" s="265"/>
      <c r="FT274" s="265"/>
      <c r="FU274" s="265"/>
      <c r="FV274" s="265"/>
      <c r="FW274" s="265"/>
      <c r="FX274" s="265"/>
      <c r="FY274" s="265"/>
      <c r="FZ274" s="265"/>
      <c r="GA274" s="265"/>
      <c r="GB274" s="265"/>
      <c r="GC274" s="265"/>
    </row>
    <row r="275" spans="1:185" x14ac:dyDescent="0.35">
      <c r="A275" s="85"/>
      <c r="B275" s="86"/>
      <c r="C275" s="86"/>
      <c r="D275" s="87"/>
      <c r="E275" s="86"/>
      <c r="F275" s="86"/>
      <c r="G275" s="262">
        <f t="shared" si="29"/>
        <v>0</v>
      </c>
      <c r="H275" s="262">
        <f t="shared" si="30"/>
        <v>0</v>
      </c>
      <c r="I275" s="262">
        <f t="shared" si="31"/>
        <v>0</v>
      </c>
      <c r="J275" s="264"/>
      <c r="K275" s="264"/>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265"/>
      <c r="FH275" s="265"/>
      <c r="FI275" s="265"/>
      <c r="FJ275" s="265"/>
      <c r="FK275" s="265"/>
      <c r="FL275" s="265"/>
      <c r="FM275" s="265"/>
      <c r="FN275" s="265"/>
      <c r="FO275" s="265"/>
      <c r="FP275" s="265"/>
      <c r="FQ275" s="265"/>
      <c r="FR275" s="265"/>
      <c r="FS275" s="265"/>
      <c r="FT275" s="265"/>
      <c r="FU275" s="265"/>
      <c r="FV275" s="265"/>
      <c r="FW275" s="265"/>
      <c r="FX275" s="265"/>
      <c r="FY275" s="265"/>
      <c r="FZ275" s="265"/>
      <c r="GA275" s="265"/>
      <c r="GB275" s="265"/>
      <c r="GC275" s="265"/>
    </row>
    <row r="276" spans="1:185" x14ac:dyDescent="0.35">
      <c r="A276" s="85"/>
      <c r="B276" s="86"/>
      <c r="C276" s="86"/>
      <c r="D276" s="87"/>
      <c r="E276" s="86"/>
      <c r="F276" s="86"/>
      <c r="G276" s="262">
        <f t="shared" si="29"/>
        <v>0</v>
      </c>
      <c r="H276" s="262">
        <f t="shared" si="30"/>
        <v>0</v>
      </c>
      <c r="I276" s="262">
        <f t="shared" si="31"/>
        <v>0</v>
      </c>
      <c r="J276" s="264"/>
      <c r="K276" s="264"/>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265"/>
      <c r="FH276" s="265"/>
      <c r="FI276" s="265"/>
      <c r="FJ276" s="265"/>
      <c r="FK276" s="265"/>
      <c r="FL276" s="265"/>
      <c r="FM276" s="265"/>
      <c r="FN276" s="265"/>
      <c r="FO276" s="265"/>
      <c r="FP276" s="265"/>
      <c r="FQ276" s="265"/>
      <c r="FR276" s="265"/>
      <c r="FS276" s="265"/>
      <c r="FT276" s="265"/>
      <c r="FU276" s="265"/>
      <c r="FV276" s="265"/>
      <c r="FW276" s="265"/>
      <c r="FX276" s="265"/>
      <c r="FY276" s="265"/>
      <c r="FZ276" s="265"/>
      <c r="GA276" s="265"/>
      <c r="GB276" s="265"/>
      <c r="GC276" s="265"/>
    </row>
    <row r="277" spans="1:185" x14ac:dyDescent="0.35">
      <c r="A277" s="85"/>
      <c r="B277" s="86"/>
      <c r="C277" s="86"/>
      <c r="D277" s="87"/>
      <c r="E277" s="86"/>
      <c r="F277" s="86"/>
      <c r="G277" s="262">
        <f t="shared" si="29"/>
        <v>0</v>
      </c>
      <c r="H277" s="262">
        <f t="shared" si="30"/>
        <v>0</v>
      </c>
      <c r="I277" s="262">
        <f t="shared" si="31"/>
        <v>0</v>
      </c>
      <c r="J277" s="264"/>
      <c r="K277" s="264"/>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265"/>
      <c r="FH277" s="265"/>
      <c r="FI277" s="265"/>
      <c r="FJ277" s="265"/>
      <c r="FK277" s="265"/>
      <c r="FL277" s="265"/>
      <c r="FM277" s="265"/>
      <c r="FN277" s="265"/>
      <c r="FO277" s="265"/>
      <c r="FP277" s="265"/>
      <c r="FQ277" s="265"/>
      <c r="FR277" s="265"/>
      <c r="FS277" s="265"/>
      <c r="FT277" s="265"/>
      <c r="FU277" s="265"/>
      <c r="FV277" s="265"/>
      <c r="FW277" s="265"/>
      <c r="FX277" s="265"/>
      <c r="FY277" s="265"/>
      <c r="FZ277" s="265"/>
      <c r="GA277" s="265"/>
      <c r="GB277" s="265"/>
      <c r="GC277" s="265"/>
    </row>
    <row r="278" spans="1:185" x14ac:dyDescent="0.35">
      <c r="A278" s="85"/>
      <c r="B278" s="86"/>
      <c r="C278" s="86"/>
      <c r="D278" s="87"/>
      <c r="E278" s="86"/>
      <c r="F278" s="86"/>
      <c r="G278" s="262">
        <f t="shared" si="29"/>
        <v>0</v>
      </c>
      <c r="H278" s="262">
        <f t="shared" si="30"/>
        <v>0</v>
      </c>
      <c r="I278" s="262">
        <f t="shared" si="31"/>
        <v>0</v>
      </c>
      <c r="J278" s="264"/>
      <c r="K278" s="264"/>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265"/>
      <c r="FH278" s="265"/>
      <c r="FI278" s="265"/>
      <c r="FJ278" s="265"/>
      <c r="FK278" s="265"/>
      <c r="FL278" s="265"/>
      <c r="FM278" s="265"/>
      <c r="FN278" s="265"/>
      <c r="FO278" s="265"/>
      <c r="FP278" s="265"/>
      <c r="FQ278" s="265"/>
      <c r="FR278" s="265"/>
      <c r="FS278" s="265"/>
      <c r="FT278" s="265"/>
      <c r="FU278" s="265"/>
      <c r="FV278" s="265"/>
      <c r="FW278" s="265"/>
      <c r="FX278" s="265"/>
      <c r="FY278" s="265"/>
      <c r="FZ278" s="265"/>
      <c r="GA278" s="265"/>
      <c r="GB278" s="265"/>
      <c r="GC278" s="265"/>
    </row>
    <row r="279" spans="1:185" x14ac:dyDescent="0.35">
      <c r="A279" s="85"/>
      <c r="B279" s="86"/>
      <c r="C279" s="86"/>
      <c r="D279" s="87"/>
      <c r="E279" s="86"/>
      <c r="F279" s="86"/>
      <c r="G279" s="262">
        <f t="shared" si="29"/>
        <v>0</v>
      </c>
      <c r="H279" s="262">
        <f t="shared" si="30"/>
        <v>0</v>
      </c>
      <c r="I279" s="262">
        <f t="shared" si="31"/>
        <v>0</v>
      </c>
      <c r="J279" s="264"/>
      <c r="K279" s="264"/>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265"/>
      <c r="FH279" s="265"/>
      <c r="FI279" s="265"/>
      <c r="FJ279" s="265"/>
      <c r="FK279" s="265"/>
      <c r="FL279" s="265"/>
      <c r="FM279" s="265"/>
      <c r="FN279" s="265"/>
      <c r="FO279" s="265"/>
      <c r="FP279" s="265"/>
      <c r="FQ279" s="265"/>
      <c r="FR279" s="265"/>
      <c r="FS279" s="265"/>
      <c r="FT279" s="265"/>
      <c r="FU279" s="265"/>
      <c r="FV279" s="265"/>
      <c r="FW279" s="265"/>
      <c r="FX279" s="265"/>
      <c r="FY279" s="265"/>
      <c r="FZ279" s="265"/>
      <c r="GA279" s="265"/>
      <c r="GB279" s="265"/>
      <c r="GC279" s="265"/>
    </row>
    <row r="280" spans="1:185" x14ac:dyDescent="0.35">
      <c r="A280" s="85"/>
      <c r="B280" s="86"/>
      <c r="C280" s="86"/>
      <c r="D280" s="87"/>
      <c r="E280" s="86"/>
      <c r="F280" s="86"/>
      <c r="G280" s="262">
        <f t="shared" si="29"/>
        <v>0</v>
      </c>
      <c r="H280" s="262">
        <f t="shared" si="30"/>
        <v>0</v>
      </c>
      <c r="I280" s="262">
        <f t="shared" si="31"/>
        <v>0</v>
      </c>
      <c r="J280" s="264"/>
      <c r="K280" s="264"/>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265"/>
      <c r="FH280" s="265"/>
      <c r="FI280" s="265"/>
      <c r="FJ280" s="265"/>
      <c r="FK280" s="265"/>
      <c r="FL280" s="265"/>
      <c r="FM280" s="265"/>
      <c r="FN280" s="265"/>
      <c r="FO280" s="265"/>
      <c r="FP280" s="265"/>
      <c r="FQ280" s="265"/>
      <c r="FR280" s="265"/>
      <c r="FS280" s="265"/>
      <c r="FT280" s="265"/>
      <c r="FU280" s="265"/>
      <c r="FV280" s="265"/>
      <c r="FW280" s="265"/>
      <c r="FX280" s="265"/>
      <c r="FY280" s="265"/>
      <c r="FZ280" s="265"/>
      <c r="GA280" s="265"/>
      <c r="GB280" s="265"/>
      <c r="GC280" s="265"/>
    </row>
    <row r="281" spans="1:185" x14ac:dyDescent="0.35">
      <c r="A281" s="85"/>
      <c r="B281" s="86"/>
      <c r="C281" s="86"/>
      <c r="D281" s="87"/>
      <c r="E281" s="86"/>
      <c r="F281" s="86"/>
      <c r="G281" s="262">
        <f t="shared" si="29"/>
        <v>0</v>
      </c>
      <c r="H281" s="262">
        <f t="shared" si="30"/>
        <v>0</v>
      </c>
      <c r="I281" s="262">
        <f t="shared" si="31"/>
        <v>0</v>
      </c>
      <c r="J281" s="264"/>
      <c r="K281" s="264"/>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265"/>
      <c r="FH281" s="265"/>
      <c r="FI281" s="265"/>
      <c r="FJ281" s="265"/>
      <c r="FK281" s="265"/>
      <c r="FL281" s="265"/>
      <c r="FM281" s="265"/>
      <c r="FN281" s="265"/>
      <c r="FO281" s="265"/>
      <c r="FP281" s="265"/>
      <c r="FQ281" s="265"/>
      <c r="FR281" s="265"/>
      <c r="FS281" s="265"/>
      <c r="FT281" s="265"/>
      <c r="FU281" s="265"/>
      <c r="FV281" s="265"/>
      <c r="FW281" s="265"/>
      <c r="FX281" s="265"/>
      <c r="FY281" s="265"/>
      <c r="FZ281" s="265"/>
      <c r="GA281" s="265"/>
      <c r="GB281" s="265"/>
      <c r="GC281" s="265"/>
    </row>
    <row r="282" spans="1:185" x14ac:dyDescent="0.35">
      <c r="A282" s="85"/>
      <c r="B282" s="86"/>
      <c r="C282" s="86"/>
      <c r="D282" s="87"/>
      <c r="E282" s="86"/>
      <c r="F282" s="86"/>
      <c r="G282" s="262">
        <f t="shared" si="29"/>
        <v>0</v>
      </c>
      <c r="H282" s="262">
        <f t="shared" si="30"/>
        <v>0</v>
      </c>
      <c r="I282" s="262">
        <f t="shared" si="31"/>
        <v>0</v>
      </c>
      <c r="J282" s="264"/>
      <c r="K282" s="264"/>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265"/>
      <c r="FH282" s="265"/>
      <c r="FI282" s="265"/>
      <c r="FJ282" s="265"/>
      <c r="FK282" s="265"/>
      <c r="FL282" s="265"/>
      <c r="FM282" s="265"/>
      <c r="FN282" s="265"/>
      <c r="FO282" s="265"/>
      <c r="FP282" s="265"/>
      <c r="FQ282" s="265"/>
      <c r="FR282" s="265"/>
      <c r="FS282" s="265"/>
      <c r="FT282" s="265"/>
      <c r="FU282" s="265"/>
      <c r="FV282" s="265"/>
      <c r="FW282" s="265"/>
      <c r="FX282" s="265"/>
      <c r="FY282" s="265"/>
      <c r="FZ282" s="265"/>
      <c r="GA282" s="265"/>
      <c r="GB282" s="265"/>
      <c r="GC282" s="265"/>
    </row>
    <row r="283" spans="1:185" x14ac:dyDescent="0.35">
      <c r="A283" s="85"/>
      <c r="B283" s="86"/>
      <c r="C283" s="86"/>
      <c r="D283" s="87"/>
      <c r="E283" s="86"/>
      <c r="F283" s="86"/>
      <c r="G283" s="262">
        <f t="shared" si="29"/>
        <v>0</v>
      </c>
      <c r="H283" s="262">
        <f t="shared" si="30"/>
        <v>0</v>
      </c>
      <c r="I283" s="262">
        <f t="shared" si="31"/>
        <v>0</v>
      </c>
      <c r="J283" s="264"/>
      <c r="K283" s="264"/>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265"/>
      <c r="FH283" s="265"/>
      <c r="FI283" s="265"/>
      <c r="FJ283" s="265"/>
      <c r="FK283" s="265"/>
      <c r="FL283" s="265"/>
      <c r="FM283" s="265"/>
      <c r="FN283" s="265"/>
      <c r="FO283" s="265"/>
      <c r="FP283" s="265"/>
      <c r="FQ283" s="265"/>
      <c r="FR283" s="265"/>
      <c r="FS283" s="265"/>
      <c r="FT283" s="265"/>
      <c r="FU283" s="265"/>
      <c r="FV283" s="265"/>
      <c r="FW283" s="265"/>
      <c r="FX283" s="265"/>
      <c r="FY283" s="265"/>
      <c r="FZ283" s="265"/>
      <c r="GA283" s="265"/>
      <c r="GB283" s="265"/>
      <c r="GC283" s="265"/>
    </row>
    <row r="284" spans="1:185" x14ac:dyDescent="0.35">
      <c r="A284" s="85"/>
      <c r="B284" s="86"/>
      <c r="C284" s="86"/>
      <c r="D284" s="87"/>
      <c r="E284" s="86"/>
      <c r="F284" s="86"/>
      <c r="G284" s="262">
        <f t="shared" si="29"/>
        <v>0</v>
      </c>
      <c r="H284" s="262">
        <f t="shared" si="30"/>
        <v>0</v>
      </c>
      <c r="I284" s="262">
        <f t="shared" si="31"/>
        <v>0</v>
      </c>
      <c r="J284" s="264"/>
      <c r="K284" s="264"/>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265"/>
      <c r="FH284" s="265"/>
      <c r="FI284" s="265"/>
      <c r="FJ284" s="265"/>
      <c r="FK284" s="265"/>
      <c r="FL284" s="265"/>
      <c r="FM284" s="265"/>
      <c r="FN284" s="265"/>
      <c r="FO284" s="265"/>
      <c r="FP284" s="265"/>
      <c r="FQ284" s="265"/>
      <c r="FR284" s="265"/>
      <c r="FS284" s="265"/>
      <c r="FT284" s="265"/>
      <c r="FU284" s="265"/>
      <c r="FV284" s="265"/>
      <c r="FW284" s="265"/>
      <c r="FX284" s="265"/>
      <c r="FY284" s="265"/>
      <c r="FZ284" s="265"/>
      <c r="GA284" s="265"/>
      <c r="GB284" s="265"/>
      <c r="GC284" s="265"/>
    </row>
    <row r="285" spans="1:185" x14ac:dyDescent="0.35">
      <c r="A285" s="85"/>
      <c r="B285" s="86"/>
      <c r="C285" s="86"/>
      <c r="D285" s="87"/>
      <c r="E285" s="86"/>
      <c r="F285" s="86"/>
      <c r="G285" s="262">
        <f t="shared" si="29"/>
        <v>0</v>
      </c>
      <c r="H285" s="262">
        <f t="shared" si="30"/>
        <v>0</v>
      </c>
      <c r="I285" s="262">
        <f t="shared" si="31"/>
        <v>0</v>
      </c>
      <c r="J285" s="264"/>
      <c r="K285" s="264"/>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265"/>
      <c r="FH285" s="265"/>
      <c r="FI285" s="265"/>
      <c r="FJ285" s="265"/>
      <c r="FK285" s="265"/>
      <c r="FL285" s="265"/>
      <c r="FM285" s="265"/>
      <c r="FN285" s="265"/>
      <c r="FO285" s="265"/>
      <c r="FP285" s="265"/>
      <c r="FQ285" s="265"/>
      <c r="FR285" s="265"/>
      <c r="FS285" s="265"/>
      <c r="FT285" s="265"/>
      <c r="FU285" s="265"/>
      <c r="FV285" s="265"/>
      <c r="FW285" s="265"/>
      <c r="FX285" s="265"/>
      <c r="FY285" s="265"/>
      <c r="FZ285" s="265"/>
      <c r="GA285" s="265"/>
      <c r="GB285" s="265"/>
      <c r="GC285" s="265"/>
    </row>
    <row r="286" spans="1:185" x14ac:dyDescent="0.35">
      <c r="A286" s="85"/>
      <c r="B286" s="86"/>
      <c r="C286" s="86"/>
      <c r="D286" s="87"/>
      <c r="E286" s="86"/>
      <c r="F286" s="86"/>
      <c r="G286" s="262">
        <f t="shared" si="29"/>
        <v>0</v>
      </c>
      <c r="H286" s="262">
        <f t="shared" si="30"/>
        <v>0</v>
      </c>
      <c r="I286" s="262">
        <f t="shared" si="31"/>
        <v>0</v>
      </c>
      <c r="J286" s="264"/>
      <c r="K286" s="264"/>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265"/>
      <c r="FH286" s="265"/>
      <c r="FI286" s="265"/>
      <c r="FJ286" s="265"/>
      <c r="FK286" s="265"/>
      <c r="FL286" s="265"/>
      <c r="FM286" s="265"/>
      <c r="FN286" s="265"/>
      <c r="FO286" s="265"/>
      <c r="FP286" s="265"/>
      <c r="FQ286" s="265"/>
      <c r="FR286" s="265"/>
      <c r="FS286" s="265"/>
      <c r="FT286" s="265"/>
      <c r="FU286" s="265"/>
      <c r="FV286" s="265"/>
      <c r="FW286" s="265"/>
      <c r="FX286" s="265"/>
      <c r="FY286" s="265"/>
      <c r="FZ286" s="265"/>
      <c r="GA286" s="265"/>
      <c r="GB286" s="265"/>
      <c r="GC286" s="265"/>
    </row>
    <row r="287" spans="1:185" x14ac:dyDescent="0.35">
      <c r="A287" s="85"/>
      <c r="B287" s="86"/>
      <c r="C287" s="86"/>
      <c r="D287" s="87"/>
      <c r="E287" s="86"/>
      <c r="F287" s="86"/>
      <c r="G287" s="262">
        <f t="shared" si="29"/>
        <v>0</v>
      </c>
      <c r="H287" s="262">
        <f t="shared" si="30"/>
        <v>0</v>
      </c>
      <c r="I287" s="262">
        <f t="shared" si="31"/>
        <v>0</v>
      </c>
      <c r="J287" s="264"/>
      <c r="K287" s="264"/>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265"/>
      <c r="FH287" s="265"/>
      <c r="FI287" s="265"/>
      <c r="FJ287" s="265"/>
      <c r="FK287" s="265"/>
      <c r="FL287" s="265"/>
      <c r="FM287" s="265"/>
      <c r="FN287" s="265"/>
      <c r="FO287" s="265"/>
      <c r="FP287" s="265"/>
      <c r="FQ287" s="265"/>
      <c r="FR287" s="265"/>
      <c r="FS287" s="265"/>
      <c r="FT287" s="265"/>
      <c r="FU287" s="265"/>
      <c r="FV287" s="265"/>
      <c r="FW287" s="265"/>
      <c r="FX287" s="265"/>
      <c r="FY287" s="265"/>
      <c r="FZ287" s="265"/>
      <c r="GA287" s="265"/>
      <c r="GB287" s="265"/>
      <c r="GC287" s="265"/>
    </row>
    <row r="288" spans="1:185" x14ac:dyDescent="0.35">
      <c r="A288" s="85"/>
      <c r="B288" s="86"/>
      <c r="C288" s="86"/>
      <c r="D288" s="87"/>
      <c r="E288" s="86"/>
      <c r="F288" s="86"/>
      <c r="G288" s="262">
        <f t="shared" si="29"/>
        <v>0</v>
      </c>
      <c r="H288" s="262">
        <f t="shared" si="30"/>
        <v>0</v>
      </c>
      <c r="I288" s="262">
        <f t="shared" si="31"/>
        <v>0</v>
      </c>
      <c r="J288" s="264"/>
      <c r="K288" s="264"/>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265"/>
      <c r="FH288" s="265"/>
      <c r="FI288" s="265"/>
      <c r="FJ288" s="265"/>
      <c r="FK288" s="265"/>
      <c r="FL288" s="265"/>
      <c r="FM288" s="265"/>
      <c r="FN288" s="265"/>
      <c r="FO288" s="265"/>
      <c r="FP288" s="265"/>
      <c r="FQ288" s="265"/>
      <c r="FR288" s="265"/>
      <c r="FS288" s="265"/>
      <c r="FT288" s="265"/>
      <c r="FU288" s="265"/>
      <c r="FV288" s="265"/>
      <c r="FW288" s="265"/>
      <c r="FX288" s="265"/>
      <c r="FY288" s="265"/>
      <c r="FZ288" s="265"/>
      <c r="GA288" s="265"/>
      <c r="GB288" s="265"/>
      <c r="GC288" s="265"/>
    </row>
    <row r="289" spans="1:185" x14ac:dyDescent="0.35">
      <c r="A289" s="85"/>
      <c r="B289" s="86"/>
      <c r="C289" s="86"/>
      <c r="D289" s="87"/>
      <c r="E289" s="86"/>
      <c r="F289" s="86"/>
      <c r="G289" s="262">
        <f t="shared" si="29"/>
        <v>0</v>
      </c>
      <c r="H289" s="262">
        <f t="shared" si="30"/>
        <v>0</v>
      </c>
      <c r="I289" s="262">
        <f t="shared" si="31"/>
        <v>0</v>
      </c>
      <c r="J289" s="264"/>
      <c r="K289" s="264"/>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265"/>
      <c r="FH289" s="265"/>
      <c r="FI289" s="265"/>
      <c r="FJ289" s="265"/>
      <c r="FK289" s="265"/>
      <c r="FL289" s="265"/>
      <c r="FM289" s="265"/>
      <c r="FN289" s="265"/>
      <c r="FO289" s="265"/>
      <c r="FP289" s="265"/>
      <c r="FQ289" s="265"/>
      <c r="FR289" s="265"/>
      <c r="FS289" s="265"/>
      <c r="FT289" s="265"/>
      <c r="FU289" s="265"/>
      <c r="FV289" s="265"/>
      <c r="FW289" s="265"/>
      <c r="FX289" s="265"/>
      <c r="FY289" s="265"/>
      <c r="FZ289" s="265"/>
      <c r="GA289" s="265"/>
      <c r="GB289" s="265"/>
      <c r="GC289" s="265"/>
    </row>
    <row r="290" spans="1:185" x14ac:dyDescent="0.35">
      <c r="A290" s="85"/>
      <c r="B290" s="86"/>
      <c r="C290" s="86"/>
      <c r="D290" s="87"/>
      <c r="E290" s="86"/>
      <c r="F290" s="86"/>
      <c r="G290" s="262">
        <f t="shared" si="29"/>
        <v>0</v>
      </c>
      <c r="H290" s="262">
        <f t="shared" si="30"/>
        <v>0</v>
      </c>
      <c r="I290" s="262">
        <f t="shared" si="31"/>
        <v>0</v>
      </c>
      <c r="J290" s="264"/>
      <c r="K290" s="264"/>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265"/>
      <c r="FH290" s="265"/>
      <c r="FI290" s="265"/>
      <c r="FJ290" s="265"/>
      <c r="FK290" s="265"/>
      <c r="FL290" s="265"/>
      <c r="FM290" s="265"/>
      <c r="FN290" s="265"/>
      <c r="FO290" s="265"/>
      <c r="FP290" s="265"/>
      <c r="FQ290" s="265"/>
      <c r="FR290" s="265"/>
      <c r="FS290" s="265"/>
      <c r="FT290" s="265"/>
      <c r="FU290" s="265"/>
      <c r="FV290" s="265"/>
      <c r="FW290" s="265"/>
      <c r="FX290" s="265"/>
      <c r="FY290" s="265"/>
      <c r="FZ290" s="265"/>
      <c r="GA290" s="265"/>
      <c r="GB290" s="265"/>
      <c r="GC290" s="265"/>
    </row>
    <row r="291" spans="1:185" x14ac:dyDescent="0.35">
      <c r="A291" s="85"/>
      <c r="B291" s="86"/>
      <c r="C291" s="86"/>
      <c r="D291" s="87"/>
      <c r="E291" s="86"/>
      <c r="F291" s="86"/>
      <c r="G291" s="262">
        <f t="shared" si="29"/>
        <v>0</v>
      </c>
      <c r="H291" s="262">
        <f t="shared" si="30"/>
        <v>0</v>
      </c>
      <c r="I291" s="262">
        <f t="shared" si="31"/>
        <v>0</v>
      </c>
      <c r="J291" s="264"/>
      <c r="K291" s="264"/>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265"/>
      <c r="FH291" s="265"/>
      <c r="FI291" s="265"/>
      <c r="FJ291" s="265"/>
      <c r="FK291" s="265"/>
      <c r="FL291" s="265"/>
      <c r="FM291" s="265"/>
      <c r="FN291" s="265"/>
      <c r="FO291" s="265"/>
      <c r="FP291" s="265"/>
      <c r="FQ291" s="265"/>
      <c r="FR291" s="265"/>
      <c r="FS291" s="265"/>
      <c r="FT291" s="265"/>
      <c r="FU291" s="265"/>
      <c r="FV291" s="265"/>
      <c r="FW291" s="265"/>
      <c r="FX291" s="265"/>
      <c r="FY291" s="265"/>
      <c r="FZ291" s="265"/>
      <c r="GA291" s="265"/>
      <c r="GB291" s="265"/>
      <c r="GC291" s="265"/>
    </row>
    <row r="292" spans="1:185" x14ac:dyDescent="0.35">
      <c r="A292" s="85"/>
      <c r="B292" s="86"/>
      <c r="C292" s="86"/>
      <c r="D292" s="87"/>
      <c r="E292" s="86"/>
      <c r="F292" s="86"/>
      <c r="G292" s="262">
        <f t="shared" si="29"/>
        <v>0</v>
      </c>
      <c r="H292" s="262">
        <f t="shared" si="30"/>
        <v>0</v>
      </c>
      <c r="I292" s="262">
        <f t="shared" si="31"/>
        <v>0</v>
      </c>
      <c r="J292" s="264"/>
      <c r="K292" s="264"/>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265"/>
      <c r="FH292" s="265"/>
      <c r="FI292" s="265"/>
      <c r="FJ292" s="265"/>
      <c r="FK292" s="265"/>
      <c r="FL292" s="265"/>
      <c r="FM292" s="265"/>
      <c r="FN292" s="265"/>
      <c r="FO292" s="265"/>
      <c r="FP292" s="265"/>
      <c r="FQ292" s="265"/>
      <c r="FR292" s="265"/>
      <c r="FS292" s="265"/>
      <c r="FT292" s="265"/>
      <c r="FU292" s="265"/>
      <c r="FV292" s="265"/>
      <c r="FW292" s="265"/>
      <c r="FX292" s="265"/>
      <c r="FY292" s="265"/>
      <c r="FZ292" s="265"/>
      <c r="GA292" s="265"/>
      <c r="GB292" s="265"/>
      <c r="GC292" s="265"/>
    </row>
    <row r="293" spans="1:185" x14ac:dyDescent="0.35">
      <c r="A293" s="85"/>
      <c r="B293" s="86"/>
      <c r="C293" s="86"/>
      <c r="D293" s="87"/>
      <c r="E293" s="86"/>
      <c r="F293" s="86"/>
      <c r="G293" s="262">
        <f t="shared" si="29"/>
        <v>0</v>
      </c>
      <c r="H293" s="262">
        <f t="shared" si="30"/>
        <v>0</v>
      </c>
      <c r="I293" s="262">
        <f t="shared" si="31"/>
        <v>0</v>
      </c>
      <c r="J293" s="264"/>
      <c r="K293" s="264"/>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265"/>
      <c r="FH293" s="265"/>
      <c r="FI293" s="265"/>
      <c r="FJ293" s="265"/>
      <c r="FK293" s="265"/>
      <c r="FL293" s="265"/>
      <c r="FM293" s="265"/>
      <c r="FN293" s="265"/>
      <c r="FO293" s="265"/>
      <c r="FP293" s="265"/>
      <c r="FQ293" s="265"/>
      <c r="FR293" s="265"/>
      <c r="FS293" s="265"/>
      <c r="FT293" s="265"/>
      <c r="FU293" s="265"/>
      <c r="FV293" s="265"/>
      <c r="FW293" s="265"/>
      <c r="FX293" s="265"/>
      <c r="FY293" s="265"/>
      <c r="FZ293" s="265"/>
      <c r="GA293" s="265"/>
      <c r="GB293" s="265"/>
      <c r="GC293" s="265"/>
    </row>
    <row r="294" spans="1:185" x14ac:dyDescent="0.35">
      <c r="A294" s="85"/>
      <c r="B294" s="86"/>
      <c r="C294" s="86"/>
      <c r="D294" s="87"/>
      <c r="E294" s="86"/>
      <c r="F294" s="86"/>
      <c r="G294" s="262">
        <f t="shared" si="29"/>
        <v>0</v>
      </c>
      <c r="H294" s="262">
        <f t="shared" si="30"/>
        <v>0</v>
      </c>
      <c r="I294" s="262">
        <f t="shared" si="31"/>
        <v>0</v>
      </c>
      <c r="J294" s="264"/>
      <c r="K294" s="264"/>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265"/>
      <c r="FH294" s="265"/>
      <c r="FI294" s="265"/>
      <c r="FJ294" s="265"/>
      <c r="FK294" s="265"/>
      <c r="FL294" s="265"/>
      <c r="FM294" s="265"/>
      <c r="FN294" s="265"/>
      <c r="FO294" s="265"/>
      <c r="FP294" s="265"/>
      <c r="FQ294" s="265"/>
      <c r="FR294" s="265"/>
      <c r="FS294" s="265"/>
      <c r="FT294" s="265"/>
      <c r="FU294" s="265"/>
      <c r="FV294" s="265"/>
      <c r="FW294" s="265"/>
      <c r="FX294" s="265"/>
      <c r="FY294" s="265"/>
      <c r="FZ294" s="265"/>
      <c r="GA294" s="265"/>
      <c r="GB294" s="265"/>
      <c r="GC294" s="265"/>
    </row>
    <row r="295" spans="1:185" x14ac:dyDescent="0.35">
      <c r="A295" s="85"/>
      <c r="B295" s="86"/>
      <c r="C295" s="86"/>
      <c r="D295" s="87"/>
      <c r="E295" s="86"/>
      <c r="F295" s="86"/>
      <c r="G295" s="262">
        <f t="shared" si="29"/>
        <v>0</v>
      </c>
      <c r="H295" s="262">
        <f t="shared" si="30"/>
        <v>0</v>
      </c>
      <c r="I295" s="262">
        <f t="shared" si="31"/>
        <v>0</v>
      </c>
      <c r="J295" s="264"/>
      <c r="K295" s="264"/>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265"/>
      <c r="FH295" s="265"/>
      <c r="FI295" s="265"/>
      <c r="FJ295" s="265"/>
      <c r="FK295" s="265"/>
      <c r="FL295" s="265"/>
      <c r="FM295" s="265"/>
      <c r="FN295" s="265"/>
      <c r="FO295" s="265"/>
      <c r="FP295" s="265"/>
      <c r="FQ295" s="265"/>
      <c r="FR295" s="265"/>
      <c r="FS295" s="265"/>
      <c r="FT295" s="265"/>
      <c r="FU295" s="265"/>
      <c r="FV295" s="265"/>
      <c r="FW295" s="265"/>
      <c r="FX295" s="265"/>
      <c r="FY295" s="265"/>
      <c r="FZ295" s="265"/>
      <c r="GA295" s="265"/>
      <c r="GB295" s="265"/>
      <c r="GC295" s="265"/>
    </row>
    <row r="296" spans="1:185" x14ac:dyDescent="0.35">
      <c r="A296" s="85"/>
      <c r="B296" s="86"/>
      <c r="C296" s="86"/>
      <c r="D296" s="87"/>
      <c r="E296" s="86"/>
      <c r="F296" s="86"/>
      <c r="G296" s="262">
        <f t="shared" si="29"/>
        <v>0</v>
      </c>
      <c r="H296" s="262">
        <f t="shared" si="30"/>
        <v>0</v>
      </c>
      <c r="I296" s="262">
        <f t="shared" si="31"/>
        <v>0</v>
      </c>
      <c r="J296" s="264"/>
      <c r="K296" s="264"/>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265"/>
      <c r="FH296" s="265"/>
      <c r="FI296" s="265"/>
      <c r="FJ296" s="265"/>
      <c r="FK296" s="265"/>
      <c r="FL296" s="265"/>
      <c r="FM296" s="265"/>
      <c r="FN296" s="265"/>
      <c r="FO296" s="265"/>
      <c r="FP296" s="265"/>
      <c r="FQ296" s="265"/>
      <c r="FR296" s="265"/>
      <c r="FS296" s="265"/>
      <c r="FT296" s="265"/>
      <c r="FU296" s="265"/>
      <c r="FV296" s="265"/>
      <c r="FW296" s="265"/>
      <c r="FX296" s="265"/>
      <c r="FY296" s="265"/>
      <c r="FZ296" s="265"/>
      <c r="GA296" s="265"/>
      <c r="GB296" s="265"/>
      <c r="GC296" s="265"/>
    </row>
    <row r="297" spans="1:185" x14ac:dyDescent="0.35">
      <c r="A297" s="85"/>
      <c r="B297" s="86"/>
      <c r="C297" s="86"/>
      <c r="D297" s="87"/>
      <c r="E297" s="86"/>
      <c r="F297" s="86"/>
      <c r="G297" s="262">
        <f t="shared" si="29"/>
        <v>0</v>
      </c>
      <c r="H297" s="262">
        <f t="shared" si="30"/>
        <v>0</v>
      </c>
      <c r="I297" s="262">
        <f t="shared" si="31"/>
        <v>0</v>
      </c>
      <c r="J297" s="264"/>
      <c r="K297" s="264"/>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265"/>
      <c r="FH297" s="265"/>
      <c r="FI297" s="265"/>
      <c r="FJ297" s="265"/>
      <c r="FK297" s="265"/>
      <c r="FL297" s="265"/>
      <c r="FM297" s="265"/>
      <c r="FN297" s="265"/>
      <c r="FO297" s="265"/>
      <c r="FP297" s="265"/>
      <c r="FQ297" s="265"/>
      <c r="FR297" s="265"/>
      <c r="FS297" s="265"/>
      <c r="FT297" s="265"/>
      <c r="FU297" s="265"/>
      <c r="FV297" s="265"/>
      <c r="FW297" s="265"/>
      <c r="FX297" s="265"/>
      <c r="FY297" s="265"/>
      <c r="FZ297" s="265"/>
      <c r="GA297" s="265"/>
      <c r="GB297" s="265"/>
      <c r="GC297" s="265"/>
    </row>
    <row r="298" spans="1:185" x14ac:dyDescent="0.35">
      <c r="A298" s="85"/>
      <c r="B298" s="86"/>
      <c r="C298" s="86"/>
      <c r="D298" s="87"/>
      <c r="E298" s="86"/>
      <c r="F298" s="86"/>
      <c r="G298" s="262">
        <f t="shared" si="29"/>
        <v>0</v>
      </c>
      <c r="H298" s="262">
        <f t="shared" si="30"/>
        <v>0</v>
      </c>
      <c r="I298" s="262">
        <f t="shared" si="31"/>
        <v>0</v>
      </c>
      <c r="J298" s="264"/>
      <c r="K298" s="264"/>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265"/>
      <c r="FH298" s="265"/>
      <c r="FI298" s="265"/>
      <c r="FJ298" s="265"/>
      <c r="FK298" s="265"/>
      <c r="FL298" s="265"/>
      <c r="FM298" s="265"/>
      <c r="FN298" s="265"/>
      <c r="FO298" s="265"/>
      <c r="FP298" s="265"/>
      <c r="FQ298" s="265"/>
      <c r="FR298" s="265"/>
      <c r="FS298" s="265"/>
      <c r="FT298" s="265"/>
      <c r="FU298" s="265"/>
      <c r="FV298" s="265"/>
      <c r="FW298" s="265"/>
      <c r="FX298" s="265"/>
      <c r="FY298" s="265"/>
      <c r="FZ298" s="265"/>
      <c r="GA298" s="265"/>
      <c r="GB298" s="265"/>
      <c r="GC298" s="265"/>
    </row>
    <row r="299" spans="1:185" x14ac:dyDescent="0.35">
      <c r="A299" s="85"/>
      <c r="B299" s="86"/>
      <c r="C299" s="86"/>
      <c r="D299" s="87"/>
      <c r="E299" s="86"/>
      <c r="F299" s="86"/>
      <c r="G299" s="262">
        <f t="shared" si="29"/>
        <v>0</v>
      </c>
      <c r="H299" s="262">
        <f t="shared" si="30"/>
        <v>0</v>
      </c>
      <c r="I299" s="262">
        <f t="shared" si="31"/>
        <v>0</v>
      </c>
      <c r="J299" s="264"/>
      <c r="K299" s="264"/>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265"/>
      <c r="FH299" s="265"/>
      <c r="FI299" s="265"/>
      <c r="FJ299" s="265"/>
      <c r="FK299" s="265"/>
      <c r="FL299" s="265"/>
      <c r="FM299" s="265"/>
      <c r="FN299" s="265"/>
      <c r="FO299" s="265"/>
      <c r="FP299" s="265"/>
      <c r="FQ299" s="265"/>
      <c r="FR299" s="265"/>
      <c r="FS299" s="265"/>
      <c r="FT299" s="265"/>
      <c r="FU299" s="265"/>
      <c r="FV299" s="265"/>
      <c r="FW299" s="265"/>
      <c r="FX299" s="265"/>
      <c r="FY299" s="265"/>
      <c r="FZ299" s="265"/>
      <c r="GA299" s="265"/>
      <c r="GB299" s="265"/>
      <c r="GC299" s="265"/>
    </row>
    <row r="300" spans="1:185" x14ac:dyDescent="0.35">
      <c r="A300" s="85"/>
      <c r="B300" s="86"/>
      <c r="C300" s="86"/>
      <c r="D300" s="87"/>
      <c r="E300" s="86"/>
      <c r="F300" s="86"/>
      <c r="G300" s="262">
        <f t="shared" si="29"/>
        <v>0</v>
      </c>
      <c r="H300" s="262">
        <f t="shared" si="30"/>
        <v>0</v>
      </c>
      <c r="I300" s="262">
        <f t="shared" si="31"/>
        <v>0</v>
      </c>
      <c r="J300" s="264"/>
      <c r="K300" s="264"/>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265"/>
      <c r="FH300" s="265"/>
      <c r="FI300" s="265"/>
      <c r="FJ300" s="265"/>
      <c r="FK300" s="265"/>
      <c r="FL300" s="265"/>
      <c r="FM300" s="265"/>
      <c r="FN300" s="265"/>
      <c r="FO300" s="265"/>
      <c r="FP300" s="265"/>
      <c r="FQ300" s="265"/>
      <c r="FR300" s="265"/>
      <c r="FS300" s="265"/>
      <c r="FT300" s="265"/>
      <c r="FU300" s="265"/>
      <c r="FV300" s="265"/>
      <c r="FW300" s="265"/>
      <c r="FX300" s="265"/>
      <c r="FY300" s="265"/>
      <c r="FZ300" s="265"/>
      <c r="GA300" s="265"/>
      <c r="GB300" s="265"/>
      <c r="GC300" s="265"/>
    </row>
    <row r="301" spans="1:185" x14ac:dyDescent="0.35">
      <c r="A301" s="85"/>
      <c r="B301" s="86"/>
      <c r="C301" s="86"/>
      <c r="D301" s="87"/>
      <c r="E301" s="86"/>
      <c r="F301" s="86"/>
      <c r="G301" s="262">
        <f t="shared" si="29"/>
        <v>0</v>
      </c>
      <c r="H301" s="262">
        <f t="shared" si="30"/>
        <v>0</v>
      </c>
      <c r="I301" s="262">
        <f t="shared" si="31"/>
        <v>0</v>
      </c>
      <c r="J301" s="264"/>
      <c r="K301" s="264"/>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265"/>
      <c r="FH301" s="265"/>
      <c r="FI301" s="265"/>
      <c r="FJ301" s="265"/>
      <c r="FK301" s="265"/>
      <c r="FL301" s="265"/>
      <c r="FM301" s="265"/>
      <c r="FN301" s="265"/>
      <c r="FO301" s="265"/>
      <c r="FP301" s="265"/>
      <c r="FQ301" s="265"/>
      <c r="FR301" s="265"/>
      <c r="FS301" s="265"/>
      <c r="FT301" s="265"/>
      <c r="FU301" s="265"/>
      <c r="FV301" s="265"/>
      <c r="FW301" s="265"/>
      <c r="FX301" s="265"/>
      <c r="FY301" s="265"/>
      <c r="FZ301" s="265"/>
      <c r="GA301" s="265"/>
      <c r="GB301" s="265"/>
      <c r="GC301" s="265"/>
    </row>
    <row r="302" spans="1:185" x14ac:dyDescent="0.35">
      <c r="A302" s="85"/>
      <c r="B302" s="86"/>
      <c r="C302" s="86"/>
      <c r="D302" s="87"/>
      <c r="E302" s="86"/>
      <c r="F302" s="86"/>
      <c r="G302" s="262">
        <f t="shared" si="29"/>
        <v>0</v>
      </c>
      <c r="H302" s="262">
        <f t="shared" si="30"/>
        <v>0</v>
      </c>
      <c r="I302" s="262">
        <f t="shared" si="31"/>
        <v>0</v>
      </c>
      <c r="J302" s="264"/>
      <c r="K302" s="264"/>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265"/>
      <c r="FH302" s="265"/>
      <c r="FI302" s="265"/>
      <c r="FJ302" s="265"/>
      <c r="FK302" s="265"/>
      <c r="FL302" s="265"/>
      <c r="FM302" s="265"/>
      <c r="FN302" s="265"/>
      <c r="FO302" s="265"/>
      <c r="FP302" s="265"/>
      <c r="FQ302" s="265"/>
      <c r="FR302" s="265"/>
      <c r="FS302" s="265"/>
      <c r="FT302" s="265"/>
      <c r="FU302" s="265"/>
      <c r="FV302" s="265"/>
      <c r="FW302" s="265"/>
      <c r="FX302" s="265"/>
      <c r="FY302" s="265"/>
      <c r="FZ302" s="265"/>
      <c r="GA302" s="265"/>
      <c r="GB302" s="265"/>
      <c r="GC302" s="265"/>
    </row>
    <row r="303" spans="1:185" x14ac:dyDescent="0.35">
      <c r="A303" s="85"/>
      <c r="B303" s="86"/>
      <c r="C303" s="86"/>
      <c r="D303" s="87"/>
      <c r="E303" s="86"/>
      <c r="F303" s="86"/>
      <c r="G303" s="262">
        <f t="shared" si="29"/>
        <v>0</v>
      </c>
      <c r="H303" s="262">
        <f t="shared" si="30"/>
        <v>0</v>
      </c>
      <c r="I303" s="262">
        <f t="shared" si="31"/>
        <v>0</v>
      </c>
      <c r="J303" s="264"/>
      <c r="K303" s="264"/>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265"/>
      <c r="FH303" s="265"/>
      <c r="FI303" s="265"/>
      <c r="FJ303" s="265"/>
      <c r="FK303" s="265"/>
      <c r="FL303" s="265"/>
      <c r="FM303" s="265"/>
      <c r="FN303" s="265"/>
      <c r="FO303" s="265"/>
      <c r="FP303" s="265"/>
      <c r="FQ303" s="265"/>
      <c r="FR303" s="265"/>
      <c r="FS303" s="265"/>
      <c r="FT303" s="265"/>
      <c r="FU303" s="265"/>
      <c r="FV303" s="265"/>
      <c r="FW303" s="265"/>
      <c r="FX303" s="265"/>
      <c r="FY303" s="265"/>
      <c r="FZ303" s="265"/>
      <c r="GA303" s="265"/>
      <c r="GB303" s="265"/>
      <c r="GC303" s="265"/>
    </row>
    <row r="304" spans="1:185" x14ac:dyDescent="0.35">
      <c r="A304" s="85"/>
      <c r="B304" s="86"/>
      <c r="C304" s="86"/>
      <c r="D304" s="87"/>
      <c r="E304" s="86"/>
      <c r="F304" s="86"/>
      <c r="G304" s="262">
        <f t="shared" si="29"/>
        <v>0</v>
      </c>
      <c r="H304" s="262">
        <f t="shared" si="30"/>
        <v>0</v>
      </c>
      <c r="I304" s="262">
        <f t="shared" si="31"/>
        <v>0</v>
      </c>
      <c r="J304" s="264"/>
      <c r="K304" s="264"/>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265"/>
      <c r="FH304" s="265"/>
      <c r="FI304" s="265"/>
      <c r="FJ304" s="265"/>
      <c r="FK304" s="265"/>
      <c r="FL304" s="265"/>
      <c r="FM304" s="265"/>
      <c r="FN304" s="265"/>
      <c r="FO304" s="265"/>
      <c r="FP304" s="265"/>
      <c r="FQ304" s="265"/>
      <c r="FR304" s="265"/>
      <c r="FS304" s="265"/>
      <c r="FT304" s="265"/>
      <c r="FU304" s="265"/>
      <c r="FV304" s="265"/>
      <c r="FW304" s="265"/>
      <c r="FX304" s="265"/>
      <c r="FY304" s="265"/>
      <c r="FZ304" s="265"/>
      <c r="GA304" s="265"/>
      <c r="GB304" s="265"/>
      <c r="GC304" s="265"/>
    </row>
    <row r="305" spans="1:185" x14ac:dyDescent="0.35">
      <c r="A305" s="85"/>
      <c r="B305" s="86"/>
      <c r="C305" s="86"/>
      <c r="D305" s="87"/>
      <c r="E305" s="86"/>
      <c r="F305" s="86"/>
      <c r="G305" s="262">
        <f t="shared" si="29"/>
        <v>0</v>
      </c>
      <c r="H305" s="262">
        <f t="shared" si="30"/>
        <v>0</v>
      </c>
      <c r="I305" s="262">
        <f t="shared" si="31"/>
        <v>0</v>
      </c>
      <c r="J305" s="264"/>
      <c r="K305" s="264"/>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265"/>
      <c r="FH305" s="265"/>
      <c r="FI305" s="265"/>
      <c r="FJ305" s="265"/>
      <c r="FK305" s="265"/>
      <c r="FL305" s="265"/>
      <c r="FM305" s="265"/>
      <c r="FN305" s="265"/>
      <c r="FO305" s="265"/>
      <c r="FP305" s="265"/>
      <c r="FQ305" s="265"/>
      <c r="FR305" s="265"/>
      <c r="FS305" s="265"/>
      <c r="FT305" s="265"/>
      <c r="FU305" s="265"/>
      <c r="FV305" s="265"/>
      <c r="FW305" s="265"/>
      <c r="FX305" s="265"/>
      <c r="FY305" s="265"/>
      <c r="FZ305" s="265"/>
      <c r="GA305" s="265"/>
      <c r="GB305" s="265"/>
      <c r="GC305" s="265"/>
    </row>
    <row r="306" spans="1:185" x14ac:dyDescent="0.35">
      <c r="A306" s="85"/>
      <c r="B306" s="86"/>
      <c r="C306" s="86"/>
      <c r="D306" s="87"/>
      <c r="E306" s="86"/>
      <c r="F306" s="86"/>
      <c r="G306" s="262">
        <f t="shared" si="29"/>
        <v>0</v>
      </c>
      <c r="H306" s="262">
        <f t="shared" si="30"/>
        <v>0</v>
      </c>
      <c r="I306" s="262">
        <f t="shared" si="31"/>
        <v>0</v>
      </c>
      <c r="J306" s="264"/>
      <c r="K306" s="264"/>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265"/>
      <c r="FH306" s="265"/>
      <c r="FI306" s="265"/>
      <c r="FJ306" s="265"/>
      <c r="FK306" s="265"/>
      <c r="FL306" s="265"/>
      <c r="FM306" s="265"/>
      <c r="FN306" s="265"/>
      <c r="FO306" s="265"/>
      <c r="FP306" s="265"/>
      <c r="FQ306" s="265"/>
      <c r="FR306" s="265"/>
      <c r="FS306" s="265"/>
      <c r="FT306" s="265"/>
      <c r="FU306" s="265"/>
      <c r="FV306" s="265"/>
      <c r="FW306" s="265"/>
      <c r="FX306" s="265"/>
      <c r="FY306" s="265"/>
      <c r="FZ306" s="265"/>
      <c r="GA306" s="265"/>
      <c r="GB306" s="265"/>
      <c r="GC306" s="265"/>
    </row>
    <row r="307" spans="1:185" x14ac:dyDescent="0.35">
      <c r="A307" s="85"/>
      <c r="B307" s="86"/>
      <c r="C307" s="86"/>
      <c r="D307" s="87"/>
      <c r="E307" s="86"/>
      <c r="F307" s="86"/>
      <c r="G307" s="262">
        <f t="shared" si="29"/>
        <v>0</v>
      </c>
      <c r="H307" s="262">
        <f t="shared" si="30"/>
        <v>0</v>
      </c>
      <c r="I307" s="262">
        <f t="shared" si="31"/>
        <v>0</v>
      </c>
      <c r="J307" s="264"/>
      <c r="K307" s="264"/>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265"/>
      <c r="FH307" s="265"/>
      <c r="FI307" s="265"/>
      <c r="FJ307" s="265"/>
      <c r="FK307" s="265"/>
      <c r="FL307" s="265"/>
      <c r="FM307" s="265"/>
      <c r="FN307" s="265"/>
      <c r="FO307" s="265"/>
      <c r="FP307" s="265"/>
      <c r="FQ307" s="265"/>
      <c r="FR307" s="265"/>
      <c r="FS307" s="265"/>
      <c r="FT307" s="265"/>
      <c r="FU307" s="265"/>
      <c r="FV307" s="265"/>
      <c r="FW307" s="265"/>
      <c r="FX307" s="265"/>
      <c r="FY307" s="265"/>
      <c r="FZ307" s="265"/>
      <c r="GA307" s="265"/>
      <c r="GB307" s="265"/>
      <c r="GC307" s="265"/>
    </row>
    <row r="308" spans="1:185" x14ac:dyDescent="0.35">
      <c r="A308" s="85"/>
      <c r="B308" s="86"/>
      <c r="C308" s="86"/>
      <c r="D308" s="87"/>
      <c r="E308" s="86"/>
      <c r="F308" s="86"/>
      <c r="G308" s="262">
        <f t="shared" si="29"/>
        <v>0</v>
      </c>
      <c r="H308" s="262">
        <f t="shared" si="30"/>
        <v>0</v>
      </c>
      <c r="I308" s="262">
        <f t="shared" si="31"/>
        <v>0</v>
      </c>
      <c r="J308" s="264"/>
      <c r="K308" s="264"/>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265"/>
      <c r="FH308" s="265"/>
      <c r="FI308" s="265"/>
      <c r="FJ308" s="265"/>
      <c r="FK308" s="265"/>
      <c r="FL308" s="265"/>
      <c r="FM308" s="265"/>
      <c r="FN308" s="265"/>
      <c r="FO308" s="265"/>
      <c r="FP308" s="265"/>
      <c r="FQ308" s="265"/>
      <c r="FR308" s="265"/>
      <c r="FS308" s="265"/>
      <c r="FT308" s="265"/>
      <c r="FU308" s="265"/>
      <c r="FV308" s="265"/>
      <c r="FW308" s="265"/>
      <c r="FX308" s="265"/>
      <c r="FY308" s="265"/>
      <c r="FZ308" s="265"/>
      <c r="GA308" s="265"/>
      <c r="GB308" s="265"/>
      <c r="GC308" s="265"/>
    </row>
    <row r="309" spans="1:185" x14ac:dyDescent="0.35">
      <c r="A309" s="85"/>
      <c r="B309" s="86"/>
      <c r="C309" s="86"/>
      <c r="D309" s="87"/>
      <c r="E309" s="86"/>
      <c r="F309" s="86"/>
      <c r="G309" s="262">
        <f t="shared" si="29"/>
        <v>0</v>
      </c>
      <c r="H309" s="262">
        <f t="shared" si="30"/>
        <v>0</v>
      </c>
      <c r="I309" s="262">
        <f t="shared" si="31"/>
        <v>0</v>
      </c>
      <c r="J309" s="264"/>
      <c r="K309" s="264"/>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265"/>
      <c r="FH309" s="265"/>
      <c r="FI309" s="265"/>
      <c r="FJ309" s="265"/>
      <c r="FK309" s="265"/>
      <c r="FL309" s="265"/>
      <c r="FM309" s="265"/>
      <c r="FN309" s="265"/>
      <c r="FO309" s="265"/>
      <c r="FP309" s="265"/>
      <c r="FQ309" s="265"/>
      <c r="FR309" s="265"/>
      <c r="FS309" s="265"/>
      <c r="FT309" s="265"/>
      <c r="FU309" s="265"/>
      <c r="FV309" s="265"/>
      <c r="FW309" s="265"/>
      <c r="FX309" s="265"/>
      <c r="FY309" s="265"/>
      <c r="FZ309" s="265"/>
      <c r="GA309" s="265"/>
      <c r="GB309" s="265"/>
      <c r="GC309" s="265"/>
    </row>
    <row r="310" spans="1:185" x14ac:dyDescent="0.35">
      <c r="A310" s="85"/>
      <c r="B310" s="86"/>
      <c r="C310" s="86"/>
      <c r="D310" s="87"/>
      <c r="E310" s="86"/>
      <c r="F310" s="86"/>
      <c r="G310" s="262">
        <f t="shared" si="29"/>
        <v>0</v>
      </c>
      <c r="H310" s="262">
        <f t="shared" si="30"/>
        <v>0</v>
      </c>
      <c r="I310" s="262">
        <f t="shared" si="31"/>
        <v>0</v>
      </c>
      <c r="J310" s="264"/>
      <c r="K310" s="264"/>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265"/>
      <c r="FH310" s="265"/>
      <c r="FI310" s="265"/>
      <c r="FJ310" s="265"/>
      <c r="FK310" s="265"/>
      <c r="FL310" s="265"/>
      <c r="FM310" s="265"/>
      <c r="FN310" s="265"/>
      <c r="FO310" s="265"/>
      <c r="FP310" s="265"/>
      <c r="FQ310" s="265"/>
      <c r="FR310" s="265"/>
      <c r="FS310" s="265"/>
      <c r="FT310" s="265"/>
      <c r="FU310" s="265"/>
      <c r="FV310" s="265"/>
      <c r="FW310" s="265"/>
      <c r="FX310" s="265"/>
      <c r="FY310" s="265"/>
      <c r="FZ310" s="265"/>
      <c r="GA310" s="265"/>
      <c r="GB310" s="265"/>
      <c r="GC310" s="265"/>
    </row>
    <row r="311" spans="1:185" x14ac:dyDescent="0.35">
      <c r="A311" s="85"/>
      <c r="B311" s="86"/>
      <c r="C311" s="86"/>
      <c r="D311" s="87"/>
      <c r="E311" s="86"/>
      <c r="F311" s="86"/>
      <c r="G311" s="262">
        <f t="shared" si="29"/>
        <v>0</v>
      </c>
      <c r="H311" s="262">
        <f t="shared" si="30"/>
        <v>0</v>
      </c>
      <c r="I311" s="262">
        <f t="shared" si="31"/>
        <v>0</v>
      </c>
      <c r="J311" s="264"/>
      <c r="K311" s="264"/>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265"/>
      <c r="FH311" s="265"/>
      <c r="FI311" s="265"/>
      <c r="FJ311" s="265"/>
      <c r="FK311" s="265"/>
      <c r="FL311" s="265"/>
      <c r="FM311" s="265"/>
      <c r="FN311" s="265"/>
      <c r="FO311" s="265"/>
      <c r="FP311" s="265"/>
      <c r="FQ311" s="265"/>
      <c r="FR311" s="265"/>
      <c r="FS311" s="265"/>
      <c r="FT311" s="265"/>
      <c r="FU311" s="265"/>
      <c r="FV311" s="265"/>
      <c r="FW311" s="265"/>
      <c r="FX311" s="265"/>
      <c r="FY311" s="265"/>
      <c r="FZ311" s="265"/>
      <c r="GA311" s="265"/>
      <c r="GB311" s="265"/>
      <c r="GC311" s="265"/>
    </row>
    <row r="312" spans="1:185" x14ac:dyDescent="0.35">
      <c r="A312" s="85"/>
      <c r="B312" s="86"/>
      <c r="C312" s="86"/>
      <c r="D312" s="87"/>
      <c r="E312" s="86"/>
      <c r="F312" s="86"/>
      <c r="G312" s="262">
        <f t="shared" si="29"/>
        <v>0</v>
      </c>
      <c r="H312" s="262">
        <f t="shared" si="30"/>
        <v>0</v>
      </c>
      <c r="I312" s="262">
        <f t="shared" si="31"/>
        <v>0</v>
      </c>
      <c r="J312" s="264"/>
      <c r="K312" s="264"/>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265"/>
      <c r="FH312" s="265"/>
      <c r="FI312" s="265"/>
      <c r="FJ312" s="265"/>
      <c r="FK312" s="265"/>
      <c r="FL312" s="265"/>
      <c r="FM312" s="265"/>
      <c r="FN312" s="265"/>
      <c r="FO312" s="265"/>
      <c r="FP312" s="265"/>
      <c r="FQ312" s="265"/>
      <c r="FR312" s="265"/>
      <c r="FS312" s="265"/>
      <c r="FT312" s="265"/>
      <c r="FU312" s="265"/>
      <c r="FV312" s="265"/>
      <c r="FW312" s="265"/>
      <c r="FX312" s="265"/>
      <c r="FY312" s="265"/>
      <c r="FZ312" s="265"/>
      <c r="GA312" s="265"/>
      <c r="GB312" s="265"/>
      <c r="GC312" s="265"/>
    </row>
    <row r="313" spans="1:185" x14ac:dyDescent="0.35">
      <c r="A313" s="85"/>
      <c r="B313" s="86"/>
      <c r="C313" s="86"/>
      <c r="D313" s="87"/>
      <c r="E313" s="86"/>
      <c r="F313" s="86"/>
      <c r="G313" s="262">
        <f t="shared" si="29"/>
        <v>0</v>
      </c>
      <c r="H313" s="262">
        <f t="shared" si="30"/>
        <v>0</v>
      </c>
      <c r="I313" s="262">
        <f t="shared" si="31"/>
        <v>0</v>
      </c>
      <c r="J313" s="264"/>
      <c r="K313" s="264"/>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265"/>
      <c r="FH313" s="265"/>
      <c r="FI313" s="265"/>
      <c r="FJ313" s="265"/>
      <c r="FK313" s="265"/>
      <c r="FL313" s="265"/>
      <c r="FM313" s="265"/>
      <c r="FN313" s="265"/>
      <c r="FO313" s="265"/>
      <c r="FP313" s="265"/>
      <c r="FQ313" s="265"/>
      <c r="FR313" s="265"/>
      <c r="FS313" s="265"/>
      <c r="FT313" s="265"/>
      <c r="FU313" s="265"/>
      <c r="FV313" s="265"/>
      <c r="FW313" s="265"/>
      <c r="FX313" s="265"/>
      <c r="FY313" s="265"/>
      <c r="FZ313" s="265"/>
      <c r="GA313" s="265"/>
      <c r="GB313" s="265"/>
      <c r="GC313" s="265"/>
    </row>
    <row r="314" spans="1:185" x14ac:dyDescent="0.35">
      <c r="A314" s="85"/>
      <c r="B314" s="86"/>
      <c r="C314" s="86"/>
      <c r="D314" s="87"/>
      <c r="E314" s="86"/>
      <c r="F314" s="86"/>
      <c r="G314" s="262">
        <f t="shared" si="29"/>
        <v>0</v>
      </c>
      <c r="H314" s="262">
        <f t="shared" si="30"/>
        <v>0</v>
      </c>
      <c r="I314" s="262">
        <f t="shared" si="31"/>
        <v>0</v>
      </c>
      <c r="J314" s="264"/>
      <c r="K314" s="264"/>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265"/>
      <c r="FH314" s="265"/>
      <c r="FI314" s="265"/>
      <c r="FJ314" s="265"/>
      <c r="FK314" s="265"/>
      <c r="FL314" s="265"/>
      <c r="FM314" s="265"/>
      <c r="FN314" s="265"/>
      <c r="FO314" s="265"/>
      <c r="FP314" s="265"/>
      <c r="FQ314" s="265"/>
      <c r="FR314" s="265"/>
      <c r="FS314" s="265"/>
      <c r="FT314" s="265"/>
      <c r="FU314" s="265"/>
      <c r="FV314" s="265"/>
      <c r="FW314" s="265"/>
      <c r="FX314" s="265"/>
      <c r="FY314" s="265"/>
      <c r="FZ314" s="265"/>
      <c r="GA314" s="265"/>
      <c r="GB314" s="265"/>
      <c r="GC314" s="265"/>
    </row>
    <row r="315" spans="1:185" x14ac:dyDescent="0.35">
      <c r="A315" s="85"/>
      <c r="B315" s="86"/>
      <c r="C315" s="86"/>
      <c r="D315" s="87"/>
      <c r="E315" s="86"/>
      <c r="F315" s="86"/>
      <c r="G315" s="262">
        <f t="shared" si="29"/>
        <v>0</v>
      </c>
      <c r="H315" s="262">
        <f t="shared" si="30"/>
        <v>0</v>
      </c>
      <c r="I315" s="262">
        <f t="shared" si="31"/>
        <v>0</v>
      </c>
      <c r="J315" s="264"/>
      <c r="K315" s="264"/>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85"/>
      <c r="EP315" s="85"/>
      <c r="EQ315" s="85"/>
      <c r="ER315" s="85"/>
      <c r="ES315" s="85"/>
      <c r="ET315" s="85"/>
      <c r="EU315" s="85"/>
      <c r="EV315" s="85"/>
      <c r="EW315" s="85"/>
      <c r="EX315" s="85"/>
      <c r="EY315" s="85"/>
      <c r="EZ315" s="85"/>
      <c r="FA315" s="85"/>
      <c r="FB315" s="85"/>
      <c r="FC315" s="85"/>
      <c r="FD315" s="85"/>
      <c r="FE315" s="85"/>
      <c r="FF315" s="85"/>
      <c r="FG315" s="265"/>
      <c r="FH315" s="265"/>
      <c r="FI315" s="265"/>
      <c r="FJ315" s="265"/>
      <c r="FK315" s="265"/>
      <c r="FL315" s="265"/>
      <c r="FM315" s="265"/>
      <c r="FN315" s="265"/>
      <c r="FO315" s="265"/>
      <c r="FP315" s="265"/>
      <c r="FQ315" s="265"/>
      <c r="FR315" s="265"/>
      <c r="FS315" s="265"/>
      <c r="FT315" s="265"/>
      <c r="FU315" s="265"/>
      <c r="FV315" s="265"/>
      <c r="FW315" s="265"/>
      <c r="FX315" s="265"/>
      <c r="FY315" s="265"/>
      <c r="FZ315" s="265"/>
      <c r="GA315" s="265"/>
      <c r="GB315" s="265"/>
      <c r="GC315" s="265"/>
    </row>
    <row r="316" spans="1:185" x14ac:dyDescent="0.35">
      <c r="A316" s="85"/>
      <c r="B316" s="86"/>
      <c r="C316" s="86"/>
      <c r="D316" s="87"/>
      <c r="E316" s="86"/>
      <c r="F316" s="86"/>
      <c r="G316" s="262">
        <f t="shared" si="29"/>
        <v>0</v>
      </c>
      <c r="H316" s="262">
        <f t="shared" si="30"/>
        <v>0</v>
      </c>
      <c r="I316" s="262">
        <f t="shared" si="31"/>
        <v>0</v>
      </c>
      <c r="J316" s="264"/>
      <c r="K316" s="264"/>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85"/>
      <c r="EP316" s="85"/>
      <c r="EQ316" s="85"/>
      <c r="ER316" s="85"/>
      <c r="ES316" s="85"/>
      <c r="ET316" s="85"/>
      <c r="EU316" s="85"/>
      <c r="EV316" s="85"/>
      <c r="EW316" s="85"/>
      <c r="EX316" s="85"/>
      <c r="EY316" s="85"/>
      <c r="EZ316" s="85"/>
      <c r="FA316" s="85"/>
      <c r="FB316" s="85"/>
      <c r="FC316" s="85"/>
      <c r="FD316" s="85"/>
      <c r="FE316" s="85"/>
      <c r="FF316" s="85"/>
      <c r="FG316" s="265"/>
      <c r="FH316" s="265"/>
      <c r="FI316" s="265"/>
      <c r="FJ316" s="265"/>
      <c r="FK316" s="265"/>
      <c r="FL316" s="265"/>
      <c r="FM316" s="265"/>
      <c r="FN316" s="265"/>
      <c r="FO316" s="265"/>
      <c r="FP316" s="265"/>
      <c r="FQ316" s="265"/>
      <c r="FR316" s="265"/>
      <c r="FS316" s="265"/>
      <c r="FT316" s="265"/>
      <c r="FU316" s="265"/>
      <c r="FV316" s="265"/>
      <c r="FW316" s="265"/>
      <c r="FX316" s="265"/>
      <c r="FY316" s="265"/>
      <c r="FZ316" s="265"/>
      <c r="GA316" s="265"/>
      <c r="GB316" s="265"/>
      <c r="GC316" s="265"/>
    </row>
    <row r="317" spans="1:185" x14ac:dyDescent="0.35">
      <c r="A317" s="85"/>
      <c r="B317" s="86"/>
      <c r="C317" s="86"/>
      <c r="D317" s="87"/>
      <c r="E317" s="86"/>
      <c r="F317" s="86"/>
      <c r="G317" s="262">
        <f t="shared" si="29"/>
        <v>0</v>
      </c>
      <c r="H317" s="262">
        <f t="shared" si="30"/>
        <v>0</v>
      </c>
      <c r="I317" s="262">
        <f t="shared" si="31"/>
        <v>0</v>
      </c>
      <c r="J317" s="264"/>
      <c r="K317" s="264"/>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85"/>
      <c r="EP317" s="85"/>
      <c r="EQ317" s="85"/>
      <c r="ER317" s="85"/>
      <c r="ES317" s="85"/>
      <c r="ET317" s="85"/>
      <c r="EU317" s="85"/>
      <c r="EV317" s="85"/>
      <c r="EW317" s="85"/>
      <c r="EX317" s="85"/>
      <c r="EY317" s="85"/>
      <c r="EZ317" s="85"/>
      <c r="FA317" s="85"/>
      <c r="FB317" s="85"/>
      <c r="FC317" s="85"/>
      <c r="FD317" s="85"/>
      <c r="FE317" s="85"/>
      <c r="FF317" s="85"/>
      <c r="FG317" s="265"/>
      <c r="FH317" s="265"/>
      <c r="FI317" s="265"/>
      <c r="FJ317" s="265"/>
      <c r="FK317" s="265"/>
      <c r="FL317" s="265"/>
      <c r="FM317" s="265"/>
      <c r="FN317" s="265"/>
      <c r="FO317" s="265"/>
      <c r="FP317" s="265"/>
      <c r="FQ317" s="265"/>
      <c r="FR317" s="265"/>
      <c r="FS317" s="265"/>
      <c r="FT317" s="265"/>
      <c r="FU317" s="265"/>
      <c r="FV317" s="265"/>
      <c r="FW317" s="265"/>
      <c r="FX317" s="265"/>
      <c r="FY317" s="265"/>
      <c r="FZ317" s="265"/>
      <c r="GA317" s="265"/>
      <c r="GB317" s="265"/>
      <c r="GC317" s="265"/>
    </row>
    <row r="318" spans="1:185" x14ac:dyDescent="0.35">
      <c r="A318" s="85"/>
      <c r="B318" s="86"/>
      <c r="C318" s="86"/>
      <c r="D318" s="87"/>
      <c r="E318" s="86"/>
      <c r="F318" s="86"/>
      <c r="G318" s="262">
        <f t="shared" si="29"/>
        <v>0</v>
      </c>
      <c r="H318" s="262">
        <f t="shared" si="30"/>
        <v>0</v>
      </c>
      <c r="I318" s="262">
        <f t="shared" si="31"/>
        <v>0</v>
      </c>
      <c r="J318" s="264"/>
      <c r="K318" s="264"/>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85"/>
      <c r="EP318" s="85"/>
      <c r="EQ318" s="85"/>
      <c r="ER318" s="85"/>
      <c r="ES318" s="85"/>
      <c r="ET318" s="85"/>
      <c r="EU318" s="85"/>
      <c r="EV318" s="85"/>
      <c r="EW318" s="85"/>
      <c r="EX318" s="85"/>
      <c r="EY318" s="85"/>
      <c r="EZ318" s="85"/>
      <c r="FA318" s="85"/>
      <c r="FB318" s="85"/>
      <c r="FC318" s="85"/>
      <c r="FD318" s="85"/>
      <c r="FE318" s="85"/>
      <c r="FF318" s="85"/>
      <c r="FG318" s="265"/>
      <c r="FH318" s="265"/>
      <c r="FI318" s="265"/>
      <c r="FJ318" s="265"/>
      <c r="FK318" s="265"/>
      <c r="FL318" s="265"/>
      <c r="FM318" s="265"/>
      <c r="FN318" s="265"/>
      <c r="FO318" s="265"/>
      <c r="FP318" s="265"/>
      <c r="FQ318" s="265"/>
      <c r="FR318" s="265"/>
      <c r="FS318" s="265"/>
      <c r="FT318" s="265"/>
      <c r="FU318" s="265"/>
      <c r="FV318" s="265"/>
      <c r="FW318" s="265"/>
      <c r="FX318" s="265"/>
      <c r="FY318" s="265"/>
      <c r="FZ318" s="265"/>
      <c r="GA318" s="265"/>
      <c r="GB318" s="265"/>
      <c r="GC318" s="265"/>
    </row>
    <row r="319" spans="1:185" x14ac:dyDescent="0.35">
      <c r="A319" s="85"/>
      <c r="B319" s="86"/>
      <c r="C319" s="86"/>
      <c r="D319" s="87"/>
      <c r="E319" s="86"/>
      <c r="F319" s="86"/>
      <c r="G319" s="262">
        <f t="shared" si="29"/>
        <v>0</v>
      </c>
      <c r="H319" s="262">
        <f t="shared" si="30"/>
        <v>0</v>
      </c>
      <c r="I319" s="262">
        <f t="shared" si="31"/>
        <v>0</v>
      </c>
      <c r="J319" s="264"/>
      <c r="K319" s="264"/>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85"/>
      <c r="EP319" s="85"/>
      <c r="EQ319" s="85"/>
      <c r="ER319" s="85"/>
      <c r="ES319" s="85"/>
      <c r="ET319" s="85"/>
      <c r="EU319" s="85"/>
      <c r="EV319" s="85"/>
      <c r="EW319" s="85"/>
      <c r="EX319" s="85"/>
      <c r="EY319" s="85"/>
      <c r="EZ319" s="85"/>
      <c r="FA319" s="85"/>
      <c r="FB319" s="85"/>
      <c r="FC319" s="85"/>
      <c r="FD319" s="85"/>
      <c r="FE319" s="85"/>
      <c r="FF319" s="85"/>
      <c r="FG319" s="265"/>
      <c r="FH319" s="265"/>
      <c r="FI319" s="265"/>
      <c r="FJ319" s="265"/>
      <c r="FK319" s="265"/>
      <c r="FL319" s="265"/>
      <c r="FM319" s="265"/>
      <c r="FN319" s="265"/>
      <c r="FO319" s="265"/>
      <c r="FP319" s="265"/>
      <c r="FQ319" s="265"/>
      <c r="FR319" s="265"/>
      <c r="FS319" s="265"/>
      <c r="FT319" s="265"/>
      <c r="FU319" s="265"/>
      <c r="FV319" s="265"/>
      <c r="FW319" s="265"/>
      <c r="FX319" s="265"/>
      <c r="FY319" s="265"/>
      <c r="FZ319" s="265"/>
      <c r="GA319" s="265"/>
      <c r="GB319" s="265"/>
      <c r="GC319" s="265"/>
    </row>
    <row r="320" spans="1:185" x14ac:dyDescent="0.35">
      <c r="A320" s="85"/>
      <c r="B320" s="86"/>
      <c r="C320" s="86"/>
      <c r="D320" s="87"/>
      <c r="E320" s="86"/>
      <c r="F320" s="86"/>
      <c r="G320" s="262">
        <f t="shared" si="29"/>
        <v>0</v>
      </c>
      <c r="H320" s="262">
        <f t="shared" si="30"/>
        <v>0</v>
      </c>
      <c r="I320" s="262">
        <f t="shared" si="31"/>
        <v>0</v>
      </c>
      <c r="J320" s="264"/>
      <c r="K320" s="264"/>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85"/>
      <c r="EP320" s="85"/>
      <c r="EQ320" s="85"/>
      <c r="ER320" s="85"/>
      <c r="ES320" s="85"/>
      <c r="ET320" s="85"/>
      <c r="EU320" s="85"/>
      <c r="EV320" s="85"/>
      <c r="EW320" s="85"/>
      <c r="EX320" s="85"/>
      <c r="EY320" s="85"/>
      <c r="EZ320" s="85"/>
      <c r="FA320" s="85"/>
      <c r="FB320" s="85"/>
      <c r="FC320" s="85"/>
      <c r="FD320" s="85"/>
      <c r="FE320" s="85"/>
      <c r="FF320" s="85"/>
      <c r="FG320" s="265"/>
      <c r="FH320" s="265"/>
      <c r="FI320" s="265"/>
      <c r="FJ320" s="265"/>
      <c r="FK320" s="265"/>
      <c r="FL320" s="265"/>
      <c r="FM320" s="265"/>
      <c r="FN320" s="265"/>
      <c r="FO320" s="265"/>
      <c r="FP320" s="265"/>
      <c r="FQ320" s="265"/>
      <c r="FR320" s="265"/>
      <c r="FS320" s="265"/>
      <c r="FT320" s="265"/>
      <c r="FU320" s="265"/>
      <c r="FV320" s="265"/>
      <c r="FW320" s="265"/>
      <c r="FX320" s="265"/>
      <c r="FY320" s="265"/>
      <c r="FZ320" s="265"/>
      <c r="GA320" s="265"/>
      <c r="GB320" s="265"/>
      <c r="GC320" s="265"/>
    </row>
    <row r="321" spans="1:185" x14ac:dyDescent="0.35">
      <c r="A321" s="85"/>
      <c r="B321" s="86"/>
      <c r="C321" s="86"/>
      <c r="D321" s="87"/>
      <c r="E321" s="86"/>
      <c r="F321" s="86"/>
      <c r="G321" s="262">
        <f t="shared" si="29"/>
        <v>0</v>
      </c>
      <c r="H321" s="262">
        <f t="shared" si="30"/>
        <v>0</v>
      </c>
      <c r="I321" s="262">
        <f t="shared" si="31"/>
        <v>0</v>
      </c>
      <c r="J321" s="264"/>
      <c r="K321" s="264"/>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85"/>
      <c r="EP321" s="85"/>
      <c r="EQ321" s="85"/>
      <c r="ER321" s="85"/>
      <c r="ES321" s="85"/>
      <c r="ET321" s="85"/>
      <c r="EU321" s="85"/>
      <c r="EV321" s="85"/>
      <c r="EW321" s="85"/>
      <c r="EX321" s="85"/>
      <c r="EY321" s="85"/>
      <c r="EZ321" s="85"/>
      <c r="FA321" s="85"/>
      <c r="FB321" s="85"/>
      <c r="FC321" s="85"/>
      <c r="FD321" s="85"/>
      <c r="FE321" s="85"/>
      <c r="FF321" s="85"/>
      <c r="FG321" s="265"/>
      <c r="FH321" s="265"/>
      <c r="FI321" s="265"/>
      <c r="FJ321" s="265"/>
      <c r="FK321" s="265"/>
      <c r="FL321" s="265"/>
      <c r="FM321" s="265"/>
      <c r="FN321" s="265"/>
      <c r="FO321" s="265"/>
      <c r="FP321" s="265"/>
      <c r="FQ321" s="265"/>
      <c r="FR321" s="265"/>
      <c r="FS321" s="265"/>
      <c r="FT321" s="265"/>
      <c r="FU321" s="265"/>
      <c r="FV321" s="265"/>
      <c r="FW321" s="265"/>
      <c r="FX321" s="265"/>
      <c r="FY321" s="265"/>
      <c r="FZ321" s="265"/>
      <c r="GA321" s="265"/>
      <c r="GB321" s="265"/>
      <c r="GC321" s="265"/>
    </row>
    <row r="322" spans="1:185" x14ac:dyDescent="0.35">
      <c r="A322" s="85"/>
      <c r="B322" s="86"/>
      <c r="C322" s="86"/>
      <c r="D322" s="87"/>
      <c r="E322" s="86"/>
      <c r="F322" s="86"/>
      <c r="G322" s="262">
        <f t="shared" si="29"/>
        <v>0</v>
      </c>
      <c r="H322" s="262">
        <f t="shared" si="30"/>
        <v>0</v>
      </c>
      <c r="I322" s="262">
        <f t="shared" si="31"/>
        <v>0</v>
      </c>
      <c r="J322" s="264"/>
      <c r="K322" s="264"/>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85"/>
      <c r="EP322" s="85"/>
      <c r="EQ322" s="85"/>
      <c r="ER322" s="85"/>
      <c r="ES322" s="85"/>
      <c r="ET322" s="85"/>
      <c r="EU322" s="85"/>
      <c r="EV322" s="85"/>
      <c r="EW322" s="85"/>
      <c r="EX322" s="85"/>
      <c r="EY322" s="85"/>
      <c r="EZ322" s="85"/>
      <c r="FA322" s="85"/>
      <c r="FB322" s="85"/>
      <c r="FC322" s="85"/>
      <c r="FD322" s="85"/>
      <c r="FE322" s="85"/>
      <c r="FF322" s="85"/>
      <c r="FG322" s="265"/>
      <c r="FH322" s="265"/>
      <c r="FI322" s="265"/>
      <c r="FJ322" s="265"/>
      <c r="FK322" s="265"/>
      <c r="FL322" s="265"/>
      <c r="FM322" s="265"/>
      <c r="FN322" s="265"/>
      <c r="FO322" s="265"/>
      <c r="FP322" s="265"/>
      <c r="FQ322" s="265"/>
      <c r="FR322" s="265"/>
      <c r="FS322" s="265"/>
      <c r="FT322" s="265"/>
      <c r="FU322" s="265"/>
      <c r="FV322" s="265"/>
      <c r="FW322" s="265"/>
      <c r="FX322" s="265"/>
      <c r="FY322" s="265"/>
      <c r="FZ322" s="265"/>
      <c r="GA322" s="265"/>
      <c r="GB322" s="265"/>
      <c r="GC322" s="265"/>
    </row>
    <row r="323" spans="1:185" x14ac:dyDescent="0.35">
      <c r="A323" s="85"/>
      <c r="B323" s="86"/>
      <c r="C323" s="86"/>
      <c r="D323" s="87"/>
      <c r="E323" s="86"/>
      <c r="F323" s="86"/>
      <c r="G323" s="262">
        <f t="shared" si="29"/>
        <v>0</v>
      </c>
      <c r="H323" s="262">
        <f t="shared" si="30"/>
        <v>0</v>
      </c>
      <c r="I323" s="262">
        <f t="shared" si="31"/>
        <v>0</v>
      </c>
      <c r="J323" s="264"/>
      <c r="K323" s="264"/>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85"/>
      <c r="EP323" s="85"/>
      <c r="EQ323" s="85"/>
      <c r="ER323" s="85"/>
      <c r="ES323" s="85"/>
      <c r="ET323" s="85"/>
      <c r="EU323" s="85"/>
      <c r="EV323" s="85"/>
      <c r="EW323" s="85"/>
      <c r="EX323" s="85"/>
      <c r="EY323" s="85"/>
      <c r="EZ323" s="85"/>
      <c r="FA323" s="85"/>
      <c r="FB323" s="85"/>
      <c r="FC323" s="85"/>
      <c r="FD323" s="85"/>
      <c r="FE323" s="85"/>
      <c r="FF323" s="85"/>
      <c r="FG323" s="265"/>
      <c r="FH323" s="265"/>
      <c r="FI323" s="265"/>
      <c r="FJ323" s="265"/>
      <c r="FK323" s="265"/>
      <c r="FL323" s="265"/>
      <c r="FM323" s="265"/>
      <c r="FN323" s="265"/>
      <c r="FO323" s="265"/>
      <c r="FP323" s="265"/>
      <c r="FQ323" s="265"/>
      <c r="FR323" s="265"/>
      <c r="FS323" s="265"/>
      <c r="FT323" s="265"/>
      <c r="FU323" s="265"/>
      <c r="FV323" s="265"/>
      <c r="FW323" s="265"/>
      <c r="FX323" s="265"/>
      <c r="FY323" s="265"/>
      <c r="FZ323" s="265"/>
      <c r="GA323" s="265"/>
      <c r="GB323" s="265"/>
      <c r="GC323" s="265"/>
    </row>
    <row r="324" spans="1:185" x14ac:dyDescent="0.35">
      <c r="A324" s="85"/>
      <c r="B324" s="86"/>
      <c r="C324" s="86"/>
      <c r="D324" s="87"/>
      <c r="E324" s="86"/>
      <c r="F324" s="86"/>
      <c r="G324" s="262">
        <f t="shared" si="29"/>
        <v>0</v>
      </c>
      <c r="H324" s="262">
        <f t="shared" si="30"/>
        <v>0</v>
      </c>
      <c r="I324" s="262">
        <f t="shared" si="31"/>
        <v>0</v>
      </c>
      <c r="J324" s="264"/>
      <c r="K324" s="264"/>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85"/>
      <c r="EP324" s="85"/>
      <c r="EQ324" s="85"/>
      <c r="ER324" s="85"/>
      <c r="ES324" s="85"/>
      <c r="ET324" s="85"/>
      <c r="EU324" s="85"/>
      <c r="EV324" s="85"/>
      <c r="EW324" s="85"/>
      <c r="EX324" s="85"/>
      <c r="EY324" s="85"/>
      <c r="EZ324" s="85"/>
      <c r="FA324" s="85"/>
      <c r="FB324" s="85"/>
      <c r="FC324" s="85"/>
      <c r="FD324" s="85"/>
      <c r="FE324" s="85"/>
      <c r="FF324" s="85"/>
      <c r="FG324" s="265"/>
      <c r="FH324" s="265"/>
      <c r="FI324" s="265"/>
      <c r="FJ324" s="265"/>
      <c r="FK324" s="265"/>
      <c r="FL324" s="265"/>
      <c r="FM324" s="265"/>
      <c r="FN324" s="265"/>
      <c r="FO324" s="265"/>
      <c r="FP324" s="265"/>
      <c r="FQ324" s="265"/>
      <c r="FR324" s="265"/>
      <c r="FS324" s="265"/>
      <c r="FT324" s="265"/>
      <c r="FU324" s="265"/>
      <c r="FV324" s="265"/>
      <c r="FW324" s="265"/>
      <c r="FX324" s="265"/>
      <c r="FY324" s="265"/>
      <c r="FZ324" s="265"/>
      <c r="GA324" s="265"/>
      <c r="GB324" s="265"/>
      <c r="GC324" s="265"/>
    </row>
    <row r="325" spans="1:185" x14ac:dyDescent="0.35">
      <c r="A325" s="85"/>
      <c r="B325" s="86"/>
      <c r="C325" s="86"/>
      <c r="D325" s="87"/>
      <c r="E325" s="86"/>
      <c r="F325" s="86"/>
      <c r="G325" s="262">
        <f t="shared" si="29"/>
        <v>0</v>
      </c>
      <c r="H325" s="262">
        <f t="shared" si="30"/>
        <v>0</v>
      </c>
      <c r="I325" s="262">
        <f t="shared" si="31"/>
        <v>0</v>
      </c>
      <c r="J325" s="264"/>
      <c r="K325" s="264"/>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85"/>
      <c r="EP325" s="85"/>
      <c r="EQ325" s="85"/>
      <c r="ER325" s="85"/>
      <c r="ES325" s="85"/>
      <c r="ET325" s="85"/>
      <c r="EU325" s="85"/>
      <c r="EV325" s="85"/>
      <c r="EW325" s="85"/>
      <c r="EX325" s="85"/>
      <c r="EY325" s="85"/>
      <c r="EZ325" s="85"/>
      <c r="FA325" s="85"/>
      <c r="FB325" s="85"/>
      <c r="FC325" s="85"/>
      <c r="FD325" s="85"/>
      <c r="FE325" s="85"/>
      <c r="FF325" s="85"/>
      <c r="FG325" s="265"/>
      <c r="FH325" s="265"/>
      <c r="FI325" s="265"/>
      <c r="FJ325" s="265"/>
      <c r="FK325" s="265"/>
      <c r="FL325" s="265"/>
      <c r="FM325" s="265"/>
      <c r="FN325" s="265"/>
      <c r="FO325" s="265"/>
      <c r="FP325" s="265"/>
      <c r="FQ325" s="265"/>
      <c r="FR325" s="265"/>
      <c r="FS325" s="265"/>
      <c r="FT325" s="265"/>
      <c r="FU325" s="265"/>
      <c r="FV325" s="265"/>
      <c r="FW325" s="265"/>
      <c r="FX325" s="265"/>
      <c r="FY325" s="265"/>
      <c r="FZ325" s="265"/>
      <c r="GA325" s="265"/>
      <c r="GB325" s="265"/>
      <c r="GC325" s="265"/>
    </row>
    <row r="326" spans="1:185" x14ac:dyDescent="0.35">
      <c r="A326" s="85"/>
      <c r="B326" s="86"/>
      <c r="C326" s="86"/>
      <c r="D326" s="87"/>
      <c r="E326" s="86"/>
      <c r="F326" s="86"/>
      <c r="G326" s="262">
        <f t="shared" si="29"/>
        <v>0</v>
      </c>
      <c r="H326" s="262">
        <f t="shared" si="30"/>
        <v>0</v>
      </c>
      <c r="I326" s="262">
        <f t="shared" si="31"/>
        <v>0</v>
      </c>
      <c r="J326" s="264"/>
      <c r="K326" s="264"/>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85"/>
      <c r="EP326" s="85"/>
      <c r="EQ326" s="85"/>
      <c r="ER326" s="85"/>
      <c r="ES326" s="85"/>
      <c r="ET326" s="85"/>
      <c r="EU326" s="85"/>
      <c r="EV326" s="85"/>
      <c r="EW326" s="85"/>
      <c r="EX326" s="85"/>
      <c r="EY326" s="85"/>
      <c r="EZ326" s="85"/>
      <c r="FA326" s="85"/>
      <c r="FB326" s="85"/>
      <c r="FC326" s="85"/>
      <c r="FD326" s="85"/>
      <c r="FE326" s="85"/>
      <c r="FF326" s="85"/>
      <c r="FG326" s="265"/>
      <c r="FH326" s="265"/>
      <c r="FI326" s="265"/>
      <c r="FJ326" s="265"/>
      <c r="FK326" s="265"/>
      <c r="FL326" s="265"/>
      <c r="FM326" s="265"/>
      <c r="FN326" s="265"/>
      <c r="FO326" s="265"/>
      <c r="FP326" s="265"/>
      <c r="FQ326" s="265"/>
      <c r="FR326" s="265"/>
      <c r="FS326" s="265"/>
      <c r="FT326" s="265"/>
      <c r="FU326" s="265"/>
      <c r="FV326" s="265"/>
      <c r="FW326" s="265"/>
      <c r="FX326" s="265"/>
      <c r="FY326" s="265"/>
      <c r="FZ326" s="265"/>
      <c r="GA326" s="265"/>
      <c r="GB326" s="265"/>
      <c r="GC326" s="265"/>
    </row>
    <row r="327" spans="1:185" x14ac:dyDescent="0.35">
      <c r="A327" s="85"/>
      <c r="B327" s="86"/>
      <c r="C327" s="86"/>
      <c r="D327" s="87"/>
      <c r="E327" s="86"/>
      <c r="F327" s="86"/>
      <c r="G327" s="262">
        <f t="shared" si="29"/>
        <v>0</v>
      </c>
      <c r="H327" s="262">
        <f t="shared" si="30"/>
        <v>0</v>
      </c>
      <c r="I327" s="262">
        <f t="shared" si="31"/>
        <v>0</v>
      </c>
      <c r="J327" s="264"/>
      <c r="K327" s="264"/>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265"/>
      <c r="FH327" s="265"/>
      <c r="FI327" s="265"/>
      <c r="FJ327" s="265"/>
      <c r="FK327" s="265"/>
      <c r="FL327" s="265"/>
      <c r="FM327" s="265"/>
      <c r="FN327" s="265"/>
      <c r="FO327" s="265"/>
      <c r="FP327" s="265"/>
      <c r="FQ327" s="265"/>
      <c r="FR327" s="265"/>
      <c r="FS327" s="265"/>
      <c r="FT327" s="265"/>
      <c r="FU327" s="265"/>
      <c r="FV327" s="265"/>
      <c r="FW327" s="265"/>
      <c r="FX327" s="265"/>
      <c r="FY327" s="265"/>
      <c r="FZ327" s="265"/>
      <c r="GA327" s="265"/>
      <c r="GB327" s="265"/>
      <c r="GC327" s="265"/>
    </row>
    <row r="328" spans="1:185" x14ac:dyDescent="0.35">
      <c r="A328" s="85"/>
      <c r="B328" s="86"/>
      <c r="C328" s="86"/>
      <c r="D328" s="87"/>
      <c r="E328" s="86"/>
      <c r="F328" s="86"/>
      <c r="G328" s="262">
        <f t="shared" si="29"/>
        <v>0</v>
      </c>
      <c r="H328" s="262">
        <f t="shared" si="30"/>
        <v>0</v>
      </c>
      <c r="I328" s="262">
        <f t="shared" si="31"/>
        <v>0</v>
      </c>
      <c r="J328" s="264"/>
      <c r="K328" s="264"/>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85"/>
      <c r="EP328" s="85"/>
      <c r="EQ328" s="85"/>
      <c r="ER328" s="85"/>
      <c r="ES328" s="85"/>
      <c r="ET328" s="85"/>
      <c r="EU328" s="85"/>
      <c r="EV328" s="85"/>
      <c r="EW328" s="85"/>
      <c r="EX328" s="85"/>
      <c r="EY328" s="85"/>
      <c r="EZ328" s="85"/>
      <c r="FA328" s="85"/>
      <c r="FB328" s="85"/>
      <c r="FC328" s="85"/>
      <c r="FD328" s="85"/>
      <c r="FE328" s="85"/>
      <c r="FF328" s="85"/>
      <c r="FG328" s="265"/>
      <c r="FH328" s="265"/>
      <c r="FI328" s="265"/>
      <c r="FJ328" s="265"/>
      <c r="FK328" s="265"/>
      <c r="FL328" s="265"/>
      <c r="FM328" s="265"/>
      <c r="FN328" s="265"/>
      <c r="FO328" s="265"/>
      <c r="FP328" s="265"/>
      <c r="FQ328" s="265"/>
      <c r="FR328" s="265"/>
      <c r="FS328" s="265"/>
      <c r="FT328" s="265"/>
      <c r="FU328" s="265"/>
      <c r="FV328" s="265"/>
      <c r="FW328" s="265"/>
      <c r="FX328" s="265"/>
      <c r="FY328" s="265"/>
      <c r="FZ328" s="265"/>
      <c r="GA328" s="265"/>
      <c r="GB328" s="265"/>
      <c r="GC328" s="265"/>
    </row>
    <row r="329" spans="1:185" x14ac:dyDescent="0.35">
      <c r="A329" s="85"/>
      <c r="B329" s="86"/>
      <c r="C329" s="86"/>
      <c r="D329" s="87"/>
      <c r="E329" s="86"/>
      <c r="F329" s="86"/>
      <c r="G329" s="262">
        <f t="shared" si="29"/>
        <v>0</v>
      </c>
      <c r="H329" s="262">
        <f t="shared" si="30"/>
        <v>0</v>
      </c>
      <c r="I329" s="262">
        <f t="shared" si="31"/>
        <v>0</v>
      </c>
      <c r="J329" s="264"/>
      <c r="K329" s="264"/>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85"/>
      <c r="EP329" s="85"/>
      <c r="EQ329" s="85"/>
      <c r="ER329" s="85"/>
      <c r="ES329" s="85"/>
      <c r="ET329" s="85"/>
      <c r="EU329" s="85"/>
      <c r="EV329" s="85"/>
      <c r="EW329" s="85"/>
      <c r="EX329" s="85"/>
      <c r="EY329" s="85"/>
      <c r="EZ329" s="85"/>
      <c r="FA329" s="85"/>
      <c r="FB329" s="85"/>
      <c r="FC329" s="85"/>
      <c r="FD329" s="85"/>
      <c r="FE329" s="85"/>
      <c r="FF329" s="85"/>
      <c r="FG329" s="265"/>
      <c r="FH329" s="265"/>
      <c r="FI329" s="265"/>
      <c r="FJ329" s="265"/>
      <c r="FK329" s="265"/>
      <c r="FL329" s="265"/>
      <c r="FM329" s="265"/>
      <c r="FN329" s="265"/>
      <c r="FO329" s="265"/>
      <c r="FP329" s="265"/>
      <c r="FQ329" s="265"/>
      <c r="FR329" s="265"/>
      <c r="FS329" s="265"/>
      <c r="FT329" s="265"/>
      <c r="FU329" s="265"/>
      <c r="FV329" s="265"/>
      <c r="FW329" s="265"/>
      <c r="FX329" s="265"/>
      <c r="FY329" s="265"/>
      <c r="FZ329" s="265"/>
      <c r="GA329" s="265"/>
      <c r="GB329" s="265"/>
      <c r="GC329" s="265"/>
    </row>
    <row r="330" spans="1:185" x14ac:dyDescent="0.35">
      <c r="A330" s="85"/>
      <c r="B330" s="86"/>
      <c r="C330" s="86"/>
      <c r="D330" s="87"/>
      <c r="E330" s="86"/>
      <c r="F330" s="86"/>
      <c r="G330" s="262">
        <f t="shared" ref="G330:G393" si="32">SUM(J330,L330,N330,O330,P330,T330,U330,V330,AN330,AP330,BA330,BC330,CO330,CQ330,CZ330,DB330,DK330,DM330,DP330,DR330,DY330,EA330,EK330,EM330,EV330,EX330,FG330,FI330,FR330,FT330)</f>
        <v>0</v>
      </c>
      <c r="H330" s="262">
        <f t="shared" ref="H330:H393" si="33">SUM(K330,M330,Q330,R330,S330,W330,X330,Y330,AO330,AQ330,AR330,AS330,AU330,AX330,BB330,BD330,BK330,BL330,CP330,CR330,CS330,CT330,CU330,CV330,DA330,DC330,DD330,DE330,DF330,DG330,,DL330,DN330,DQ330,DS330,DZ330,EB330,EC330,ED330,EE330,FC330,FH330,FJ330,FK330,FL330,FM330,FN330,FO330,FQ330,FS330,FU330,FV330,FW330,FX330,FY330,FZ330,GC330,EL330,EN330,EO330,EP330,EQ330,ET330,EW330,EY330,EZ330,FA330,FB330,FD330,AT330,AV330,AW330,BE330,BF330,BG330,BH330,FP330,ER330,DH330,DT330,DU330,DV330,DW330,EF330,EG330,EI330,EH330,ES330,FE330,Z330,AA330,AB330,AC330,AD330,AE330,AF330,AG330,AH330,AI330,AJ330,AK330,GA330,GB330)</f>
        <v>0</v>
      </c>
      <c r="I330" s="262">
        <f t="shared" ref="I330:I393" si="34">G330+H330</f>
        <v>0</v>
      </c>
      <c r="J330" s="264"/>
      <c r="K330" s="264"/>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85"/>
      <c r="EP330" s="85"/>
      <c r="EQ330" s="85"/>
      <c r="ER330" s="85"/>
      <c r="ES330" s="85"/>
      <c r="ET330" s="85"/>
      <c r="EU330" s="85"/>
      <c r="EV330" s="85"/>
      <c r="EW330" s="85"/>
      <c r="EX330" s="85"/>
      <c r="EY330" s="85"/>
      <c r="EZ330" s="85"/>
      <c r="FA330" s="85"/>
      <c r="FB330" s="85"/>
      <c r="FC330" s="85"/>
      <c r="FD330" s="85"/>
      <c r="FE330" s="85"/>
      <c r="FF330" s="85"/>
      <c r="FG330" s="265"/>
      <c r="FH330" s="265"/>
      <c r="FI330" s="265"/>
      <c r="FJ330" s="265"/>
      <c r="FK330" s="265"/>
      <c r="FL330" s="265"/>
      <c r="FM330" s="265"/>
      <c r="FN330" s="265"/>
      <c r="FO330" s="265"/>
      <c r="FP330" s="265"/>
      <c r="FQ330" s="265"/>
      <c r="FR330" s="265"/>
      <c r="FS330" s="265"/>
      <c r="FT330" s="265"/>
      <c r="FU330" s="265"/>
      <c r="FV330" s="265"/>
      <c r="FW330" s="265"/>
      <c r="FX330" s="265"/>
      <c r="FY330" s="265"/>
      <c r="FZ330" s="265"/>
      <c r="GA330" s="265"/>
      <c r="GB330" s="265"/>
      <c r="GC330" s="265"/>
    </row>
    <row r="331" spans="1:185" x14ac:dyDescent="0.35">
      <c r="A331" s="85"/>
      <c r="B331" s="86"/>
      <c r="C331" s="86"/>
      <c r="D331" s="87"/>
      <c r="E331" s="86"/>
      <c r="F331" s="86"/>
      <c r="G331" s="262">
        <f t="shared" si="32"/>
        <v>0</v>
      </c>
      <c r="H331" s="262">
        <f t="shared" si="33"/>
        <v>0</v>
      </c>
      <c r="I331" s="262">
        <f t="shared" si="34"/>
        <v>0</v>
      </c>
      <c r="J331" s="264"/>
      <c r="K331" s="264"/>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85"/>
      <c r="EP331" s="85"/>
      <c r="EQ331" s="85"/>
      <c r="ER331" s="85"/>
      <c r="ES331" s="85"/>
      <c r="ET331" s="85"/>
      <c r="EU331" s="85"/>
      <c r="EV331" s="85"/>
      <c r="EW331" s="85"/>
      <c r="EX331" s="85"/>
      <c r="EY331" s="85"/>
      <c r="EZ331" s="85"/>
      <c r="FA331" s="85"/>
      <c r="FB331" s="85"/>
      <c r="FC331" s="85"/>
      <c r="FD331" s="85"/>
      <c r="FE331" s="85"/>
      <c r="FF331" s="85"/>
      <c r="FG331" s="265"/>
      <c r="FH331" s="265"/>
      <c r="FI331" s="265"/>
      <c r="FJ331" s="265"/>
      <c r="FK331" s="265"/>
      <c r="FL331" s="265"/>
      <c r="FM331" s="265"/>
      <c r="FN331" s="265"/>
      <c r="FO331" s="265"/>
      <c r="FP331" s="265"/>
      <c r="FQ331" s="265"/>
      <c r="FR331" s="265"/>
      <c r="FS331" s="265"/>
      <c r="FT331" s="265"/>
      <c r="FU331" s="265"/>
      <c r="FV331" s="265"/>
      <c r="FW331" s="265"/>
      <c r="FX331" s="265"/>
      <c r="FY331" s="265"/>
      <c r="FZ331" s="265"/>
      <c r="GA331" s="265"/>
      <c r="GB331" s="265"/>
      <c r="GC331" s="265"/>
    </row>
    <row r="332" spans="1:185" x14ac:dyDescent="0.35">
      <c r="A332" s="85"/>
      <c r="B332" s="86"/>
      <c r="C332" s="86"/>
      <c r="D332" s="87"/>
      <c r="E332" s="86"/>
      <c r="F332" s="86"/>
      <c r="G332" s="262">
        <f t="shared" si="32"/>
        <v>0</v>
      </c>
      <c r="H332" s="262">
        <f t="shared" si="33"/>
        <v>0</v>
      </c>
      <c r="I332" s="262">
        <f t="shared" si="34"/>
        <v>0</v>
      </c>
      <c r="J332" s="264"/>
      <c r="K332" s="264"/>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85"/>
      <c r="EP332" s="85"/>
      <c r="EQ332" s="85"/>
      <c r="ER332" s="85"/>
      <c r="ES332" s="85"/>
      <c r="ET332" s="85"/>
      <c r="EU332" s="85"/>
      <c r="EV332" s="85"/>
      <c r="EW332" s="85"/>
      <c r="EX332" s="85"/>
      <c r="EY332" s="85"/>
      <c r="EZ332" s="85"/>
      <c r="FA332" s="85"/>
      <c r="FB332" s="85"/>
      <c r="FC332" s="85"/>
      <c r="FD332" s="85"/>
      <c r="FE332" s="85"/>
      <c r="FF332" s="85"/>
      <c r="FG332" s="265"/>
      <c r="FH332" s="265"/>
      <c r="FI332" s="265"/>
      <c r="FJ332" s="265"/>
      <c r="FK332" s="265"/>
      <c r="FL332" s="265"/>
      <c r="FM332" s="265"/>
      <c r="FN332" s="265"/>
      <c r="FO332" s="265"/>
      <c r="FP332" s="265"/>
      <c r="FQ332" s="265"/>
      <c r="FR332" s="265"/>
      <c r="FS332" s="265"/>
      <c r="FT332" s="265"/>
      <c r="FU332" s="265"/>
      <c r="FV332" s="265"/>
      <c r="FW332" s="265"/>
      <c r="FX332" s="265"/>
      <c r="FY332" s="265"/>
      <c r="FZ332" s="265"/>
      <c r="GA332" s="265"/>
      <c r="GB332" s="265"/>
      <c r="GC332" s="265"/>
    </row>
    <row r="333" spans="1:185" x14ac:dyDescent="0.35">
      <c r="A333" s="85"/>
      <c r="B333" s="86"/>
      <c r="C333" s="86"/>
      <c r="D333" s="87"/>
      <c r="E333" s="86"/>
      <c r="F333" s="86"/>
      <c r="G333" s="262">
        <f t="shared" si="32"/>
        <v>0</v>
      </c>
      <c r="H333" s="262">
        <f t="shared" si="33"/>
        <v>0</v>
      </c>
      <c r="I333" s="262">
        <f t="shared" si="34"/>
        <v>0</v>
      </c>
      <c r="J333" s="264"/>
      <c r="K333" s="264"/>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85"/>
      <c r="EP333" s="85"/>
      <c r="EQ333" s="85"/>
      <c r="ER333" s="85"/>
      <c r="ES333" s="85"/>
      <c r="ET333" s="85"/>
      <c r="EU333" s="85"/>
      <c r="EV333" s="85"/>
      <c r="EW333" s="85"/>
      <c r="EX333" s="85"/>
      <c r="EY333" s="85"/>
      <c r="EZ333" s="85"/>
      <c r="FA333" s="85"/>
      <c r="FB333" s="85"/>
      <c r="FC333" s="85"/>
      <c r="FD333" s="85"/>
      <c r="FE333" s="85"/>
      <c r="FF333" s="85"/>
      <c r="FG333" s="265"/>
      <c r="FH333" s="265"/>
      <c r="FI333" s="265"/>
      <c r="FJ333" s="265"/>
      <c r="FK333" s="265"/>
      <c r="FL333" s="265"/>
      <c r="FM333" s="265"/>
      <c r="FN333" s="265"/>
      <c r="FO333" s="265"/>
      <c r="FP333" s="265"/>
      <c r="FQ333" s="265"/>
      <c r="FR333" s="265"/>
      <c r="FS333" s="265"/>
      <c r="FT333" s="265"/>
      <c r="FU333" s="265"/>
      <c r="FV333" s="265"/>
      <c r="FW333" s="265"/>
      <c r="FX333" s="265"/>
      <c r="FY333" s="265"/>
      <c r="FZ333" s="265"/>
      <c r="GA333" s="265"/>
      <c r="GB333" s="265"/>
      <c r="GC333" s="265"/>
    </row>
    <row r="334" spans="1:185" x14ac:dyDescent="0.35">
      <c r="A334" s="85"/>
      <c r="B334" s="86"/>
      <c r="C334" s="86"/>
      <c r="D334" s="87"/>
      <c r="E334" s="86"/>
      <c r="F334" s="86"/>
      <c r="G334" s="262">
        <f t="shared" si="32"/>
        <v>0</v>
      </c>
      <c r="H334" s="262">
        <f t="shared" si="33"/>
        <v>0</v>
      </c>
      <c r="I334" s="262">
        <f t="shared" si="34"/>
        <v>0</v>
      </c>
      <c r="J334" s="264"/>
      <c r="K334" s="264"/>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85"/>
      <c r="EP334" s="85"/>
      <c r="EQ334" s="85"/>
      <c r="ER334" s="85"/>
      <c r="ES334" s="85"/>
      <c r="ET334" s="85"/>
      <c r="EU334" s="85"/>
      <c r="EV334" s="85"/>
      <c r="EW334" s="85"/>
      <c r="EX334" s="85"/>
      <c r="EY334" s="85"/>
      <c r="EZ334" s="85"/>
      <c r="FA334" s="85"/>
      <c r="FB334" s="85"/>
      <c r="FC334" s="85"/>
      <c r="FD334" s="85"/>
      <c r="FE334" s="85"/>
      <c r="FF334" s="85"/>
      <c r="FG334" s="265"/>
      <c r="FH334" s="265"/>
      <c r="FI334" s="265"/>
      <c r="FJ334" s="265"/>
      <c r="FK334" s="265"/>
      <c r="FL334" s="265"/>
      <c r="FM334" s="265"/>
      <c r="FN334" s="265"/>
      <c r="FO334" s="265"/>
      <c r="FP334" s="265"/>
      <c r="FQ334" s="265"/>
      <c r="FR334" s="265"/>
      <c r="FS334" s="265"/>
      <c r="FT334" s="265"/>
      <c r="FU334" s="265"/>
      <c r="FV334" s="265"/>
      <c r="FW334" s="265"/>
      <c r="FX334" s="265"/>
      <c r="FY334" s="265"/>
      <c r="FZ334" s="265"/>
      <c r="GA334" s="265"/>
      <c r="GB334" s="265"/>
      <c r="GC334" s="265"/>
    </row>
    <row r="335" spans="1:185" x14ac:dyDescent="0.35">
      <c r="A335" s="85"/>
      <c r="B335" s="86"/>
      <c r="C335" s="86"/>
      <c r="D335" s="87"/>
      <c r="E335" s="86"/>
      <c r="F335" s="86"/>
      <c r="G335" s="262">
        <f t="shared" si="32"/>
        <v>0</v>
      </c>
      <c r="H335" s="262">
        <f t="shared" si="33"/>
        <v>0</v>
      </c>
      <c r="I335" s="262">
        <f t="shared" si="34"/>
        <v>0</v>
      </c>
      <c r="J335" s="264"/>
      <c r="K335" s="264"/>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85"/>
      <c r="EP335" s="85"/>
      <c r="EQ335" s="85"/>
      <c r="ER335" s="85"/>
      <c r="ES335" s="85"/>
      <c r="ET335" s="85"/>
      <c r="EU335" s="85"/>
      <c r="EV335" s="85"/>
      <c r="EW335" s="85"/>
      <c r="EX335" s="85"/>
      <c r="EY335" s="85"/>
      <c r="EZ335" s="85"/>
      <c r="FA335" s="85"/>
      <c r="FB335" s="85"/>
      <c r="FC335" s="85"/>
      <c r="FD335" s="85"/>
      <c r="FE335" s="85"/>
      <c r="FF335" s="85"/>
      <c r="FG335" s="265"/>
      <c r="FH335" s="265"/>
      <c r="FI335" s="265"/>
      <c r="FJ335" s="265"/>
      <c r="FK335" s="265"/>
      <c r="FL335" s="265"/>
      <c r="FM335" s="265"/>
      <c r="FN335" s="265"/>
      <c r="FO335" s="265"/>
      <c r="FP335" s="265"/>
      <c r="FQ335" s="265"/>
      <c r="FR335" s="265"/>
      <c r="FS335" s="265"/>
      <c r="FT335" s="265"/>
      <c r="FU335" s="265"/>
      <c r="FV335" s="265"/>
      <c r="FW335" s="265"/>
      <c r="FX335" s="265"/>
      <c r="FY335" s="265"/>
      <c r="FZ335" s="265"/>
      <c r="GA335" s="265"/>
      <c r="GB335" s="265"/>
      <c r="GC335" s="265"/>
    </row>
    <row r="336" spans="1:185" x14ac:dyDescent="0.35">
      <c r="A336" s="85"/>
      <c r="B336" s="86"/>
      <c r="C336" s="86"/>
      <c r="D336" s="87"/>
      <c r="E336" s="86"/>
      <c r="F336" s="86"/>
      <c r="G336" s="262">
        <f t="shared" si="32"/>
        <v>0</v>
      </c>
      <c r="H336" s="262">
        <f t="shared" si="33"/>
        <v>0</v>
      </c>
      <c r="I336" s="262">
        <f t="shared" si="34"/>
        <v>0</v>
      </c>
      <c r="J336" s="264"/>
      <c r="K336" s="264"/>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85"/>
      <c r="EP336" s="85"/>
      <c r="EQ336" s="85"/>
      <c r="ER336" s="85"/>
      <c r="ES336" s="85"/>
      <c r="ET336" s="85"/>
      <c r="EU336" s="85"/>
      <c r="EV336" s="85"/>
      <c r="EW336" s="85"/>
      <c r="EX336" s="85"/>
      <c r="EY336" s="85"/>
      <c r="EZ336" s="85"/>
      <c r="FA336" s="85"/>
      <c r="FB336" s="85"/>
      <c r="FC336" s="85"/>
      <c r="FD336" s="85"/>
      <c r="FE336" s="85"/>
      <c r="FF336" s="85"/>
      <c r="FG336" s="265"/>
      <c r="FH336" s="265"/>
      <c r="FI336" s="265"/>
      <c r="FJ336" s="265"/>
      <c r="FK336" s="265"/>
      <c r="FL336" s="265"/>
      <c r="FM336" s="265"/>
      <c r="FN336" s="265"/>
      <c r="FO336" s="265"/>
      <c r="FP336" s="265"/>
      <c r="FQ336" s="265"/>
      <c r="FR336" s="265"/>
      <c r="FS336" s="265"/>
      <c r="FT336" s="265"/>
      <c r="FU336" s="265"/>
      <c r="FV336" s="265"/>
      <c r="FW336" s="265"/>
      <c r="FX336" s="265"/>
      <c r="FY336" s="265"/>
      <c r="FZ336" s="265"/>
      <c r="GA336" s="265"/>
      <c r="GB336" s="265"/>
      <c r="GC336" s="265"/>
    </row>
    <row r="337" spans="1:185" x14ac:dyDescent="0.35">
      <c r="A337" s="85"/>
      <c r="B337" s="86"/>
      <c r="C337" s="86"/>
      <c r="D337" s="87"/>
      <c r="E337" s="86"/>
      <c r="F337" s="86"/>
      <c r="G337" s="262">
        <f t="shared" si="32"/>
        <v>0</v>
      </c>
      <c r="H337" s="262">
        <f t="shared" si="33"/>
        <v>0</v>
      </c>
      <c r="I337" s="262">
        <f t="shared" si="34"/>
        <v>0</v>
      </c>
      <c r="J337" s="264"/>
      <c r="K337" s="264"/>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85"/>
      <c r="EP337" s="85"/>
      <c r="EQ337" s="85"/>
      <c r="ER337" s="85"/>
      <c r="ES337" s="85"/>
      <c r="ET337" s="85"/>
      <c r="EU337" s="85"/>
      <c r="EV337" s="85"/>
      <c r="EW337" s="85"/>
      <c r="EX337" s="85"/>
      <c r="EY337" s="85"/>
      <c r="EZ337" s="85"/>
      <c r="FA337" s="85"/>
      <c r="FB337" s="85"/>
      <c r="FC337" s="85"/>
      <c r="FD337" s="85"/>
      <c r="FE337" s="85"/>
      <c r="FF337" s="85"/>
      <c r="FG337" s="265"/>
      <c r="FH337" s="265"/>
      <c r="FI337" s="265"/>
      <c r="FJ337" s="265"/>
      <c r="FK337" s="265"/>
      <c r="FL337" s="265"/>
      <c r="FM337" s="265"/>
      <c r="FN337" s="265"/>
      <c r="FO337" s="265"/>
      <c r="FP337" s="265"/>
      <c r="FQ337" s="265"/>
      <c r="FR337" s="265"/>
      <c r="FS337" s="265"/>
      <c r="FT337" s="265"/>
      <c r="FU337" s="265"/>
      <c r="FV337" s="265"/>
      <c r="FW337" s="265"/>
      <c r="FX337" s="265"/>
      <c r="FY337" s="265"/>
      <c r="FZ337" s="265"/>
      <c r="GA337" s="265"/>
      <c r="GB337" s="265"/>
      <c r="GC337" s="265"/>
    </row>
    <row r="338" spans="1:185" x14ac:dyDescent="0.35">
      <c r="A338" s="85"/>
      <c r="B338" s="86"/>
      <c r="C338" s="86"/>
      <c r="D338" s="87"/>
      <c r="E338" s="86"/>
      <c r="F338" s="86"/>
      <c r="G338" s="262">
        <f t="shared" si="32"/>
        <v>0</v>
      </c>
      <c r="H338" s="262">
        <f t="shared" si="33"/>
        <v>0</v>
      </c>
      <c r="I338" s="262">
        <f t="shared" si="34"/>
        <v>0</v>
      </c>
      <c r="J338" s="264"/>
      <c r="K338" s="264"/>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85"/>
      <c r="EP338" s="85"/>
      <c r="EQ338" s="85"/>
      <c r="ER338" s="85"/>
      <c r="ES338" s="85"/>
      <c r="ET338" s="85"/>
      <c r="EU338" s="85"/>
      <c r="EV338" s="85"/>
      <c r="EW338" s="85"/>
      <c r="EX338" s="85"/>
      <c r="EY338" s="85"/>
      <c r="EZ338" s="85"/>
      <c r="FA338" s="85"/>
      <c r="FB338" s="85"/>
      <c r="FC338" s="85"/>
      <c r="FD338" s="85"/>
      <c r="FE338" s="85"/>
      <c r="FF338" s="85"/>
      <c r="FG338" s="265"/>
      <c r="FH338" s="265"/>
      <c r="FI338" s="265"/>
      <c r="FJ338" s="265"/>
      <c r="FK338" s="265"/>
      <c r="FL338" s="265"/>
      <c r="FM338" s="265"/>
      <c r="FN338" s="265"/>
      <c r="FO338" s="265"/>
      <c r="FP338" s="265"/>
      <c r="FQ338" s="265"/>
      <c r="FR338" s="265"/>
      <c r="FS338" s="265"/>
      <c r="FT338" s="265"/>
      <c r="FU338" s="265"/>
      <c r="FV338" s="265"/>
      <c r="FW338" s="265"/>
      <c r="FX338" s="265"/>
      <c r="FY338" s="265"/>
      <c r="FZ338" s="265"/>
      <c r="GA338" s="265"/>
      <c r="GB338" s="265"/>
      <c r="GC338" s="265"/>
    </row>
    <row r="339" spans="1:185" x14ac:dyDescent="0.35">
      <c r="A339" s="85"/>
      <c r="B339" s="86"/>
      <c r="C339" s="86"/>
      <c r="D339" s="87"/>
      <c r="E339" s="86"/>
      <c r="F339" s="86"/>
      <c r="G339" s="262">
        <f t="shared" si="32"/>
        <v>0</v>
      </c>
      <c r="H339" s="262">
        <f t="shared" si="33"/>
        <v>0</v>
      </c>
      <c r="I339" s="262">
        <f t="shared" si="34"/>
        <v>0</v>
      </c>
      <c r="J339" s="264"/>
      <c r="K339" s="264"/>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85"/>
      <c r="EP339" s="85"/>
      <c r="EQ339" s="85"/>
      <c r="ER339" s="85"/>
      <c r="ES339" s="85"/>
      <c r="ET339" s="85"/>
      <c r="EU339" s="85"/>
      <c r="EV339" s="85"/>
      <c r="EW339" s="85"/>
      <c r="EX339" s="85"/>
      <c r="EY339" s="85"/>
      <c r="EZ339" s="85"/>
      <c r="FA339" s="85"/>
      <c r="FB339" s="85"/>
      <c r="FC339" s="85"/>
      <c r="FD339" s="85"/>
      <c r="FE339" s="85"/>
      <c r="FF339" s="85"/>
      <c r="FG339" s="265"/>
      <c r="FH339" s="265"/>
      <c r="FI339" s="265"/>
      <c r="FJ339" s="265"/>
      <c r="FK339" s="265"/>
      <c r="FL339" s="265"/>
      <c r="FM339" s="265"/>
      <c r="FN339" s="265"/>
      <c r="FO339" s="265"/>
      <c r="FP339" s="265"/>
      <c r="FQ339" s="265"/>
      <c r="FR339" s="265"/>
      <c r="FS339" s="265"/>
      <c r="FT339" s="265"/>
      <c r="FU339" s="265"/>
      <c r="FV339" s="265"/>
      <c r="FW339" s="265"/>
      <c r="FX339" s="265"/>
      <c r="FY339" s="265"/>
      <c r="FZ339" s="265"/>
      <c r="GA339" s="265"/>
      <c r="GB339" s="265"/>
      <c r="GC339" s="265"/>
    </row>
    <row r="340" spans="1:185" x14ac:dyDescent="0.35">
      <c r="A340" s="85"/>
      <c r="B340" s="86"/>
      <c r="C340" s="86"/>
      <c r="D340" s="87"/>
      <c r="E340" s="86"/>
      <c r="F340" s="86"/>
      <c r="G340" s="262">
        <f t="shared" si="32"/>
        <v>0</v>
      </c>
      <c r="H340" s="262">
        <f t="shared" si="33"/>
        <v>0</v>
      </c>
      <c r="I340" s="262">
        <f t="shared" si="34"/>
        <v>0</v>
      </c>
      <c r="J340" s="264"/>
      <c r="K340" s="264"/>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85"/>
      <c r="EP340" s="85"/>
      <c r="EQ340" s="85"/>
      <c r="ER340" s="85"/>
      <c r="ES340" s="85"/>
      <c r="ET340" s="85"/>
      <c r="EU340" s="85"/>
      <c r="EV340" s="85"/>
      <c r="EW340" s="85"/>
      <c r="EX340" s="85"/>
      <c r="EY340" s="85"/>
      <c r="EZ340" s="85"/>
      <c r="FA340" s="85"/>
      <c r="FB340" s="85"/>
      <c r="FC340" s="85"/>
      <c r="FD340" s="85"/>
      <c r="FE340" s="85"/>
      <c r="FF340" s="85"/>
      <c r="FG340" s="265"/>
      <c r="FH340" s="265"/>
      <c r="FI340" s="265"/>
      <c r="FJ340" s="265"/>
      <c r="FK340" s="265"/>
      <c r="FL340" s="265"/>
      <c r="FM340" s="265"/>
      <c r="FN340" s="265"/>
      <c r="FO340" s="265"/>
      <c r="FP340" s="265"/>
      <c r="FQ340" s="265"/>
      <c r="FR340" s="265"/>
      <c r="FS340" s="265"/>
      <c r="FT340" s="265"/>
      <c r="FU340" s="265"/>
      <c r="FV340" s="265"/>
      <c r="FW340" s="265"/>
      <c r="FX340" s="265"/>
      <c r="FY340" s="265"/>
      <c r="FZ340" s="265"/>
      <c r="GA340" s="265"/>
      <c r="GB340" s="265"/>
      <c r="GC340" s="265"/>
    </row>
    <row r="341" spans="1:185" x14ac:dyDescent="0.35">
      <c r="A341" s="85"/>
      <c r="B341" s="86"/>
      <c r="C341" s="86"/>
      <c r="D341" s="87"/>
      <c r="E341" s="86"/>
      <c r="F341" s="86"/>
      <c r="G341" s="262">
        <f t="shared" si="32"/>
        <v>0</v>
      </c>
      <c r="H341" s="262">
        <f t="shared" si="33"/>
        <v>0</v>
      </c>
      <c r="I341" s="262">
        <f t="shared" si="34"/>
        <v>0</v>
      </c>
      <c r="J341" s="264"/>
      <c r="K341" s="264"/>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85"/>
      <c r="EP341" s="85"/>
      <c r="EQ341" s="85"/>
      <c r="ER341" s="85"/>
      <c r="ES341" s="85"/>
      <c r="ET341" s="85"/>
      <c r="EU341" s="85"/>
      <c r="EV341" s="85"/>
      <c r="EW341" s="85"/>
      <c r="EX341" s="85"/>
      <c r="EY341" s="85"/>
      <c r="EZ341" s="85"/>
      <c r="FA341" s="85"/>
      <c r="FB341" s="85"/>
      <c r="FC341" s="85"/>
      <c r="FD341" s="85"/>
      <c r="FE341" s="85"/>
      <c r="FF341" s="85"/>
      <c r="FG341" s="265"/>
      <c r="FH341" s="265"/>
      <c r="FI341" s="265"/>
      <c r="FJ341" s="265"/>
      <c r="FK341" s="265"/>
      <c r="FL341" s="265"/>
      <c r="FM341" s="265"/>
      <c r="FN341" s="265"/>
      <c r="FO341" s="265"/>
      <c r="FP341" s="265"/>
      <c r="FQ341" s="265"/>
      <c r="FR341" s="265"/>
      <c r="FS341" s="265"/>
      <c r="FT341" s="265"/>
      <c r="FU341" s="265"/>
      <c r="FV341" s="265"/>
      <c r="FW341" s="265"/>
      <c r="FX341" s="265"/>
      <c r="FY341" s="265"/>
      <c r="FZ341" s="265"/>
      <c r="GA341" s="265"/>
      <c r="GB341" s="265"/>
      <c r="GC341" s="265"/>
    </row>
    <row r="342" spans="1:185" x14ac:dyDescent="0.35">
      <c r="A342" s="85"/>
      <c r="B342" s="86"/>
      <c r="C342" s="86"/>
      <c r="D342" s="87"/>
      <c r="E342" s="86"/>
      <c r="F342" s="86"/>
      <c r="G342" s="262">
        <f t="shared" si="32"/>
        <v>0</v>
      </c>
      <c r="H342" s="262">
        <f t="shared" si="33"/>
        <v>0</v>
      </c>
      <c r="I342" s="262">
        <f t="shared" si="34"/>
        <v>0</v>
      </c>
      <c r="J342" s="264"/>
      <c r="K342" s="264"/>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85"/>
      <c r="EP342" s="85"/>
      <c r="EQ342" s="85"/>
      <c r="ER342" s="85"/>
      <c r="ES342" s="85"/>
      <c r="ET342" s="85"/>
      <c r="EU342" s="85"/>
      <c r="EV342" s="85"/>
      <c r="EW342" s="85"/>
      <c r="EX342" s="85"/>
      <c r="EY342" s="85"/>
      <c r="EZ342" s="85"/>
      <c r="FA342" s="85"/>
      <c r="FB342" s="85"/>
      <c r="FC342" s="85"/>
      <c r="FD342" s="85"/>
      <c r="FE342" s="85"/>
      <c r="FF342" s="85"/>
      <c r="FG342" s="265"/>
      <c r="FH342" s="265"/>
      <c r="FI342" s="265"/>
      <c r="FJ342" s="265"/>
      <c r="FK342" s="265"/>
      <c r="FL342" s="265"/>
      <c r="FM342" s="265"/>
      <c r="FN342" s="265"/>
      <c r="FO342" s="265"/>
      <c r="FP342" s="265"/>
      <c r="FQ342" s="265"/>
      <c r="FR342" s="265"/>
      <c r="FS342" s="265"/>
      <c r="FT342" s="265"/>
      <c r="FU342" s="265"/>
      <c r="FV342" s="265"/>
      <c r="FW342" s="265"/>
      <c r="FX342" s="265"/>
      <c r="FY342" s="265"/>
      <c r="FZ342" s="265"/>
      <c r="GA342" s="265"/>
      <c r="GB342" s="265"/>
      <c r="GC342" s="265"/>
    </row>
    <row r="343" spans="1:185" x14ac:dyDescent="0.35">
      <c r="A343" s="85"/>
      <c r="B343" s="86"/>
      <c r="C343" s="86"/>
      <c r="D343" s="87"/>
      <c r="E343" s="86"/>
      <c r="F343" s="86"/>
      <c r="G343" s="262">
        <f t="shared" si="32"/>
        <v>0</v>
      </c>
      <c r="H343" s="262">
        <f t="shared" si="33"/>
        <v>0</v>
      </c>
      <c r="I343" s="262">
        <f t="shared" si="34"/>
        <v>0</v>
      </c>
      <c r="J343" s="264"/>
      <c r="K343" s="264"/>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85"/>
      <c r="EP343" s="85"/>
      <c r="EQ343" s="85"/>
      <c r="ER343" s="85"/>
      <c r="ES343" s="85"/>
      <c r="ET343" s="85"/>
      <c r="EU343" s="85"/>
      <c r="EV343" s="85"/>
      <c r="EW343" s="85"/>
      <c r="EX343" s="85"/>
      <c r="EY343" s="85"/>
      <c r="EZ343" s="85"/>
      <c r="FA343" s="85"/>
      <c r="FB343" s="85"/>
      <c r="FC343" s="85"/>
      <c r="FD343" s="85"/>
      <c r="FE343" s="85"/>
      <c r="FF343" s="85"/>
      <c r="FG343" s="265"/>
      <c r="FH343" s="265"/>
      <c r="FI343" s="265"/>
      <c r="FJ343" s="265"/>
      <c r="FK343" s="265"/>
      <c r="FL343" s="265"/>
      <c r="FM343" s="265"/>
      <c r="FN343" s="265"/>
      <c r="FO343" s="265"/>
      <c r="FP343" s="265"/>
      <c r="FQ343" s="265"/>
      <c r="FR343" s="265"/>
      <c r="FS343" s="265"/>
      <c r="FT343" s="265"/>
      <c r="FU343" s="265"/>
      <c r="FV343" s="265"/>
      <c r="FW343" s="265"/>
      <c r="FX343" s="265"/>
      <c r="FY343" s="265"/>
      <c r="FZ343" s="265"/>
      <c r="GA343" s="265"/>
      <c r="GB343" s="265"/>
      <c r="GC343" s="265"/>
    </row>
    <row r="344" spans="1:185" x14ac:dyDescent="0.35">
      <c r="A344" s="85"/>
      <c r="B344" s="86"/>
      <c r="C344" s="86"/>
      <c r="D344" s="87"/>
      <c r="E344" s="86"/>
      <c r="F344" s="86"/>
      <c r="G344" s="262">
        <f t="shared" si="32"/>
        <v>0</v>
      </c>
      <c r="H344" s="262">
        <f t="shared" si="33"/>
        <v>0</v>
      </c>
      <c r="I344" s="262">
        <f t="shared" si="34"/>
        <v>0</v>
      </c>
      <c r="J344" s="264"/>
      <c r="K344" s="264"/>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85"/>
      <c r="EP344" s="85"/>
      <c r="EQ344" s="85"/>
      <c r="ER344" s="85"/>
      <c r="ES344" s="85"/>
      <c r="ET344" s="85"/>
      <c r="EU344" s="85"/>
      <c r="EV344" s="85"/>
      <c r="EW344" s="85"/>
      <c r="EX344" s="85"/>
      <c r="EY344" s="85"/>
      <c r="EZ344" s="85"/>
      <c r="FA344" s="85"/>
      <c r="FB344" s="85"/>
      <c r="FC344" s="85"/>
      <c r="FD344" s="85"/>
      <c r="FE344" s="85"/>
      <c r="FF344" s="85"/>
      <c r="FG344" s="265"/>
      <c r="FH344" s="265"/>
      <c r="FI344" s="265"/>
      <c r="FJ344" s="265"/>
      <c r="FK344" s="265"/>
      <c r="FL344" s="265"/>
      <c r="FM344" s="265"/>
      <c r="FN344" s="265"/>
      <c r="FO344" s="265"/>
      <c r="FP344" s="265"/>
      <c r="FQ344" s="265"/>
      <c r="FR344" s="265"/>
      <c r="FS344" s="265"/>
      <c r="FT344" s="265"/>
      <c r="FU344" s="265"/>
      <c r="FV344" s="265"/>
      <c r="FW344" s="265"/>
      <c r="FX344" s="265"/>
      <c r="FY344" s="265"/>
      <c r="FZ344" s="265"/>
      <c r="GA344" s="265"/>
      <c r="GB344" s="265"/>
      <c r="GC344" s="265"/>
    </row>
    <row r="345" spans="1:185" x14ac:dyDescent="0.35">
      <c r="A345" s="85"/>
      <c r="B345" s="86"/>
      <c r="C345" s="86"/>
      <c r="D345" s="87"/>
      <c r="E345" s="86"/>
      <c r="F345" s="86"/>
      <c r="G345" s="262">
        <f t="shared" si="32"/>
        <v>0</v>
      </c>
      <c r="H345" s="262">
        <f t="shared" si="33"/>
        <v>0</v>
      </c>
      <c r="I345" s="262">
        <f t="shared" si="34"/>
        <v>0</v>
      </c>
      <c r="J345" s="264"/>
      <c r="K345" s="264"/>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85"/>
      <c r="EP345" s="85"/>
      <c r="EQ345" s="85"/>
      <c r="ER345" s="85"/>
      <c r="ES345" s="85"/>
      <c r="ET345" s="85"/>
      <c r="EU345" s="85"/>
      <c r="EV345" s="85"/>
      <c r="EW345" s="85"/>
      <c r="EX345" s="85"/>
      <c r="EY345" s="85"/>
      <c r="EZ345" s="85"/>
      <c r="FA345" s="85"/>
      <c r="FB345" s="85"/>
      <c r="FC345" s="85"/>
      <c r="FD345" s="85"/>
      <c r="FE345" s="85"/>
      <c r="FF345" s="85"/>
      <c r="FG345" s="265"/>
      <c r="FH345" s="265"/>
      <c r="FI345" s="265"/>
      <c r="FJ345" s="265"/>
      <c r="FK345" s="265"/>
      <c r="FL345" s="265"/>
      <c r="FM345" s="265"/>
      <c r="FN345" s="265"/>
      <c r="FO345" s="265"/>
      <c r="FP345" s="265"/>
      <c r="FQ345" s="265"/>
      <c r="FR345" s="265"/>
      <c r="FS345" s="265"/>
      <c r="FT345" s="265"/>
      <c r="FU345" s="265"/>
      <c r="FV345" s="265"/>
      <c r="FW345" s="265"/>
      <c r="FX345" s="265"/>
      <c r="FY345" s="265"/>
      <c r="FZ345" s="265"/>
      <c r="GA345" s="265"/>
      <c r="GB345" s="265"/>
      <c r="GC345" s="265"/>
    </row>
    <row r="346" spans="1:185" x14ac:dyDescent="0.35">
      <c r="A346" s="85"/>
      <c r="B346" s="86"/>
      <c r="C346" s="86"/>
      <c r="D346" s="87"/>
      <c r="E346" s="86"/>
      <c r="F346" s="86"/>
      <c r="G346" s="262">
        <f t="shared" si="32"/>
        <v>0</v>
      </c>
      <c r="H346" s="262">
        <f t="shared" si="33"/>
        <v>0</v>
      </c>
      <c r="I346" s="262">
        <f t="shared" si="34"/>
        <v>0</v>
      </c>
      <c r="J346" s="264"/>
      <c r="K346" s="264"/>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85"/>
      <c r="EP346" s="85"/>
      <c r="EQ346" s="85"/>
      <c r="ER346" s="85"/>
      <c r="ES346" s="85"/>
      <c r="ET346" s="85"/>
      <c r="EU346" s="85"/>
      <c r="EV346" s="85"/>
      <c r="EW346" s="85"/>
      <c r="EX346" s="85"/>
      <c r="EY346" s="85"/>
      <c r="EZ346" s="85"/>
      <c r="FA346" s="85"/>
      <c r="FB346" s="85"/>
      <c r="FC346" s="85"/>
      <c r="FD346" s="85"/>
      <c r="FE346" s="85"/>
      <c r="FF346" s="85"/>
      <c r="FG346" s="265"/>
      <c r="FH346" s="265"/>
      <c r="FI346" s="265"/>
      <c r="FJ346" s="265"/>
      <c r="FK346" s="265"/>
      <c r="FL346" s="265"/>
      <c r="FM346" s="265"/>
      <c r="FN346" s="265"/>
      <c r="FO346" s="265"/>
      <c r="FP346" s="265"/>
      <c r="FQ346" s="265"/>
      <c r="FR346" s="265"/>
      <c r="FS346" s="265"/>
      <c r="FT346" s="265"/>
      <c r="FU346" s="265"/>
      <c r="FV346" s="265"/>
      <c r="FW346" s="265"/>
      <c r="FX346" s="265"/>
      <c r="FY346" s="265"/>
      <c r="FZ346" s="265"/>
      <c r="GA346" s="265"/>
      <c r="GB346" s="265"/>
      <c r="GC346" s="265"/>
    </row>
    <row r="347" spans="1:185" x14ac:dyDescent="0.35">
      <c r="A347" s="85"/>
      <c r="B347" s="86"/>
      <c r="C347" s="86"/>
      <c r="D347" s="87"/>
      <c r="E347" s="86"/>
      <c r="F347" s="86"/>
      <c r="G347" s="262">
        <f t="shared" si="32"/>
        <v>0</v>
      </c>
      <c r="H347" s="262">
        <f t="shared" si="33"/>
        <v>0</v>
      </c>
      <c r="I347" s="262">
        <f t="shared" si="34"/>
        <v>0</v>
      </c>
      <c r="J347" s="264"/>
      <c r="K347" s="264"/>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85"/>
      <c r="EP347" s="85"/>
      <c r="EQ347" s="85"/>
      <c r="ER347" s="85"/>
      <c r="ES347" s="85"/>
      <c r="ET347" s="85"/>
      <c r="EU347" s="85"/>
      <c r="EV347" s="85"/>
      <c r="EW347" s="85"/>
      <c r="EX347" s="85"/>
      <c r="EY347" s="85"/>
      <c r="EZ347" s="85"/>
      <c r="FA347" s="85"/>
      <c r="FB347" s="85"/>
      <c r="FC347" s="85"/>
      <c r="FD347" s="85"/>
      <c r="FE347" s="85"/>
      <c r="FF347" s="85"/>
      <c r="FG347" s="265"/>
      <c r="FH347" s="265"/>
      <c r="FI347" s="265"/>
      <c r="FJ347" s="265"/>
      <c r="FK347" s="265"/>
      <c r="FL347" s="265"/>
      <c r="FM347" s="265"/>
      <c r="FN347" s="265"/>
      <c r="FO347" s="265"/>
      <c r="FP347" s="265"/>
      <c r="FQ347" s="265"/>
      <c r="FR347" s="265"/>
      <c r="FS347" s="265"/>
      <c r="FT347" s="265"/>
      <c r="FU347" s="265"/>
      <c r="FV347" s="265"/>
      <c r="FW347" s="265"/>
      <c r="FX347" s="265"/>
      <c r="FY347" s="265"/>
      <c r="FZ347" s="265"/>
      <c r="GA347" s="265"/>
      <c r="GB347" s="265"/>
      <c r="GC347" s="265"/>
    </row>
    <row r="348" spans="1:185" x14ac:dyDescent="0.35">
      <c r="A348" s="85"/>
      <c r="B348" s="86"/>
      <c r="C348" s="86"/>
      <c r="D348" s="87"/>
      <c r="E348" s="86"/>
      <c r="F348" s="86"/>
      <c r="G348" s="262">
        <f t="shared" si="32"/>
        <v>0</v>
      </c>
      <c r="H348" s="262">
        <f t="shared" si="33"/>
        <v>0</v>
      </c>
      <c r="I348" s="262">
        <f t="shared" si="34"/>
        <v>0</v>
      </c>
      <c r="J348" s="264"/>
      <c r="K348" s="264"/>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85"/>
      <c r="EP348" s="85"/>
      <c r="EQ348" s="85"/>
      <c r="ER348" s="85"/>
      <c r="ES348" s="85"/>
      <c r="ET348" s="85"/>
      <c r="EU348" s="85"/>
      <c r="EV348" s="85"/>
      <c r="EW348" s="85"/>
      <c r="EX348" s="85"/>
      <c r="EY348" s="85"/>
      <c r="EZ348" s="85"/>
      <c r="FA348" s="85"/>
      <c r="FB348" s="85"/>
      <c r="FC348" s="85"/>
      <c r="FD348" s="85"/>
      <c r="FE348" s="85"/>
      <c r="FF348" s="85"/>
      <c r="FG348" s="265"/>
      <c r="FH348" s="265"/>
      <c r="FI348" s="265"/>
      <c r="FJ348" s="265"/>
      <c r="FK348" s="265"/>
      <c r="FL348" s="265"/>
      <c r="FM348" s="265"/>
      <c r="FN348" s="265"/>
      <c r="FO348" s="265"/>
      <c r="FP348" s="265"/>
      <c r="FQ348" s="265"/>
      <c r="FR348" s="265"/>
      <c r="FS348" s="265"/>
      <c r="FT348" s="265"/>
      <c r="FU348" s="265"/>
      <c r="FV348" s="265"/>
      <c r="FW348" s="265"/>
      <c r="FX348" s="265"/>
      <c r="FY348" s="265"/>
      <c r="FZ348" s="265"/>
      <c r="GA348" s="265"/>
      <c r="GB348" s="265"/>
      <c r="GC348" s="265"/>
    </row>
    <row r="349" spans="1:185" x14ac:dyDescent="0.35">
      <c r="A349" s="85"/>
      <c r="B349" s="86"/>
      <c r="C349" s="86"/>
      <c r="D349" s="87"/>
      <c r="E349" s="86"/>
      <c r="F349" s="86"/>
      <c r="G349" s="262">
        <f t="shared" si="32"/>
        <v>0</v>
      </c>
      <c r="H349" s="262">
        <f t="shared" si="33"/>
        <v>0</v>
      </c>
      <c r="I349" s="262">
        <f t="shared" si="34"/>
        <v>0</v>
      </c>
      <c r="J349" s="264"/>
      <c r="K349" s="264"/>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85"/>
      <c r="EP349" s="85"/>
      <c r="EQ349" s="85"/>
      <c r="ER349" s="85"/>
      <c r="ES349" s="85"/>
      <c r="ET349" s="85"/>
      <c r="EU349" s="85"/>
      <c r="EV349" s="85"/>
      <c r="EW349" s="85"/>
      <c r="EX349" s="85"/>
      <c r="EY349" s="85"/>
      <c r="EZ349" s="85"/>
      <c r="FA349" s="85"/>
      <c r="FB349" s="85"/>
      <c r="FC349" s="85"/>
      <c r="FD349" s="85"/>
      <c r="FE349" s="85"/>
      <c r="FF349" s="85"/>
      <c r="FG349" s="265"/>
      <c r="FH349" s="265"/>
      <c r="FI349" s="265"/>
      <c r="FJ349" s="265"/>
      <c r="FK349" s="265"/>
      <c r="FL349" s="265"/>
      <c r="FM349" s="265"/>
      <c r="FN349" s="265"/>
      <c r="FO349" s="265"/>
      <c r="FP349" s="265"/>
      <c r="FQ349" s="265"/>
      <c r="FR349" s="265"/>
      <c r="FS349" s="265"/>
      <c r="FT349" s="265"/>
      <c r="FU349" s="265"/>
      <c r="FV349" s="265"/>
      <c r="FW349" s="265"/>
      <c r="FX349" s="265"/>
      <c r="FY349" s="265"/>
      <c r="FZ349" s="265"/>
      <c r="GA349" s="265"/>
      <c r="GB349" s="265"/>
      <c r="GC349" s="265"/>
    </row>
    <row r="350" spans="1:185" x14ac:dyDescent="0.35">
      <c r="A350" s="85"/>
      <c r="B350" s="86"/>
      <c r="C350" s="86"/>
      <c r="D350" s="87"/>
      <c r="E350" s="86"/>
      <c r="F350" s="86"/>
      <c r="G350" s="262">
        <f t="shared" si="32"/>
        <v>0</v>
      </c>
      <c r="H350" s="262">
        <f t="shared" si="33"/>
        <v>0</v>
      </c>
      <c r="I350" s="262">
        <f t="shared" si="34"/>
        <v>0</v>
      </c>
      <c r="J350" s="264"/>
      <c r="K350" s="264"/>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85"/>
      <c r="EP350" s="85"/>
      <c r="EQ350" s="85"/>
      <c r="ER350" s="85"/>
      <c r="ES350" s="85"/>
      <c r="ET350" s="85"/>
      <c r="EU350" s="85"/>
      <c r="EV350" s="85"/>
      <c r="EW350" s="85"/>
      <c r="EX350" s="85"/>
      <c r="EY350" s="85"/>
      <c r="EZ350" s="85"/>
      <c r="FA350" s="85"/>
      <c r="FB350" s="85"/>
      <c r="FC350" s="85"/>
      <c r="FD350" s="85"/>
      <c r="FE350" s="85"/>
      <c r="FF350" s="85"/>
      <c r="FG350" s="265"/>
      <c r="FH350" s="265"/>
      <c r="FI350" s="265"/>
      <c r="FJ350" s="265"/>
      <c r="FK350" s="265"/>
      <c r="FL350" s="265"/>
      <c r="FM350" s="265"/>
      <c r="FN350" s="265"/>
      <c r="FO350" s="265"/>
      <c r="FP350" s="265"/>
      <c r="FQ350" s="265"/>
      <c r="FR350" s="265"/>
      <c r="FS350" s="265"/>
      <c r="FT350" s="265"/>
      <c r="FU350" s="265"/>
      <c r="FV350" s="265"/>
      <c r="FW350" s="265"/>
      <c r="FX350" s="265"/>
      <c r="FY350" s="265"/>
      <c r="FZ350" s="265"/>
      <c r="GA350" s="265"/>
      <c r="GB350" s="265"/>
      <c r="GC350" s="265"/>
    </row>
    <row r="351" spans="1:185" x14ac:dyDescent="0.35">
      <c r="A351" s="85"/>
      <c r="B351" s="86"/>
      <c r="C351" s="86"/>
      <c r="D351" s="87"/>
      <c r="E351" s="86"/>
      <c r="F351" s="86"/>
      <c r="G351" s="262">
        <f t="shared" si="32"/>
        <v>0</v>
      </c>
      <c r="H351" s="262">
        <f t="shared" si="33"/>
        <v>0</v>
      </c>
      <c r="I351" s="262">
        <f t="shared" si="34"/>
        <v>0</v>
      </c>
      <c r="J351" s="264"/>
      <c r="K351" s="264"/>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85"/>
      <c r="EP351" s="85"/>
      <c r="EQ351" s="85"/>
      <c r="ER351" s="85"/>
      <c r="ES351" s="85"/>
      <c r="ET351" s="85"/>
      <c r="EU351" s="85"/>
      <c r="EV351" s="85"/>
      <c r="EW351" s="85"/>
      <c r="EX351" s="85"/>
      <c r="EY351" s="85"/>
      <c r="EZ351" s="85"/>
      <c r="FA351" s="85"/>
      <c r="FB351" s="85"/>
      <c r="FC351" s="85"/>
      <c r="FD351" s="85"/>
      <c r="FE351" s="85"/>
      <c r="FF351" s="85"/>
      <c r="FG351" s="265"/>
      <c r="FH351" s="265"/>
      <c r="FI351" s="265"/>
      <c r="FJ351" s="265"/>
      <c r="FK351" s="265"/>
      <c r="FL351" s="265"/>
      <c r="FM351" s="265"/>
      <c r="FN351" s="265"/>
      <c r="FO351" s="265"/>
      <c r="FP351" s="265"/>
      <c r="FQ351" s="265"/>
      <c r="FR351" s="265"/>
      <c r="FS351" s="265"/>
      <c r="FT351" s="265"/>
      <c r="FU351" s="265"/>
      <c r="FV351" s="265"/>
      <c r="FW351" s="265"/>
      <c r="FX351" s="265"/>
      <c r="FY351" s="265"/>
      <c r="FZ351" s="265"/>
      <c r="GA351" s="265"/>
      <c r="GB351" s="265"/>
      <c r="GC351" s="265"/>
    </row>
    <row r="352" spans="1:185" x14ac:dyDescent="0.35">
      <c r="A352" s="85"/>
      <c r="B352" s="86"/>
      <c r="C352" s="86"/>
      <c r="D352" s="87"/>
      <c r="E352" s="86"/>
      <c r="F352" s="86"/>
      <c r="G352" s="262">
        <f t="shared" si="32"/>
        <v>0</v>
      </c>
      <c r="H352" s="262">
        <f t="shared" si="33"/>
        <v>0</v>
      </c>
      <c r="I352" s="262">
        <f t="shared" si="34"/>
        <v>0</v>
      </c>
      <c r="J352" s="264"/>
      <c r="K352" s="264"/>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85"/>
      <c r="EP352" s="85"/>
      <c r="EQ352" s="85"/>
      <c r="ER352" s="85"/>
      <c r="ES352" s="85"/>
      <c r="ET352" s="85"/>
      <c r="EU352" s="85"/>
      <c r="EV352" s="85"/>
      <c r="EW352" s="85"/>
      <c r="EX352" s="85"/>
      <c r="EY352" s="85"/>
      <c r="EZ352" s="85"/>
      <c r="FA352" s="85"/>
      <c r="FB352" s="85"/>
      <c r="FC352" s="85"/>
      <c r="FD352" s="85"/>
      <c r="FE352" s="85"/>
      <c r="FF352" s="85"/>
      <c r="FG352" s="265"/>
      <c r="FH352" s="265"/>
      <c r="FI352" s="265"/>
      <c r="FJ352" s="265"/>
      <c r="FK352" s="265"/>
      <c r="FL352" s="265"/>
      <c r="FM352" s="265"/>
      <c r="FN352" s="265"/>
      <c r="FO352" s="265"/>
      <c r="FP352" s="265"/>
      <c r="FQ352" s="265"/>
      <c r="FR352" s="265"/>
      <c r="FS352" s="265"/>
      <c r="FT352" s="265"/>
      <c r="FU352" s="265"/>
      <c r="FV352" s="265"/>
      <c r="FW352" s="265"/>
      <c r="FX352" s="265"/>
      <c r="FY352" s="265"/>
      <c r="FZ352" s="265"/>
      <c r="GA352" s="265"/>
      <c r="GB352" s="265"/>
      <c r="GC352" s="265"/>
    </row>
    <row r="353" spans="1:185" x14ac:dyDescent="0.35">
      <c r="A353" s="85"/>
      <c r="B353" s="86"/>
      <c r="C353" s="86"/>
      <c r="D353" s="87"/>
      <c r="E353" s="86"/>
      <c r="F353" s="86"/>
      <c r="G353" s="262">
        <f t="shared" si="32"/>
        <v>0</v>
      </c>
      <c r="H353" s="262">
        <f t="shared" si="33"/>
        <v>0</v>
      </c>
      <c r="I353" s="262">
        <f t="shared" si="34"/>
        <v>0</v>
      </c>
      <c r="J353" s="264"/>
      <c r="K353" s="264"/>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85"/>
      <c r="EP353" s="85"/>
      <c r="EQ353" s="85"/>
      <c r="ER353" s="85"/>
      <c r="ES353" s="85"/>
      <c r="ET353" s="85"/>
      <c r="EU353" s="85"/>
      <c r="EV353" s="85"/>
      <c r="EW353" s="85"/>
      <c r="EX353" s="85"/>
      <c r="EY353" s="85"/>
      <c r="EZ353" s="85"/>
      <c r="FA353" s="85"/>
      <c r="FB353" s="85"/>
      <c r="FC353" s="85"/>
      <c r="FD353" s="85"/>
      <c r="FE353" s="85"/>
      <c r="FF353" s="85"/>
      <c r="FG353" s="265"/>
      <c r="FH353" s="265"/>
      <c r="FI353" s="265"/>
      <c r="FJ353" s="265"/>
      <c r="FK353" s="265"/>
      <c r="FL353" s="265"/>
      <c r="FM353" s="265"/>
      <c r="FN353" s="265"/>
      <c r="FO353" s="265"/>
      <c r="FP353" s="265"/>
      <c r="FQ353" s="265"/>
      <c r="FR353" s="265"/>
      <c r="FS353" s="265"/>
      <c r="FT353" s="265"/>
      <c r="FU353" s="265"/>
      <c r="FV353" s="265"/>
      <c r="FW353" s="265"/>
      <c r="FX353" s="265"/>
      <c r="FY353" s="265"/>
      <c r="FZ353" s="265"/>
      <c r="GA353" s="265"/>
      <c r="GB353" s="265"/>
      <c r="GC353" s="265"/>
    </row>
    <row r="354" spans="1:185" x14ac:dyDescent="0.35">
      <c r="A354" s="85"/>
      <c r="B354" s="86"/>
      <c r="C354" s="86"/>
      <c r="D354" s="87"/>
      <c r="E354" s="86"/>
      <c r="F354" s="86"/>
      <c r="G354" s="262">
        <f t="shared" si="32"/>
        <v>0</v>
      </c>
      <c r="H354" s="262">
        <f t="shared" si="33"/>
        <v>0</v>
      </c>
      <c r="I354" s="262">
        <f t="shared" si="34"/>
        <v>0</v>
      </c>
      <c r="J354" s="264"/>
      <c r="K354" s="264"/>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85"/>
      <c r="EP354" s="85"/>
      <c r="EQ354" s="85"/>
      <c r="ER354" s="85"/>
      <c r="ES354" s="85"/>
      <c r="ET354" s="85"/>
      <c r="EU354" s="85"/>
      <c r="EV354" s="85"/>
      <c r="EW354" s="85"/>
      <c r="EX354" s="85"/>
      <c r="EY354" s="85"/>
      <c r="EZ354" s="85"/>
      <c r="FA354" s="85"/>
      <c r="FB354" s="85"/>
      <c r="FC354" s="85"/>
      <c r="FD354" s="85"/>
      <c r="FE354" s="85"/>
      <c r="FF354" s="85"/>
      <c r="FG354" s="265"/>
      <c r="FH354" s="265"/>
      <c r="FI354" s="265"/>
      <c r="FJ354" s="265"/>
      <c r="FK354" s="265"/>
      <c r="FL354" s="265"/>
      <c r="FM354" s="265"/>
      <c r="FN354" s="265"/>
      <c r="FO354" s="265"/>
      <c r="FP354" s="265"/>
      <c r="FQ354" s="265"/>
      <c r="FR354" s="265"/>
      <c r="FS354" s="265"/>
      <c r="FT354" s="265"/>
      <c r="FU354" s="265"/>
      <c r="FV354" s="265"/>
      <c r="FW354" s="265"/>
      <c r="FX354" s="265"/>
      <c r="FY354" s="265"/>
      <c r="FZ354" s="265"/>
      <c r="GA354" s="265"/>
      <c r="GB354" s="265"/>
      <c r="GC354" s="265"/>
    </row>
    <row r="355" spans="1:185" x14ac:dyDescent="0.35">
      <c r="A355" s="85"/>
      <c r="B355" s="86"/>
      <c r="C355" s="86"/>
      <c r="D355" s="87"/>
      <c r="E355" s="86"/>
      <c r="F355" s="86"/>
      <c r="G355" s="262">
        <f t="shared" si="32"/>
        <v>0</v>
      </c>
      <c r="H355" s="262">
        <f t="shared" si="33"/>
        <v>0</v>
      </c>
      <c r="I355" s="262">
        <f t="shared" si="34"/>
        <v>0</v>
      </c>
      <c r="J355" s="264"/>
      <c r="K355" s="264"/>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85"/>
      <c r="EP355" s="85"/>
      <c r="EQ355" s="85"/>
      <c r="ER355" s="85"/>
      <c r="ES355" s="85"/>
      <c r="ET355" s="85"/>
      <c r="EU355" s="85"/>
      <c r="EV355" s="85"/>
      <c r="EW355" s="85"/>
      <c r="EX355" s="85"/>
      <c r="EY355" s="85"/>
      <c r="EZ355" s="85"/>
      <c r="FA355" s="85"/>
      <c r="FB355" s="85"/>
      <c r="FC355" s="85"/>
      <c r="FD355" s="85"/>
      <c r="FE355" s="85"/>
      <c r="FF355" s="85"/>
      <c r="FG355" s="265"/>
      <c r="FH355" s="265"/>
      <c r="FI355" s="265"/>
      <c r="FJ355" s="265"/>
      <c r="FK355" s="265"/>
      <c r="FL355" s="265"/>
      <c r="FM355" s="265"/>
      <c r="FN355" s="265"/>
      <c r="FO355" s="265"/>
      <c r="FP355" s="265"/>
      <c r="FQ355" s="265"/>
      <c r="FR355" s="265"/>
      <c r="FS355" s="265"/>
      <c r="FT355" s="265"/>
      <c r="FU355" s="265"/>
      <c r="FV355" s="265"/>
      <c r="FW355" s="265"/>
      <c r="FX355" s="265"/>
      <c r="FY355" s="265"/>
      <c r="FZ355" s="265"/>
      <c r="GA355" s="265"/>
      <c r="GB355" s="265"/>
      <c r="GC355" s="265"/>
    </row>
    <row r="356" spans="1:185" x14ac:dyDescent="0.35">
      <c r="A356" s="85"/>
      <c r="B356" s="86"/>
      <c r="C356" s="86"/>
      <c r="D356" s="87"/>
      <c r="E356" s="86"/>
      <c r="F356" s="86"/>
      <c r="G356" s="262">
        <f t="shared" si="32"/>
        <v>0</v>
      </c>
      <c r="H356" s="262">
        <f t="shared" si="33"/>
        <v>0</v>
      </c>
      <c r="I356" s="262">
        <f t="shared" si="34"/>
        <v>0</v>
      </c>
      <c r="J356" s="264"/>
      <c r="K356" s="264"/>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85"/>
      <c r="EP356" s="85"/>
      <c r="EQ356" s="85"/>
      <c r="ER356" s="85"/>
      <c r="ES356" s="85"/>
      <c r="ET356" s="85"/>
      <c r="EU356" s="85"/>
      <c r="EV356" s="85"/>
      <c r="EW356" s="85"/>
      <c r="EX356" s="85"/>
      <c r="EY356" s="85"/>
      <c r="EZ356" s="85"/>
      <c r="FA356" s="85"/>
      <c r="FB356" s="85"/>
      <c r="FC356" s="85"/>
      <c r="FD356" s="85"/>
      <c r="FE356" s="85"/>
      <c r="FF356" s="85"/>
      <c r="FG356" s="265"/>
      <c r="FH356" s="265"/>
      <c r="FI356" s="265"/>
      <c r="FJ356" s="265"/>
      <c r="FK356" s="265"/>
      <c r="FL356" s="265"/>
      <c r="FM356" s="265"/>
      <c r="FN356" s="265"/>
      <c r="FO356" s="265"/>
      <c r="FP356" s="265"/>
      <c r="FQ356" s="265"/>
      <c r="FR356" s="265"/>
      <c r="FS356" s="265"/>
      <c r="FT356" s="265"/>
      <c r="FU356" s="265"/>
      <c r="FV356" s="265"/>
      <c r="FW356" s="265"/>
      <c r="FX356" s="265"/>
      <c r="FY356" s="265"/>
      <c r="FZ356" s="265"/>
      <c r="GA356" s="265"/>
      <c r="GB356" s="265"/>
      <c r="GC356" s="265"/>
    </row>
    <row r="357" spans="1:185" x14ac:dyDescent="0.35">
      <c r="A357" s="85"/>
      <c r="B357" s="86"/>
      <c r="C357" s="86"/>
      <c r="D357" s="87"/>
      <c r="E357" s="86"/>
      <c r="F357" s="86"/>
      <c r="G357" s="262">
        <f t="shared" si="32"/>
        <v>0</v>
      </c>
      <c r="H357" s="262">
        <f t="shared" si="33"/>
        <v>0</v>
      </c>
      <c r="I357" s="262">
        <f t="shared" si="34"/>
        <v>0</v>
      </c>
      <c r="J357" s="264"/>
      <c r="K357" s="264"/>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85"/>
      <c r="EP357" s="85"/>
      <c r="EQ357" s="85"/>
      <c r="ER357" s="85"/>
      <c r="ES357" s="85"/>
      <c r="ET357" s="85"/>
      <c r="EU357" s="85"/>
      <c r="EV357" s="85"/>
      <c r="EW357" s="85"/>
      <c r="EX357" s="85"/>
      <c r="EY357" s="85"/>
      <c r="EZ357" s="85"/>
      <c r="FA357" s="85"/>
      <c r="FB357" s="85"/>
      <c r="FC357" s="85"/>
      <c r="FD357" s="85"/>
      <c r="FE357" s="85"/>
      <c r="FF357" s="85"/>
      <c r="FG357" s="265"/>
      <c r="FH357" s="265"/>
      <c r="FI357" s="265"/>
      <c r="FJ357" s="265"/>
      <c r="FK357" s="265"/>
      <c r="FL357" s="265"/>
      <c r="FM357" s="265"/>
      <c r="FN357" s="265"/>
      <c r="FO357" s="265"/>
      <c r="FP357" s="265"/>
      <c r="FQ357" s="265"/>
      <c r="FR357" s="265"/>
      <c r="FS357" s="265"/>
      <c r="FT357" s="265"/>
      <c r="FU357" s="265"/>
      <c r="FV357" s="265"/>
      <c r="FW357" s="265"/>
      <c r="FX357" s="265"/>
      <c r="FY357" s="265"/>
      <c r="FZ357" s="265"/>
      <c r="GA357" s="265"/>
      <c r="GB357" s="265"/>
      <c r="GC357" s="265"/>
    </row>
    <row r="358" spans="1:185" x14ac:dyDescent="0.35">
      <c r="A358" s="85"/>
      <c r="B358" s="86"/>
      <c r="C358" s="86"/>
      <c r="D358" s="87"/>
      <c r="E358" s="86"/>
      <c r="F358" s="86"/>
      <c r="G358" s="262">
        <f t="shared" si="32"/>
        <v>0</v>
      </c>
      <c r="H358" s="262">
        <f t="shared" si="33"/>
        <v>0</v>
      </c>
      <c r="I358" s="262">
        <f t="shared" si="34"/>
        <v>0</v>
      </c>
      <c r="J358" s="264"/>
      <c r="K358" s="264"/>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85"/>
      <c r="EP358" s="85"/>
      <c r="EQ358" s="85"/>
      <c r="ER358" s="85"/>
      <c r="ES358" s="85"/>
      <c r="ET358" s="85"/>
      <c r="EU358" s="85"/>
      <c r="EV358" s="85"/>
      <c r="EW358" s="85"/>
      <c r="EX358" s="85"/>
      <c r="EY358" s="85"/>
      <c r="EZ358" s="85"/>
      <c r="FA358" s="85"/>
      <c r="FB358" s="85"/>
      <c r="FC358" s="85"/>
      <c r="FD358" s="85"/>
      <c r="FE358" s="85"/>
      <c r="FF358" s="85"/>
      <c r="FG358" s="265"/>
      <c r="FH358" s="265"/>
      <c r="FI358" s="265"/>
      <c r="FJ358" s="265"/>
      <c r="FK358" s="265"/>
      <c r="FL358" s="265"/>
      <c r="FM358" s="265"/>
      <c r="FN358" s="265"/>
      <c r="FO358" s="265"/>
      <c r="FP358" s="265"/>
      <c r="FQ358" s="265"/>
      <c r="FR358" s="265"/>
      <c r="FS358" s="265"/>
      <c r="FT358" s="265"/>
      <c r="FU358" s="265"/>
      <c r="FV358" s="265"/>
      <c r="FW358" s="265"/>
      <c r="FX358" s="265"/>
      <c r="FY358" s="265"/>
      <c r="FZ358" s="265"/>
      <c r="GA358" s="265"/>
      <c r="GB358" s="265"/>
      <c r="GC358" s="265"/>
    </row>
    <row r="359" spans="1:185" x14ac:dyDescent="0.35">
      <c r="A359" s="85"/>
      <c r="B359" s="86"/>
      <c r="C359" s="86"/>
      <c r="D359" s="87"/>
      <c r="E359" s="86"/>
      <c r="F359" s="86"/>
      <c r="G359" s="262">
        <f t="shared" si="32"/>
        <v>0</v>
      </c>
      <c r="H359" s="262">
        <f t="shared" si="33"/>
        <v>0</v>
      </c>
      <c r="I359" s="262">
        <f t="shared" si="34"/>
        <v>0</v>
      </c>
      <c r="J359" s="264"/>
      <c r="K359" s="264"/>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85"/>
      <c r="EP359" s="85"/>
      <c r="EQ359" s="85"/>
      <c r="ER359" s="85"/>
      <c r="ES359" s="85"/>
      <c r="ET359" s="85"/>
      <c r="EU359" s="85"/>
      <c r="EV359" s="85"/>
      <c r="EW359" s="85"/>
      <c r="EX359" s="85"/>
      <c r="EY359" s="85"/>
      <c r="EZ359" s="85"/>
      <c r="FA359" s="85"/>
      <c r="FB359" s="85"/>
      <c r="FC359" s="85"/>
      <c r="FD359" s="85"/>
      <c r="FE359" s="85"/>
      <c r="FF359" s="85"/>
      <c r="FG359" s="265"/>
      <c r="FH359" s="265"/>
      <c r="FI359" s="265"/>
      <c r="FJ359" s="265"/>
      <c r="FK359" s="265"/>
      <c r="FL359" s="265"/>
      <c r="FM359" s="265"/>
      <c r="FN359" s="265"/>
      <c r="FO359" s="265"/>
      <c r="FP359" s="265"/>
      <c r="FQ359" s="265"/>
      <c r="FR359" s="265"/>
      <c r="FS359" s="265"/>
      <c r="FT359" s="265"/>
      <c r="FU359" s="265"/>
      <c r="FV359" s="265"/>
      <c r="FW359" s="265"/>
      <c r="FX359" s="265"/>
      <c r="FY359" s="265"/>
      <c r="FZ359" s="265"/>
      <c r="GA359" s="265"/>
      <c r="GB359" s="265"/>
      <c r="GC359" s="265"/>
    </row>
    <row r="360" spans="1:185" x14ac:dyDescent="0.35">
      <c r="A360" s="85"/>
      <c r="B360" s="86"/>
      <c r="C360" s="86"/>
      <c r="D360" s="87"/>
      <c r="E360" s="86"/>
      <c r="F360" s="86"/>
      <c r="G360" s="262">
        <f t="shared" si="32"/>
        <v>0</v>
      </c>
      <c r="H360" s="262">
        <f t="shared" si="33"/>
        <v>0</v>
      </c>
      <c r="I360" s="262">
        <f t="shared" si="34"/>
        <v>0</v>
      </c>
      <c r="J360" s="264"/>
      <c r="K360" s="264"/>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85"/>
      <c r="EP360" s="85"/>
      <c r="EQ360" s="85"/>
      <c r="ER360" s="85"/>
      <c r="ES360" s="85"/>
      <c r="ET360" s="85"/>
      <c r="EU360" s="85"/>
      <c r="EV360" s="85"/>
      <c r="EW360" s="85"/>
      <c r="EX360" s="85"/>
      <c r="EY360" s="85"/>
      <c r="EZ360" s="85"/>
      <c r="FA360" s="85"/>
      <c r="FB360" s="85"/>
      <c r="FC360" s="85"/>
      <c r="FD360" s="85"/>
      <c r="FE360" s="85"/>
      <c r="FF360" s="85"/>
      <c r="FG360" s="265"/>
      <c r="FH360" s="265"/>
      <c r="FI360" s="265"/>
      <c r="FJ360" s="265"/>
      <c r="FK360" s="265"/>
      <c r="FL360" s="265"/>
      <c r="FM360" s="265"/>
      <c r="FN360" s="265"/>
      <c r="FO360" s="265"/>
      <c r="FP360" s="265"/>
      <c r="FQ360" s="265"/>
      <c r="FR360" s="265"/>
      <c r="FS360" s="265"/>
      <c r="FT360" s="265"/>
      <c r="FU360" s="265"/>
      <c r="FV360" s="265"/>
      <c r="FW360" s="265"/>
      <c r="FX360" s="265"/>
      <c r="FY360" s="265"/>
      <c r="FZ360" s="265"/>
      <c r="GA360" s="265"/>
      <c r="GB360" s="265"/>
      <c r="GC360" s="265"/>
    </row>
    <row r="361" spans="1:185" x14ac:dyDescent="0.35">
      <c r="A361" s="85"/>
      <c r="B361" s="86"/>
      <c r="C361" s="86"/>
      <c r="D361" s="87"/>
      <c r="E361" s="86"/>
      <c r="F361" s="86"/>
      <c r="G361" s="262">
        <f t="shared" si="32"/>
        <v>0</v>
      </c>
      <c r="H361" s="262">
        <f t="shared" si="33"/>
        <v>0</v>
      </c>
      <c r="I361" s="262">
        <f t="shared" si="34"/>
        <v>0</v>
      </c>
      <c r="J361" s="264"/>
      <c r="K361" s="264"/>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85"/>
      <c r="EP361" s="85"/>
      <c r="EQ361" s="85"/>
      <c r="ER361" s="85"/>
      <c r="ES361" s="85"/>
      <c r="ET361" s="85"/>
      <c r="EU361" s="85"/>
      <c r="EV361" s="85"/>
      <c r="EW361" s="85"/>
      <c r="EX361" s="85"/>
      <c r="EY361" s="85"/>
      <c r="EZ361" s="85"/>
      <c r="FA361" s="85"/>
      <c r="FB361" s="85"/>
      <c r="FC361" s="85"/>
      <c r="FD361" s="85"/>
      <c r="FE361" s="85"/>
      <c r="FF361" s="85"/>
      <c r="FG361" s="265"/>
      <c r="FH361" s="265"/>
      <c r="FI361" s="265"/>
      <c r="FJ361" s="265"/>
      <c r="FK361" s="265"/>
      <c r="FL361" s="265"/>
      <c r="FM361" s="265"/>
      <c r="FN361" s="265"/>
      <c r="FO361" s="265"/>
      <c r="FP361" s="265"/>
      <c r="FQ361" s="265"/>
      <c r="FR361" s="265"/>
      <c r="FS361" s="265"/>
      <c r="FT361" s="265"/>
      <c r="FU361" s="265"/>
      <c r="FV361" s="265"/>
      <c r="FW361" s="265"/>
      <c r="FX361" s="265"/>
      <c r="FY361" s="265"/>
      <c r="FZ361" s="265"/>
      <c r="GA361" s="265"/>
      <c r="GB361" s="265"/>
      <c r="GC361" s="265"/>
    </row>
    <row r="362" spans="1:185" x14ac:dyDescent="0.35">
      <c r="A362" s="85"/>
      <c r="B362" s="86"/>
      <c r="C362" s="86"/>
      <c r="D362" s="87"/>
      <c r="E362" s="86"/>
      <c r="F362" s="86"/>
      <c r="G362" s="262">
        <f t="shared" si="32"/>
        <v>0</v>
      </c>
      <c r="H362" s="262">
        <f t="shared" si="33"/>
        <v>0</v>
      </c>
      <c r="I362" s="262">
        <f t="shared" si="34"/>
        <v>0</v>
      </c>
      <c r="J362" s="264"/>
      <c r="K362" s="264"/>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265"/>
      <c r="FH362" s="265"/>
      <c r="FI362" s="265"/>
      <c r="FJ362" s="265"/>
      <c r="FK362" s="265"/>
      <c r="FL362" s="265"/>
      <c r="FM362" s="265"/>
      <c r="FN362" s="265"/>
      <c r="FO362" s="265"/>
      <c r="FP362" s="265"/>
      <c r="FQ362" s="265"/>
      <c r="FR362" s="265"/>
      <c r="FS362" s="265"/>
      <c r="FT362" s="265"/>
      <c r="FU362" s="265"/>
      <c r="FV362" s="265"/>
      <c r="FW362" s="265"/>
      <c r="FX362" s="265"/>
      <c r="FY362" s="265"/>
      <c r="FZ362" s="265"/>
      <c r="GA362" s="265"/>
      <c r="GB362" s="265"/>
      <c r="GC362" s="265"/>
    </row>
    <row r="363" spans="1:185" x14ac:dyDescent="0.35">
      <c r="A363" s="85"/>
      <c r="B363" s="86"/>
      <c r="C363" s="86"/>
      <c r="D363" s="87"/>
      <c r="E363" s="86"/>
      <c r="F363" s="86"/>
      <c r="G363" s="262">
        <f t="shared" si="32"/>
        <v>0</v>
      </c>
      <c r="H363" s="262">
        <f t="shared" si="33"/>
        <v>0</v>
      </c>
      <c r="I363" s="262">
        <f t="shared" si="34"/>
        <v>0</v>
      </c>
      <c r="J363" s="264"/>
      <c r="K363" s="264"/>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85"/>
      <c r="EP363" s="85"/>
      <c r="EQ363" s="85"/>
      <c r="ER363" s="85"/>
      <c r="ES363" s="85"/>
      <c r="ET363" s="85"/>
      <c r="EU363" s="85"/>
      <c r="EV363" s="85"/>
      <c r="EW363" s="85"/>
      <c r="EX363" s="85"/>
      <c r="EY363" s="85"/>
      <c r="EZ363" s="85"/>
      <c r="FA363" s="85"/>
      <c r="FB363" s="85"/>
      <c r="FC363" s="85"/>
      <c r="FD363" s="85"/>
      <c r="FE363" s="85"/>
      <c r="FF363" s="85"/>
      <c r="FG363" s="265"/>
      <c r="FH363" s="265"/>
      <c r="FI363" s="265"/>
      <c r="FJ363" s="265"/>
      <c r="FK363" s="265"/>
      <c r="FL363" s="265"/>
      <c r="FM363" s="265"/>
      <c r="FN363" s="265"/>
      <c r="FO363" s="265"/>
      <c r="FP363" s="265"/>
      <c r="FQ363" s="265"/>
      <c r="FR363" s="265"/>
      <c r="FS363" s="265"/>
      <c r="FT363" s="265"/>
      <c r="FU363" s="265"/>
      <c r="FV363" s="265"/>
      <c r="FW363" s="265"/>
      <c r="FX363" s="265"/>
      <c r="FY363" s="265"/>
      <c r="FZ363" s="265"/>
      <c r="GA363" s="265"/>
      <c r="GB363" s="265"/>
      <c r="GC363" s="265"/>
    </row>
    <row r="364" spans="1:185" x14ac:dyDescent="0.35">
      <c r="A364" s="85"/>
      <c r="B364" s="86"/>
      <c r="C364" s="86"/>
      <c r="D364" s="87"/>
      <c r="E364" s="86"/>
      <c r="F364" s="86"/>
      <c r="G364" s="262">
        <f t="shared" si="32"/>
        <v>0</v>
      </c>
      <c r="H364" s="262">
        <f t="shared" si="33"/>
        <v>0</v>
      </c>
      <c r="I364" s="262">
        <f t="shared" si="34"/>
        <v>0</v>
      </c>
      <c r="J364" s="264"/>
      <c r="K364" s="264"/>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85"/>
      <c r="EP364" s="85"/>
      <c r="EQ364" s="85"/>
      <c r="ER364" s="85"/>
      <c r="ES364" s="85"/>
      <c r="ET364" s="85"/>
      <c r="EU364" s="85"/>
      <c r="EV364" s="85"/>
      <c r="EW364" s="85"/>
      <c r="EX364" s="85"/>
      <c r="EY364" s="85"/>
      <c r="EZ364" s="85"/>
      <c r="FA364" s="85"/>
      <c r="FB364" s="85"/>
      <c r="FC364" s="85"/>
      <c r="FD364" s="85"/>
      <c r="FE364" s="85"/>
      <c r="FF364" s="85"/>
      <c r="FG364" s="265"/>
      <c r="FH364" s="265"/>
      <c r="FI364" s="265"/>
      <c r="FJ364" s="265"/>
      <c r="FK364" s="265"/>
      <c r="FL364" s="265"/>
      <c r="FM364" s="265"/>
      <c r="FN364" s="265"/>
      <c r="FO364" s="265"/>
      <c r="FP364" s="265"/>
      <c r="FQ364" s="265"/>
      <c r="FR364" s="265"/>
      <c r="FS364" s="265"/>
      <c r="FT364" s="265"/>
      <c r="FU364" s="265"/>
      <c r="FV364" s="265"/>
      <c r="FW364" s="265"/>
      <c r="FX364" s="265"/>
      <c r="FY364" s="265"/>
      <c r="FZ364" s="265"/>
      <c r="GA364" s="265"/>
      <c r="GB364" s="265"/>
      <c r="GC364" s="265"/>
    </row>
    <row r="365" spans="1:185" x14ac:dyDescent="0.35">
      <c r="A365" s="85"/>
      <c r="B365" s="86"/>
      <c r="C365" s="86"/>
      <c r="D365" s="87"/>
      <c r="E365" s="86"/>
      <c r="F365" s="86"/>
      <c r="G365" s="262">
        <f t="shared" si="32"/>
        <v>0</v>
      </c>
      <c r="H365" s="262">
        <f t="shared" si="33"/>
        <v>0</v>
      </c>
      <c r="I365" s="262">
        <f t="shared" si="34"/>
        <v>0</v>
      </c>
      <c r="J365" s="264"/>
      <c r="K365" s="264"/>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85"/>
      <c r="EP365" s="85"/>
      <c r="EQ365" s="85"/>
      <c r="ER365" s="85"/>
      <c r="ES365" s="85"/>
      <c r="ET365" s="85"/>
      <c r="EU365" s="85"/>
      <c r="EV365" s="85"/>
      <c r="EW365" s="85"/>
      <c r="EX365" s="85"/>
      <c r="EY365" s="85"/>
      <c r="EZ365" s="85"/>
      <c r="FA365" s="85"/>
      <c r="FB365" s="85"/>
      <c r="FC365" s="85"/>
      <c r="FD365" s="85"/>
      <c r="FE365" s="85"/>
      <c r="FF365" s="85"/>
      <c r="FG365" s="265"/>
      <c r="FH365" s="265"/>
      <c r="FI365" s="265"/>
      <c r="FJ365" s="265"/>
      <c r="FK365" s="265"/>
      <c r="FL365" s="265"/>
      <c r="FM365" s="265"/>
      <c r="FN365" s="265"/>
      <c r="FO365" s="265"/>
      <c r="FP365" s="265"/>
      <c r="FQ365" s="265"/>
      <c r="FR365" s="265"/>
      <c r="FS365" s="265"/>
      <c r="FT365" s="265"/>
      <c r="FU365" s="265"/>
      <c r="FV365" s="265"/>
      <c r="FW365" s="265"/>
      <c r="FX365" s="265"/>
      <c r="FY365" s="265"/>
      <c r="FZ365" s="265"/>
      <c r="GA365" s="265"/>
      <c r="GB365" s="265"/>
      <c r="GC365" s="265"/>
    </row>
    <row r="366" spans="1:185" x14ac:dyDescent="0.35">
      <c r="A366" s="85"/>
      <c r="B366" s="86"/>
      <c r="C366" s="86"/>
      <c r="D366" s="87"/>
      <c r="E366" s="86"/>
      <c r="F366" s="86"/>
      <c r="G366" s="262">
        <f t="shared" si="32"/>
        <v>0</v>
      </c>
      <c r="H366" s="262">
        <f t="shared" si="33"/>
        <v>0</v>
      </c>
      <c r="I366" s="262">
        <f t="shared" si="34"/>
        <v>0</v>
      </c>
      <c r="J366" s="264"/>
      <c r="K366" s="264"/>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85"/>
      <c r="EP366" s="85"/>
      <c r="EQ366" s="85"/>
      <c r="ER366" s="85"/>
      <c r="ES366" s="85"/>
      <c r="ET366" s="85"/>
      <c r="EU366" s="85"/>
      <c r="EV366" s="85"/>
      <c r="EW366" s="85"/>
      <c r="EX366" s="85"/>
      <c r="EY366" s="85"/>
      <c r="EZ366" s="85"/>
      <c r="FA366" s="85"/>
      <c r="FB366" s="85"/>
      <c r="FC366" s="85"/>
      <c r="FD366" s="85"/>
      <c r="FE366" s="85"/>
      <c r="FF366" s="85"/>
      <c r="FG366" s="265"/>
      <c r="FH366" s="265"/>
      <c r="FI366" s="265"/>
      <c r="FJ366" s="265"/>
      <c r="FK366" s="265"/>
      <c r="FL366" s="265"/>
      <c r="FM366" s="265"/>
      <c r="FN366" s="265"/>
      <c r="FO366" s="265"/>
      <c r="FP366" s="265"/>
      <c r="FQ366" s="265"/>
      <c r="FR366" s="265"/>
      <c r="FS366" s="265"/>
      <c r="FT366" s="265"/>
      <c r="FU366" s="265"/>
      <c r="FV366" s="265"/>
      <c r="FW366" s="265"/>
      <c r="FX366" s="265"/>
      <c r="FY366" s="265"/>
      <c r="FZ366" s="265"/>
      <c r="GA366" s="265"/>
      <c r="GB366" s="265"/>
      <c r="GC366" s="265"/>
    </row>
    <row r="367" spans="1:185" x14ac:dyDescent="0.35">
      <c r="A367" s="85"/>
      <c r="B367" s="86"/>
      <c r="C367" s="86"/>
      <c r="D367" s="87"/>
      <c r="E367" s="86"/>
      <c r="F367" s="86"/>
      <c r="G367" s="262">
        <f t="shared" si="32"/>
        <v>0</v>
      </c>
      <c r="H367" s="262">
        <f t="shared" si="33"/>
        <v>0</v>
      </c>
      <c r="I367" s="262">
        <f t="shared" si="34"/>
        <v>0</v>
      </c>
      <c r="J367" s="264"/>
      <c r="K367" s="264"/>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85"/>
      <c r="EP367" s="85"/>
      <c r="EQ367" s="85"/>
      <c r="ER367" s="85"/>
      <c r="ES367" s="85"/>
      <c r="ET367" s="85"/>
      <c r="EU367" s="85"/>
      <c r="EV367" s="85"/>
      <c r="EW367" s="85"/>
      <c r="EX367" s="85"/>
      <c r="EY367" s="85"/>
      <c r="EZ367" s="85"/>
      <c r="FA367" s="85"/>
      <c r="FB367" s="85"/>
      <c r="FC367" s="85"/>
      <c r="FD367" s="85"/>
      <c r="FE367" s="85"/>
      <c r="FF367" s="85"/>
      <c r="FG367" s="265"/>
      <c r="FH367" s="265"/>
      <c r="FI367" s="265"/>
      <c r="FJ367" s="265"/>
      <c r="FK367" s="265"/>
      <c r="FL367" s="265"/>
      <c r="FM367" s="265"/>
      <c r="FN367" s="265"/>
      <c r="FO367" s="265"/>
      <c r="FP367" s="265"/>
      <c r="FQ367" s="265"/>
      <c r="FR367" s="265"/>
      <c r="FS367" s="265"/>
      <c r="FT367" s="265"/>
      <c r="FU367" s="265"/>
      <c r="FV367" s="265"/>
      <c r="FW367" s="265"/>
      <c r="FX367" s="265"/>
      <c r="FY367" s="265"/>
      <c r="FZ367" s="265"/>
      <c r="GA367" s="265"/>
      <c r="GB367" s="265"/>
      <c r="GC367" s="265"/>
    </row>
    <row r="368" spans="1:185" x14ac:dyDescent="0.35">
      <c r="A368" s="85"/>
      <c r="B368" s="86"/>
      <c r="C368" s="86"/>
      <c r="D368" s="87"/>
      <c r="E368" s="86"/>
      <c r="F368" s="86"/>
      <c r="G368" s="262">
        <f t="shared" si="32"/>
        <v>0</v>
      </c>
      <c r="H368" s="262">
        <f t="shared" si="33"/>
        <v>0</v>
      </c>
      <c r="I368" s="262">
        <f t="shared" si="34"/>
        <v>0</v>
      </c>
      <c r="J368" s="264"/>
      <c r="K368" s="264"/>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85"/>
      <c r="EP368" s="85"/>
      <c r="EQ368" s="85"/>
      <c r="ER368" s="85"/>
      <c r="ES368" s="85"/>
      <c r="ET368" s="85"/>
      <c r="EU368" s="85"/>
      <c r="EV368" s="85"/>
      <c r="EW368" s="85"/>
      <c r="EX368" s="85"/>
      <c r="EY368" s="85"/>
      <c r="EZ368" s="85"/>
      <c r="FA368" s="85"/>
      <c r="FB368" s="85"/>
      <c r="FC368" s="85"/>
      <c r="FD368" s="85"/>
      <c r="FE368" s="85"/>
      <c r="FF368" s="85"/>
      <c r="FG368" s="265"/>
      <c r="FH368" s="265"/>
      <c r="FI368" s="265"/>
      <c r="FJ368" s="265"/>
      <c r="FK368" s="265"/>
      <c r="FL368" s="265"/>
      <c r="FM368" s="265"/>
      <c r="FN368" s="265"/>
      <c r="FO368" s="265"/>
      <c r="FP368" s="265"/>
      <c r="FQ368" s="265"/>
      <c r="FR368" s="265"/>
      <c r="FS368" s="265"/>
      <c r="FT368" s="265"/>
      <c r="FU368" s="265"/>
      <c r="FV368" s="265"/>
      <c r="FW368" s="265"/>
      <c r="FX368" s="265"/>
      <c r="FY368" s="265"/>
      <c r="FZ368" s="265"/>
      <c r="GA368" s="265"/>
      <c r="GB368" s="265"/>
      <c r="GC368" s="265"/>
    </row>
    <row r="369" spans="1:185" x14ac:dyDescent="0.35">
      <c r="A369" s="85"/>
      <c r="B369" s="86"/>
      <c r="C369" s="86"/>
      <c r="D369" s="87"/>
      <c r="E369" s="86"/>
      <c r="F369" s="86"/>
      <c r="G369" s="262">
        <f t="shared" si="32"/>
        <v>0</v>
      </c>
      <c r="H369" s="262">
        <f t="shared" si="33"/>
        <v>0</v>
      </c>
      <c r="I369" s="262">
        <f t="shared" si="34"/>
        <v>0</v>
      </c>
      <c r="J369" s="264"/>
      <c r="K369" s="264"/>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5"/>
      <c r="EX369" s="85"/>
      <c r="EY369" s="85"/>
      <c r="EZ369" s="85"/>
      <c r="FA369" s="85"/>
      <c r="FB369" s="85"/>
      <c r="FC369" s="85"/>
      <c r="FD369" s="85"/>
      <c r="FE369" s="85"/>
      <c r="FF369" s="85"/>
      <c r="FG369" s="265"/>
      <c r="FH369" s="265"/>
      <c r="FI369" s="265"/>
      <c r="FJ369" s="265"/>
      <c r="FK369" s="265"/>
      <c r="FL369" s="265"/>
      <c r="FM369" s="265"/>
      <c r="FN369" s="265"/>
      <c r="FO369" s="265"/>
      <c r="FP369" s="265"/>
      <c r="FQ369" s="265"/>
      <c r="FR369" s="265"/>
      <c r="FS369" s="265"/>
      <c r="FT369" s="265"/>
      <c r="FU369" s="265"/>
      <c r="FV369" s="265"/>
      <c r="FW369" s="265"/>
      <c r="FX369" s="265"/>
      <c r="FY369" s="265"/>
      <c r="FZ369" s="265"/>
      <c r="GA369" s="265"/>
      <c r="GB369" s="265"/>
      <c r="GC369" s="265"/>
    </row>
    <row r="370" spans="1:185" x14ac:dyDescent="0.35">
      <c r="A370" s="85"/>
      <c r="B370" s="86"/>
      <c r="C370" s="86"/>
      <c r="D370" s="87"/>
      <c r="E370" s="86"/>
      <c r="F370" s="86"/>
      <c r="G370" s="262">
        <f t="shared" si="32"/>
        <v>0</v>
      </c>
      <c r="H370" s="262">
        <f t="shared" si="33"/>
        <v>0</v>
      </c>
      <c r="I370" s="262">
        <f t="shared" si="34"/>
        <v>0</v>
      </c>
      <c r="J370" s="264"/>
      <c r="K370" s="264"/>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85"/>
      <c r="EP370" s="85"/>
      <c r="EQ370" s="85"/>
      <c r="ER370" s="85"/>
      <c r="ES370" s="85"/>
      <c r="ET370" s="85"/>
      <c r="EU370" s="85"/>
      <c r="EV370" s="85"/>
      <c r="EW370" s="85"/>
      <c r="EX370" s="85"/>
      <c r="EY370" s="85"/>
      <c r="EZ370" s="85"/>
      <c r="FA370" s="85"/>
      <c r="FB370" s="85"/>
      <c r="FC370" s="85"/>
      <c r="FD370" s="85"/>
      <c r="FE370" s="85"/>
      <c r="FF370" s="85"/>
      <c r="FG370" s="265"/>
      <c r="FH370" s="265"/>
      <c r="FI370" s="265"/>
      <c r="FJ370" s="265"/>
      <c r="FK370" s="265"/>
      <c r="FL370" s="265"/>
      <c r="FM370" s="265"/>
      <c r="FN370" s="265"/>
      <c r="FO370" s="265"/>
      <c r="FP370" s="265"/>
      <c r="FQ370" s="265"/>
      <c r="FR370" s="265"/>
      <c r="FS370" s="265"/>
      <c r="FT370" s="265"/>
      <c r="FU370" s="265"/>
      <c r="FV370" s="265"/>
      <c r="FW370" s="265"/>
      <c r="FX370" s="265"/>
      <c r="FY370" s="265"/>
      <c r="FZ370" s="265"/>
      <c r="GA370" s="265"/>
      <c r="GB370" s="265"/>
      <c r="GC370" s="265"/>
    </row>
    <row r="371" spans="1:185" x14ac:dyDescent="0.35">
      <c r="A371" s="85"/>
      <c r="B371" s="86"/>
      <c r="C371" s="86"/>
      <c r="D371" s="87"/>
      <c r="E371" s="86"/>
      <c r="F371" s="86"/>
      <c r="G371" s="262">
        <f t="shared" si="32"/>
        <v>0</v>
      </c>
      <c r="H371" s="262">
        <f t="shared" si="33"/>
        <v>0</v>
      </c>
      <c r="I371" s="262">
        <f t="shared" si="34"/>
        <v>0</v>
      </c>
      <c r="J371" s="264"/>
      <c r="K371" s="264"/>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85"/>
      <c r="EP371" s="85"/>
      <c r="EQ371" s="85"/>
      <c r="ER371" s="85"/>
      <c r="ES371" s="85"/>
      <c r="ET371" s="85"/>
      <c r="EU371" s="85"/>
      <c r="EV371" s="85"/>
      <c r="EW371" s="85"/>
      <c r="EX371" s="85"/>
      <c r="EY371" s="85"/>
      <c r="EZ371" s="85"/>
      <c r="FA371" s="85"/>
      <c r="FB371" s="85"/>
      <c r="FC371" s="85"/>
      <c r="FD371" s="85"/>
      <c r="FE371" s="85"/>
      <c r="FF371" s="85"/>
      <c r="FG371" s="265"/>
      <c r="FH371" s="265"/>
      <c r="FI371" s="265"/>
      <c r="FJ371" s="265"/>
      <c r="FK371" s="265"/>
      <c r="FL371" s="265"/>
      <c r="FM371" s="265"/>
      <c r="FN371" s="265"/>
      <c r="FO371" s="265"/>
      <c r="FP371" s="265"/>
      <c r="FQ371" s="265"/>
      <c r="FR371" s="265"/>
      <c r="FS371" s="265"/>
      <c r="FT371" s="265"/>
      <c r="FU371" s="265"/>
      <c r="FV371" s="265"/>
      <c r="FW371" s="265"/>
      <c r="FX371" s="265"/>
      <c r="FY371" s="265"/>
      <c r="FZ371" s="265"/>
      <c r="GA371" s="265"/>
      <c r="GB371" s="265"/>
      <c r="GC371" s="265"/>
    </row>
    <row r="372" spans="1:185" x14ac:dyDescent="0.35">
      <c r="A372" s="85"/>
      <c r="B372" s="86"/>
      <c r="C372" s="86"/>
      <c r="D372" s="87"/>
      <c r="E372" s="86"/>
      <c r="F372" s="86"/>
      <c r="G372" s="262">
        <f t="shared" si="32"/>
        <v>0</v>
      </c>
      <c r="H372" s="262">
        <f t="shared" si="33"/>
        <v>0</v>
      </c>
      <c r="I372" s="262">
        <f t="shared" si="34"/>
        <v>0</v>
      </c>
      <c r="J372" s="264"/>
      <c r="K372" s="264"/>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85"/>
      <c r="EP372" s="85"/>
      <c r="EQ372" s="85"/>
      <c r="ER372" s="85"/>
      <c r="ES372" s="85"/>
      <c r="ET372" s="85"/>
      <c r="EU372" s="85"/>
      <c r="EV372" s="85"/>
      <c r="EW372" s="85"/>
      <c r="EX372" s="85"/>
      <c r="EY372" s="85"/>
      <c r="EZ372" s="85"/>
      <c r="FA372" s="85"/>
      <c r="FB372" s="85"/>
      <c r="FC372" s="85"/>
      <c r="FD372" s="85"/>
      <c r="FE372" s="85"/>
      <c r="FF372" s="85"/>
      <c r="FG372" s="265"/>
      <c r="FH372" s="265"/>
      <c r="FI372" s="265"/>
      <c r="FJ372" s="265"/>
      <c r="FK372" s="265"/>
      <c r="FL372" s="265"/>
      <c r="FM372" s="265"/>
      <c r="FN372" s="265"/>
      <c r="FO372" s="265"/>
      <c r="FP372" s="265"/>
      <c r="FQ372" s="265"/>
      <c r="FR372" s="265"/>
      <c r="FS372" s="265"/>
      <c r="FT372" s="265"/>
      <c r="FU372" s="265"/>
      <c r="FV372" s="265"/>
      <c r="FW372" s="265"/>
      <c r="FX372" s="265"/>
      <c r="FY372" s="265"/>
      <c r="FZ372" s="265"/>
      <c r="GA372" s="265"/>
      <c r="GB372" s="265"/>
      <c r="GC372" s="265"/>
    </row>
    <row r="373" spans="1:185" x14ac:dyDescent="0.35">
      <c r="A373" s="85"/>
      <c r="B373" s="86"/>
      <c r="C373" s="86"/>
      <c r="D373" s="87"/>
      <c r="E373" s="86"/>
      <c r="F373" s="86"/>
      <c r="G373" s="262">
        <f t="shared" si="32"/>
        <v>0</v>
      </c>
      <c r="H373" s="262">
        <f t="shared" si="33"/>
        <v>0</v>
      </c>
      <c r="I373" s="262">
        <f t="shared" si="34"/>
        <v>0</v>
      </c>
      <c r="J373" s="264"/>
      <c r="K373" s="264"/>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85"/>
      <c r="EP373" s="85"/>
      <c r="EQ373" s="85"/>
      <c r="ER373" s="85"/>
      <c r="ES373" s="85"/>
      <c r="ET373" s="85"/>
      <c r="EU373" s="85"/>
      <c r="EV373" s="85"/>
      <c r="EW373" s="85"/>
      <c r="EX373" s="85"/>
      <c r="EY373" s="85"/>
      <c r="EZ373" s="85"/>
      <c r="FA373" s="85"/>
      <c r="FB373" s="85"/>
      <c r="FC373" s="85"/>
      <c r="FD373" s="85"/>
      <c r="FE373" s="85"/>
      <c r="FF373" s="85"/>
      <c r="FG373" s="265"/>
      <c r="FH373" s="265"/>
      <c r="FI373" s="265"/>
      <c r="FJ373" s="265"/>
      <c r="FK373" s="265"/>
      <c r="FL373" s="265"/>
      <c r="FM373" s="265"/>
      <c r="FN373" s="265"/>
      <c r="FO373" s="265"/>
      <c r="FP373" s="265"/>
      <c r="FQ373" s="265"/>
      <c r="FR373" s="265"/>
      <c r="FS373" s="265"/>
      <c r="FT373" s="265"/>
      <c r="FU373" s="265"/>
      <c r="FV373" s="265"/>
      <c r="FW373" s="265"/>
      <c r="FX373" s="265"/>
      <c r="FY373" s="265"/>
      <c r="FZ373" s="265"/>
      <c r="GA373" s="265"/>
      <c r="GB373" s="265"/>
      <c r="GC373" s="265"/>
    </row>
    <row r="374" spans="1:185" x14ac:dyDescent="0.35">
      <c r="A374" s="85"/>
      <c r="B374" s="86"/>
      <c r="C374" s="86"/>
      <c r="D374" s="87"/>
      <c r="E374" s="86"/>
      <c r="F374" s="86"/>
      <c r="G374" s="262">
        <f t="shared" si="32"/>
        <v>0</v>
      </c>
      <c r="H374" s="262">
        <f t="shared" si="33"/>
        <v>0</v>
      </c>
      <c r="I374" s="262">
        <f t="shared" si="34"/>
        <v>0</v>
      </c>
      <c r="J374" s="264"/>
      <c r="K374" s="264"/>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85"/>
      <c r="EP374" s="85"/>
      <c r="EQ374" s="85"/>
      <c r="ER374" s="85"/>
      <c r="ES374" s="85"/>
      <c r="ET374" s="85"/>
      <c r="EU374" s="85"/>
      <c r="EV374" s="85"/>
      <c r="EW374" s="85"/>
      <c r="EX374" s="85"/>
      <c r="EY374" s="85"/>
      <c r="EZ374" s="85"/>
      <c r="FA374" s="85"/>
      <c r="FB374" s="85"/>
      <c r="FC374" s="85"/>
      <c r="FD374" s="85"/>
      <c r="FE374" s="85"/>
      <c r="FF374" s="85"/>
      <c r="FG374" s="265"/>
      <c r="FH374" s="265"/>
      <c r="FI374" s="265"/>
      <c r="FJ374" s="265"/>
      <c r="FK374" s="265"/>
      <c r="FL374" s="265"/>
      <c r="FM374" s="265"/>
      <c r="FN374" s="265"/>
      <c r="FO374" s="265"/>
      <c r="FP374" s="265"/>
      <c r="FQ374" s="265"/>
      <c r="FR374" s="265"/>
      <c r="FS374" s="265"/>
      <c r="FT374" s="265"/>
      <c r="FU374" s="265"/>
      <c r="FV374" s="265"/>
      <c r="FW374" s="265"/>
      <c r="FX374" s="265"/>
      <c r="FY374" s="265"/>
      <c r="FZ374" s="265"/>
      <c r="GA374" s="265"/>
      <c r="GB374" s="265"/>
      <c r="GC374" s="265"/>
    </row>
    <row r="375" spans="1:185" x14ac:dyDescent="0.35">
      <c r="A375" s="85"/>
      <c r="B375" s="86"/>
      <c r="C375" s="86"/>
      <c r="D375" s="87"/>
      <c r="E375" s="86"/>
      <c r="F375" s="86"/>
      <c r="G375" s="262">
        <f t="shared" si="32"/>
        <v>0</v>
      </c>
      <c r="H375" s="262">
        <f t="shared" si="33"/>
        <v>0</v>
      </c>
      <c r="I375" s="262">
        <f t="shared" si="34"/>
        <v>0</v>
      </c>
      <c r="J375" s="264"/>
      <c r="K375" s="264"/>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85"/>
      <c r="EP375" s="85"/>
      <c r="EQ375" s="85"/>
      <c r="ER375" s="85"/>
      <c r="ES375" s="85"/>
      <c r="ET375" s="85"/>
      <c r="EU375" s="85"/>
      <c r="EV375" s="85"/>
      <c r="EW375" s="85"/>
      <c r="EX375" s="85"/>
      <c r="EY375" s="85"/>
      <c r="EZ375" s="85"/>
      <c r="FA375" s="85"/>
      <c r="FB375" s="85"/>
      <c r="FC375" s="85"/>
      <c r="FD375" s="85"/>
      <c r="FE375" s="85"/>
      <c r="FF375" s="85"/>
      <c r="FG375" s="265"/>
      <c r="FH375" s="265"/>
      <c r="FI375" s="265"/>
      <c r="FJ375" s="265"/>
      <c r="FK375" s="265"/>
      <c r="FL375" s="265"/>
      <c r="FM375" s="265"/>
      <c r="FN375" s="265"/>
      <c r="FO375" s="265"/>
      <c r="FP375" s="265"/>
      <c r="FQ375" s="265"/>
      <c r="FR375" s="265"/>
      <c r="FS375" s="265"/>
      <c r="FT375" s="265"/>
      <c r="FU375" s="265"/>
      <c r="FV375" s="265"/>
      <c r="FW375" s="265"/>
      <c r="FX375" s="265"/>
      <c r="FY375" s="265"/>
      <c r="FZ375" s="265"/>
      <c r="GA375" s="265"/>
      <c r="GB375" s="265"/>
      <c r="GC375" s="265"/>
    </row>
    <row r="376" spans="1:185" x14ac:dyDescent="0.35">
      <c r="A376" s="85"/>
      <c r="B376" s="86"/>
      <c r="C376" s="86"/>
      <c r="D376" s="87"/>
      <c r="E376" s="86"/>
      <c r="F376" s="86"/>
      <c r="G376" s="262">
        <f t="shared" si="32"/>
        <v>0</v>
      </c>
      <c r="H376" s="262">
        <f t="shared" si="33"/>
        <v>0</v>
      </c>
      <c r="I376" s="262">
        <f t="shared" si="34"/>
        <v>0</v>
      </c>
      <c r="J376" s="264"/>
      <c r="K376" s="264"/>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85"/>
      <c r="EP376" s="85"/>
      <c r="EQ376" s="85"/>
      <c r="ER376" s="85"/>
      <c r="ES376" s="85"/>
      <c r="ET376" s="85"/>
      <c r="EU376" s="85"/>
      <c r="EV376" s="85"/>
      <c r="EW376" s="85"/>
      <c r="EX376" s="85"/>
      <c r="EY376" s="85"/>
      <c r="EZ376" s="85"/>
      <c r="FA376" s="85"/>
      <c r="FB376" s="85"/>
      <c r="FC376" s="85"/>
      <c r="FD376" s="85"/>
      <c r="FE376" s="85"/>
      <c r="FF376" s="85"/>
      <c r="FG376" s="265"/>
      <c r="FH376" s="265"/>
      <c r="FI376" s="265"/>
      <c r="FJ376" s="265"/>
      <c r="FK376" s="265"/>
      <c r="FL376" s="265"/>
      <c r="FM376" s="265"/>
      <c r="FN376" s="265"/>
      <c r="FO376" s="265"/>
      <c r="FP376" s="265"/>
      <c r="FQ376" s="265"/>
      <c r="FR376" s="265"/>
      <c r="FS376" s="265"/>
      <c r="FT376" s="265"/>
      <c r="FU376" s="265"/>
      <c r="FV376" s="265"/>
      <c r="FW376" s="265"/>
      <c r="FX376" s="265"/>
      <c r="FY376" s="265"/>
      <c r="FZ376" s="265"/>
      <c r="GA376" s="265"/>
      <c r="GB376" s="265"/>
      <c r="GC376" s="265"/>
    </row>
    <row r="377" spans="1:185" x14ac:dyDescent="0.35">
      <c r="A377" s="85"/>
      <c r="B377" s="86"/>
      <c r="C377" s="86"/>
      <c r="D377" s="87"/>
      <c r="E377" s="86"/>
      <c r="F377" s="86"/>
      <c r="G377" s="262">
        <f t="shared" si="32"/>
        <v>0</v>
      </c>
      <c r="H377" s="262">
        <f t="shared" si="33"/>
        <v>0</v>
      </c>
      <c r="I377" s="262">
        <f t="shared" si="34"/>
        <v>0</v>
      </c>
      <c r="J377" s="264"/>
      <c r="K377" s="264"/>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85"/>
      <c r="EP377" s="85"/>
      <c r="EQ377" s="85"/>
      <c r="ER377" s="85"/>
      <c r="ES377" s="85"/>
      <c r="ET377" s="85"/>
      <c r="EU377" s="85"/>
      <c r="EV377" s="85"/>
      <c r="EW377" s="85"/>
      <c r="EX377" s="85"/>
      <c r="EY377" s="85"/>
      <c r="EZ377" s="85"/>
      <c r="FA377" s="85"/>
      <c r="FB377" s="85"/>
      <c r="FC377" s="85"/>
      <c r="FD377" s="85"/>
      <c r="FE377" s="85"/>
      <c r="FF377" s="85"/>
      <c r="FG377" s="265"/>
      <c r="FH377" s="265"/>
      <c r="FI377" s="265"/>
      <c r="FJ377" s="265"/>
      <c r="FK377" s="265"/>
      <c r="FL377" s="265"/>
      <c r="FM377" s="265"/>
      <c r="FN377" s="265"/>
      <c r="FO377" s="265"/>
      <c r="FP377" s="265"/>
      <c r="FQ377" s="265"/>
      <c r="FR377" s="265"/>
      <c r="FS377" s="265"/>
      <c r="FT377" s="265"/>
      <c r="FU377" s="265"/>
      <c r="FV377" s="265"/>
      <c r="FW377" s="265"/>
      <c r="FX377" s="265"/>
      <c r="FY377" s="265"/>
      <c r="FZ377" s="265"/>
      <c r="GA377" s="265"/>
      <c r="GB377" s="265"/>
      <c r="GC377" s="265"/>
    </row>
    <row r="378" spans="1:185" x14ac:dyDescent="0.35">
      <c r="A378" s="85"/>
      <c r="B378" s="86"/>
      <c r="C378" s="86"/>
      <c r="D378" s="87"/>
      <c r="E378" s="86"/>
      <c r="F378" s="86"/>
      <c r="G378" s="262">
        <f t="shared" si="32"/>
        <v>0</v>
      </c>
      <c r="H378" s="262">
        <f t="shared" si="33"/>
        <v>0</v>
      </c>
      <c r="I378" s="262">
        <f t="shared" si="34"/>
        <v>0</v>
      </c>
      <c r="J378" s="264"/>
      <c r="K378" s="264"/>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85"/>
      <c r="EP378" s="85"/>
      <c r="EQ378" s="85"/>
      <c r="ER378" s="85"/>
      <c r="ES378" s="85"/>
      <c r="ET378" s="85"/>
      <c r="EU378" s="85"/>
      <c r="EV378" s="85"/>
      <c r="EW378" s="85"/>
      <c r="EX378" s="85"/>
      <c r="EY378" s="85"/>
      <c r="EZ378" s="85"/>
      <c r="FA378" s="85"/>
      <c r="FB378" s="85"/>
      <c r="FC378" s="85"/>
      <c r="FD378" s="85"/>
      <c r="FE378" s="85"/>
      <c r="FF378" s="85"/>
      <c r="FG378" s="265"/>
      <c r="FH378" s="265"/>
      <c r="FI378" s="265"/>
      <c r="FJ378" s="265"/>
      <c r="FK378" s="265"/>
      <c r="FL378" s="265"/>
      <c r="FM378" s="265"/>
      <c r="FN378" s="265"/>
      <c r="FO378" s="265"/>
      <c r="FP378" s="265"/>
      <c r="FQ378" s="265"/>
      <c r="FR378" s="265"/>
      <c r="FS378" s="265"/>
      <c r="FT378" s="265"/>
      <c r="FU378" s="265"/>
      <c r="FV378" s="265"/>
      <c r="FW378" s="265"/>
      <c r="FX378" s="265"/>
      <c r="FY378" s="265"/>
      <c r="FZ378" s="265"/>
      <c r="GA378" s="265"/>
      <c r="GB378" s="265"/>
      <c r="GC378" s="265"/>
    </row>
    <row r="379" spans="1:185" x14ac:dyDescent="0.35">
      <c r="A379" s="85"/>
      <c r="B379" s="86"/>
      <c r="C379" s="86"/>
      <c r="D379" s="87"/>
      <c r="E379" s="86"/>
      <c r="F379" s="86"/>
      <c r="G379" s="262">
        <f t="shared" si="32"/>
        <v>0</v>
      </c>
      <c r="H379" s="262">
        <f t="shared" si="33"/>
        <v>0</v>
      </c>
      <c r="I379" s="262">
        <f t="shared" si="34"/>
        <v>0</v>
      </c>
      <c r="J379" s="264"/>
      <c r="K379" s="264"/>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85"/>
      <c r="EP379" s="85"/>
      <c r="EQ379" s="85"/>
      <c r="ER379" s="85"/>
      <c r="ES379" s="85"/>
      <c r="ET379" s="85"/>
      <c r="EU379" s="85"/>
      <c r="EV379" s="85"/>
      <c r="EW379" s="85"/>
      <c r="EX379" s="85"/>
      <c r="EY379" s="85"/>
      <c r="EZ379" s="85"/>
      <c r="FA379" s="85"/>
      <c r="FB379" s="85"/>
      <c r="FC379" s="85"/>
      <c r="FD379" s="85"/>
      <c r="FE379" s="85"/>
      <c r="FF379" s="85"/>
      <c r="FG379" s="265"/>
      <c r="FH379" s="265"/>
      <c r="FI379" s="265"/>
      <c r="FJ379" s="265"/>
      <c r="FK379" s="265"/>
      <c r="FL379" s="265"/>
      <c r="FM379" s="265"/>
      <c r="FN379" s="265"/>
      <c r="FO379" s="265"/>
      <c r="FP379" s="265"/>
      <c r="FQ379" s="265"/>
      <c r="FR379" s="265"/>
      <c r="FS379" s="265"/>
      <c r="FT379" s="265"/>
      <c r="FU379" s="265"/>
      <c r="FV379" s="265"/>
      <c r="FW379" s="265"/>
      <c r="FX379" s="265"/>
      <c r="FY379" s="265"/>
      <c r="FZ379" s="265"/>
      <c r="GA379" s="265"/>
      <c r="GB379" s="265"/>
      <c r="GC379" s="265"/>
    </row>
    <row r="380" spans="1:185" x14ac:dyDescent="0.35">
      <c r="A380" s="85"/>
      <c r="B380" s="86"/>
      <c r="C380" s="86"/>
      <c r="D380" s="87"/>
      <c r="E380" s="86"/>
      <c r="F380" s="86"/>
      <c r="G380" s="262">
        <f t="shared" si="32"/>
        <v>0</v>
      </c>
      <c r="H380" s="262">
        <f t="shared" si="33"/>
        <v>0</v>
      </c>
      <c r="I380" s="262">
        <f t="shared" si="34"/>
        <v>0</v>
      </c>
      <c r="J380" s="264"/>
      <c r="K380" s="264"/>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85"/>
      <c r="EP380" s="85"/>
      <c r="EQ380" s="85"/>
      <c r="ER380" s="85"/>
      <c r="ES380" s="85"/>
      <c r="ET380" s="85"/>
      <c r="EU380" s="85"/>
      <c r="EV380" s="85"/>
      <c r="EW380" s="85"/>
      <c r="EX380" s="85"/>
      <c r="EY380" s="85"/>
      <c r="EZ380" s="85"/>
      <c r="FA380" s="85"/>
      <c r="FB380" s="85"/>
      <c r="FC380" s="85"/>
      <c r="FD380" s="85"/>
      <c r="FE380" s="85"/>
      <c r="FF380" s="85"/>
      <c r="FG380" s="265"/>
      <c r="FH380" s="265"/>
      <c r="FI380" s="265"/>
      <c r="FJ380" s="265"/>
      <c r="FK380" s="265"/>
      <c r="FL380" s="265"/>
      <c r="FM380" s="265"/>
      <c r="FN380" s="265"/>
      <c r="FO380" s="265"/>
      <c r="FP380" s="265"/>
      <c r="FQ380" s="265"/>
      <c r="FR380" s="265"/>
      <c r="FS380" s="265"/>
      <c r="FT380" s="265"/>
      <c r="FU380" s="265"/>
      <c r="FV380" s="265"/>
      <c r="FW380" s="265"/>
      <c r="FX380" s="265"/>
      <c r="FY380" s="265"/>
      <c r="FZ380" s="265"/>
      <c r="GA380" s="265"/>
      <c r="GB380" s="265"/>
      <c r="GC380" s="265"/>
    </row>
    <row r="381" spans="1:185" x14ac:dyDescent="0.35">
      <c r="A381" s="85"/>
      <c r="B381" s="86"/>
      <c r="C381" s="86"/>
      <c r="D381" s="87"/>
      <c r="E381" s="86"/>
      <c r="F381" s="86"/>
      <c r="G381" s="262">
        <f t="shared" si="32"/>
        <v>0</v>
      </c>
      <c r="H381" s="262">
        <f t="shared" si="33"/>
        <v>0</v>
      </c>
      <c r="I381" s="262">
        <f t="shared" si="34"/>
        <v>0</v>
      </c>
      <c r="J381" s="264"/>
      <c r="K381" s="264"/>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85"/>
      <c r="EP381" s="85"/>
      <c r="EQ381" s="85"/>
      <c r="ER381" s="85"/>
      <c r="ES381" s="85"/>
      <c r="ET381" s="85"/>
      <c r="EU381" s="85"/>
      <c r="EV381" s="85"/>
      <c r="EW381" s="85"/>
      <c r="EX381" s="85"/>
      <c r="EY381" s="85"/>
      <c r="EZ381" s="85"/>
      <c r="FA381" s="85"/>
      <c r="FB381" s="85"/>
      <c r="FC381" s="85"/>
      <c r="FD381" s="85"/>
      <c r="FE381" s="85"/>
      <c r="FF381" s="85"/>
      <c r="FG381" s="265"/>
      <c r="FH381" s="265"/>
      <c r="FI381" s="265"/>
      <c r="FJ381" s="265"/>
      <c r="FK381" s="265"/>
      <c r="FL381" s="265"/>
      <c r="FM381" s="265"/>
      <c r="FN381" s="265"/>
      <c r="FO381" s="265"/>
      <c r="FP381" s="265"/>
      <c r="FQ381" s="265"/>
      <c r="FR381" s="265"/>
      <c r="FS381" s="265"/>
      <c r="FT381" s="265"/>
      <c r="FU381" s="265"/>
      <c r="FV381" s="265"/>
      <c r="FW381" s="265"/>
      <c r="FX381" s="265"/>
      <c r="FY381" s="265"/>
      <c r="FZ381" s="265"/>
      <c r="GA381" s="265"/>
      <c r="GB381" s="265"/>
      <c r="GC381" s="265"/>
    </row>
    <row r="382" spans="1:185" x14ac:dyDescent="0.35">
      <c r="A382" s="85"/>
      <c r="B382" s="86"/>
      <c r="C382" s="86"/>
      <c r="D382" s="87"/>
      <c r="E382" s="86"/>
      <c r="F382" s="86"/>
      <c r="G382" s="262">
        <f t="shared" si="32"/>
        <v>0</v>
      </c>
      <c r="H382" s="262">
        <f t="shared" si="33"/>
        <v>0</v>
      </c>
      <c r="I382" s="262">
        <f t="shared" si="34"/>
        <v>0</v>
      </c>
      <c r="J382" s="264"/>
      <c r="K382" s="264"/>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85"/>
      <c r="EP382" s="85"/>
      <c r="EQ382" s="85"/>
      <c r="ER382" s="85"/>
      <c r="ES382" s="85"/>
      <c r="ET382" s="85"/>
      <c r="EU382" s="85"/>
      <c r="EV382" s="85"/>
      <c r="EW382" s="85"/>
      <c r="EX382" s="85"/>
      <c r="EY382" s="85"/>
      <c r="EZ382" s="85"/>
      <c r="FA382" s="85"/>
      <c r="FB382" s="85"/>
      <c r="FC382" s="85"/>
      <c r="FD382" s="85"/>
      <c r="FE382" s="85"/>
      <c r="FF382" s="85"/>
      <c r="FG382" s="265"/>
      <c r="FH382" s="265"/>
      <c r="FI382" s="265"/>
      <c r="FJ382" s="265"/>
      <c r="FK382" s="265"/>
      <c r="FL382" s="265"/>
      <c r="FM382" s="265"/>
      <c r="FN382" s="265"/>
      <c r="FO382" s="265"/>
      <c r="FP382" s="265"/>
      <c r="FQ382" s="265"/>
      <c r="FR382" s="265"/>
      <c r="FS382" s="265"/>
      <c r="FT382" s="265"/>
      <c r="FU382" s="265"/>
      <c r="FV382" s="265"/>
      <c r="FW382" s="265"/>
      <c r="FX382" s="265"/>
      <c r="FY382" s="265"/>
      <c r="FZ382" s="265"/>
      <c r="GA382" s="265"/>
      <c r="GB382" s="265"/>
      <c r="GC382" s="265"/>
    </row>
    <row r="383" spans="1:185" x14ac:dyDescent="0.35">
      <c r="A383" s="85"/>
      <c r="B383" s="86"/>
      <c r="C383" s="86"/>
      <c r="D383" s="87"/>
      <c r="E383" s="86"/>
      <c r="F383" s="86"/>
      <c r="G383" s="262">
        <f t="shared" si="32"/>
        <v>0</v>
      </c>
      <c r="H383" s="262">
        <f t="shared" si="33"/>
        <v>0</v>
      </c>
      <c r="I383" s="262">
        <f t="shared" si="34"/>
        <v>0</v>
      </c>
      <c r="J383" s="264"/>
      <c r="K383" s="264"/>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85"/>
      <c r="EP383" s="85"/>
      <c r="EQ383" s="85"/>
      <c r="ER383" s="85"/>
      <c r="ES383" s="85"/>
      <c r="ET383" s="85"/>
      <c r="EU383" s="85"/>
      <c r="EV383" s="85"/>
      <c r="EW383" s="85"/>
      <c r="EX383" s="85"/>
      <c r="EY383" s="85"/>
      <c r="EZ383" s="85"/>
      <c r="FA383" s="85"/>
      <c r="FB383" s="85"/>
      <c r="FC383" s="85"/>
      <c r="FD383" s="85"/>
      <c r="FE383" s="85"/>
      <c r="FF383" s="85"/>
      <c r="FG383" s="265"/>
      <c r="FH383" s="265"/>
      <c r="FI383" s="265"/>
      <c r="FJ383" s="265"/>
      <c r="FK383" s="265"/>
      <c r="FL383" s="265"/>
      <c r="FM383" s="265"/>
      <c r="FN383" s="265"/>
      <c r="FO383" s="265"/>
      <c r="FP383" s="265"/>
      <c r="FQ383" s="265"/>
      <c r="FR383" s="265"/>
      <c r="FS383" s="265"/>
      <c r="FT383" s="265"/>
      <c r="FU383" s="265"/>
      <c r="FV383" s="265"/>
      <c r="FW383" s="265"/>
      <c r="FX383" s="265"/>
      <c r="FY383" s="265"/>
      <c r="FZ383" s="265"/>
      <c r="GA383" s="265"/>
      <c r="GB383" s="265"/>
      <c r="GC383" s="265"/>
    </row>
    <row r="384" spans="1:185" x14ac:dyDescent="0.35">
      <c r="A384" s="85"/>
      <c r="B384" s="86"/>
      <c r="C384" s="86"/>
      <c r="D384" s="87"/>
      <c r="E384" s="86"/>
      <c r="F384" s="86"/>
      <c r="G384" s="262">
        <f t="shared" si="32"/>
        <v>0</v>
      </c>
      <c r="H384" s="262">
        <f t="shared" si="33"/>
        <v>0</v>
      </c>
      <c r="I384" s="262">
        <f t="shared" si="34"/>
        <v>0</v>
      </c>
      <c r="J384" s="264"/>
      <c r="K384" s="264"/>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85"/>
      <c r="EP384" s="85"/>
      <c r="EQ384" s="85"/>
      <c r="ER384" s="85"/>
      <c r="ES384" s="85"/>
      <c r="ET384" s="85"/>
      <c r="EU384" s="85"/>
      <c r="EV384" s="85"/>
      <c r="EW384" s="85"/>
      <c r="EX384" s="85"/>
      <c r="EY384" s="85"/>
      <c r="EZ384" s="85"/>
      <c r="FA384" s="85"/>
      <c r="FB384" s="85"/>
      <c r="FC384" s="85"/>
      <c r="FD384" s="85"/>
      <c r="FE384" s="85"/>
      <c r="FF384" s="85"/>
      <c r="FG384" s="265"/>
      <c r="FH384" s="265"/>
      <c r="FI384" s="265"/>
      <c r="FJ384" s="265"/>
      <c r="FK384" s="265"/>
      <c r="FL384" s="265"/>
      <c r="FM384" s="265"/>
      <c r="FN384" s="265"/>
      <c r="FO384" s="265"/>
      <c r="FP384" s="265"/>
      <c r="FQ384" s="265"/>
      <c r="FR384" s="265"/>
      <c r="FS384" s="265"/>
      <c r="FT384" s="265"/>
      <c r="FU384" s="265"/>
      <c r="FV384" s="265"/>
      <c r="FW384" s="265"/>
      <c r="FX384" s="265"/>
      <c r="FY384" s="265"/>
      <c r="FZ384" s="265"/>
      <c r="GA384" s="265"/>
      <c r="GB384" s="265"/>
      <c r="GC384" s="265"/>
    </row>
    <row r="385" spans="1:185" x14ac:dyDescent="0.35">
      <c r="A385" s="85"/>
      <c r="B385" s="86"/>
      <c r="C385" s="86"/>
      <c r="D385" s="87"/>
      <c r="E385" s="86"/>
      <c r="F385" s="86"/>
      <c r="G385" s="262">
        <f t="shared" si="32"/>
        <v>0</v>
      </c>
      <c r="H385" s="262">
        <f t="shared" si="33"/>
        <v>0</v>
      </c>
      <c r="I385" s="262">
        <f t="shared" si="34"/>
        <v>0</v>
      </c>
      <c r="J385" s="264"/>
      <c r="K385" s="264"/>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85"/>
      <c r="EP385" s="85"/>
      <c r="EQ385" s="85"/>
      <c r="ER385" s="85"/>
      <c r="ES385" s="85"/>
      <c r="ET385" s="85"/>
      <c r="EU385" s="85"/>
      <c r="EV385" s="85"/>
      <c r="EW385" s="85"/>
      <c r="EX385" s="85"/>
      <c r="EY385" s="85"/>
      <c r="EZ385" s="85"/>
      <c r="FA385" s="85"/>
      <c r="FB385" s="85"/>
      <c r="FC385" s="85"/>
      <c r="FD385" s="85"/>
      <c r="FE385" s="85"/>
      <c r="FF385" s="85"/>
      <c r="FG385" s="265"/>
      <c r="FH385" s="265"/>
      <c r="FI385" s="265"/>
      <c r="FJ385" s="265"/>
      <c r="FK385" s="265"/>
      <c r="FL385" s="265"/>
      <c r="FM385" s="265"/>
      <c r="FN385" s="265"/>
      <c r="FO385" s="265"/>
      <c r="FP385" s="265"/>
      <c r="FQ385" s="265"/>
      <c r="FR385" s="265"/>
      <c r="FS385" s="265"/>
      <c r="FT385" s="265"/>
      <c r="FU385" s="265"/>
      <c r="FV385" s="265"/>
      <c r="FW385" s="265"/>
      <c r="FX385" s="265"/>
      <c r="FY385" s="265"/>
      <c r="FZ385" s="265"/>
      <c r="GA385" s="265"/>
      <c r="GB385" s="265"/>
      <c r="GC385" s="265"/>
    </row>
    <row r="386" spans="1:185" x14ac:dyDescent="0.35">
      <c r="A386" s="85"/>
      <c r="B386" s="86"/>
      <c r="C386" s="86"/>
      <c r="D386" s="87"/>
      <c r="E386" s="86"/>
      <c r="F386" s="86"/>
      <c r="G386" s="262">
        <f t="shared" si="32"/>
        <v>0</v>
      </c>
      <c r="H386" s="262">
        <f t="shared" si="33"/>
        <v>0</v>
      </c>
      <c r="I386" s="262">
        <f t="shared" si="34"/>
        <v>0</v>
      </c>
      <c r="J386" s="264"/>
      <c r="K386" s="264"/>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85"/>
      <c r="EP386" s="85"/>
      <c r="EQ386" s="85"/>
      <c r="ER386" s="85"/>
      <c r="ES386" s="85"/>
      <c r="ET386" s="85"/>
      <c r="EU386" s="85"/>
      <c r="EV386" s="85"/>
      <c r="EW386" s="85"/>
      <c r="EX386" s="85"/>
      <c r="EY386" s="85"/>
      <c r="EZ386" s="85"/>
      <c r="FA386" s="85"/>
      <c r="FB386" s="85"/>
      <c r="FC386" s="85"/>
      <c r="FD386" s="85"/>
      <c r="FE386" s="85"/>
      <c r="FF386" s="85"/>
      <c r="FG386" s="265"/>
      <c r="FH386" s="265"/>
      <c r="FI386" s="265"/>
      <c r="FJ386" s="265"/>
      <c r="FK386" s="265"/>
      <c r="FL386" s="265"/>
      <c r="FM386" s="265"/>
      <c r="FN386" s="265"/>
      <c r="FO386" s="265"/>
      <c r="FP386" s="265"/>
      <c r="FQ386" s="265"/>
      <c r="FR386" s="265"/>
      <c r="FS386" s="265"/>
      <c r="FT386" s="265"/>
      <c r="FU386" s="265"/>
      <c r="FV386" s="265"/>
      <c r="FW386" s="265"/>
      <c r="FX386" s="265"/>
      <c r="FY386" s="265"/>
      <c r="FZ386" s="265"/>
      <c r="GA386" s="265"/>
      <c r="GB386" s="265"/>
      <c r="GC386" s="265"/>
    </row>
    <row r="387" spans="1:185" x14ac:dyDescent="0.35">
      <c r="A387" s="85"/>
      <c r="B387" s="86"/>
      <c r="C387" s="86"/>
      <c r="D387" s="87"/>
      <c r="E387" s="86"/>
      <c r="F387" s="86"/>
      <c r="G387" s="262">
        <f t="shared" si="32"/>
        <v>0</v>
      </c>
      <c r="H387" s="262">
        <f t="shared" si="33"/>
        <v>0</v>
      </c>
      <c r="I387" s="262">
        <f t="shared" si="34"/>
        <v>0</v>
      </c>
      <c r="J387" s="264"/>
      <c r="K387" s="264"/>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85"/>
      <c r="EP387" s="85"/>
      <c r="EQ387" s="85"/>
      <c r="ER387" s="85"/>
      <c r="ES387" s="85"/>
      <c r="ET387" s="85"/>
      <c r="EU387" s="85"/>
      <c r="EV387" s="85"/>
      <c r="EW387" s="85"/>
      <c r="EX387" s="85"/>
      <c r="EY387" s="85"/>
      <c r="EZ387" s="85"/>
      <c r="FA387" s="85"/>
      <c r="FB387" s="85"/>
      <c r="FC387" s="85"/>
      <c r="FD387" s="85"/>
      <c r="FE387" s="85"/>
      <c r="FF387" s="85"/>
      <c r="FG387" s="265"/>
      <c r="FH387" s="265"/>
      <c r="FI387" s="265"/>
      <c r="FJ387" s="265"/>
      <c r="FK387" s="265"/>
      <c r="FL387" s="265"/>
      <c r="FM387" s="265"/>
      <c r="FN387" s="265"/>
      <c r="FO387" s="265"/>
      <c r="FP387" s="265"/>
      <c r="FQ387" s="265"/>
      <c r="FR387" s="265"/>
      <c r="FS387" s="265"/>
      <c r="FT387" s="265"/>
      <c r="FU387" s="265"/>
      <c r="FV387" s="265"/>
      <c r="FW387" s="265"/>
      <c r="FX387" s="265"/>
      <c r="FY387" s="265"/>
      <c r="FZ387" s="265"/>
      <c r="GA387" s="265"/>
      <c r="GB387" s="265"/>
      <c r="GC387" s="265"/>
    </row>
    <row r="388" spans="1:185" x14ac:dyDescent="0.35">
      <c r="A388" s="85"/>
      <c r="B388" s="86"/>
      <c r="C388" s="86"/>
      <c r="D388" s="87"/>
      <c r="E388" s="86"/>
      <c r="F388" s="86"/>
      <c r="G388" s="262">
        <f t="shared" si="32"/>
        <v>0</v>
      </c>
      <c r="H388" s="262">
        <f t="shared" si="33"/>
        <v>0</v>
      </c>
      <c r="I388" s="262">
        <f t="shared" si="34"/>
        <v>0</v>
      </c>
      <c r="J388" s="264"/>
      <c r="K388" s="264"/>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85"/>
      <c r="EP388" s="85"/>
      <c r="EQ388" s="85"/>
      <c r="ER388" s="85"/>
      <c r="ES388" s="85"/>
      <c r="ET388" s="85"/>
      <c r="EU388" s="85"/>
      <c r="EV388" s="85"/>
      <c r="EW388" s="85"/>
      <c r="EX388" s="85"/>
      <c r="EY388" s="85"/>
      <c r="EZ388" s="85"/>
      <c r="FA388" s="85"/>
      <c r="FB388" s="85"/>
      <c r="FC388" s="85"/>
      <c r="FD388" s="85"/>
      <c r="FE388" s="85"/>
      <c r="FF388" s="85"/>
      <c r="FG388" s="265"/>
      <c r="FH388" s="265"/>
      <c r="FI388" s="265"/>
      <c r="FJ388" s="265"/>
      <c r="FK388" s="265"/>
      <c r="FL388" s="265"/>
      <c r="FM388" s="265"/>
      <c r="FN388" s="265"/>
      <c r="FO388" s="265"/>
      <c r="FP388" s="265"/>
      <c r="FQ388" s="265"/>
      <c r="FR388" s="265"/>
      <c r="FS388" s="265"/>
      <c r="FT388" s="265"/>
      <c r="FU388" s="265"/>
      <c r="FV388" s="265"/>
      <c r="FW388" s="265"/>
      <c r="FX388" s="265"/>
      <c r="FY388" s="265"/>
      <c r="FZ388" s="265"/>
      <c r="GA388" s="265"/>
      <c r="GB388" s="265"/>
      <c r="GC388" s="265"/>
    </row>
    <row r="389" spans="1:185" x14ac:dyDescent="0.35">
      <c r="A389" s="85"/>
      <c r="B389" s="86"/>
      <c r="C389" s="86"/>
      <c r="D389" s="87"/>
      <c r="E389" s="86"/>
      <c r="F389" s="86"/>
      <c r="G389" s="262">
        <f t="shared" si="32"/>
        <v>0</v>
      </c>
      <c r="H389" s="262">
        <f t="shared" si="33"/>
        <v>0</v>
      </c>
      <c r="I389" s="262">
        <f t="shared" si="34"/>
        <v>0</v>
      </c>
      <c r="J389" s="264"/>
      <c r="K389" s="264"/>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85"/>
      <c r="EP389" s="85"/>
      <c r="EQ389" s="85"/>
      <c r="ER389" s="85"/>
      <c r="ES389" s="85"/>
      <c r="ET389" s="85"/>
      <c r="EU389" s="85"/>
      <c r="EV389" s="85"/>
      <c r="EW389" s="85"/>
      <c r="EX389" s="85"/>
      <c r="EY389" s="85"/>
      <c r="EZ389" s="85"/>
      <c r="FA389" s="85"/>
      <c r="FB389" s="85"/>
      <c r="FC389" s="85"/>
      <c r="FD389" s="85"/>
      <c r="FE389" s="85"/>
      <c r="FF389" s="85"/>
      <c r="FG389" s="265"/>
      <c r="FH389" s="265"/>
      <c r="FI389" s="265"/>
      <c r="FJ389" s="265"/>
      <c r="FK389" s="265"/>
      <c r="FL389" s="265"/>
      <c r="FM389" s="265"/>
      <c r="FN389" s="265"/>
      <c r="FO389" s="265"/>
      <c r="FP389" s="265"/>
      <c r="FQ389" s="265"/>
      <c r="FR389" s="265"/>
      <c r="FS389" s="265"/>
      <c r="FT389" s="265"/>
      <c r="FU389" s="265"/>
      <c r="FV389" s="265"/>
      <c r="FW389" s="265"/>
      <c r="FX389" s="265"/>
      <c r="FY389" s="265"/>
      <c r="FZ389" s="265"/>
      <c r="GA389" s="265"/>
      <c r="GB389" s="265"/>
      <c r="GC389" s="265"/>
    </row>
    <row r="390" spans="1:185" x14ac:dyDescent="0.35">
      <c r="A390" s="85"/>
      <c r="B390" s="86"/>
      <c r="C390" s="86"/>
      <c r="D390" s="87"/>
      <c r="E390" s="86"/>
      <c r="F390" s="86"/>
      <c r="G390" s="262">
        <f t="shared" si="32"/>
        <v>0</v>
      </c>
      <c r="H390" s="262">
        <f t="shared" si="33"/>
        <v>0</v>
      </c>
      <c r="I390" s="262">
        <f t="shared" si="34"/>
        <v>0</v>
      </c>
      <c r="J390" s="264"/>
      <c r="K390" s="264"/>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85"/>
      <c r="EP390" s="85"/>
      <c r="EQ390" s="85"/>
      <c r="ER390" s="85"/>
      <c r="ES390" s="85"/>
      <c r="ET390" s="85"/>
      <c r="EU390" s="85"/>
      <c r="EV390" s="85"/>
      <c r="EW390" s="85"/>
      <c r="EX390" s="85"/>
      <c r="EY390" s="85"/>
      <c r="EZ390" s="85"/>
      <c r="FA390" s="85"/>
      <c r="FB390" s="85"/>
      <c r="FC390" s="85"/>
      <c r="FD390" s="85"/>
      <c r="FE390" s="85"/>
      <c r="FF390" s="85"/>
      <c r="FG390" s="265"/>
      <c r="FH390" s="265"/>
      <c r="FI390" s="265"/>
      <c r="FJ390" s="265"/>
      <c r="FK390" s="265"/>
      <c r="FL390" s="265"/>
      <c r="FM390" s="265"/>
      <c r="FN390" s="265"/>
      <c r="FO390" s="265"/>
      <c r="FP390" s="265"/>
      <c r="FQ390" s="265"/>
      <c r="FR390" s="265"/>
      <c r="FS390" s="265"/>
      <c r="FT390" s="265"/>
      <c r="FU390" s="265"/>
      <c r="FV390" s="265"/>
      <c r="FW390" s="265"/>
      <c r="FX390" s="265"/>
      <c r="FY390" s="265"/>
      <c r="FZ390" s="265"/>
      <c r="GA390" s="265"/>
      <c r="GB390" s="265"/>
      <c r="GC390" s="265"/>
    </row>
    <row r="391" spans="1:185" x14ac:dyDescent="0.35">
      <c r="A391" s="85"/>
      <c r="B391" s="86"/>
      <c r="C391" s="86"/>
      <c r="D391" s="87"/>
      <c r="E391" s="86"/>
      <c r="F391" s="86"/>
      <c r="G391" s="262">
        <f t="shared" si="32"/>
        <v>0</v>
      </c>
      <c r="H391" s="262">
        <f t="shared" si="33"/>
        <v>0</v>
      </c>
      <c r="I391" s="262">
        <f t="shared" si="34"/>
        <v>0</v>
      </c>
      <c r="J391" s="264"/>
      <c r="K391" s="264"/>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85"/>
      <c r="EP391" s="85"/>
      <c r="EQ391" s="85"/>
      <c r="ER391" s="85"/>
      <c r="ES391" s="85"/>
      <c r="ET391" s="85"/>
      <c r="EU391" s="85"/>
      <c r="EV391" s="85"/>
      <c r="EW391" s="85"/>
      <c r="EX391" s="85"/>
      <c r="EY391" s="85"/>
      <c r="EZ391" s="85"/>
      <c r="FA391" s="85"/>
      <c r="FB391" s="85"/>
      <c r="FC391" s="85"/>
      <c r="FD391" s="85"/>
      <c r="FE391" s="85"/>
      <c r="FF391" s="85"/>
      <c r="FG391" s="265"/>
      <c r="FH391" s="265"/>
      <c r="FI391" s="265"/>
      <c r="FJ391" s="265"/>
      <c r="FK391" s="265"/>
      <c r="FL391" s="265"/>
      <c r="FM391" s="265"/>
      <c r="FN391" s="265"/>
      <c r="FO391" s="265"/>
      <c r="FP391" s="265"/>
      <c r="FQ391" s="265"/>
      <c r="FR391" s="265"/>
      <c r="FS391" s="265"/>
      <c r="FT391" s="265"/>
      <c r="FU391" s="265"/>
      <c r="FV391" s="265"/>
      <c r="FW391" s="265"/>
      <c r="FX391" s="265"/>
      <c r="FY391" s="265"/>
      <c r="FZ391" s="265"/>
      <c r="GA391" s="265"/>
      <c r="GB391" s="265"/>
      <c r="GC391" s="265"/>
    </row>
    <row r="392" spans="1:185" x14ac:dyDescent="0.35">
      <c r="A392" s="85"/>
      <c r="B392" s="86"/>
      <c r="C392" s="86"/>
      <c r="D392" s="87"/>
      <c r="E392" s="86"/>
      <c r="F392" s="86"/>
      <c r="G392" s="262">
        <f t="shared" si="32"/>
        <v>0</v>
      </c>
      <c r="H392" s="262">
        <f t="shared" si="33"/>
        <v>0</v>
      </c>
      <c r="I392" s="262">
        <f t="shared" si="34"/>
        <v>0</v>
      </c>
      <c r="J392" s="264"/>
      <c r="K392" s="264"/>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85"/>
      <c r="EP392" s="85"/>
      <c r="EQ392" s="85"/>
      <c r="ER392" s="85"/>
      <c r="ES392" s="85"/>
      <c r="ET392" s="85"/>
      <c r="EU392" s="85"/>
      <c r="EV392" s="85"/>
      <c r="EW392" s="85"/>
      <c r="EX392" s="85"/>
      <c r="EY392" s="85"/>
      <c r="EZ392" s="85"/>
      <c r="FA392" s="85"/>
      <c r="FB392" s="85"/>
      <c r="FC392" s="85"/>
      <c r="FD392" s="85"/>
      <c r="FE392" s="85"/>
      <c r="FF392" s="85"/>
      <c r="FG392" s="265"/>
      <c r="FH392" s="265"/>
      <c r="FI392" s="265"/>
      <c r="FJ392" s="265"/>
      <c r="FK392" s="265"/>
      <c r="FL392" s="265"/>
      <c r="FM392" s="265"/>
      <c r="FN392" s="265"/>
      <c r="FO392" s="265"/>
      <c r="FP392" s="265"/>
      <c r="FQ392" s="265"/>
      <c r="FR392" s="265"/>
      <c r="FS392" s="265"/>
      <c r="FT392" s="265"/>
      <c r="FU392" s="265"/>
      <c r="FV392" s="265"/>
      <c r="FW392" s="265"/>
      <c r="FX392" s="265"/>
      <c r="FY392" s="265"/>
      <c r="FZ392" s="265"/>
      <c r="GA392" s="265"/>
      <c r="GB392" s="265"/>
      <c r="GC392" s="265"/>
    </row>
    <row r="393" spans="1:185" x14ac:dyDescent="0.35">
      <c r="A393" s="85"/>
      <c r="B393" s="86"/>
      <c r="C393" s="86"/>
      <c r="D393" s="87"/>
      <c r="E393" s="86"/>
      <c r="F393" s="86"/>
      <c r="G393" s="262">
        <f t="shared" si="32"/>
        <v>0</v>
      </c>
      <c r="H393" s="262">
        <f t="shared" si="33"/>
        <v>0</v>
      </c>
      <c r="I393" s="262">
        <f t="shared" si="34"/>
        <v>0</v>
      </c>
      <c r="J393" s="264"/>
      <c r="K393" s="264"/>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85"/>
      <c r="EP393" s="85"/>
      <c r="EQ393" s="85"/>
      <c r="ER393" s="85"/>
      <c r="ES393" s="85"/>
      <c r="ET393" s="85"/>
      <c r="EU393" s="85"/>
      <c r="EV393" s="85"/>
      <c r="EW393" s="85"/>
      <c r="EX393" s="85"/>
      <c r="EY393" s="85"/>
      <c r="EZ393" s="85"/>
      <c r="FA393" s="85"/>
      <c r="FB393" s="85"/>
      <c r="FC393" s="85"/>
      <c r="FD393" s="85"/>
      <c r="FE393" s="85"/>
      <c r="FF393" s="85"/>
      <c r="FG393" s="265"/>
      <c r="FH393" s="265"/>
      <c r="FI393" s="265"/>
      <c r="FJ393" s="265"/>
      <c r="FK393" s="265"/>
      <c r="FL393" s="265"/>
      <c r="FM393" s="265"/>
      <c r="FN393" s="265"/>
      <c r="FO393" s="265"/>
      <c r="FP393" s="265"/>
      <c r="FQ393" s="265"/>
      <c r="FR393" s="265"/>
      <c r="FS393" s="265"/>
      <c r="FT393" s="265"/>
      <c r="FU393" s="265"/>
      <c r="FV393" s="265"/>
      <c r="FW393" s="265"/>
      <c r="FX393" s="265"/>
      <c r="FY393" s="265"/>
      <c r="FZ393" s="265"/>
      <c r="GA393" s="265"/>
      <c r="GB393" s="265"/>
      <c r="GC393" s="265"/>
    </row>
    <row r="394" spans="1:185" x14ac:dyDescent="0.35">
      <c r="A394" s="85"/>
      <c r="B394" s="86"/>
      <c r="C394" s="86"/>
      <c r="D394" s="87"/>
      <c r="E394" s="86"/>
      <c r="F394" s="86"/>
      <c r="G394" s="262">
        <f t="shared" ref="G394:G457" si="35">SUM(J394,L394,N394,O394,P394,T394,U394,V394,AN394,AP394,BA394,BC394,CO394,CQ394,CZ394,DB394,DK394,DM394,DP394,DR394,DY394,EA394,EK394,EM394,EV394,EX394,FG394,FI394,FR394,FT394)</f>
        <v>0</v>
      </c>
      <c r="H394" s="262">
        <f t="shared" ref="H394:H457" si="36">SUM(K394,M394,Q394,R394,S394,W394,X394,Y394,AO394,AQ394,AR394,AS394,AU394,AX394,BB394,BD394,BK394,BL394,CP394,CR394,CS394,CT394,CU394,CV394,DA394,DC394,DD394,DE394,DF394,DG394,,DL394,DN394,DQ394,DS394,DZ394,EB394,EC394,ED394,EE394,FC394,FH394,FJ394,FK394,FL394,FM394,FN394,FO394,FQ394,FS394,FU394,FV394,FW394,FX394,FY394,FZ394,GC394,EL394,EN394,EO394,EP394,EQ394,ET394,EW394,EY394,EZ394,FA394,FB394,FD394,AT394,AV394,AW394,BE394,BF394,BG394,BH394,FP394,ER394,DH394,DT394,DU394,DV394,DW394,EF394,EG394,EI394,EH394,ES394,FE394,Z394,AA394,AB394,AC394,AD394,AE394,AF394,AG394,AH394,AI394,AJ394,AK394,GA394,GB394)</f>
        <v>0</v>
      </c>
      <c r="I394" s="262">
        <f t="shared" ref="I394:I457" si="37">G394+H394</f>
        <v>0</v>
      </c>
      <c r="J394" s="264"/>
      <c r="K394" s="264"/>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85"/>
      <c r="EP394" s="85"/>
      <c r="EQ394" s="85"/>
      <c r="ER394" s="85"/>
      <c r="ES394" s="85"/>
      <c r="ET394" s="85"/>
      <c r="EU394" s="85"/>
      <c r="EV394" s="85"/>
      <c r="EW394" s="85"/>
      <c r="EX394" s="85"/>
      <c r="EY394" s="85"/>
      <c r="EZ394" s="85"/>
      <c r="FA394" s="85"/>
      <c r="FB394" s="85"/>
      <c r="FC394" s="85"/>
      <c r="FD394" s="85"/>
      <c r="FE394" s="85"/>
      <c r="FF394" s="85"/>
      <c r="FG394" s="265"/>
      <c r="FH394" s="265"/>
      <c r="FI394" s="265"/>
      <c r="FJ394" s="265"/>
      <c r="FK394" s="265"/>
      <c r="FL394" s="265"/>
      <c r="FM394" s="265"/>
      <c r="FN394" s="265"/>
      <c r="FO394" s="265"/>
      <c r="FP394" s="265"/>
      <c r="FQ394" s="265"/>
      <c r="FR394" s="265"/>
      <c r="FS394" s="265"/>
      <c r="FT394" s="265"/>
      <c r="FU394" s="265"/>
      <c r="FV394" s="265"/>
      <c r="FW394" s="265"/>
      <c r="FX394" s="265"/>
      <c r="FY394" s="265"/>
      <c r="FZ394" s="265"/>
      <c r="GA394" s="265"/>
      <c r="GB394" s="265"/>
      <c r="GC394" s="265"/>
    </row>
    <row r="395" spans="1:185" x14ac:dyDescent="0.35">
      <c r="A395" s="85"/>
      <c r="B395" s="86"/>
      <c r="C395" s="86"/>
      <c r="D395" s="87"/>
      <c r="E395" s="86"/>
      <c r="F395" s="86"/>
      <c r="G395" s="262">
        <f t="shared" si="35"/>
        <v>0</v>
      </c>
      <c r="H395" s="262">
        <f t="shared" si="36"/>
        <v>0</v>
      </c>
      <c r="I395" s="262">
        <f t="shared" si="37"/>
        <v>0</v>
      </c>
      <c r="J395" s="264"/>
      <c r="K395" s="264"/>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85"/>
      <c r="EP395" s="85"/>
      <c r="EQ395" s="85"/>
      <c r="ER395" s="85"/>
      <c r="ES395" s="85"/>
      <c r="ET395" s="85"/>
      <c r="EU395" s="85"/>
      <c r="EV395" s="85"/>
      <c r="EW395" s="85"/>
      <c r="EX395" s="85"/>
      <c r="EY395" s="85"/>
      <c r="EZ395" s="85"/>
      <c r="FA395" s="85"/>
      <c r="FB395" s="85"/>
      <c r="FC395" s="85"/>
      <c r="FD395" s="85"/>
      <c r="FE395" s="85"/>
      <c r="FF395" s="85"/>
      <c r="FG395" s="265"/>
      <c r="FH395" s="265"/>
      <c r="FI395" s="265"/>
      <c r="FJ395" s="265"/>
      <c r="FK395" s="265"/>
      <c r="FL395" s="265"/>
      <c r="FM395" s="265"/>
      <c r="FN395" s="265"/>
      <c r="FO395" s="265"/>
      <c r="FP395" s="265"/>
      <c r="FQ395" s="265"/>
      <c r="FR395" s="265"/>
      <c r="FS395" s="265"/>
      <c r="FT395" s="265"/>
      <c r="FU395" s="265"/>
      <c r="FV395" s="265"/>
      <c r="FW395" s="265"/>
      <c r="FX395" s="265"/>
      <c r="FY395" s="265"/>
      <c r="FZ395" s="265"/>
      <c r="GA395" s="265"/>
      <c r="GB395" s="265"/>
      <c r="GC395" s="265"/>
    </row>
    <row r="396" spans="1:185" x14ac:dyDescent="0.35">
      <c r="A396" s="85"/>
      <c r="B396" s="86"/>
      <c r="C396" s="86"/>
      <c r="D396" s="87"/>
      <c r="E396" s="86"/>
      <c r="F396" s="86"/>
      <c r="G396" s="262">
        <f t="shared" si="35"/>
        <v>0</v>
      </c>
      <c r="H396" s="262">
        <f t="shared" si="36"/>
        <v>0</v>
      </c>
      <c r="I396" s="262">
        <f t="shared" si="37"/>
        <v>0</v>
      </c>
      <c r="J396" s="264"/>
      <c r="K396" s="264"/>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85"/>
      <c r="EP396" s="85"/>
      <c r="EQ396" s="85"/>
      <c r="ER396" s="85"/>
      <c r="ES396" s="85"/>
      <c r="ET396" s="85"/>
      <c r="EU396" s="85"/>
      <c r="EV396" s="85"/>
      <c r="EW396" s="85"/>
      <c r="EX396" s="85"/>
      <c r="EY396" s="85"/>
      <c r="EZ396" s="85"/>
      <c r="FA396" s="85"/>
      <c r="FB396" s="85"/>
      <c r="FC396" s="85"/>
      <c r="FD396" s="85"/>
      <c r="FE396" s="85"/>
      <c r="FF396" s="85"/>
      <c r="FG396" s="265"/>
      <c r="FH396" s="265"/>
      <c r="FI396" s="265"/>
      <c r="FJ396" s="265"/>
      <c r="FK396" s="265"/>
      <c r="FL396" s="265"/>
      <c r="FM396" s="265"/>
      <c r="FN396" s="265"/>
      <c r="FO396" s="265"/>
      <c r="FP396" s="265"/>
      <c r="FQ396" s="265"/>
      <c r="FR396" s="265"/>
      <c r="FS396" s="265"/>
      <c r="FT396" s="265"/>
      <c r="FU396" s="265"/>
      <c r="FV396" s="265"/>
      <c r="FW396" s="265"/>
      <c r="FX396" s="265"/>
      <c r="FY396" s="265"/>
      <c r="FZ396" s="265"/>
      <c r="GA396" s="265"/>
      <c r="GB396" s="265"/>
      <c r="GC396" s="265"/>
    </row>
    <row r="397" spans="1:185" x14ac:dyDescent="0.35">
      <c r="A397" s="85"/>
      <c r="B397" s="86"/>
      <c r="C397" s="86"/>
      <c r="D397" s="87"/>
      <c r="E397" s="86"/>
      <c r="F397" s="86"/>
      <c r="G397" s="262">
        <f t="shared" si="35"/>
        <v>0</v>
      </c>
      <c r="H397" s="262">
        <f t="shared" si="36"/>
        <v>0</v>
      </c>
      <c r="I397" s="262">
        <f t="shared" si="37"/>
        <v>0</v>
      </c>
      <c r="J397" s="264"/>
      <c r="K397" s="264"/>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85"/>
      <c r="EP397" s="85"/>
      <c r="EQ397" s="85"/>
      <c r="ER397" s="85"/>
      <c r="ES397" s="85"/>
      <c r="ET397" s="85"/>
      <c r="EU397" s="85"/>
      <c r="EV397" s="85"/>
      <c r="EW397" s="85"/>
      <c r="EX397" s="85"/>
      <c r="EY397" s="85"/>
      <c r="EZ397" s="85"/>
      <c r="FA397" s="85"/>
      <c r="FB397" s="85"/>
      <c r="FC397" s="85"/>
      <c r="FD397" s="85"/>
      <c r="FE397" s="85"/>
      <c r="FF397" s="85"/>
      <c r="FG397" s="265"/>
      <c r="FH397" s="265"/>
      <c r="FI397" s="265"/>
      <c r="FJ397" s="265"/>
      <c r="FK397" s="265"/>
      <c r="FL397" s="265"/>
      <c r="FM397" s="265"/>
      <c r="FN397" s="265"/>
      <c r="FO397" s="265"/>
      <c r="FP397" s="265"/>
      <c r="FQ397" s="265"/>
      <c r="FR397" s="265"/>
      <c r="FS397" s="265"/>
      <c r="FT397" s="265"/>
      <c r="FU397" s="265"/>
      <c r="FV397" s="265"/>
      <c r="FW397" s="265"/>
      <c r="FX397" s="265"/>
      <c r="FY397" s="265"/>
      <c r="FZ397" s="265"/>
      <c r="GA397" s="265"/>
      <c r="GB397" s="265"/>
      <c r="GC397" s="265"/>
    </row>
    <row r="398" spans="1:185" x14ac:dyDescent="0.35">
      <c r="A398" s="85"/>
      <c r="B398" s="86"/>
      <c r="C398" s="86"/>
      <c r="D398" s="87"/>
      <c r="E398" s="86"/>
      <c r="F398" s="86"/>
      <c r="G398" s="262">
        <f t="shared" si="35"/>
        <v>0</v>
      </c>
      <c r="H398" s="262">
        <f t="shared" si="36"/>
        <v>0</v>
      </c>
      <c r="I398" s="262">
        <f t="shared" si="37"/>
        <v>0</v>
      </c>
      <c r="J398" s="264"/>
      <c r="K398" s="264"/>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85"/>
      <c r="EP398" s="85"/>
      <c r="EQ398" s="85"/>
      <c r="ER398" s="85"/>
      <c r="ES398" s="85"/>
      <c r="ET398" s="85"/>
      <c r="EU398" s="85"/>
      <c r="EV398" s="85"/>
      <c r="EW398" s="85"/>
      <c r="EX398" s="85"/>
      <c r="EY398" s="85"/>
      <c r="EZ398" s="85"/>
      <c r="FA398" s="85"/>
      <c r="FB398" s="85"/>
      <c r="FC398" s="85"/>
      <c r="FD398" s="85"/>
      <c r="FE398" s="85"/>
      <c r="FF398" s="85"/>
      <c r="FG398" s="265"/>
      <c r="FH398" s="265"/>
      <c r="FI398" s="265"/>
      <c r="FJ398" s="265"/>
      <c r="FK398" s="265"/>
      <c r="FL398" s="265"/>
      <c r="FM398" s="265"/>
      <c r="FN398" s="265"/>
      <c r="FO398" s="265"/>
      <c r="FP398" s="265"/>
      <c r="FQ398" s="265"/>
      <c r="FR398" s="265"/>
      <c r="FS398" s="265"/>
      <c r="FT398" s="265"/>
      <c r="FU398" s="265"/>
      <c r="FV398" s="265"/>
      <c r="FW398" s="265"/>
      <c r="FX398" s="265"/>
      <c r="FY398" s="265"/>
      <c r="FZ398" s="265"/>
      <c r="GA398" s="265"/>
      <c r="GB398" s="265"/>
      <c r="GC398" s="265"/>
    </row>
    <row r="399" spans="1:185" x14ac:dyDescent="0.35">
      <c r="A399" s="85"/>
      <c r="B399" s="86"/>
      <c r="C399" s="86"/>
      <c r="D399" s="87"/>
      <c r="E399" s="86"/>
      <c r="F399" s="86"/>
      <c r="G399" s="262">
        <f t="shared" si="35"/>
        <v>0</v>
      </c>
      <c r="H399" s="262">
        <f t="shared" si="36"/>
        <v>0</v>
      </c>
      <c r="I399" s="262">
        <f t="shared" si="37"/>
        <v>0</v>
      </c>
      <c r="J399" s="264"/>
      <c r="K399" s="264"/>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85"/>
      <c r="EP399" s="85"/>
      <c r="EQ399" s="85"/>
      <c r="ER399" s="85"/>
      <c r="ES399" s="85"/>
      <c r="ET399" s="85"/>
      <c r="EU399" s="85"/>
      <c r="EV399" s="85"/>
      <c r="EW399" s="85"/>
      <c r="EX399" s="85"/>
      <c r="EY399" s="85"/>
      <c r="EZ399" s="85"/>
      <c r="FA399" s="85"/>
      <c r="FB399" s="85"/>
      <c r="FC399" s="85"/>
      <c r="FD399" s="85"/>
      <c r="FE399" s="85"/>
      <c r="FF399" s="85"/>
      <c r="FG399" s="265"/>
      <c r="FH399" s="265"/>
      <c r="FI399" s="265"/>
      <c r="FJ399" s="265"/>
      <c r="FK399" s="265"/>
      <c r="FL399" s="265"/>
      <c r="FM399" s="265"/>
      <c r="FN399" s="265"/>
      <c r="FO399" s="265"/>
      <c r="FP399" s="265"/>
      <c r="FQ399" s="265"/>
      <c r="FR399" s="265"/>
      <c r="FS399" s="265"/>
      <c r="FT399" s="265"/>
      <c r="FU399" s="265"/>
      <c r="FV399" s="265"/>
      <c r="FW399" s="265"/>
      <c r="FX399" s="265"/>
      <c r="FY399" s="265"/>
      <c r="FZ399" s="265"/>
      <c r="GA399" s="265"/>
      <c r="GB399" s="265"/>
      <c r="GC399" s="265"/>
    </row>
    <row r="400" spans="1:185" x14ac:dyDescent="0.35">
      <c r="A400" s="85"/>
      <c r="B400" s="86"/>
      <c r="C400" s="86"/>
      <c r="D400" s="87"/>
      <c r="E400" s="86"/>
      <c r="F400" s="86"/>
      <c r="G400" s="262">
        <f t="shared" si="35"/>
        <v>0</v>
      </c>
      <c r="H400" s="262">
        <f t="shared" si="36"/>
        <v>0</v>
      </c>
      <c r="I400" s="262">
        <f t="shared" si="37"/>
        <v>0</v>
      </c>
      <c r="J400" s="264"/>
      <c r="K400" s="264"/>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85"/>
      <c r="EP400" s="85"/>
      <c r="EQ400" s="85"/>
      <c r="ER400" s="85"/>
      <c r="ES400" s="85"/>
      <c r="ET400" s="85"/>
      <c r="EU400" s="85"/>
      <c r="EV400" s="85"/>
      <c r="EW400" s="85"/>
      <c r="EX400" s="85"/>
      <c r="EY400" s="85"/>
      <c r="EZ400" s="85"/>
      <c r="FA400" s="85"/>
      <c r="FB400" s="85"/>
      <c r="FC400" s="85"/>
      <c r="FD400" s="85"/>
      <c r="FE400" s="85"/>
      <c r="FF400" s="85"/>
      <c r="FG400" s="265"/>
      <c r="FH400" s="265"/>
      <c r="FI400" s="265"/>
      <c r="FJ400" s="265"/>
      <c r="FK400" s="265"/>
      <c r="FL400" s="265"/>
      <c r="FM400" s="265"/>
      <c r="FN400" s="265"/>
      <c r="FO400" s="265"/>
      <c r="FP400" s="265"/>
      <c r="FQ400" s="265"/>
      <c r="FR400" s="265"/>
      <c r="FS400" s="265"/>
      <c r="FT400" s="265"/>
      <c r="FU400" s="265"/>
      <c r="FV400" s="265"/>
      <c r="FW400" s="265"/>
      <c r="FX400" s="265"/>
      <c r="FY400" s="265"/>
      <c r="FZ400" s="265"/>
      <c r="GA400" s="265"/>
      <c r="GB400" s="265"/>
      <c r="GC400" s="265"/>
    </row>
    <row r="401" spans="1:185" x14ac:dyDescent="0.35">
      <c r="A401" s="85"/>
      <c r="B401" s="86"/>
      <c r="C401" s="86"/>
      <c r="D401" s="87"/>
      <c r="E401" s="86"/>
      <c r="F401" s="86"/>
      <c r="G401" s="262">
        <f t="shared" si="35"/>
        <v>0</v>
      </c>
      <c r="H401" s="262">
        <f t="shared" si="36"/>
        <v>0</v>
      </c>
      <c r="I401" s="262">
        <f t="shared" si="37"/>
        <v>0</v>
      </c>
      <c r="J401" s="264"/>
      <c r="K401" s="264"/>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85"/>
      <c r="EP401" s="85"/>
      <c r="EQ401" s="85"/>
      <c r="ER401" s="85"/>
      <c r="ES401" s="85"/>
      <c r="ET401" s="85"/>
      <c r="EU401" s="85"/>
      <c r="EV401" s="85"/>
      <c r="EW401" s="85"/>
      <c r="EX401" s="85"/>
      <c r="EY401" s="85"/>
      <c r="EZ401" s="85"/>
      <c r="FA401" s="85"/>
      <c r="FB401" s="85"/>
      <c r="FC401" s="85"/>
      <c r="FD401" s="85"/>
      <c r="FE401" s="85"/>
      <c r="FF401" s="85"/>
      <c r="FG401" s="265"/>
      <c r="FH401" s="265"/>
      <c r="FI401" s="265"/>
      <c r="FJ401" s="265"/>
      <c r="FK401" s="265"/>
      <c r="FL401" s="265"/>
      <c r="FM401" s="265"/>
      <c r="FN401" s="265"/>
      <c r="FO401" s="265"/>
      <c r="FP401" s="265"/>
      <c r="FQ401" s="265"/>
      <c r="FR401" s="265"/>
      <c r="FS401" s="265"/>
      <c r="FT401" s="265"/>
      <c r="FU401" s="265"/>
      <c r="FV401" s="265"/>
      <c r="FW401" s="265"/>
      <c r="FX401" s="265"/>
      <c r="FY401" s="265"/>
      <c r="FZ401" s="265"/>
      <c r="GA401" s="265"/>
      <c r="GB401" s="265"/>
      <c r="GC401" s="265"/>
    </row>
    <row r="402" spans="1:185" x14ac:dyDescent="0.35">
      <c r="A402" s="85"/>
      <c r="B402" s="86"/>
      <c r="C402" s="86"/>
      <c r="D402" s="87"/>
      <c r="E402" s="86"/>
      <c r="F402" s="86"/>
      <c r="G402" s="262">
        <f t="shared" si="35"/>
        <v>0</v>
      </c>
      <c r="H402" s="262">
        <f t="shared" si="36"/>
        <v>0</v>
      </c>
      <c r="I402" s="262">
        <f t="shared" si="37"/>
        <v>0</v>
      </c>
      <c r="J402" s="264"/>
      <c r="K402" s="264"/>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85"/>
      <c r="EP402" s="85"/>
      <c r="EQ402" s="85"/>
      <c r="ER402" s="85"/>
      <c r="ES402" s="85"/>
      <c r="ET402" s="85"/>
      <c r="EU402" s="85"/>
      <c r="EV402" s="85"/>
      <c r="EW402" s="85"/>
      <c r="EX402" s="85"/>
      <c r="EY402" s="85"/>
      <c r="EZ402" s="85"/>
      <c r="FA402" s="85"/>
      <c r="FB402" s="85"/>
      <c r="FC402" s="85"/>
      <c r="FD402" s="85"/>
      <c r="FE402" s="85"/>
      <c r="FF402" s="85"/>
      <c r="FG402" s="265"/>
      <c r="FH402" s="265"/>
      <c r="FI402" s="265"/>
      <c r="FJ402" s="265"/>
      <c r="FK402" s="265"/>
      <c r="FL402" s="265"/>
      <c r="FM402" s="265"/>
      <c r="FN402" s="265"/>
      <c r="FO402" s="265"/>
      <c r="FP402" s="265"/>
      <c r="FQ402" s="265"/>
      <c r="FR402" s="265"/>
      <c r="FS402" s="265"/>
      <c r="FT402" s="265"/>
      <c r="FU402" s="265"/>
      <c r="FV402" s="265"/>
      <c r="FW402" s="265"/>
      <c r="FX402" s="265"/>
      <c r="FY402" s="265"/>
      <c r="FZ402" s="265"/>
      <c r="GA402" s="265"/>
      <c r="GB402" s="265"/>
      <c r="GC402" s="265"/>
    </row>
    <row r="403" spans="1:185" x14ac:dyDescent="0.35">
      <c r="A403" s="85"/>
      <c r="B403" s="86"/>
      <c r="C403" s="86"/>
      <c r="D403" s="87"/>
      <c r="E403" s="86"/>
      <c r="F403" s="86"/>
      <c r="G403" s="262">
        <f t="shared" si="35"/>
        <v>0</v>
      </c>
      <c r="H403" s="262">
        <f t="shared" si="36"/>
        <v>0</v>
      </c>
      <c r="I403" s="262">
        <f t="shared" si="37"/>
        <v>0</v>
      </c>
      <c r="J403" s="264"/>
      <c r="K403" s="264"/>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85"/>
      <c r="EP403" s="85"/>
      <c r="EQ403" s="85"/>
      <c r="ER403" s="85"/>
      <c r="ES403" s="85"/>
      <c r="ET403" s="85"/>
      <c r="EU403" s="85"/>
      <c r="EV403" s="85"/>
      <c r="EW403" s="85"/>
      <c r="EX403" s="85"/>
      <c r="EY403" s="85"/>
      <c r="EZ403" s="85"/>
      <c r="FA403" s="85"/>
      <c r="FB403" s="85"/>
      <c r="FC403" s="85"/>
      <c r="FD403" s="85"/>
      <c r="FE403" s="85"/>
      <c r="FF403" s="85"/>
      <c r="FG403" s="265"/>
      <c r="FH403" s="265"/>
      <c r="FI403" s="265"/>
      <c r="FJ403" s="265"/>
      <c r="FK403" s="265"/>
      <c r="FL403" s="265"/>
      <c r="FM403" s="265"/>
      <c r="FN403" s="265"/>
      <c r="FO403" s="265"/>
      <c r="FP403" s="265"/>
      <c r="FQ403" s="265"/>
      <c r="FR403" s="265"/>
      <c r="FS403" s="265"/>
      <c r="FT403" s="265"/>
      <c r="FU403" s="265"/>
      <c r="FV403" s="265"/>
      <c r="FW403" s="265"/>
      <c r="FX403" s="265"/>
      <c r="FY403" s="265"/>
      <c r="FZ403" s="265"/>
      <c r="GA403" s="265"/>
      <c r="GB403" s="265"/>
      <c r="GC403" s="265"/>
    </row>
    <row r="404" spans="1:185" x14ac:dyDescent="0.35">
      <c r="A404" s="85"/>
      <c r="B404" s="86"/>
      <c r="C404" s="86"/>
      <c r="D404" s="87"/>
      <c r="E404" s="86"/>
      <c r="F404" s="86"/>
      <c r="G404" s="262">
        <f t="shared" si="35"/>
        <v>0</v>
      </c>
      <c r="H404" s="262">
        <f t="shared" si="36"/>
        <v>0</v>
      </c>
      <c r="I404" s="262">
        <f t="shared" si="37"/>
        <v>0</v>
      </c>
      <c r="J404" s="264"/>
      <c r="K404" s="264"/>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85"/>
      <c r="EP404" s="85"/>
      <c r="EQ404" s="85"/>
      <c r="ER404" s="85"/>
      <c r="ES404" s="85"/>
      <c r="ET404" s="85"/>
      <c r="EU404" s="85"/>
      <c r="EV404" s="85"/>
      <c r="EW404" s="85"/>
      <c r="EX404" s="85"/>
      <c r="EY404" s="85"/>
      <c r="EZ404" s="85"/>
      <c r="FA404" s="85"/>
      <c r="FB404" s="85"/>
      <c r="FC404" s="85"/>
      <c r="FD404" s="85"/>
      <c r="FE404" s="85"/>
      <c r="FF404" s="85"/>
      <c r="FG404" s="265"/>
      <c r="FH404" s="265"/>
      <c r="FI404" s="265"/>
      <c r="FJ404" s="265"/>
      <c r="FK404" s="265"/>
      <c r="FL404" s="265"/>
      <c r="FM404" s="265"/>
      <c r="FN404" s="265"/>
      <c r="FO404" s="265"/>
      <c r="FP404" s="265"/>
      <c r="FQ404" s="265"/>
      <c r="FR404" s="265"/>
      <c r="FS404" s="265"/>
      <c r="FT404" s="265"/>
      <c r="FU404" s="265"/>
      <c r="FV404" s="265"/>
      <c r="FW404" s="265"/>
      <c r="FX404" s="265"/>
      <c r="FY404" s="265"/>
      <c r="FZ404" s="265"/>
      <c r="GA404" s="265"/>
      <c r="GB404" s="265"/>
      <c r="GC404" s="265"/>
    </row>
    <row r="405" spans="1:185" x14ac:dyDescent="0.35">
      <c r="A405" s="85"/>
      <c r="B405" s="86"/>
      <c r="C405" s="86"/>
      <c r="D405" s="87"/>
      <c r="E405" s="86"/>
      <c r="F405" s="86"/>
      <c r="G405" s="262">
        <f t="shared" si="35"/>
        <v>0</v>
      </c>
      <c r="H405" s="262">
        <f t="shared" si="36"/>
        <v>0</v>
      </c>
      <c r="I405" s="262">
        <f t="shared" si="37"/>
        <v>0</v>
      </c>
      <c r="J405" s="264"/>
      <c r="K405" s="264"/>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85"/>
      <c r="EP405" s="85"/>
      <c r="EQ405" s="85"/>
      <c r="ER405" s="85"/>
      <c r="ES405" s="85"/>
      <c r="ET405" s="85"/>
      <c r="EU405" s="85"/>
      <c r="EV405" s="85"/>
      <c r="EW405" s="85"/>
      <c r="EX405" s="85"/>
      <c r="EY405" s="85"/>
      <c r="EZ405" s="85"/>
      <c r="FA405" s="85"/>
      <c r="FB405" s="85"/>
      <c r="FC405" s="85"/>
      <c r="FD405" s="85"/>
      <c r="FE405" s="85"/>
      <c r="FF405" s="85"/>
      <c r="FG405" s="265"/>
      <c r="FH405" s="265"/>
      <c r="FI405" s="265"/>
      <c r="FJ405" s="265"/>
      <c r="FK405" s="265"/>
      <c r="FL405" s="265"/>
      <c r="FM405" s="265"/>
      <c r="FN405" s="265"/>
      <c r="FO405" s="265"/>
      <c r="FP405" s="265"/>
      <c r="FQ405" s="265"/>
      <c r="FR405" s="265"/>
      <c r="FS405" s="265"/>
      <c r="FT405" s="265"/>
      <c r="FU405" s="265"/>
      <c r="FV405" s="265"/>
      <c r="FW405" s="265"/>
      <c r="FX405" s="265"/>
      <c r="FY405" s="265"/>
      <c r="FZ405" s="265"/>
      <c r="GA405" s="265"/>
      <c r="GB405" s="265"/>
      <c r="GC405" s="265"/>
    </row>
    <row r="406" spans="1:185" x14ac:dyDescent="0.35">
      <c r="A406" s="85"/>
      <c r="B406" s="86"/>
      <c r="C406" s="86"/>
      <c r="D406" s="87"/>
      <c r="E406" s="86"/>
      <c r="F406" s="86"/>
      <c r="G406" s="262">
        <f t="shared" si="35"/>
        <v>0</v>
      </c>
      <c r="H406" s="262">
        <f t="shared" si="36"/>
        <v>0</v>
      </c>
      <c r="I406" s="262">
        <f t="shared" si="37"/>
        <v>0</v>
      </c>
      <c r="J406" s="264"/>
      <c r="K406" s="264"/>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85"/>
      <c r="EP406" s="85"/>
      <c r="EQ406" s="85"/>
      <c r="ER406" s="85"/>
      <c r="ES406" s="85"/>
      <c r="ET406" s="85"/>
      <c r="EU406" s="85"/>
      <c r="EV406" s="85"/>
      <c r="EW406" s="85"/>
      <c r="EX406" s="85"/>
      <c r="EY406" s="85"/>
      <c r="EZ406" s="85"/>
      <c r="FA406" s="85"/>
      <c r="FB406" s="85"/>
      <c r="FC406" s="85"/>
      <c r="FD406" s="85"/>
      <c r="FE406" s="85"/>
      <c r="FF406" s="85"/>
      <c r="FG406" s="265"/>
      <c r="FH406" s="265"/>
      <c r="FI406" s="265"/>
      <c r="FJ406" s="265"/>
      <c r="FK406" s="265"/>
      <c r="FL406" s="265"/>
      <c r="FM406" s="265"/>
      <c r="FN406" s="265"/>
      <c r="FO406" s="265"/>
      <c r="FP406" s="265"/>
      <c r="FQ406" s="265"/>
      <c r="FR406" s="265"/>
      <c r="FS406" s="265"/>
      <c r="FT406" s="265"/>
      <c r="FU406" s="265"/>
      <c r="FV406" s="265"/>
      <c r="FW406" s="265"/>
      <c r="FX406" s="265"/>
      <c r="FY406" s="265"/>
      <c r="FZ406" s="265"/>
      <c r="GA406" s="265"/>
      <c r="GB406" s="265"/>
      <c r="GC406" s="265"/>
    </row>
    <row r="407" spans="1:185" x14ac:dyDescent="0.35">
      <c r="A407" s="85"/>
      <c r="B407" s="86"/>
      <c r="C407" s="86"/>
      <c r="D407" s="87"/>
      <c r="E407" s="86"/>
      <c r="F407" s="86"/>
      <c r="G407" s="262">
        <f t="shared" si="35"/>
        <v>0</v>
      </c>
      <c r="H407" s="262">
        <f t="shared" si="36"/>
        <v>0</v>
      </c>
      <c r="I407" s="262">
        <f t="shared" si="37"/>
        <v>0</v>
      </c>
      <c r="J407" s="264"/>
      <c r="K407" s="264"/>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85"/>
      <c r="EP407" s="85"/>
      <c r="EQ407" s="85"/>
      <c r="ER407" s="85"/>
      <c r="ES407" s="85"/>
      <c r="ET407" s="85"/>
      <c r="EU407" s="85"/>
      <c r="EV407" s="85"/>
      <c r="EW407" s="85"/>
      <c r="EX407" s="85"/>
      <c r="EY407" s="85"/>
      <c r="EZ407" s="85"/>
      <c r="FA407" s="85"/>
      <c r="FB407" s="85"/>
      <c r="FC407" s="85"/>
      <c r="FD407" s="85"/>
      <c r="FE407" s="85"/>
      <c r="FF407" s="85"/>
      <c r="FG407" s="265"/>
      <c r="FH407" s="265"/>
      <c r="FI407" s="265"/>
      <c r="FJ407" s="265"/>
      <c r="FK407" s="265"/>
      <c r="FL407" s="265"/>
      <c r="FM407" s="265"/>
      <c r="FN407" s="265"/>
      <c r="FO407" s="265"/>
      <c r="FP407" s="265"/>
      <c r="FQ407" s="265"/>
      <c r="FR407" s="265"/>
      <c r="FS407" s="265"/>
      <c r="FT407" s="265"/>
      <c r="FU407" s="265"/>
      <c r="FV407" s="265"/>
      <c r="FW407" s="265"/>
      <c r="FX407" s="265"/>
      <c r="FY407" s="265"/>
      <c r="FZ407" s="265"/>
      <c r="GA407" s="265"/>
      <c r="GB407" s="265"/>
      <c r="GC407" s="265"/>
    </row>
    <row r="408" spans="1:185" x14ac:dyDescent="0.35">
      <c r="A408" s="85"/>
      <c r="B408" s="86"/>
      <c r="C408" s="86"/>
      <c r="D408" s="87"/>
      <c r="E408" s="86"/>
      <c r="F408" s="86"/>
      <c r="G408" s="262">
        <f t="shared" si="35"/>
        <v>0</v>
      </c>
      <c r="H408" s="262">
        <f t="shared" si="36"/>
        <v>0</v>
      </c>
      <c r="I408" s="262">
        <f t="shared" si="37"/>
        <v>0</v>
      </c>
      <c r="J408" s="264"/>
      <c r="K408" s="264"/>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85"/>
      <c r="EP408" s="85"/>
      <c r="EQ408" s="85"/>
      <c r="ER408" s="85"/>
      <c r="ES408" s="85"/>
      <c r="ET408" s="85"/>
      <c r="EU408" s="85"/>
      <c r="EV408" s="85"/>
      <c r="EW408" s="85"/>
      <c r="EX408" s="85"/>
      <c r="EY408" s="85"/>
      <c r="EZ408" s="85"/>
      <c r="FA408" s="85"/>
      <c r="FB408" s="85"/>
      <c r="FC408" s="85"/>
      <c r="FD408" s="85"/>
      <c r="FE408" s="85"/>
      <c r="FF408" s="85"/>
      <c r="FG408" s="265"/>
      <c r="FH408" s="265"/>
      <c r="FI408" s="265"/>
      <c r="FJ408" s="265"/>
      <c r="FK408" s="265"/>
      <c r="FL408" s="265"/>
      <c r="FM408" s="265"/>
      <c r="FN408" s="265"/>
      <c r="FO408" s="265"/>
      <c r="FP408" s="265"/>
      <c r="FQ408" s="265"/>
      <c r="FR408" s="265"/>
      <c r="FS408" s="265"/>
      <c r="FT408" s="265"/>
      <c r="FU408" s="265"/>
      <c r="FV408" s="265"/>
      <c r="FW408" s="265"/>
      <c r="FX408" s="265"/>
      <c r="FY408" s="265"/>
      <c r="FZ408" s="265"/>
      <c r="GA408" s="265"/>
      <c r="GB408" s="265"/>
      <c r="GC408" s="265"/>
    </row>
    <row r="409" spans="1:185" x14ac:dyDescent="0.35">
      <c r="A409" s="85"/>
      <c r="B409" s="86"/>
      <c r="C409" s="86"/>
      <c r="D409" s="87"/>
      <c r="E409" s="86"/>
      <c r="F409" s="86"/>
      <c r="G409" s="262">
        <f t="shared" si="35"/>
        <v>0</v>
      </c>
      <c r="H409" s="262">
        <f t="shared" si="36"/>
        <v>0</v>
      </c>
      <c r="I409" s="262">
        <f t="shared" si="37"/>
        <v>0</v>
      </c>
      <c r="J409" s="264"/>
      <c r="K409" s="264"/>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85"/>
      <c r="EP409" s="85"/>
      <c r="EQ409" s="85"/>
      <c r="ER409" s="85"/>
      <c r="ES409" s="85"/>
      <c r="ET409" s="85"/>
      <c r="EU409" s="85"/>
      <c r="EV409" s="85"/>
      <c r="EW409" s="85"/>
      <c r="EX409" s="85"/>
      <c r="EY409" s="85"/>
      <c r="EZ409" s="85"/>
      <c r="FA409" s="85"/>
      <c r="FB409" s="85"/>
      <c r="FC409" s="85"/>
      <c r="FD409" s="85"/>
      <c r="FE409" s="85"/>
      <c r="FF409" s="85"/>
      <c r="FG409" s="265"/>
      <c r="FH409" s="265"/>
      <c r="FI409" s="265"/>
      <c r="FJ409" s="265"/>
      <c r="FK409" s="265"/>
      <c r="FL409" s="265"/>
      <c r="FM409" s="265"/>
      <c r="FN409" s="265"/>
      <c r="FO409" s="265"/>
      <c r="FP409" s="265"/>
      <c r="FQ409" s="265"/>
      <c r="FR409" s="265"/>
      <c r="FS409" s="265"/>
      <c r="FT409" s="265"/>
      <c r="FU409" s="265"/>
      <c r="FV409" s="265"/>
      <c r="FW409" s="265"/>
      <c r="FX409" s="265"/>
      <c r="FY409" s="265"/>
      <c r="FZ409" s="265"/>
      <c r="GA409" s="265"/>
      <c r="GB409" s="265"/>
      <c r="GC409" s="265"/>
    </row>
    <row r="410" spans="1:185" x14ac:dyDescent="0.35">
      <c r="A410" s="85"/>
      <c r="B410" s="86"/>
      <c r="C410" s="86"/>
      <c r="D410" s="87"/>
      <c r="E410" s="86"/>
      <c r="F410" s="86"/>
      <c r="G410" s="262">
        <f t="shared" si="35"/>
        <v>0</v>
      </c>
      <c r="H410" s="262">
        <f t="shared" si="36"/>
        <v>0</v>
      </c>
      <c r="I410" s="262">
        <f t="shared" si="37"/>
        <v>0</v>
      </c>
      <c r="J410" s="264"/>
      <c r="K410" s="264"/>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85"/>
      <c r="EP410" s="85"/>
      <c r="EQ410" s="85"/>
      <c r="ER410" s="85"/>
      <c r="ES410" s="85"/>
      <c r="ET410" s="85"/>
      <c r="EU410" s="85"/>
      <c r="EV410" s="85"/>
      <c r="EW410" s="85"/>
      <c r="EX410" s="85"/>
      <c r="EY410" s="85"/>
      <c r="EZ410" s="85"/>
      <c r="FA410" s="85"/>
      <c r="FB410" s="85"/>
      <c r="FC410" s="85"/>
      <c r="FD410" s="85"/>
      <c r="FE410" s="85"/>
      <c r="FF410" s="85"/>
      <c r="FG410" s="265"/>
      <c r="FH410" s="265"/>
      <c r="FI410" s="265"/>
      <c r="FJ410" s="265"/>
      <c r="FK410" s="265"/>
      <c r="FL410" s="265"/>
      <c r="FM410" s="265"/>
      <c r="FN410" s="265"/>
      <c r="FO410" s="265"/>
      <c r="FP410" s="265"/>
      <c r="FQ410" s="265"/>
      <c r="FR410" s="265"/>
      <c r="FS410" s="265"/>
      <c r="FT410" s="265"/>
      <c r="FU410" s="265"/>
      <c r="FV410" s="265"/>
      <c r="FW410" s="265"/>
      <c r="FX410" s="265"/>
      <c r="FY410" s="265"/>
      <c r="FZ410" s="265"/>
      <c r="GA410" s="265"/>
      <c r="GB410" s="265"/>
      <c r="GC410" s="265"/>
    </row>
    <row r="411" spans="1:185" x14ac:dyDescent="0.35">
      <c r="A411" s="85"/>
      <c r="B411" s="86"/>
      <c r="C411" s="86"/>
      <c r="D411" s="87"/>
      <c r="E411" s="86"/>
      <c r="F411" s="86"/>
      <c r="G411" s="262">
        <f t="shared" si="35"/>
        <v>0</v>
      </c>
      <c r="H411" s="262">
        <f t="shared" si="36"/>
        <v>0</v>
      </c>
      <c r="I411" s="262">
        <f t="shared" si="37"/>
        <v>0</v>
      </c>
      <c r="J411" s="264"/>
      <c r="K411" s="264"/>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85"/>
      <c r="EP411" s="85"/>
      <c r="EQ411" s="85"/>
      <c r="ER411" s="85"/>
      <c r="ES411" s="85"/>
      <c r="ET411" s="85"/>
      <c r="EU411" s="85"/>
      <c r="EV411" s="85"/>
      <c r="EW411" s="85"/>
      <c r="EX411" s="85"/>
      <c r="EY411" s="85"/>
      <c r="EZ411" s="85"/>
      <c r="FA411" s="85"/>
      <c r="FB411" s="85"/>
      <c r="FC411" s="85"/>
      <c r="FD411" s="85"/>
      <c r="FE411" s="85"/>
      <c r="FF411" s="85"/>
      <c r="FG411" s="265"/>
      <c r="FH411" s="265"/>
      <c r="FI411" s="265"/>
      <c r="FJ411" s="265"/>
      <c r="FK411" s="265"/>
      <c r="FL411" s="265"/>
      <c r="FM411" s="265"/>
      <c r="FN411" s="265"/>
      <c r="FO411" s="265"/>
      <c r="FP411" s="265"/>
      <c r="FQ411" s="265"/>
      <c r="FR411" s="265"/>
      <c r="FS411" s="265"/>
      <c r="FT411" s="265"/>
      <c r="FU411" s="265"/>
      <c r="FV411" s="265"/>
      <c r="FW411" s="265"/>
      <c r="FX411" s="265"/>
      <c r="FY411" s="265"/>
      <c r="FZ411" s="265"/>
      <c r="GA411" s="265"/>
      <c r="GB411" s="265"/>
      <c r="GC411" s="265"/>
    </row>
    <row r="412" spans="1:185" x14ac:dyDescent="0.35">
      <c r="A412" s="85"/>
      <c r="B412" s="86"/>
      <c r="C412" s="86"/>
      <c r="D412" s="87"/>
      <c r="E412" s="86"/>
      <c r="F412" s="86"/>
      <c r="G412" s="262">
        <f t="shared" si="35"/>
        <v>0</v>
      </c>
      <c r="H412" s="262">
        <f t="shared" si="36"/>
        <v>0</v>
      </c>
      <c r="I412" s="262">
        <f t="shared" si="37"/>
        <v>0</v>
      </c>
      <c r="J412" s="264"/>
      <c r="K412" s="264"/>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85"/>
      <c r="EP412" s="85"/>
      <c r="EQ412" s="85"/>
      <c r="ER412" s="85"/>
      <c r="ES412" s="85"/>
      <c r="ET412" s="85"/>
      <c r="EU412" s="85"/>
      <c r="EV412" s="85"/>
      <c r="EW412" s="85"/>
      <c r="EX412" s="85"/>
      <c r="EY412" s="85"/>
      <c r="EZ412" s="85"/>
      <c r="FA412" s="85"/>
      <c r="FB412" s="85"/>
      <c r="FC412" s="85"/>
      <c r="FD412" s="85"/>
      <c r="FE412" s="85"/>
      <c r="FF412" s="85"/>
      <c r="FG412" s="265"/>
      <c r="FH412" s="265"/>
      <c r="FI412" s="265"/>
      <c r="FJ412" s="265"/>
      <c r="FK412" s="265"/>
      <c r="FL412" s="265"/>
      <c r="FM412" s="265"/>
      <c r="FN412" s="265"/>
      <c r="FO412" s="265"/>
      <c r="FP412" s="265"/>
      <c r="FQ412" s="265"/>
      <c r="FR412" s="265"/>
      <c r="FS412" s="265"/>
      <c r="FT412" s="265"/>
      <c r="FU412" s="265"/>
      <c r="FV412" s="265"/>
      <c r="FW412" s="265"/>
      <c r="FX412" s="265"/>
      <c r="FY412" s="265"/>
      <c r="FZ412" s="265"/>
      <c r="GA412" s="265"/>
      <c r="GB412" s="265"/>
      <c r="GC412" s="265"/>
    </row>
    <row r="413" spans="1:185" x14ac:dyDescent="0.35">
      <c r="A413" s="85"/>
      <c r="B413" s="86"/>
      <c r="C413" s="86"/>
      <c r="D413" s="87"/>
      <c r="E413" s="86"/>
      <c r="F413" s="86"/>
      <c r="G413" s="262">
        <f t="shared" si="35"/>
        <v>0</v>
      </c>
      <c r="H413" s="262">
        <f t="shared" si="36"/>
        <v>0</v>
      </c>
      <c r="I413" s="262">
        <f t="shared" si="37"/>
        <v>0</v>
      </c>
      <c r="J413" s="264"/>
      <c r="K413" s="264"/>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85"/>
      <c r="EP413" s="85"/>
      <c r="EQ413" s="85"/>
      <c r="ER413" s="85"/>
      <c r="ES413" s="85"/>
      <c r="ET413" s="85"/>
      <c r="EU413" s="85"/>
      <c r="EV413" s="85"/>
      <c r="EW413" s="85"/>
      <c r="EX413" s="85"/>
      <c r="EY413" s="85"/>
      <c r="EZ413" s="85"/>
      <c r="FA413" s="85"/>
      <c r="FB413" s="85"/>
      <c r="FC413" s="85"/>
      <c r="FD413" s="85"/>
      <c r="FE413" s="85"/>
      <c r="FF413" s="85"/>
      <c r="FG413" s="265"/>
      <c r="FH413" s="265"/>
      <c r="FI413" s="265"/>
      <c r="FJ413" s="265"/>
      <c r="FK413" s="265"/>
      <c r="FL413" s="265"/>
      <c r="FM413" s="265"/>
      <c r="FN413" s="265"/>
      <c r="FO413" s="265"/>
      <c r="FP413" s="265"/>
      <c r="FQ413" s="265"/>
      <c r="FR413" s="265"/>
      <c r="FS413" s="265"/>
      <c r="FT413" s="265"/>
      <c r="FU413" s="265"/>
      <c r="FV413" s="265"/>
      <c r="FW413" s="265"/>
      <c r="FX413" s="265"/>
      <c r="FY413" s="265"/>
      <c r="FZ413" s="265"/>
      <c r="GA413" s="265"/>
      <c r="GB413" s="265"/>
      <c r="GC413" s="265"/>
    </row>
    <row r="414" spans="1:185" x14ac:dyDescent="0.35">
      <c r="A414" s="85"/>
      <c r="B414" s="86"/>
      <c r="C414" s="86"/>
      <c r="D414" s="87"/>
      <c r="E414" s="86"/>
      <c r="F414" s="86"/>
      <c r="G414" s="262">
        <f t="shared" si="35"/>
        <v>0</v>
      </c>
      <c r="H414" s="262">
        <f t="shared" si="36"/>
        <v>0</v>
      </c>
      <c r="I414" s="262">
        <f t="shared" si="37"/>
        <v>0</v>
      </c>
      <c r="J414" s="264"/>
      <c r="K414" s="264"/>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85"/>
      <c r="EP414" s="85"/>
      <c r="EQ414" s="85"/>
      <c r="ER414" s="85"/>
      <c r="ES414" s="85"/>
      <c r="ET414" s="85"/>
      <c r="EU414" s="85"/>
      <c r="EV414" s="85"/>
      <c r="EW414" s="85"/>
      <c r="EX414" s="85"/>
      <c r="EY414" s="85"/>
      <c r="EZ414" s="85"/>
      <c r="FA414" s="85"/>
      <c r="FB414" s="85"/>
      <c r="FC414" s="85"/>
      <c r="FD414" s="85"/>
      <c r="FE414" s="85"/>
      <c r="FF414" s="85"/>
      <c r="FG414" s="265"/>
      <c r="FH414" s="265"/>
      <c r="FI414" s="265"/>
      <c r="FJ414" s="265"/>
      <c r="FK414" s="265"/>
      <c r="FL414" s="265"/>
      <c r="FM414" s="265"/>
      <c r="FN414" s="265"/>
      <c r="FO414" s="265"/>
      <c r="FP414" s="265"/>
      <c r="FQ414" s="265"/>
      <c r="FR414" s="265"/>
      <c r="FS414" s="265"/>
      <c r="FT414" s="265"/>
      <c r="FU414" s="265"/>
      <c r="FV414" s="265"/>
      <c r="FW414" s="265"/>
      <c r="FX414" s="265"/>
      <c r="FY414" s="265"/>
      <c r="FZ414" s="265"/>
      <c r="GA414" s="265"/>
      <c r="GB414" s="265"/>
      <c r="GC414" s="265"/>
    </row>
    <row r="415" spans="1:185" x14ac:dyDescent="0.35">
      <c r="A415" s="85"/>
      <c r="B415" s="86"/>
      <c r="C415" s="86"/>
      <c r="D415" s="87"/>
      <c r="E415" s="86"/>
      <c r="F415" s="86"/>
      <c r="G415" s="262">
        <f t="shared" si="35"/>
        <v>0</v>
      </c>
      <c r="H415" s="262">
        <f t="shared" si="36"/>
        <v>0</v>
      </c>
      <c r="I415" s="262">
        <f t="shared" si="37"/>
        <v>0</v>
      </c>
      <c r="J415" s="264"/>
      <c r="K415" s="264"/>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85"/>
      <c r="EP415" s="85"/>
      <c r="EQ415" s="85"/>
      <c r="ER415" s="85"/>
      <c r="ES415" s="85"/>
      <c r="ET415" s="85"/>
      <c r="EU415" s="85"/>
      <c r="EV415" s="85"/>
      <c r="EW415" s="85"/>
      <c r="EX415" s="85"/>
      <c r="EY415" s="85"/>
      <c r="EZ415" s="85"/>
      <c r="FA415" s="85"/>
      <c r="FB415" s="85"/>
      <c r="FC415" s="85"/>
      <c r="FD415" s="85"/>
      <c r="FE415" s="85"/>
      <c r="FF415" s="85"/>
      <c r="FG415" s="265"/>
      <c r="FH415" s="265"/>
      <c r="FI415" s="265"/>
      <c r="FJ415" s="265"/>
      <c r="FK415" s="265"/>
      <c r="FL415" s="265"/>
      <c r="FM415" s="265"/>
      <c r="FN415" s="265"/>
      <c r="FO415" s="265"/>
      <c r="FP415" s="265"/>
      <c r="FQ415" s="265"/>
      <c r="FR415" s="265"/>
      <c r="FS415" s="265"/>
      <c r="FT415" s="265"/>
      <c r="FU415" s="265"/>
      <c r="FV415" s="265"/>
      <c r="FW415" s="265"/>
      <c r="FX415" s="265"/>
      <c r="FY415" s="265"/>
      <c r="FZ415" s="265"/>
      <c r="GA415" s="265"/>
      <c r="GB415" s="265"/>
      <c r="GC415" s="265"/>
    </row>
    <row r="416" spans="1:185" x14ac:dyDescent="0.35">
      <c r="A416" s="85"/>
      <c r="B416" s="86"/>
      <c r="C416" s="86"/>
      <c r="D416" s="87"/>
      <c r="E416" s="86"/>
      <c r="F416" s="86"/>
      <c r="G416" s="262">
        <f t="shared" si="35"/>
        <v>0</v>
      </c>
      <c r="H416" s="262">
        <f t="shared" si="36"/>
        <v>0</v>
      </c>
      <c r="I416" s="262">
        <f t="shared" si="37"/>
        <v>0</v>
      </c>
      <c r="J416" s="264"/>
      <c r="K416" s="264"/>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85"/>
      <c r="EP416" s="85"/>
      <c r="EQ416" s="85"/>
      <c r="ER416" s="85"/>
      <c r="ES416" s="85"/>
      <c r="ET416" s="85"/>
      <c r="EU416" s="85"/>
      <c r="EV416" s="85"/>
      <c r="EW416" s="85"/>
      <c r="EX416" s="85"/>
      <c r="EY416" s="85"/>
      <c r="EZ416" s="85"/>
      <c r="FA416" s="85"/>
      <c r="FB416" s="85"/>
      <c r="FC416" s="85"/>
      <c r="FD416" s="85"/>
      <c r="FE416" s="85"/>
      <c r="FF416" s="85"/>
      <c r="FG416" s="265"/>
      <c r="FH416" s="265"/>
      <c r="FI416" s="265"/>
      <c r="FJ416" s="265"/>
      <c r="FK416" s="265"/>
      <c r="FL416" s="265"/>
      <c r="FM416" s="265"/>
      <c r="FN416" s="265"/>
      <c r="FO416" s="265"/>
      <c r="FP416" s="265"/>
      <c r="FQ416" s="265"/>
      <c r="FR416" s="265"/>
      <c r="FS416" s="265"/>
      <c r="FT416" s="265"/>
      <c r="FU416" s="265"/>
      <c r="FV416" s="265"/>
      <c r="FW416" s="265"/>
      <c r="FX416" s="265"/>
      <c r="FY416" s="265"/>
      <c r="FZ416" s="265"/>
      <c r="GA416" s="265"/>
      <c r="GB416" s="265"/>
      <c r="GC416" s="265"/>
    </row>
    <row r="417" spans="1:185" x14ac:dyDescent="0.35">
      <c r="A417" s="85"/>
      <c r="B417" s="86"/>
      <c r="C417" s="86"/>
      <c r="D417" s="87"/>
      <c r="E417" s="86"/>
      <c r="F417" s="86"/>
      <c r="G417" s="262">
        <f t="shared" si="35"/>
        <v>0</v>
      </c>
      <c r="H417" s="262">
        <f t="shared" si="36"/>
        <v>0</v>
      </c>
      <c r="I417" s="262">
        <f t="shared" si="37"/>
        <v>0</v>
      </c>
      <c r="J417" s="264"/>
      <c r="K417" s="264"/>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85"/>
      <c r="EP417" s="85"/>
      <c r="EQ417" s="85"/>
      <c r="ER417" s="85"/>
      <c r="ES417" s="85"/>
      <c r="ET417" s="85"/>
      <c r="EU417" s="85"/>
      <c r="EV417" s="85"/>
      <c r="EW417" s="85"/>
      <c r="EX417" s="85"/>
      <c r="EY417" s="85"/>
      <c r="EZ417" s="85"/>
      <c r="FA417" s="85"/>
      <c r="FB417" s="85"/>
      <c r="FC417" s="85"/>
      <c r="FD417" s="85"/>
      <c r="FE417" s="85"/>
      <c r="FF417" s="85"/>
      <c r="FG417" s="265"/>
      <c r="FH417" s="265"/>
      <c r="FI417" s="265"/>
      <c r="FJ417" s="265"/>
      <c r="FK417" s="265"/>
      <c r="FL417" s="265"/>
      <c r="FM417" s="265"/>
      <c r="FN417" s="265"/>
      <c r="FO417" s="265"/>
      <c r="FP417" s="265"/>
      <c r="FQ417" s="265"/>
      <c r="FR417" s="265"/>
      <c r="FS417" s="265"/>
      <c r="FT417" s="265"/>
      <c r="FU417" s="265"/>
      <c r="FV417" s="265"/>
      <c r="FW417" s="265"/>
      <c r="FX417" s="265"/>
      <c r="FY417" s="265"/>
      <c r="FZ417" s="265"/>
      <c r="GA417" s="265"/>
      <c r="GB417" s="265"/>
      <c r="GC417" s="265"/>
    </row>
    <row r="418" spans="1:185" x14ac:dyDescent="0.35">
      <c r="A418" s="85"/>
      <c r="B418" s="86"/>
      <c r="C418" s="86"/>
      <c r="D418" s="87"/>
      <c r="E418" s="86"/>
      <c r="F418" s="86"/>
      <c r="G418" s="262">
        <f t="shared" si="35"/>
        <v>0</v>
      </c>
      <c r="H418" s="262">
        <f t="shared" si="36"/>
        <v>0</v>
      </c>
      <c r="I418" s="262">
        <f t="shared" si="37"/>
        <v>0</v>
      </c>
      <c r="J418" s="264"/>
      <c r="K418" s="264"/>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85"/>
      <c r="EP418" s="85"/>
      <c r="EQ418" s="85"/>
      <c r="ER418" s="85"/>
      <c r="ES418" s="85"/>
      <c r="ET418" s="85"/>
      <c r="EU418" s="85"/>
      <c r="EV418" s="85"/>
      <c r="EW418" s="85"/>
      <c r="EX418" s="85"/>
      <c r="EY418" s="85"/>
      <c r="EZ418" s="85"/>
      <c r="FA418" s="85"/>
      <c r="FB418" s="85"/>
      <c r="FC418" s="85"/>
      <c r="FD418" s="85"/>
      <c r="FE418" s="85"/>
      <c r="FF418" s="85"/>
      <c r="FG418" s="265"/>
      <c r="FH418" s="265"/>
      <c r="FI418" s="265"/>
      <c r="FJ418" s="265"/>
      <c r="FK418" s="265"/>
      <c r="FL418" s="265"/>
      <c r="FM418" s="265"/>
      <c r="FN418" s="265"/>
      <c r="FO418" s="265"/>
      <c r="FP418" s="265"/>
      <c r="FQ418" s="265"/>
      <c r="FR418" s="265"/>
      <c r="FS418" s="265"/>
      <c r="FT418" s="265"/>
      <c r="FU418" s="265"/>
      <c r="FV418" s="265"/>
      <c r="FW418" s="265"/>
      <c r="FX418" s="265"/>
      <c r="FY418" s="265"/>
      <c r="FZ418" s="265"/>
      <c r="GA418" s="265"/>
      <c r="GB418" s="265"/>
      <c r="GC418" s="265"/>
    </row>
    <row r="419" spans="1:185" x14ac:dyDescent="0.35">
      <c r="A419" s="85"/>
      <c r="B419" s="86"/>
      <c r="C419" s="86"/>
      <c r="D419" s="87"/>
      <c r="E419" s="86"/>
      <c r="F419" s="86"/>
      <c r="G419" s="262">
        <f t="shared" si="35"/>
        <v>0</v>
      </c>
      <c r="H419" s="262">
        <f t="shared" si="36"/>
        <v>0</v>
      </c>
      <c r="I419" s="262">
        <f t="shared" si="37"/>
        <v>0</v>
      </c>
      <c r="J419" s="264"/>
      <c r="K419" s="264"/>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85"/>
      <c r="EP419" s="85"/>
      <c r="EQ419" s="85"/>
      <c r="ER419" s="85"/>
      <c r="ES419" s="85"/>
      <c r="ET419" s="85"/>
      <c r="EU419" s="85"/>
      <c r="EV419" s="85"/>
      <c r="EW419" s="85"/>
      <c r="EX419" s="85"/>
      <c r="EY419" s="85"/>
      <c r="EZ419" s="85"/>
      <c r="FA419" s="85"/>
      <c r="FB419" s="85"/>
      <c r="FC419" s="85"/>
      <c r="FD419" s="85"/>
      <c r="FE419" s="85"/>
      <c r="FF419" s="85"/>
      <c r="FG419" s="265"/>
      <c r="FH419" s="265"/>
      <c r="FI419" s="265"/>
      <c r="FJ419" s="265"/>
      <c r="FK419" s="265"/>
      <c r="FL419" s="265"/>
      <c r="FM419" s="265"/>
      <c r="FN419" s="265"/>
      <c r="FO419" s="265"/>
      <c r="FP419" s="265"/>
      <c r="FQ419" s="265"/>
      <c r="FR419" s="265"/>
      <c r="FS419" s="265"/>
      <c r="FT419" s="265"/>
      <c r="FU419" s="265"/>
      <c r="FV419" s="265"/>
      <c r="FW419" s="265"/>
      <c r="FX419" s="265"/>
      <c r="FY419" s="265"/>
      <c r="FZ419" s="265"/>
      <c r="GA419" s="265"/>
      <c r="GB419" s="265"/>
      <c r="GC419" s="265"/>
    </row>
    <row r="420" spans="1:185" x14ac:dyDescent="0.35">
      <c r="A420" s="85"/>
      <c r="B420" s="86"/>
      <c r="C420" s="86"/>
      <c r="D420" s="87"/>
      <c r="E420" s="86"/>
      <c r="F420" s="86"/>
      <c r="G420" s="262">
        <f t="shared" si="35"/>
        <v>0</v>
      </c>
      <c r="H420" s="262">
        <f t="shared" si="36"/>
        <v>0</v>
      </c>
      <c r="I420" s="262">
        <f t="shared" si="37"/>
        <v>0</v>
      </c>
      <c r="J420" s="264"/>
      <c r="K420" s="264"/>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85"/>
      <c r="EP420" s="85"/>
      <c r="EQ420" s="85"/>
      <c r="ER420" s="85"/>
      <c r="ES420" s="85"/>
      <c r="ET420" s="85"/>
      <c r="EU420" s="85"/>
      <c r="EV420" s="85"/>
      <c r="EW420" s="85"/>
      <c r="EX420" s="85"/>
      <c r="EY420" s="85"/>
      <c r="EZ420" s="85"/>
      <c r="FA420" s="85"/>
      <c r="FB420" s="85"/>
      <c r="FC420" s="85"/>
      <c r="FD420" s="85"/>
      <c r="FE420" s="85"/>
      <c r="FF420" s="85"/>
      <c r="FG420" s="265"/>
      <c r="FH420" s="265"/>
      <c r="FI420" s="265"/>
      <c r="FJ420" s="265"/>
      <c r="FK420" s="265"/>
      <c r="FL420" s="265"/>
      <c r="FM420" s="265"/>
      <c r="FN420" s="265"/>
      <c r="FO420" s="265"/>
      <c r="FP420" s="265"/>
      <c r="FQ420" s="265"/>
      <c r="FR420" s="265"/>
      <c r="FS420" s="265"/>
      <c r="FT420" s="265"/>
      <c r="FU420" s="265"/>
      <c r="FV420" s="265"/>
      <c r="FW420" s="265"/>
      <c r="FX420" s="265"/>
      <c r="FY420" s="265"/>
      <c r="FZ420" s="265"/>
      <c r="GA420" s="265"/>
      <c r="GB420" s="265"/>
      <c r="GC420" s="265"/>
    </row>
    <row r="421" spans="1:185" x14ac:dyDescent="0.35">
      <c r="A421" s="85"/>
      <c r="B421" s="86"/>
      <c r="C421" s="86"/>
      <c r="D421" s="87"/>
      <c r="E421" s="86"/>
      <c r="F421" s="86"/>
      <c r="G421" s="262">
        <f t="shared" si="35"/>
        <v>0</v>
      </c>
      <c r="H421" s="262">
        <f t="shared" si="36"/>
        <v>0</v>
      </c>
      <c r="I421" s="262">
        <f t="shared" si="37"/>
        <v>0</v>
      </c>
      <c r="J421" s="264"/>
      <c r="K421" s="264"/>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85"/>
      <c r="EP421" s="85"/>
      <c r="EQ421" s="85"/>
      <c r="ER421" s="85"/>
      <c r="ES421" s="85"/>
      <c r="ET421" s="85"/>
      <c r="EU421" s="85"/>
      <c r="EV421" s="85"/>
      <c r="EW421" s="85"/>
      <c r="EX421" s="85"/>
      <c r="EY421" s="85"/>
      <c r="EZ421" s="85"/>
      <c r="FA421" s="85"/>
      <c r="FB421" s="85"/>
      <c r="FC421" s="85"/>
      <c r="FD421" s="85"/>
      <c r="FE421" s="85"/>
      <c r="FF421" s="85"/>
      <c r="FG421" s="265"/>
      <c r="FH421" s="265"/>
      <c r="FI421" s="265"/>
      <c r="FJ421" s="265"/>
      <c r="FK421" s="265"/>
      <c r="FL421" s="265"/>
      <c r="FM421" s="265"/>
      <c r="FN421" s="265"/>
      <c r="FO421" s="265"/>
      <c r="FP421" s="265"/>
      <c r="FQ421" s="265"/>
      <c r="FR421" s="265"/>
      <c r="FS421" s="265"/>
      <c r="FT421" s="265"/>
      <c r="FU421" s="265"/>
      <c r="FV421" s="265"/>
      <c r="FW421" s="265"/>
      <c r="FX421" s="265"/>
      <c r="FY421" s="265"/>
      <c r="FZ421" s="265"/>
      <c r="GA421" s="265"/>
      <c r="GB421" s="265"/>
      <c r="GC421" s="265"/>
    </row>
    <row r="422" spans="1:185" x14ac:dyDescent="0.35">
      <c r="A422" s="85"/>
      <c r="B422" s="86"/>
      <c r="C422" s="86"/>
      <c r="D422" s="87"/>
      <c r="E422" s="86"/>
      <c r="F422" s="86"/>
      <c r="G422" s="262">
        <f t="shared" si="35"/>
        <v>0</v>
      </c>
      <c r="H422" s="262">
        <f t="shared" si="36"/>
        <v>0</v>
      </c>
      <c r="I422" s="262">
        <f t="shared" si="37"/>
        <v>0</v>
      </c>
      <c r="J422" s="264"/>
      <c r="K422" s="264"/>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85"/>
      <c r="EP422" s="85"/>
      <c r="EQ422" s="85"/>
      <c r="ER422" s="85"/>
      <c r="ES422" s="85"/>
      <c r="ET422" s="85"/>
      <c r="EU422" s="85"/>
      <c r="EV422" s="85"/>
      <c r="EW422" s="85"/>
      <c r="EX422" s="85"/>
      <c r="EY422" s="85"/>
      <c r="EZ422" s="85"/>
      <c r="FA422" s="85"/>
      <c r="FB422" s="85"/>
      <c r="FC422" s="85"/>
      <c r="FD422" s="85"/>
      <c r="FE422" s="85"/>
      <c r="FF422" s="85"/>
      <c r="FG422" s="265"/>
      <c r="FH422" s="265"/>
      <c r="FI422" s="265"/>
      <c r="FJ422" s="265"/>
      <c r="FK422" s="265"/>
      <c r="FL422" s="265"/>
      <c r="FM422" s="265"/>
      <c r="FN422" s="265"/>
      <c r="FO422" s="265"/>
      <c r="FP422" s="265"/>
      <c r="FQ422" s="265"/>
      <c r="FR422" s="265"/>
      <c r="FS422" s="265"/>
      <c r="FT422" s="265"/>
      <c r="FU422" s="265"/>
      <c r="FV422" s="265"/>
      <c r="FW422" s="265"/>
      <c r="FX422" s="265"/>
      <c r="FY422" s="265"/>
      <c r="FZ422" s="265"/>
      <c r="GA422" s="265"/>
      <c r="GB422" s="265"/>
      <c r="GC422" s="265"/>
    </row>
    <row r="423" spans="1:185" x14ac:dyDescent="0.35">
      <c r="A423" s="85"/>
      <c r="B423" s="86"/>
      <c r="C423" s="86"/>
      <c r="D423" s="87"/>
      <c r="E423" s="86"/>
      <c r="F423" s="86"/>
      <c r="G423" s="262">
        <f t="shared" si="35"/>
        <v>0</v>
      </c>
      <c r="H423" s="262">
        <f t="shared" si="36"/>
        <v>0</v>
      </c>
      <c r="I423" s="262">
        <f t="shared" si="37"/>
        <v>0</v>
      </c>
      <c r="J423" s="264"/>
      <c r="K423" s="264"/>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85"/>
      <c r="EP423" s="85"/>
      <c r="EQ423" s="85"/>
      <c r="ER423" s="85"/>
      <c r="ES423" s="85"/>
      <c r="ET423" s="85"/>
      <c r="EU423" s="85"/>
      <c r="EV423" s="85"/>
      <c r="EW423" s="85"/>
      <c r="EX423" s="85"/>
      <c r="EY423" s="85"/>
      <c r="EZ423" s="85"/>
      <c r="FA423" s="85"/>
      <c r="FB423" s="85"/>
      <c r="FC423" s="85"/>
      <c r="FD423" s="85"/>
      <c r="FE423" s="85"/>
      <c r="FF423" s="85"/>
      <c r="FG423" s="265"/>
      <c r="FH423" s="265"/>
      <c r="FI423" s="265"/>
      <c r="FJ423" s="265"/>
      <c r="FK423" s="265"/>
      <c r="FL423" s="265"/>
      <c r="FM423" s="265"/>
      <c r="FN423" s="265"/>
      <c r="FO423" s="265"/>
      <c r="FP423" s="265"/>
      <c r="FQ423" s="265"/>
      <c r="FR423" s="265"/>
      <c r="FS423" s="265"/>
      <c r="FT423" s="265"/>
      <c r="FU423" s="265"/>
      <c r="FV423" s="265"/>
      <c r="FW423" s="265"/>
      <c r="FX423" s="265"/>
      <c r="FY423" s="265"/>
      <c r="FZ423" s="265"/>
      <c r="GA423" s="265"/>
      <c r="GB423" s="265"/>
      <c r="GC423" s="265"/>
    </row>
    <row r="424" spans="1:185" x14ac:dyDescent="0.35">
      <c r="A424" s="85"/>
      <c r="B424" s="86"/>
      <c r="C424" s="86"/>
      <c r="D424" s="87"/>
      <c r="E424" s="86"/>
      <c r="F424" s="86"/>
      <c r="G424" s="262">
        <f t="shared" si="35"/>
        <v>0</v>
      </c>
      <c r="H424" s="262">
        <f t="shared" si="36"/>
        <v>0</v>
      </c>
      <c r="I424" s="262">
        <f t="shared" si="37"/>
        <v>0</v>
      </c>
      <c r="J424" s="264"/>
      <c r="K424" s="264"/>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85"/>
      <c r="EP424" s="85"/>
      <c r="EQ424" s="85"/>
      <c r="ER424" s="85"/>
      <c r="ES424" s="85"/>
      <c r="ET424" s="85"/>
      <c r="EU424" s="85"/>
      <c r="EV424" s="85"/>
      <c r="EW424" s="85"/>
      <c r="EX424" s="85"/>
      <c r="EY424" s="85"/>
      <c r="EZ424" s="85"/>
      <c r="FA424" s="85"/>
      <c r="FB424" s="85"/>
      <c r="FC424" s="85"/>
      <c r="FD424" s="85"/>
      <c r="FE424" s="85"/>
      <c r="FF424" s="85"/>
      <c r="FG424" s="265"/>
      <c r="FH424" s="265"/>
      <c r="FI424" s="265"/>
      <c r="FJ424" s="265"/>
      <c r="FK424" s="265"/>
      <c r="FL424" s="265"/>
      <c r="FM424" s="265"/>
      <c r="FN424" s="265"/>
      <c r="FO424" s="265"/>
      <c r="FP424" s="265"/>
      <c r="FQ424" s="265"/>
      <c r="FR424" s="265"/>
      <c r="FS424" s="265"/>
      <c r="FT424" s="265"/>
      <c r="FU424" s="265"/>
      <c r="FV424" s="265"/>
      <c r="FW424" s="265"/>
      <c r="FX424" s="265"/>
      <c r="FY424" s="265"/>
      <c r="FZ424" s="265"/>
      <c r="GA424" s="265"/>
      <c r="GB424" s="265"/>
      <c r="GC424" s="265"/>
    </row>
    <row r="425" spans="1:185" x14ac:dyDescent="0.35">
      <c r="A425" s="85"/>
      <c r="B425" s="86"/>
      <c r="C425" s="86"/>
      <c r="D425" s="87"/>
      <c r="E425" s="86"/>
      <c r="F425" s="86"/>
      <c r="G425" s="262">
        <f t="shared" si="35"/>
        <v>0</v>
      </c>
      <c r="H425" s="262">
        <f t="shared" si="36"/>
        <v>0</v>
      </c>
      <c r="I425" s="262">
        <f t="shared" si="37"/>
        <v>0</v>
      </c>
      <c r="J425" s="264"/>
      <c r="K425" s="264"/>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85"/>
      <c r="EP425" s="85"/>
      <c r="EQ425" s="85"/>
      <c r="ER425" s="85"/>
      <c r="ES425" s="85"/>
      <c r="ET425" s="85"/>
      <c r="EU425" s="85"/>
      <c r="EV425" s="85"/>
      <c r="EW425" s="85"/>
      <c r="EX425" s="85"/>
      <c r="EY425" s="85"/>
      <c r="EZ425" s="85"/>
      <c r="FA425" s="85"/>
      <c r="FB425" s="85"/>
      <c r="FC425" s="85"/>
      <c r="FD425" s="85"/>
      <c r="FE425" s="85"/>
      <c r="FF425" s="85"/>
      <c r="FG425" s="265"/>
      <c r="FH425" s="265"/>
      <c r="FI425" s="265"/>
      <c r="FJ425" s="265"/>
      <c r="FK425" s="265"/>
      <c r="FL425" s="265"/>
      <c r="FM425" s="265"/>
      <c r="FN425" s="265"/>
      <c r="FO425" s="265"/>
      <c r="FP425" s="265"/>
      <c r="FQ425" s="265"/>
      <c r="FR425" s="265"/>
      <c r="FS425" s="265"/>
      <c r="FT425" s="265"/>
      <c r="FU425" s="265"/>
      <c r="FV425" s="265"/>
      <c r="FW425" s="265"/>
      <c r="FX425" s="265"/>
      <c r="FY425" s="265"/>
      <c r="FZ425" s="265"/>
      <c r="GA425" s="265"/>
      <c r="GB425" s="265"/>
      <c r="GC425" s="265"/>
    </row>
    <row r="426" spans="1:185" x14ac:dyDescent="0.35">
      <c r="A426" s="85"/>
      <c r="B426" s="86"/>
      <c r="C426" s="86"/>
      <c r="D426" s="87"/>
      <c r="E426" s="86"/>
      <c r="F426" s="86"/>
      <c r="G426" s="262">
        <f t="shared" si="35"/>
        <v>0</v>
      </c>
      <c r="H426" s="262">
        <f t="shared" si="36"/>
        <v>0</v>
      </c>
      <c r="I426" s="262">
        <f t="shared" si="37"/>
        <v>0</v>
      </c>
      <c r="J426" s="264"/>
      <c r="K426" s="264"/>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85"/>
      <c r="EP426" s="85"/>
      <c r="EQ426" s="85"/>
      <c r="ER426" s="85"/>
      <c r="ES426" s="85"/>
      <c r="ET426" s="85"/>
      <c r="EU426" s="85"/>
      <c r="EV426" s="85"/>
      <c r="EW426" s="85"/>
      <c r="EX426" s="85"/>
      <c r="EY426" s="85"/>
      <c r="EZ426" s="85"/>
      <c r="FA426" s="85"/>
      <c r="FB426" s="85"/>
      <c r="FC426" s="85"/>
      <c r="FD426" s="85"/>
      <c r="FE426" s="85"/>
      <c r="FF426" s="85"/>
      <c r="FG426" s="265"/>
      <c r="FH426" s="265"/>
      <c r="FI426" s="265"/>
      <c r="FJ426" s="265"/>
      <c r="FK426" s="265"/>
      <c r="FL426" s="265"/>
      <c r="FM426" s="265"/>
      <c r="FN426" s="265"/>
      <c r="FO426" s="265"/>
      <c r="FP426" s="265"/>
      <c r="FQ426" s="265"/>
      <c r="FR426" s="265"/>
      <c r="FS426" s="265"/>
      <c r="FT426" s="265"/>
      <c r="FU426" s="265"/>
      <c r="FV426" s="265"/>
      <c r="FW426" s="265"/>
      <c r="FX426" s="265"/>
      <c r="FY426" s="265"/>
      <c r="FZ426" s="265"/>
      <c r="GA426" s="265"/>
      <c r="GB426" s="265"/>
      <c r="GC426" s="265"/>
    </row>
    <row r="427" spans="1:185" x14ac:dyDescent="0.35">
      <c r="A427" s="85"/>
      <c r="B427" s="86"/>
      <c r="C427" s="86"/>
      <c r="D427" s="87"/>
      <c r="E427" s="86"/>
      <c r="F427" s="86"/>
      <c r="G427" s="262">
        <f t="shared" si="35"/>
        <v>0</v>
      </c>
      <c r="H427" s="262">
        <f t="shared" si="36"/>
        <v>0</v>
      </c>
      <c r="I427" s="262">
        <f t="shared" si="37"/>
        <v>0</v>
      </c>
      <c r="J427" s="264"/>
      <c r="K427" s="264"/>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85"/>
      <c r="EP427" s="85"/>
      <c r="EQ427" s="85"/>
      <c r="ER427" s="85"/>
      <c r="ES427" s="85"/>
      <c r="ET427" s="85"/>
      <c r="EU427" s="85"/>
      <c r="EV427" s="85"/>
      <c r="EW427" s="85"/>
      <c r="EX427" s="85"/>
      <c r="EY427" s="85"/>
      <c r="EZ427" s="85"/>
      <c r="FA427" s="85"/>
      <c r="FB427" s="85"/>
      <c r="FC427" s="85"/>
      <c r="FD427" s="85"/>
      <c r="FE427" s="85"/>
      <c r="FF427" s="85"/>
      <c r="FG427" s="265"/>
      <c r="FH427" s="265"/>
      <c r="FI427" s="265"/>
      <c r="FJ427" s="265"/>
      <c r="FK427" s="265"/>
      <c r="FL427" s="265"/>
      <c r="FM427" s="265"/>
      <c r="FN427" s="265"/>
      <c r="FO427" s="265"/>
      <c r="FP427" s="265"/>
      <c r="FQ427" s="265"/>
      <c r="FR427" s="265"/>
      <c r="FS427" s="265"/>
      <c r="FT427" s="265"/>
      <c r="FU427" s="265"/>
      <c r="FV427" s="265"/>
      <c r="FW427" s="265"/>
      <c r="FX427" s="265"/>
      <c r="FY427" s="265"/>
      <c r="FZ427" s="265"/>
      <c r="GA427" s="265"/>
      <c r="GB427" s="265"/>
      <c r="GC427" s="265"/>
    </row>
    <row r="428" spans="1:185" x14ac:dyDescent="0.35">
      <c r="A428" s="85"/>
      <c r="B428" s="86"/>
      <c r="C428" s="86"/>
      <c r="D428" s="87"/>
      <c r="E428" s="86"/>
      <c r="F428" s="86"/>
      <c r="G428" s="262">
        <f t="shared" si="35"/>
        <v>0</v>
      </c>
      <c r="H428" s="262">
        <f t="shared" si="36"/>
        <v>0</v>
      </c>
      <c r="I428" s="262">
        <f t="shared" si="37"/>
        <v>0</v>
      </c>
      <c r="J428" s="264"/>
      <c r="K428" s="264"/>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85"/>
      <c r="EP428" s="85"/>
      <c r="EQ428" s="85"/>
      <c r="ER428" s="85"/>
      <c r="ES428" s="85"/>
      <c r="ET428" s="85"/>
      <c r="EU428" s="85"/>
      <c r="EV428" s="85"/>
      <c r="EW428" s="85"/>
      <c r="EX428" s="85"/>
      <c r="EY428" s="85"/>
      <c r="EZ428" s="85"/>
      <c r="FA428" s="85"/>
      <c r="FB428" s="85"/>
      <c r="FC428" s="85"/>
      <c r="FD428" s="85"/>
      <c r="FE428" s="85"/>
      <c r="FF428" s="85"/>
      <c r="FG428" s="265"/>
      <c r="FH428" s="265"/>
      <c r="FI428" s="265"/>
      <c r="FJ428" s="265"/>
      <c r="FK428" s="265"/>
      <c r="FL428" s="265"/>
      <c r="FM428" s="265"/>
      <c r="FN428" s="265"/>
      <c r="FO428" s="265"/>
      <c r="FP428" s="265"/>
      <c r="FQ428" s="265"/>
      <c r="FR428" s="265"/>
      <c r="FS428" s="265"/>
      <c r="FT428" s="265"/>
      <c r="FU428" s="265"/>
      <c r="FV428" s="265"/>
      <c r="FW428" s="265"/>
      <c r="FX428" s="265"/>
      <c r="FY428" s="265"/>
      <c r="FZ428" s="265"/>
      <c r="GA428" s="265"/>
      <c r="GB428" s="265"/>
      <c r="GC428" s="265"/>
    </row>
    <row r="429" spans="1:185" x14ac:dyDescent="0.35">
      <c r="A429" s="85"/>
      <c r="B429" s="86"/>
      <c r="C429" s="86"/>
      <c r="D429" s="87"/>
      <c r="E429" s="86"/>
      <c r="F429" s="86"/>
      <c r="G429" s="262">
        <f t="shared" si="35"/>
        <v>0</v>
      </c>
      <c r="H429" s="262">
        <f t="shared" si="36"/>
        <v>0</v>
      </c>
      <c r="I429" s="262">
        <f t="shared" si="37"/>
        <v>0</v>
      </c>
      <c r="J429" s="264"/>
      <c r="K429" s="264"/>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85"/>
      <c r="EP429" s="85"/>
      <c r="EQ429" s="85"/>
      <c r="ER429" s="85"/>
      <c r="ES429" s="85"/>
      <c r="ET429" s="85"/>
      <c r="EU429" s="85"/>
      <c r="EV429" s="85"/>
      <c r="EW429" s="85"/>
      <c r="EX429" s="85"/>
      <c r="EY429" s="85"/>
      <c r="EZ429" s="85"/>
      <c r="FA429" s="85"/>
      <c r="FB429" s="85"/>
      <c r="FC429" s="85"/>
      <c r="FD429" s="85"/>
      <c r="FE429" s="85"/>
      <c r="FF429" s="85"/>
      <c r="FG429" s="265"/>
      <c r="FH429" s="265"/>
      <c r="FI429" s="265"/>
      <c r="FJ429" s="265"/>
      <c r="FK429" s="265"/>
      <c r="FL429" s="265"/>
      <c r="FM429" s="265"/>
      <c r="FN429" s="265"/>
      <c r="FO429" s="265"/>
      <c r="FP429" s="265"/>
      <c r="FQ429" s="265"/>
      <c r="FR429" s="265"/>
      <c r="FS429" s="265"/>
      <c r="FT429" s="265"/>
      <c r="FU429" s="265"/>
      <c r="FV429" s="265"/>
      <c r="FW429" s="265"/>
      <c r="FX429" s="265"/>
      <c r="FY429" s="265"/>
      <c r="FZ429" s="265"/>
      <c r="GA429" s="265"/>
      <c r="GB429" s="265"/>
      <c r="GC429" s="265"/>
    </row>
    <row r="430" spans="1:185" x14ac:dyDescent="0.35">
      <c r="A430" s="85"/>
      <c r="B430" s="86"/>
      <c r="C430" s="86"/>
      <c r="D430" s="87"/>
      <c r="E430" s="86"/>
      <c r="F430" s="86"/>
      <c r="G430" s="262">
        <f t="shared" si="35"/>
        <v>0</v>
      </c>
      <c r="H430" s="262">
        <f t="shared" si="36"/>
        <v>0</v>
      </c>
      <c r="I430" s="262">
        <f t="shared" si="37"/>
        <v>0</v>
      </c>
      <c r="J430" s="264"/>
      <c r="K430" s="264"/>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85"/>
      <c r="EP430" s="85"/>
      <c r="EQ430" s="85"/>
      <c r="ER430" s="85"/>
      <c r="ES430" s="85"/>
      <c r="ET430" s="85"/>
      <c r="EU430" s="85"/>
      <c r="EV430" s="85"/>
      <c r="EW430" s="85"/>
      <c r="EX430" s="85"/>
      <c r="EY430" s="85"/>
      <c r="EZ430" s="85"/>
      <c r="FA430" s="85"/>
      <c r="FB430" s="85"/>
      <c r="FC430" s="85"/>
      <c r="FD430" s="85"/>
      <c r="FE430" s="85"/>
      <c r="FF430" s="85"/>
      <c r="FG430" s="265"/>
      <c r="FH430" s="265"/>
      <c r="FI430" s="265"/>
      <c r="FJ430" s="265"/>
      <c r="FK430" s="265"/>
      <c r="FL430" s="265"/>
      <c r="FM430" s="265"/>
      <c r="FN430" s="265"/>
      <c r="FO430" s="265"/>
      <c r="FP430" s="265"/>
      <c r="FQ430" s="265"/>
      <c r="FR430" s="265"/>
      <c r="FS430" s="265"/>
      <c r="FT430" s="265"/>
      <c r="FU430" s="265"/>
      <c r="FV430" s="265"/>
      <c r="FW430" s="265"/>
      <c r="FX430" s="265"/>
      <c r="FY430" s="265"/>
      <c r="FZ430" s="265"/>
      <c r="GA430" s="265"/>
      <c r="GB430" s="265"/>
      <c r="GC430" s="265"/>
    </row>
    <row r="431" spans="1:185" x14ac:dyDescent="0.35">
      <c r="A431" s="85"/>
      <c r="B431" s="86"/>
      <c r="C431" s="86"/>
      <c r="D431" s="87"/>
      <c r="E431" s="86"/>
      <c r="F431" s="86"/>
      <c r="G431" s="262">
        <f t="shared" si="35"/>
        <v>0</v>
      </c>
      <c r="H431" s="262">
        <f t="shared" si="36"/>
        <v>0</v>
      </c>
      <c r="I431" s="262">
        <f t="shared" si="37"/>
        <v>0</v>
      </c>
      <c r="J431" s="264"/>
      <c r="K431" s="264"/>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85"/>
      <c r="EP431" s="85"/>
      <c r="EQ431" s="85"/>
      <c r="ER431" s="85"/>
      <c r="ES431" s="85"/>
      <c r="ET431" s="85"/>
      <c r="EU431" s="85"/>
      <c r="EV431" s="85"/>
      <c r="EW431" s="85"/>
      <c r="EX431" s="85"/>
      <c r="EY431" s="85"/>
      <c r="EZ431" s="85"/>
      <c r="FA431" s="85"/>
      <c r="FB431" s="85"/>
      <c r="FC431" s="85"/>
      <c r="FD431" s="85"/>
      <c r="FE431" s="85"/>
      <c r="FF431" s="85"/>
      <c r="FG431" s="265"/>
      <c r="FH431" s="265"/>
      <c r="FI431" s="265"/>
      <c r="FJ431" s="265"/>
      <c r="FK431" s="265"/>
      <c r="FL431" s="265"/>
      <c r="FM431" s="265"/>
      <c r="FN431" s="265"/>
      <c r="FO431" s="265"/>
      <c r="FP431" s="265"/>
      <c r="FQ431" s="265"/>
      <c r="FR431" s="265"/>
      <c r="FS431" s="265"/>
      <c r="FT431" s="265"/>
      <c r="FU431" s="265"/>
      <c r="FV431" s="265"/>
      <c r="FW431" s="265"/>
      <c r="FX431" s="265"/>
      <c r="FY431" s="265"/>
      <c r="FZ431" s="265"/>
      <c r="GA431" s="265"/>
      <c r="GB431" s="265"/>
      <c r="GC431" s="265"/>
    </row>
    <row r="432" spans="1:185" x14ac:dyDescent="0.35">
      <c r="A432" s="85"/>
      <c r="B432" s="86"/>
      <c r="C432" s="86"/>
      <c r="D432" s="87"/>
      <c r="E432" s="86"/>
      <c r="F432" s="86"/>
      <c r="G432" s="262">
        <f t="shared" si="35"/>
        <v>0</v>
      </c>
      <c r="H432" s="262">
        <f t="shared" si="36"/>
        <v>0</v>
      </c>
      <c r="I432" s="262">
        <f t="shared" si="37"/>
        <v>0</v>
      </c>
      <c r="J432" s="264"/>
      <c r="K432" s="264"/>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85"/>
      <c r="EP432" s="85"/>
      <c r="EQ432" s="85"/>
      <c r="ER432" s="85"/>
      <c r="ES432" s="85"/>
      <c r="ET432" s="85"/>
      <c r="EU432" s="85"/>
      <c r="EV432" s="85"/>
      <c r="EW432" s="85"/>
      <c r="EX432" s="85"/>
      <c r="EY432" s="85"/>
      <c r="EZ432" s="85"/>
      <c r="FA432" s="85"/>
      <c r="FB432" s="85"/>
      <c r="FC432" s="85"/>
      <c r="FD432" s="85"/>
      <c r="FE432" s="85"/>
      <c r="FF432" s="85"/>
      <c r="FG432" s="265"/>
      <c r="FH432" s="265"/>
      <c r="FI432" s="265"/>
      <c r="FJ432" s="265"/>
      <c r="FK432" s="265"/>
      <c r="FL432" s="265"/>
      <c r="FM432" s="265"/>
      <c r="FN432" s="265"/>
      <c r="FO432" s="265"/>
      <c r="FP432" s="265"/>
      <c r="FQ432" s="265"/>
      <c r="FR432" s="265"/>
      <c r="FS432" s="265"/>
      <c r="FT432" s="265"/>
      <c r="FU432" s="265"/>
      <c r="FV432" s="265"/>
      <c r="FW432" s="265"/>
      <c r="FX432" s="265"/>
      <c r="FY432" s="265"/>
      <c r="FZ432" s="265"/>
      <c r="GA432" s="265"/>
      <c r="GB432" s="265"/>
      <c r="GC432" s="265"/>
    </row>
    <row r="433" spans="1:185" x14ac:dyDescent="0.35">
      <c r="A433" s="85"/>
      <c r="B433" s="86"/>
      <c r="C433" s="86"/>
      <c r="D433" s="87"/>
      <c r="E433" s="86"/>
      <c r="F433" s="86"/>
      <c r="G433" s="262">
        <f t="shared" si="35"/>
        <v>0</v>
      </c>
      <c r="H433" s="262">
        <f t="shared" si="36"/>
        <v>0</v>
      </c>
      <c r="I433" s="262">
        <f t="shared" si="37"/>
        <v>0</v>
      </c>
      <c r="J433" s="264"/>
      <c r="K433" s="264"/>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85"/>
      <c r="EP433" s="85"/>
      <c r="EQ433" s="85"/>
      <c r="ER433" s="85"/>
      <c r="ES433" s="85"/>
      <c r="ET433" s="85"/>
      <c r="EU433" s="85"/>
      <c r="EV433" s="85"/>
      <c r="EW433" s="85"/>
      <c r="EX433" s="85"/>
      <c r="EY433" s="85"/>
      <c r="EZ433" s="85"/>
      <c r="FA433" s="85"/>
      <c r="FB433" s="85"/>
      <c r="FC433" s="85"/>
      <c r="FD433" s="85"/>
      <c r="FE433" s="85"/>
      <c r="FF433" s="85"/>
      <c r="FG433" s="265"/>
      <c r="FH433" s="265"/>
      <c r="FI433" s="265"/>
      <c r="FJ433" s="265"/>
      <c r="FK433" s="265"/>
      <c r="FL433" s="265"/>
      <c r="FM433" s="265"/>
      <c r="FN433" s="265"/>
      <c r="FO433" s="265"/>
      <c r="FP433" s="265"/>
      <c r="FQ433" s="265"/>
      <c r="FR433" s="265"/>
      <c r="FS433" s="265"/>
      <c r="FT433" s="265"/>
      <c r="FU433" s="265"/>
      <c r="FV433" s="265"/>
      <c r="FW433" s="265"/>
      <c r="FX433" s="265"/>
      <c r="FY433" s="265"/>
      <c r="FZ433" s="265"/>
      <c r="GA433" s="265"/>
      <c r="GB433" s="265"/>
      <c r="GC433" s="265"/>
    </row>
    <row r="434" spans="1:185" x14ac:dyDescent="0.35">
      <c r="A434" s="85"/>
      <c r="B434" s="86"/>
      <c r="C434" s="86"/>
      <c r="D434" s="87"/>
      <c r="E434" s="86"/>
      <c r="F434" s="86"/>
      <c r="G434" s="262">
        <f t="shared" si="35"/>
        <v>0</v>
      </c>
      <c r="H434" s="262">
        <f t="shared" si="36"/>
        <v>0</v>
      </c>
      <c r="I434" s="262">
        <f t="shared" si="37"/>
        <v>0</v>
      </c>
      <c r="J434" s="264"/>
      <c r="K434" s="264"/>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265"/>
      <c r="FH434" s="265"/>
      <c r="FI434" s="265"/>
      <c r="FJ434" s="265"/>
      <c r="FK434" s="265"/>
      <c r="FL434" s="265"/>
      <c r="FM434" s="265"/>
      <c r="FN434" s="265"/>
      <c r="FO434" s="265"/>
      <c r="FP434" s="265"/>
      <c r="FQ434" s="265"/>
      <c r="FR434" s="265"/>
      <c r="FS434" s="265"/>
      <c r="FT434" s="265"/>
      <c r="FU434" s="265"/>
      <c r="FV434" s="265"/>
      <c r="FW434" s="265"/>
      <c r="FX434" s="265"/>
      <c r="FY434" s="265"/>
      <c r="FZ434" s="265"/>
      <c r="GA434" s="265"/>
      <c r="GB434" s="265"/>
      <c r="GC434" s="265"/>
    </row>
    <row r="435" spans="1:185" x14ac:dyDescent="0.35">
      <c r="A435" s="85"/>
      <c r="B435" s="86"/>
      <c r="C435" s="86"/>
      <c r="D435" s="87"/>
      <c r="E435" s="86"/>
      <c r="F435" s="86"/>
      <c r="G435" s="262">
        <f t="shared" si="35"/>
        <v>0</v>
      </c>
      <c r="H435" s="262">
        <f t="shared" si="36"/>
        <v>0</v>
      </c>
      <c r="I435" s="262">
        <f t="shared" si="37"/>
        <v>0</v>
      </c>
      <c r="J435" s="264"/>
      <c r="K435" s="264"/>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85"/>
      <c r="EP435" s="85"/>
      <c r="EQ435" s="85"/>
      <c r="ER435" s="85"/>
      <c r="ES435" s="85"/>
      <c r="ET435" s="85"/>
      <c r="EU435" s="85"/>
      <c r="EV435" s="85"/>
      <c r="EW435" s="85"/>
      <c r="EX435" s="85"/>
      <c r="EY435" s="85"/>
      <c r="EZ435" s="85"/>
      <c r="FA435" s="85"/>
      <c r="FB435" s="85"/>
      <c r="FC435" s="85"/>
      <c r="FD435" s="85"/>
      <c r="FE435" s="85"/>
      <c r="FF435" s="85"/>
      <c r="FG435" s="265"/>
      <c r="FH435" s="265"/>
      <c r="FI435" s="265"/>
      <c r="FJ435" s="265"/>
      <c r="FK435" s="265"/>
      <c r="FL435" s="265"/>
      <c r="FM435" s="265"/>
      <c r="FN435" s="265"/>
      <c r="FO435" s="265"/>
      <c r="FP435" s="265"/>
      <c r="FQ435" s="265"/>
      <c r="FR435" s="265"/>
      <c r="FS435" s="265"/>
      <c r="FT435" s="265"/>
      <c r="FU435" s="265"/>
      <c r="FV435" s="265"/>
      <c r="FW435" s="265"/>
      <c r="FX435" s="265"/>
      <c r="FY435" s="265"/>
      <c r="FZ435" s="265"/>
      <c r="GA435" s="265"/>
      <c r="GB435" s="265"/>
      <c r="GC435" s="265"/>
    </row>
    <row r="436" spans="1:185" x14ac:dyDescent="0.35">
      <c r="A436" s="85"/>
      <c r="B436" s="86"/>
      <c r="C436" s="86"/>
      <c r="D436" s="87"/>
      <c r="E436" s="86"/>
      <c r="F436" s="86"/>
      <c r="G436" s="262">
        <f t="shared" si="35"/>
        <v>0</v>
      </c>
      <c r="H436" s="262">
        <f t="shared" si="36"/>
        <v>0</v>
      </c>
      <c r="I436" s="262">
        <f t="shared" si="37"/>
        <v>0</v>
      </c>
      <c r="J436" s="264"/>
      <c r="K436" s="264"/>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85"/>
      <c r="EP436" s="85"/>
      <c r="EQ436" s="85"/>
      <c r="ER436" s="85"/>
      <c r="ES436" s="85"/>
      <c r="ET436" s="85"/>
      <c r="EU436" s="85"/>
      <c r="EV436" s="85"/>
      <c r="EW436" s="85"/>
      <c r="EX436" s="85"/>
      <c r="EY436" s="85"/>
      <c r="EZ436" s="85"/>
      <c r="FA436" s="85"/>
      <c r="FB436" s="85"/>
      <c r="FC436" s="85"/>
      <c r="FD436" s="85"/>
      <c r="FE436" s="85"/>
      <c r="FF436" s="85"/>
      <c r="FG436" s="265"/>
      <c r="FH436" s="265"/>
      <c r="FI436" s="265"/>
      <c r="FJ436" s="265"/>
      <c r="FK436" s="265"/>
      <c r="FL436" s="265"/>
      <c r="FM436" s="265"/>
      <c r="FN436" s="265"/>
      <c r="FO436" s="265"/>
      <c r="FP436" s="265"/>
      <c r="FQ436" s="265"/>
      <c r="FR436" s="265"/>
      <c r="FS436" s="265"/>
      <c r="FT436" s="265"/>
      <c r="FU436" s="265"/>
      <c r="FV436" s="265"/>
      <c r="FW436" s="265"/>
      <c r="FX436" s="265"/>
      <c r="FY436" s="265"/>
      <c r="FZ436" s="265"/>
      <c r="GA436" s="265"/>
      <c r="GB436" s="265"/>
      <c r="GC436" s="265"/>
    </row>
    <row r="437" spans="1:185" x14ac:dyDescent="0.35">
      <c r="A437" s="85"/>
      <c r="B437" s="86"/>
      <c r="C437" s="86"/>
      <c r="D437" s="87"/>
      <c r="E437" s="86"/>
      <c r="F437" s="86"/>
      <c r="G437" s="262">
        <f t="shared" si="35"/>
        <v>0</v>
      </c>
      <c r="H437" s="262">
        <f t="shared" si="36"/>
        <v>0</v>
      </c>
      <c r="I437" s="262">
        <f t="shared" si="37"/>
        <v>0</v>
      </c>
      <c r="J437" s="264"/>
      <c r="K437" s="264"/>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85"/>
      <c r="EP437" s="85"/>
      <c r="EQ437" s="85"/>
      <c r="ER437" s="85"/>
      <c r="ES437" s="85"/>
      <c r="ET437" s="85"/>
      <c r="EU437" s="85"/>
      <c r="EV437" s="85"/>
      <c r="EW437" s="85"/>
      <c r="EX437" s="85"/>
      <c r="EY437" s="85"/>
      <c r="EZ437" s="85"/>
      <c r="FA437" s="85"/>
      <c r="FB437" s="85"/>
      <c r="FC437" s="85"/>
      <c r="FD437" s="85"/>
      <c r="FE437" s="85"/>
      <c r="FF437" s="85"/>
      <c r="FG437" s="265"/>
      <c r="FH437" s="265"/>
      <c r="FI437" s="265"/>
      <c r="FJ437" s="265"/>
      <c r="FK437" s="265"/>
      <c r="FL437" s="265"/>
      <c r="FM437" s="265"/>
      <c r="FN437" s="265"/>
      <c r="FO437" s="265"/>
      <c r="FP437" s="265"/>
      <c r="FQ437" s="265"/>
      <c r="FR437" s="265"/>
      <c r="FS437" s="265"/>
      <c r="FT437" s="265"/>
      <c r="FU437" s="265"/>
      <c r="FV437" s="265"/>
      <c r="FW437" s="265"/>
      <c r="FX437" s="265"/>
      <c r="FY437" s="265"/>
      <c r="FZ437" s="265"/>
      <c r="GA437" s="265"/>
      <c r="GB437" s="265"/>
      <c r="GC437" s="265"/>
    </row>
    <row r="438" spans="1:185" x14ac:dyDescent="0.35">
      <c r="A438" s="85"/>
      <c r="B438" s="86"/>
      <c r="C438" s="86"/>
      <c r="D438" s="87"/>
      <c r="E438" s="86"/>
      <c r="F438" s="86"/>
      <c r="G438" s="262">
        <f t="shared" si="35"/>
        <v>0</v>
      </c>
      <c r="H438" s="262">
        <f t="shared" si="36"/>
        <v>0</v>
      </c>
      <c r="I438" s="262">
        <f t="shared" si="37"/>
        <v>0</v>
      </c>
      <c r="J438" s="264"/>
      <c r="K438" s="264"/>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85"/>
      <c r="EP438" s="85"/>
      <c r="EQ438" s="85"/>
      <c r="ER438" s="85"/>
      <c r="ES438" s="85"/>
      <c r="ET438" s="85"/>
      <c r="EU438" s="85"/>
      <c r="EV438" s="85"/>
      <c r="EW438" s="85"/>
      <c r="EX438" s="85"/>
      <c r="EY438" s="85"/>
      <c r="EZ438" s="85"/>
      <c r="FA438" s="85"/>
      <c r="FB438" s="85"/>
      <c r="FC438" s="85"/>
      <c r="FD438" s="85"/>
      <c r="FE438" s="85"/>
      <c r="FF438" s="85"/>
      <c r="FG438" s="265"/>
      <c r="FH438" s="265"/>
      <c r="FI438" s="265"/>
      <c r="FJ438" s="265"/>
      <c r="FK438" s="265"/>
      <c r="FL438" s="265"/>
      <c r="FM438" s="265"/>
      <c r="FN438" s="265"/>
      <c r="FO438" s="265"/>
      <c r="FP438" s="265"/>
      <c r="FQ438" s="265"/>
      <c r="FR438" s="265"/>
      <c r="FS438" s="265"/>
      <c r="FT438" s="265"/>
      <c r="FU438" s="265"/>
      <c r="FV438" s="265"/>
      <c r="FW438" s="265"/>
      <c r="FX438" s="265"/>
      <c r="FY438" s="265"/>
      <c r="FZ438" s="265"/>
      <c r="GA438" s="265"/>
      <c r="GB438" s="265"/>
      <c r="GC438" s="265"/>
    </row>
    <row r="439" spans="1:185" x14ac:dyDescent="0.35">
      <c r="A439" s="85"/>
      <c r="B439" s="86"/>
      <c r="C439" s="86"/>
      <c r="D439" s="87"/>
      <c r="E439" s="86"/>
      <c r="F439" s="86"/>
      <c r="G439" s="262">
        <f t="shared" si="35"/>
        <v>0</v>
      </c>
      <c r="H439" s="262">
        <f t="shared" si="36"/>
        <v>0</v>
      </c>
      <c r="I439" s="262">
        <f t="shared" si="37"/>
        <v>0</v>
      </c>
      <c r="J439" s="264"/>
      <c r="K439" s="264"/>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85"/>
      <c r="EP439" s="85"/>
      <c r="EQ439" s="85"/>
      <c r="ER439" s="85"/>
      <c r="ES439" s="85"/>
      <c r="ET439" s="85"/>
      <c r="EU439" s="85"/>
      <c r="EV439" s="85"/>
      <c r="EW439" s="85"/>
      <c r="EX439" s="85"/>
      <c r="EY439" s="85"/>
      <c r="EZ439" s="85"/>
      <c r="FA439" s="85"/>
      <c r="FB439" s="85"/>
      <c r="FC439" s="85"/>
      <c r="FD439" s="85"/>
      <c r="FE439" s="85"/>
      <c r="FF439" s="85"/>
      <c r="FG439" s="265"/>
      <c r="FH439" s="265"/>
      <c r="FI439" s="265"/>
      <c r="FJ439" s="265"/>
      <c r="FK439" s="265"/>
      <c r="FL439" s="265"/>
      <c r="FM439" s="265"/>
      <c r="FN439" s="265"/>
      <c r="FO439" s="265"/>
      <c r="FP439" s="265"/>
      <c r="FQ439" s="265"/>
      <c r="FR439" s="265"/>
      <c r="FS439" s="265"/>
      <c r="FT439" s="265"/>
      <c r="FU439" s="265"/>
      <c r="FV439" s="265"/>
      <c r="FW439" s="265"/>
      <c r="FX439" s="265"/>
      <c r="FY439" s="265"/>
      <c r="FZ439" s="265"/>
      <c r="GA439" s="265"/>
      <c r="GB439" s="265"/>
      <c r="GC439" s="265"/>
    </row>
    <row r="440" spans="1:185" x14ac:dyDescent="0.35">
      <c r="A440" s="85"/>
      <c r="B440" s="86"/>
      <c r="C440" s="86"/>
      <c r="D440" s="87"/>
      <c r="E440" s="86"/>
      <c r="F440" s="86"/>
      <c r="G440" s="262">
        <f t="shared" si="35"/>
        <v>0</v>
      </c>
      <c r="H440" s="262">
        <f t="shared" si="36"/>
        <v>0</v>
      </c>
      <c r="I440" s="262">
        <f t="shared" si="37"/>
        <v>0</v>
      </c>
      <c r="J440" s="264"/>
      <c r="K440" s="264"/>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85"/>
      <c r="EP440" s="85"/>
      <c r="EQ440" s="85"/>
      <c r="ER440" s="85"/>
      <c r="ES440" s="85"/>
      <c r="ET440" s="85"/>
      <c r="EU440" s="85"/>
      <c r="EV440" s="85"/>
      <c r="EW440" s="85"/>
      <c r="EX440" s="85"/>
      <c r="EY440" s="85"/>
      <c r="EZ440" s="85"/>
      <c r="FA440" s="85"/>
      <c r="FB440" s="85"/>
      <c r="FC440" s="85"/>
      <c r="FD440" s="85"/>
      <c r="FE440" s="85"/>
      <c r="FF440" s="85"/>
      <c r="FG440" s="265"/>
      <c r="FH440" s="265"/>
      <c r="FI440" s="265"/>
      <c r="FJ440" s="265"/>
      <c r="FK440" s="265"/>
      <c r="FL440" s="265"/>
      <c r="FM440" s="265"/>
      <c r="FN440" s="265"/>
      <c r="FO440" s="265"/>
      <c r="FP440" s="265"/>
      <c r="FQ440" s="265"/>
      <c r="FR440" s="265"/>
      <c r="FS440" s="265"/>
      <c r="FT440" s="265"/>
      <c r="FU440" s="265"/>
      <c r="FV440" s="265"/>
      <c r="FW440" s="265"/>
      <c r="FX440" s="265"/>
      <c r="FY440" s="265"/>
      <c r="FZ440" s="265"/>
      <c r="GA440" s="265"/>
      <c r="GB440" s="265"/>
      <c r="GC440" s="265"/>
    </row>
    <row r="441" spans="1:185" x14ac:dyDescent="0.35">
      <c r="A441" s="85"/>
      <c r="B441" s="86"/>
      <c r="C441" s="86"/>
      <c r="D441" s="87"/>
      <c r="E441" s="86"/>
      <c r="F441" s="86"/>
      <c r="G441" s="262">
        <f t="shared" si="35"/>
        <v>0</v>
      </c>
      <c r="H441" s="262">
        <f t="shared" si="36"/>
        <v>0</v>
      </c>
      <c r="I441" s="262">
        <f t="shared" si="37"/>
        <v>0</v>
      </c>
      <c r="J441" s="264"/>
      <c r="K441" s="264"/>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85"/>
      <c r="EP441" s="85"/>
      <c r="EQ441" s="85"/>
      <c r="ER441" s="85"/>
      <c r="ES441" s="85"/>
      <c r="ET441" s="85"/>
      <c r="EU441" s="85"/>
      <c r="EV441" s="85"/>
      <c r="EW441" s="85"/>
      <c r="EX441" s="85"/>
      <c r="EY441" s="85"/>
      <c r="EZ441" s="85"/>
      <c r="FA441" s="85"/>
      <c r="FB441" s="85"/>
      <c r="FC441" s="85"/>
      <c r="FD441" s="85"/>
      <c r="FE441" s="85"/>
      <c r="FF441" s="85"/>
      <c r="FG441" s="265"/>
      <c r="FH441" s="265"/>
      <c r="FI441" s="265"/>
      <c r="FJ441" s="265"/>
      <c r="FK441" s="265"/>
      <c r="FL441" s="265"/>
      <c r="FM441" s="265"/>
      <c r="FN441" s="265"/>
      <c r="FO441" s="265"/>
      <c r="FP441" s="265"/>
      <c r="FQ441" s="265"/>
      <c r="FR441" s="265"/>
      <c r="FS441" s="265"/>
      <c r="FT441" s="265"/>
      <c r="FU441" s="265"/>
      <c r="FV441" s="265"/>
      <c r="FW441" s="265"/>
      <c r="FX441" s="265"/>
      <c r="FY441" s="265"/>
      <c r="FZ441" s="265"/>
      <c r="GA441" s="265"/>
      <c r="GB441" s="265"/>
      <c r="GC441" s="265"/>
    </row>
    <row r="442" spans="1:185" x14ac:dyDescent="0.35">
      <c r="A442" s="85"/>
      <c r="B442" s="86"/>
      <c r="C442" s="86"/>
      <c r="D442" s="87"/>
      <c r="E442" s="86"/>
      <c r="F442" s="86"/>
      <c r="G442" s="262">
        <f t="shared" si="35"/>
        <v>0</v>
      </c>
      <c r="H442" s="262">
        <f t="shared" si="36"/>
        <v>0</v>
      </c>
      <c r="I442" s="262">
        <f t="shared" si="37"/>
        <v>0</v>
      </c>
      <c r="J442" s="264"/>
      <c r="K442" s="264"/>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85"/>
      <c r="EP442" s="85"/>
      <c r="EQ442" s="85"/>
      <c r="ER442" s="85"/>
      <c r="ES442" s="85"/>
      <c r="ET442" s="85"/>
      <c r="EU442" s="85"/>
      <c r="EV442" s="85"/>
      <c r="EW442" s="85"/>
      <c r="EX442" s="85"/>
      <c r="EY442" s="85"/>
      <c r="EZ442" s="85"/>
      <c r="FA442" s="85"/>
      <c r="FB442" s="85"/>
      <c r="FC442" s="85"/>
      <c r="FD442" s="85"/>
      <c r="FE442" s="85"/>
      <c r="FF442" s="85"/>
      <c r="FG442" s="265"/>
      <c r="FH442" s="265"/>
      <c r="FI442" s="265"/>
      <c r="FJ442" s="265"/>
      <c r="FK442" s="265"/>
      <c r="FL442" s="265"/>
      <c r="FM442" s="265"/>
      <c r="FN442" s="265"/>
      <c r="FO442" s="265"/>
      <c r="FP442" s="265"/>
      <c r="FQ442" s="265"/>
      <c r="FR442" s="265"/>
      <c r="FS442" s="265"/>
      <c r="FT442" s="265"/>
      <c r="FU442" s="265"/>
      <c r="FV442" s="265"/>
      <c r="FW442" s="265"/>
      <c r="FX442" s="265"/>
      <c r="FY442" s="265"/>
      <c r="FZ442" s="265"/>
      <c r="GA442" s="265"/>
      <c r="GB442" s="265"/>
      <c r="GC442" s="265"/>
    </row>
    <row r="443" spans="1:185" x14ac:dyDescent="0.35">
      <c r="A443" s="85"/>
      <c r="B443" s="86"/>
      <c r="C443" s="86"/>
      <c r="D443" s="87"/>
      <c r="E443" s="86"/>
      <c r="F443" s="86"/>
      <c r="G443" s="262">
        <f t="shared" si="35"/>
        <v>0</v>
      </c>
      <c r="H443" s="262">
        <f t="shared" si="36"/>
        <v>0</v>
      </c>
      <c r="I443" s="262">
        <f t="shared" si="37"/>
        <v>0</v>
      </c>
      <c r="J443" s="264"/>
      <c r="K443" s="264"/>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85"/>
      <c r="EP443" s="85"/>
      <c r="EQ443" s="85"/>
      <c r="ER443" s="85"/>
      <c r="ES443" s="85"/>
      <c r="ET443" s="85"/>
      <c r="EU443" s="85"/>
      <c r="EV443" s="85"/>
      <c r="EW443" s="85"/>
      <c r="EX443" s="85"/>
      <c r="EY443" s="85"/>
      <c r="EZ443" s="85"/>
      <c r="FA443" s="85"/>
      <c r="FB443" s="85"/>
      <c r="FC443" s="85"/>
      <c r="FD443" s="85"/>
      <c r="FE443" s="85"/>
      <c r="FF443" s="85"/>
      <c r="FG443" s="265"/>
      <c r="FH443" s="265"/>
      <c r="FI443" s="265"/>
      <c r="FJ443" s="265"/>
      <c r="FK443" s="265"/>
      <c r="FL443" s="265"/>
      <c r="FM443" s="265"/>
      <c r="FN443" s="265"/>
      <c r="FO443" s="265"/>
      <c r="FP443" s="265"/>
      <c r="FQ443" s="265"/>
      <c r="FR443" s="265"/>
      <c r="FS443" s="265"/>
      <c r="FT443" s="265"/>
      <c r="FU443" s="265"/>
      <c r="FV443" s="265"/>
      <c r="FW443" s="265"/>
      <c r="FX443" s="265"/>
      <c r="FY443" s="265"/>
      <c r="FZ443" s="265"/>
      <c r="GA443" s="265"/>
      <c r="GB443" s="265"/>
      <c r="GC443" s="265"/>
    </row>
    <row r="444" spans="1:185" x14ac:dyDescent="0.35">
      <c r="A444" s="85"/>
      <c r="B444" s="86"/>
      <c r="C444" s="86"/>
      <c r="D444" s="87"/>
      <c r="E444" s="86"/>
      <c r="F444" s="86"/>
      <c r="G444" s="262">
        <f t="shared" si="35"/>
        <v>0</v>
      </c>
      <c r="H444" s="262">
        <f t="shared" si="36"/>
        <v>0</v>
      </c>
      <c r="I444" s="262">
        <f t="shared" si="37"/>
        <v>0</v>
      </c>
      <c r="J444" s="264"/>
      <c r="K444" s="264"/>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85"/>
      <c r="EP444" s="85"/>
      <c r="EQ444" s="85"/>
      <c r="ER444" s="85"/>
      <c r="ES444" s="85"/>
      <c r="ET444" s="85"/>
      <c r="EU444" s="85"/>
      <c r="EV444" s="85"/>
      <c r="EW444" s="85"/>
      <c r="EX444" s="85"/>
      <c r="EY444" s="85"/>
      <c r="EZ444" s="85"/>
      <c r="FA444" s="85"/>
      <c r="FB444" s="85"/>
      <c r="FC444" s="85"/>
      <c r="FD444" s="85"/>
      <c r="FE444" s="85"/>
      <c r="FF444" s="85"/>
      <c r="FG444" s="265"/>
      <c r="FH444" s="265"/>
      <c r="FI444" s="265"/>
      <c r="FJ444" s="265"/>
      <c r="FK444" s="265"/>
      <c r="FL444" s="265"/>
      <c r="FM444" s="265"/>
      <c r="FN444" s="265"/>
      <c r="FO444" s="265"/>
      <c r="FP444" s="265"/>
      <c r="FQ444" s="265"/>
      <c r="FR444" s="265"/>
      <c r="FS444" s="265"/>
      <c r="FT444" s="265"/>
      <c r="FU444" s="265"/>
      <c r="FV444" s="265"/>
      <c r="FW444" s="265"/>
      <c r="FX444" s="265"/>
      <c r="FY444" s="265"/>
      <c r="FZ444" s="265"/>
      <c r="GA444" s="265"/>
      <c r="GB444" s="265"/>
      <c r="GC444" s="265"/>
    </row>
    <row r="445" spans="1:185" x14ac:dyDescent="0.35">
      <c r="A445" s="85"/>
      <c r="B445" s="86"/>
      <c r="C445" s="86"/>
      <c r="D445" s="87"/>
      <c r="E445" s="86"/>
      <c r="F445" s="86"/>
      <c r="G445" s="262">
        <f t="shared" si="35"/>
        <v>0</v>
      </c>
      <c r="H445" s="262">
        <f t="shared" si="36"/>
        <v>0</v>
      </c>
      <c r="I445" s="262">
        <f t="shared" si="37"/>
        <v>0</v>
      </c>
      <c r="J445" s="264"/>
      <c r="K445" s="264"/>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85"/>
      <c r="EP445" s="85"/>
      <c r="EQ445" s="85"/>
      <c r="ER445" s="85"/>
      <c r="ES445" s="85"/>
      <c r="ET445" s="85"/>
      <c r="EU445" s="85"/>
      <c r="EV445" s="85"/>
      <c r="EW445" s="85"/>
      <c r="EX445" s="85"/>
      <c r="EY445" s="85"/>
      <c r="EZ445" s="85"/>
      <c r="FA445" s="85"/>
      <c r="FB445" s="85"/>
      <c r="FC445" s="85"/>
      <c r="FD445" s="85"/>
      <c r="FE445" s="85"/>
      <c r="FF445" s="85"/>
      <c r="FG445" s="265"/>
      <c r="FH445" s="265"/>
      <c r="FI445" s="265"/>
      <c r="FJ445" s="265"/>
      <c r="FK445" s="265"/>
      <c r="FL445" s="265"/>
      <c r="FM445" s="265"/>
      <c r="FN445" s="265"/>
      <c r="FO445" s="265"/>
      <c r="FP445" s="265"/>
      <c r="FQ445" s="265"/>
      <c r="FR445" s="265"/>
      <c r="FS445" s="265"/>
      <c r="FT445" s="265"/>
      <c r="FU445" s="265"/>
      <c r="FV445" s="265"/>
      <c r="FW445" s="265"/>
      <c r="FX445" s="265"/>
      <c r="FY445" s="265"/>
      <c r="FZ445" s="265"/>
      <c r="GA445" s="265"/>
      <c r="GB445" s="265"/>
      <c r="GC445" s="265"/>
    </row>
    <row r="446" spans="1:185" x14ac:dyDescent="0.35">
      <c r="A446" s="85"/>
      <c r="B446" s="86"/>
      <c r="C446" s="86"/>
      <c r="D446" s="87"/>
      <c r="E446" s="86"/>
      <c r="F446" s="86"/>
      <c r="G446" s="262">
        <f t="shared" si="35"/>
        <v>0</v>
      </c>
      <c r="H446" s="262">
        <f t="shared" si="36"/>
        <v>0</v>
      </c>
      <c r="I446" s="262">
        <f t="shared" si="37"/>
        <v>0</v>
      </c>
      <c r="J446" s="264"/>
      <c r="K446" s="264"/>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85"/>
      <c r="EP446" s="85"/>
      <c r="EQ446" s="85"/>
      <c r="ER446" s="85"/>
      <c r="ES446" s="85"/>
      <c r="ET446" s="85"/>
      <c r="EU446" s="85"/>
      <c r="EV446" s="85"/>
      <c r="EW446" s="85"/>
      <c r="EX446" s="85"/>
      <c r="EY446" s="85"/>
      <c r="EZ446" s="85"/>
      <c r="FA446" s="85"/>
      <c r="FB446" s="85"/>
      <c r="FC446" s="85"/>
      <c r="FD446" s="85"/>
      <c r="FE446" s="85"/>
      <c r="FF446" s="85"/>
      <c r="FG446" s="265"/>
      <c r="FH446" s="265"/>
      <c r="FI446" s="265"/>
      <c r="FJ446" s="265"/>
      <c r="FK446" s="265"/>
      <c r="FL446" s="265"/>
      <c r="FM446" s="265"/>
      <c r="FN446" s="265"/>
      <c r="FO446" s="265"/>
      <c r="FP446" s="265"/>
      <c r="FQ446" s="265"/>
      <c r="FR446" s="265"/>
      <c r="FS446" s="265"/>
      <c r="FT446" s="265"/>
      <c r="FU446" s="265"/>
      <c r="FV446" s="265"/>
      <c r="FW446" s="265"/>
      <c r="FX446" s="265"/>
      <c r="FY446" s="265"/>
      <c r="FZ446" s="265"/>
      <c r="GA446" s="265"/>
      <c r="GB446" s="265"/>
      <c r="GC446" s="265"/>
    </row>
    <row r="447" spans="1:185" x14ac:dyDescent="0.35">
      <c r="A447" s="85"/>
      <c r="B447" s="86"/>
      <c r="C447" s="86"/>
      <c r="D447" s="87"/>
      <c r="E447" s="86"/>
      <c r="F447" s="86"/>
      <c r="G447" s="262">
        <f t="shared" si="35"/>
        <v>0</v>
      </c>
      <c r="H447" s="262">
        <f t="shared" si="36"/>
        <v>0</v>
      </c>
      <c r="I447" s="262">
        <f t="shared" si="37"/>
        <v>0</v>
      </c>
      <c r="J447" s="264"/>
      <c r="K447" s="264"/>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85"/>
      <c r="EP447" s="85"/>
      <c r="EQ447" s="85"/>
      <c r="ER447" s="85"/>
      <c r="ES447" s="85"/>
      <c r="ET447" s="85"/>
      <c r="EU447" s="85"/>
      <c r="EV447" s="85"/>
      <c r="EW447" s="85"/>
      <c r="EX447" s="85"/>
      <c r="EY447" s="85"/>
      <c r="EZ447" s="85"/>
      <c r="FA447" s="85"/>
      <c r="FB447" s="85"/>
      <c r="FC447" s="85"/>
      <c r="FD447" s="85"/>
      <c r="FE447" s="85"/>
      <c r="FF447" s="85"/>
      <c r="FG447" s="265"/>
      <c r="FH447" s="265"/>
      <c r="FI447" s="265"/>
      <c r="FJ447" s="265"/>
      <c r="FK447" s="265"/>
      <c r="FL447" s="265"/>
      <c r="FM447" s="265"/>
      <c r="FN447" s="265"/>
      <c r="FO447" s="265"/>
      <c r="FP447" s="265"/>
      <c r="FQ447" s="265"/>
      <c r="FR447" s="265"/>
      <c r="FS447" s="265"/>
      <c r="FT447" s="265"/>
      <c r="FU447" s="265"/>
      <c r="FV447" s="265"/>
      <c r="FW447" s="265"/>
      <c r="FX447" s="265"/>
      <c r="FY447" s="265"/>
      <c r="FZ447" s="265"/>
      <c r="GA447" s="265"/>
      <c r="GB447" s="265"/>
      <c r="GC447" s="265"/>
    </row>
    <row r="448" spans="1:185" x14ac:dyDescent="0.35">
      <c r="A448" s="85"/>
      <c r="B448" s="86"/>
      <c r="C448" s="86"/>
      <c r="D448" s="87"/>
      <c r="E448" s="86"/>
      <c r="F448" s="86"/>
      <c r="G448" s="262">
        <f t="shared" si="35"/>
        <v>0</v>
      </c>
      <c r="H448" s="262">
        <f t="shared" si="36"/>
        <v>0</v>
      </c>
      <c r="I448" s="262">
        <f t="shared" si="37"/>
        <v>0</v>
      </c>
      <c r="J448" s="264"/>
      <c r="K448" s="264"/>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85"/>
      <c r="EP448" s="85"/>
      <c r="EQ448" s="85"/>
      <c r="ER448" s="85"/>
      <c r="ES448" s="85"/>
      <c r="ET448" s="85"/>
      <c r="EU448" s="85"/>
      <c r="EV448" s="85"/>
      <c r="EW448" s="85"/>
      <c r="EX448" s="85"/>
      <c r="EY448" s="85"/>
      <c r="EZ448" s="85"/>
      <c r="FA448" s="85"/>
      <c r="FB448" s="85"/>
      <c r="FC448" s="85"/>
      <c r="FD448" s="85"/>
      <c r="FE448" s="85"/>
      <c r="FF448" s="85"/>
      <c r="FG448" s="265"/>
      <c r="FH448" s="265"/>
      <c r="FI448" s="265"/>
      <c r="FJ448" s="265"/>
      <c r="FK448" s="265"/>
      <c r="FL448" s="265"/>
      <c r="FM448" s="265"/>
      <c r="FN448" s="265"/>
      <c r="FO448" s="265"/>
      <c r="FP448" s="265"/>
      <c r="FQ448" s="265"/>
      <c r="FR448" s="265"/>
      <c r="FS448" s="265"/>
      <c r="FT448" s="265"/>
      <c r="FU448" s="265"/>
      <c r="FV448" s="265"/>
      <c r="FW448" s="265"/>
      <c r="FX448" s="265"/>
      <c r="FY448" s="265"/>
      <c r="FZ448" s="265"/>
      <c r="GA448" s="265"/>
      <c r="GB448" s="265"/>
      <c r="GC448" s="265"/>
    </row>
    <row r="449" spans="1:185" x14ac:dyDescent="0.35">
      <c r="A449" s="85"/>
      <c r="B449" s="86"/>
      <c r="C449" s="86"/>
      <c r="D449" s="87"/>
      <c r="E449" s="86"/>
      <c r="F449" s="86"/>
      <c r="G449" s="262">
        <f t="shared" si="35"/>
        <v>0</v>
      </c>
      <c r="H449" s="262">
        <f t="shared" si="36"/>
        <v>0</v>
      </c>
      <c r="I449" s="262">
        <f t="shared" si="37"/>
        <v>0</v>
      </c>
      <c r="J449" s="264"/>
      <c r="K449" s="264"/>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85"/>
      <c r="EP449" s="85"/>
      <c r="EQ449" s="85"/>
      <c r="ER449" s="85"/>
      <c r="ES449" s="85"/>
      <c r="ET449" s="85"/>
      <c r="EU449" s="85"/>
      <c r="EV449" s="85"/>
      <c r="EW449" s="85"/>
      <c r="EX449" s="85"/>
      <c r="EY449" s="85"/>
      <c r="EZ449" s="85"/>
      <c r="FA449" s="85"/>
      <c r="FB449" s="85"/>
      <c r="FC449" s="85"/>
      <c r="FD449" s="85"/>
      <c r="FE449" s="85"/>
      <c r="FF449" s="85"/>
      <c r="FG449" s="265"/>
      <c r="FH449" s="265"/>
      <c r="FI449" s="265"/>
      <c r="FJ449" s="265"/>
      <c r="FK449" s="265"/>
      <c r="FL449" s="265"/>
      <c r="FM449" s="265"/>
      <c r="FN449" s="265"/>
      <c r="FO449" s="265"/>
      <c r="FP449" s="265"/>
      <c r="FQ449" s="265"/>
      <c r="FR449" s="265"/>
      <c r="FS449" s="265"/>
      <c r="FT449" s="265"/>
      <c r="FU449" s="265"/>
      <c r="FV449" s="265"/>
      <c r="FW449" s="265"/>
      <c r="FX449" s="265"/>
      <c r="FY449" s="265"/>
      <c r="FZ449" s="265"/>
      <c r="GA449" s="265"/>
      <c r="GB449" s="265"/>
      <c r="GC449" s="265"/>
    </row>
    <row r="450" spans="1:185" x14ac:dyDescent="0.35">
      <c r="A450" s="85"/>
      <c r="B450" s="86"/>
      <c r="C450" s="86"/>
      <c r="D450" s="87"/>
      <c r="E450" s="86"/>
      <c r="F450" s="86"/>
      <c r="G450" s="262">
        <f t="shared" si="35"/>
        <v>0</v>
      </c>
      <c r="H450" s="262">
        <f t="shared" si="36"/>
        <v>0</v>
      </c>
      <c r="I450" s="262">
        <f t="shared" si="37"/>
        <v>0</v>
      </c>
      <c r="J450" s="264"/>
      <c r="K450" s="264"/>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85"/>
      <c r="EP450" s="85"/>
      <c r="EQ450" s="85"/>
      <c r="ER450" s="85"/>
      <c r="ES450" s="85"/>
      <c r="ET450" s="85"/>
      <c r="EU450" s="85"/>
      <c r="EV450" s="85"/>
      <c r="EW450" s="85"/>
      <c r="EX450" s="85"/>
      <c r="EY450" s="85"/>
      <c r="EZ450" s="85"/>
      <c r="FA450" s="85"/>
      <c r="FB450" s="85"/>
      <c r="FC450" s="85"/>
      <c r="FD450" s="85"/>
      <c r="FE450" s="85"/>
      <c r="FF450" s="85"/>
      <c r="FG450" s="265"/>
      <c r="FH450" s="265"/>
      <c r="FI450" s="265"/>
      <c r="FJ450" s="265"/>
      <c r="FK450" s="265"/>
      <c r="FL450" s="265"/>
      <c r="FM450" s="265"/>
      <c r="FN450" s="265"/>
      <c r="FO450" s="265"/>
      <c r="FP450" s="265"/>
      <c r="FQ450" s="265"/>
      <c r="FR450" s="265"/>
      <c r="FS450" s="265"/>
      <c r="FT450" s="265"/>
      <c r="FU450" s="265"/>
      <c r="FV450" s="265"/>
      <c r="FW450" s="265"/>
      <c r="FX450" s="265"/>
      <c r="FY450" s="265"/>
      <c r="FZ450" s="265"/>
      <c r="GA450" s="265"/>
      <c r="GB450" s="265"/>
      <c r="GC450" s="265"/>
    </row>
    <row r="451" spans="1:185" x14ac:dyDescent="0.35">
      <c r="A451" s="85"/>
      <c r="B451" s="86"/>
      <c r="C451" s="86"/>
      <c r="D451" s="87"/>
      <c r="E451" s="86"/>
      <c r="F451" s="86"/>
      <c r="G451" s="262">
        <f t="shared" si="35"/>
        <v>0</v>
      </c>
      <c r="H451" s="262">
        <f t="shared" si="36"/>
        <v>0</v>
      </c>
      <c r="I451" s="262">
        <f t="shared" si="37"/>
        <v>0</v>
      </c>
      <c r="J451" s="264"/>
      <c r="K451" s="264"/>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85"/>
      <c r="FE451" s="85"/>
      <c r="FF451" s="85"/>
      <c r="FG451" s="265"/>
      <c r="FH451" s="265"/>
      <c r="FI451" s="265"/>
      <c r="FJ451" s="265"/>
      <c r="FK451" s="265"/>
      <c r="FL451" s="265"/>
      <c r="FM451" s="265"/>
      <c r="FN451" s="265"/>
      <c r="FO451" s="265"/>
      <c r="FP451" s="265"/>
      <c r="FQ451" s="265"/>
      <c r="FR451" s="265"/>
      <c r="FS451" s="265"/>
      <c r="FT451" s="265"/>
      <c r="FU451" s="265"/>
      <c r="FV451" s="265"/>
      <c r="FW451" s="265"/>
      <c r="FX451" s="265"/>
      <c r="FY451" s="265"/>
      <c r="FZ451" s="265"/>
      <c r="GA451" s="265"/>
      <c r="GB451" s="265"/>
      <c r="GC451" s="265"/>
    </row>
    <row r="452" spans="1:185" x14ac:dyDescent="0.35">
      <c r="A452" s="85"/>
      <c r="B452" s="86"/>
      <c r="C452" s="86"/>
      <c r="D452" s="87"/>
      <c r="E452" s="86"/>
      <c r="F452" s="86"/>
      <c r="G452" s="262">
        <f t="shared" si="35"/>
        <v>0</v>
      </c>
      <c r="H452" s="262">
        <f t="shared" si="36"/>
        <v>0</v>
      </c>
      <c r="I452" s="262">
        <f t="shared" si="37"/>
        <v>0</v>
      </c>
      <c r="J452" s="264"/>
      <c r="K452" s="264"/>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85"/>
      <c r="FE452" s="85"/>
      <c r="FF452" s="85"/>
      <c r="FG452" s="265"/>
      <c r="FH452" s="265"/>
      <c r="FI452" s="265"/>
      <c r="FJ452" s="265"/>
      <c r="FK452" s="265"/>
      <c r="FL452" s="265"/>
      <c r="FM452" s="265"/>
      <c r="FN452" s="265"/>
      <c r="FO452" s="265"/>
      <c r="FP452" s="265"/>
      <c r="FQ452" s="265"/>
      <c r="FR452" s="265"/>
      <c r="FS452" s="265"/>
      <c r="FT452" s="265"/>
      <c r="FU452" s="265"/>
      <c r="FV452" s="265"/>
      <c r="FW452" s="265"/>
      <c r="FX452" s="265"/>
      <c r="FY452" s="265"/>
      <c r="FZ452" s="265"/>
      <c r="GA452" s="265"/>
      <c r="GB452" s="265"/>
      <c r="GC452" s="265"/>
    </row>
    <row r="453" spans="1:185" x14ac:dyDescent="0.35">
      <c r="A453" s="85"/>
      <c r="B453" s="86"/>
      <c r="C453" s="86"/>
      <c r="D453" s="87"/>
      <c r="E453" s="86"/>
      <c r="F453" s="86"/>
      <c r="G453" s="262">
        <f t="shared" si="35"/>
        <v>0</v>
      </c>
      <c r="H453" s="262">
        <f t="shared" si="36"/>
        <v>0</v>
      </c>
      <c r="I453" s="262">
        <f t="shared" si="37"/>
        <v>0</v>
      </c>
      <c r="J453" s="264"/>
      <c r="K453" s="264"/>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85"/>
      <c r="FE453" s="85"/>
      <c r="FF453" s="85"/>
      <c r="FG453" s="265"/>
      <c r="FH453" s="265"/>
      <c r="FI453" s="265"/>
      <c r="FJ453" s="265"/>
      <c r="FK453" s="265"/>
      <c r="FL453" s="265"/>
      <c r="FM453" s="265"/>
      <c r="FN453" s="265"/>
      <c r="FO453" s="265"/>
      <c r="FP453" s="265"/>
      <c r="FQ453" s="265"/>
      <c r="FR453" s="265"/>
      <c r="FS453" s="265"/>
      <c r="FT453" s="265"/>
      <c r="FU453" s="265"/>
      <c r="FV453" s="265"/>
      <c r="FW453" s="265"/>
      <c r="FX453" s="265"/>
      <c r="FY453" s="265"/>
      <c r="FZ453" s="265"/>
      <c r="GA453" s="265"/>
      <c r="GB453" s="265"/>
      <c r="GC453" s="265"/>
    </row>
    <row r="454" spans="1:185" x14ac:dyDescent="0.35">
      <c r="A454" s="85"/>
      <c r="B454" s="86"/>
      <c r="C454" s="86"/>
      <c r="D454" s="87"/>
      <c r="E454" s="86"/>
      <c r="F454" s="86"/>
      <c r="G454" s="262">
        <f t="shared" si="35"/>
        <v>0</v>
      </c>
      <c r="H454" s="262">
        <f t="shared" si="36"/>
        <v>0</v>
      </c>
      <c r="I454" s="262">
        <f t="shared" si="37"/>
        <v>0</v>
      </c>
      <c r="J454" s="264"/>
      <c r="K454" s="264"/>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85"/>
      <c r="FE454" s="85"/>
      <c r="FF454" s="85"/>
      <c r="FG454" s="265"/>
      <c r="FH454" s="265"/>
      <c r="FI454" s="265"/>
      <c r="FJ454" s="265"/>
      <c r="FK454" s="265"/>
      <c r="FL454" s="265"/>
      <c r="FM454" s="265"/>
      <c r="FN454" s="265"/>
      <c r="FO454" s="265"/>
      <c r="FP454" s="265"/>
      <c r="FQ454" s="265"/>
      <c r="FR454" s="265"/>
      <c r="FS454" s="265"/>
      <c r="FT454" s="265"/>
      <c r="FU454" s="265"/>
      <c r="FV454" s="265"/>
      <c r="FW454" s="265"/>
      <c r="FX454" s="265"/>
      <c r="FY454" s="265"/>
      <c r="FZ454" s="265"/>
      <c r="GA454" s="265"/>
      <c r="GB454" s="265"/>
      <c r="GC454" s="265"/>
    </row>
    <row r="455" spans="1:185" x14ac:dyDescent="0.35">
      <c r="A455" s="85"/>
      <c r="B455" s="86"/>
      <c r="C455" s="86"/>
      <c r="D455" s="87"/>
      <c r="E455" s="86"/>
      <c r="F455" s="86"/>
      <c r="G455" s="262">
        <f t="shared" si="35"/>
        <v>0</v>
      </c>
      <c r="H455" s="262">
        <f t="shared" si="36"/>
        <v>0</v>
      </c>
      <c r="I455" s="262">
        <f t="shared" si="37"/>
        <v>0</v>
      </c>
      <c r="J455" s="264"/>
      <c r="K455" s="264"/>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85"/>
      <c r="EP455" s="85"/>
      <c r="EQ455" s="85"/>
      <c r="ER455" s="85"/>
      <c r="ES455" s="85"/>
      <c r="ET455" s="85"/>
      <c r="EU455" s="85"/>
      <c r="EV455" s="85"/>
      <c r="EW455" s="85"/>
      <c r="EX455" s="85"/>
      <c r="EY455" s="85"/>
      <c r="EZ455" s="85"/>
      <c r="FA455" s="85"/>
      <c r="FB455" s="85"/>
      <c r="FC455" s="85"/>
      <c r="FD455" s="85"/>
      <c r="FE455" s="85"/>
      <c r="FF455" s="85"/>
      <c r="FG455" s="265"/>
      <c r="FH455" s="265"/>
      <c r="FI455" s="265"/>
      <c r="FJ455" s="265"/>
      <c r="FK455" s="265"/>
      <c r="FL455" s="265"/>
      <c r="FM455" s="265"/>
      <c r="FN455" s="265"/>
      <c r="FO455" s="265"/>
      <c r="FP455" s="265"/>
      <c r="FQ455" s="265"/>
      <c r="FR455" s="265"/>
      <c r="FS455" s="265"/>
      <c r="FT455" s="265"/>
      <c r="FU455" s="265"/>
      <c r="FV455" s="265"/>
      <c r="FW455" s="265"/>
      <c r="FX455" s="265"/>
      <c r="FY455" s="265"/>
      <c r="FZ455" s="265"/>
      <c r="GA455" s="265"/>
      <c r="GB455" s="265"/>
      <c r="GC455" s="265"/>
    </row>
    <row r="456" spans="1:185" x14ac:dyDescent="0.35">
      <c r="A456" s="85"/>
      <c r="B456" s="86"/>
      <c r="C456" s="86"/>
      <c r="D456" s="87"/>
      <c r="E456" s="86"/>
      <c r="F456" s="86"/>
      <c r="G456" s="262">
        <f t="shared" si="35"/>
        <v>0</v>
      </c>
      <c r="H456" s="262">
        <f t="shared" si="36"/>
        <v>0</v>
      </c>
      <c r="I456" s="262">
        <f t="shared" si="37"/>
        <v>0</v>
      </c>
      <c r="J456" s="264"/>
      <c r="K456" s="264"/>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85"/>
      <c r="EP456" s="85"/>
      <c r="EQ456" s="85"/>
      <c r="ER456" s="85"/>
      <c r="ES456" s="85"/>
      <c r="ET456" s="85"/>
      <c r="EU456" s="85"/>
      <c r="EV456" s="85"/>
      <c r="EW456" s="85"/>
      <c r="EX456" s="85"/>
      <c r="EY456" s="85"/>
      <c r="EZ456" s="85"/>
      <c r="FA456" s="85"/>
      <c r="FB456" s="85"/>
      <c r="FC456" s="85"/>
      <c r="FD456" s="85"/>
      <c r="FE456" s="85"/>
      <c r="FF456" s="85"/>
      <c r="FG456" s="265"/>
      <c r="FH456" s="265"/>
      <c r="FI456" s="265"/>
      <c r="FJ456" s="265"/>
      <c r="FK456" s="265"/>
      <c r="FL456" s="265"/>
      <c r="FM456" s="265"/>
      <c r="FN456" s="265"/>
      <c r="FO456" s="265"/>
      <c r="FP456" s="265"/>
      <c r="FQ456" s="265"/>
      <c r="FR456" s="265"/>
      <c r="FS456" s="265"/>
      <c r="FT456" s="265"/>
      <c r="FU456" s="265"/>
      <c r="FV456" s="265"/>
      <c r="FW456" s="265"/>
      <c r="FX456" s="265"/>
      <c r="FY456" s="265"/>
      <c r="FZ456" s="265"/>
      <c r="GA456" s="265"/>
      <c r="GB456" s="265"/>
      <c r="GC456" s="265"/>
    </row>
    <row r="457" spans="1:185" x14ac:dyDescent="0.35">
      <c r="A457" s="85"/>
      <c r="B457" s="86"/>
      <c r="C457" s="86"/>
      <c r="D457" s="87"/>
      <c r="E457" s="86"/>
      <c r="F457" s="86"/>
      <c r="G457" s="262">
        <f t="shared" si="35"/>
        <v>0</v>
      </c>
      <c r="H457" s="262">
        <f t="shared" si="36"/>
        <v>0</v>
      </c>
      <c r="I457" s="262">
        <f t="shared" si="37"/>
        <v>0</v>
      </c>
      <c r="J457" s="264"/>
      <c r="K457" s="264"/>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85"/>
      <c r="EP457" s="85"/>
      <c r="EQ457" s="85"/>
      <c r="ER457" s="85"/>
      <c r="ES457" s="85"/>
      <c r="ET457" s="85"/>
      <c r="EU457" s="85"/>
      <c r="EV457" s="85"/>
      <c r="EW457" s="85"/>
      <c r="EX457" s="85"/>
      <c r="EY457" s="85"/>
      <c r="EZ457" s="85"/>
      <c r="FA457" s="85"/>
      <c r="FB457" s="85"/>
      <c r="FC457" s="85"/>
      <c r="FD457" s="85"/>
      <c r="FE457" s="85"/>
      <c r="FF457" s="85"/>
      <c r="FG457" s="265"/>
      <c r="FH457" s="265"/>
      <c r="FI457" s="265"/>
      <c r="FJ457" s="265"/>
      <c r="FK457" s="265"/>
      <c r="FL457" s="265"/>
      <c r="FM457" s="265"/>
      <c r="FN457" s="265"/>
      <c r="FO457" s="265"/>
      <c r="FP457" s="265"/>
      <c r="FQ457" s="265"/>
      <c r="FR457" s="265"/>
      <c r="FS457" s="265"/>
      <c r="FT457" s="265"/>
      <c r="FU457" s="265"/>
      <c r="FV457" s="265"/>
      <c r="FW457" s="265"/>
      <c r="FX457" s="265"/>
      <c r="FY457" s="265"/>
      <c r="FZ457" s="265"/>
      <c r="GA457" s="265"/>
      <c r="GB457" s="265"/>
      <c r="GC457" s="265"/>
    </row>
    <row r="458" spans="1:185" x14ac:dyDescent="0.35">
      <c r="A458" s="85"/>
      <c r="B458" s="86"/>
      <c r="C458" s="86"/>
      <c r="D458" s="87"/>
      <c r="E458" s="86"/>
      <c r="F458" s="86"/>
      <c r="G458" s="262">
        <f t="shared" ref="G458:G521" si="38">SUM(J458,L458,N458,O458,P458,T458,U458,V458,AN458,AP458,BA458,BC458,CO458,CQ458,CZ458,DB458,DK458,DM458,DP458,DR458,DY458,EA458,EK458,EM458,EV458,EX458,FG458,FI458,FR458,FT458)</f>
        <v>0</v>
      </c>
      <c r="H458" s="262">
        <f t="shared" ref="H458:H521" si="39">SUM(K458,M458,Q458,R458,S458,W458,X458,Y458,AO458,AQ458,AR458,AS458,AU458,AX458,BB458,BD458,BK458,BL458,CP458,CR458,CS458,CT458,CU458,CV458,DA458,DC458,DD458,DE458,DF458,DG458,,DL458,DN458,DQ458,DS458,DZ458,EB458,EC458,ED458,EE458,FC458,FH458,FJ458,FK458,FL458,FM458,FN458,FO458,FQ458,FS458,FU458,FV458,FW458,FX458,FY458,FZ458,GC458,EL458,EN458,EO458,EP458,EQ458,ET458,EW458,EY458,EZ458,FA458,FB458,FD458,AT458,AV458,AW458,BE458,BF458,BG458,BH458,FP458,ER458,DH458,DT458,DU458,DV458,DW458,EF458,EG458,EI458,EH458,ES458,FE458,Z458,AA458,AB458,AC458,AD458,AE458,AF458,AG458,AH458,AI458,AJ458,AK458,GA458,GB458)</f>
        <v>0</v>
      </c>
      <c r="I458" s="262">
        <f t="shared" ref="I458:I521" si="40">G458+H458</f>
        <v>0</v>
      </c>
      <c r="J458" s="264"/>
      <c r="K458" s="264"/>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85"/>
      <c r="EP458" s="85"/>
      <c r="EQ458" s="85"/>
      <c r="ER458" s="85"/>
      <c r="ES458" s="85"/>
      <c r="ET458" s="85"/>
      <c r="EU458" s="85"/>
      <c r="EV458" s="85"/>
      <c r="EW458" s="85"/>
      <c r="EX458" s="85"/>
      <c r="EY458" s="85"/>
      <c r="EZ458" s="85"/>
      <c r="FA458" s="85"/>
      <c r="FB458" s="85"/>
      <c r="FC458" s="85"/>
      <c r="FD458" s="85"/>
      <c r="FE458" s="85"/>
      <c r="FF458" s="85"/>
      <c r="FG458" s="265"/>
      <c r="FH458" s="265"/>
      <c r="FI458" s="265"/>
      <c r="FJ458" s="265"/>
      <c r="FK458" s="265"/>
      <c r="FL458" s="265"/>
      <c r="FM458" s="265"/>
      <c r="FN458" s="265"/>
      <c r="FO458" s="265"/>
      <c r="FP458" s="265"/>
      <c r="FQ458" s="265"/>
      <c r="FR458" s="265"/>
      <c r="FS458" s="265"/>
      <c r="FT458" s="265"/>
      <c r="FU458" s="265"/>
      <c r="FV458" s="265"/>
      <c r="FW458" s="265"/>
      <c r="FX458" s="265"/>
      <c r="FY458" s="265"/>
      <c r="FZ458" s="265"/>
      <c r="GA458" s="265"/>
      <c r="GB458" s="265"/>
      <c r="GC458" s="265"/>
    </row>
    <row r="459" spans="1:185" x14ac:dyDescent="0.35">
      <c r="A459" s="85"/>
      <c r="B459" s="86"/>
      <c r="C459" s="86"/>
      <c r="D459" s="87"/>
      <c r="E459" s="86"/>
      <c r="F459" s="86"/>
      <c r="G459" s="262">
        <f t="shared" si="38"/>
        <v>0</v>
      </c>
      <c r="H459" s="262">
        <f t="shared" si="39"/>
        <v>0</v>
      </c>
      <c r="I459" s="262">
        <f t="shared" si="40"/>
        <v>0</v>
      </c>
      <c r="J459" s="264"/>
      <c r="K459" s="264"/>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85"/>
      <c r="EP459" s="85"/>
      <c r="EQ459" s="85"/>
      <c r="ER459" s="85"/>
      <c r="ES459" s="85"/>
      <c r="ET459" s="85"/>
      <c r="EU459" s="85"/>
      <c r="EV459" s="85"/>
      <c r="EW459" s="85"/>
      <c r="EX459" s="85"/>
      <c r="EY459" s="85"/>
      <c r="EZ459" s="85"/>
      <c r="FA459" s="85"/>
      <c r="FB459" s="85"/>
      <c r="FC459" s="85"/>
      <c r="FD459" s="85"/>
      <c r="FE459" s="85"/>
      <c r="FF459" s="85"/>
      <c r="FG459" s="265"/>
      <c r="FH459" s="265"/>
      <c r="FI459" s="265"/>
      <c r="FJ459" s="265"/>
      <c r="FK459" s="265"/>
      <c r="FL459" s="265"/>
      <c r="FM459" s="265"/>
      <c r="FN459" s="265"/>
      <c r="FO459" s="265"/>
      <c r="FP459" s="265"/>
      <c r="FQ459" s="265"/>
      <c r="FR459" s="265"/>
      <c r="FS459" s="265"/>
      <c r="FT459" s="265"/>
      <c r="FU459" s="265"/>
      <c r="FV459" s="265"/>
      <c r="FW459" s="265"/>
      <c r="FX459" s="265"/>
      <c r="FY459" s="265"/>
      <c r="FZ459" s="265"/>
      <c r="GA459" s="265"/>
      <c r="GB459" s="265"/>
      <c r="GC459" s="265"/>
    </row>
    <row r="460" spans="1:185" x14ac:dyDescent="0.35">
      <c r="A460" s="85"/>
      <c r="B460" s="86"/>
      <c r="C460" s="86"/>
      <c r="D460" s="87"/>
      <c r="E460" s="86"/>
      <c r="F460" s="86"/>
      <c r="G460" s="262">
        <f t="shared" si="38"/>
        <v>0</v>
      </c>
      <c r="H460" s="262">
        <f t="shared" si="39"/>
        <v>0</v>
      </c>
      <c r="I460" s="262">
        <f t="shared" si="40"/>
        <v>0</v>
      </c>
      <c r="J460" s="264"/>
      <c r="K460" s="264"/>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85"/>
      <c r="EP460" s="85"/>
      <c r="EQ460" s="85"/>
      <c r="ER460" s="85"/>
      <c r="ES460" s="85"/>
      <c r="ET460" s="85"/>
      <c r="EU460" s="85"/>
      <c r="EV460" s="85"/>
      <c r="EW460" s="85"/>
      <c r="EX460" s="85"/>
      <c r="EY460" s="85"/>
      <c r="EZ460" s="85"/>
      <c r="FA460" s="85"/>
      <c r="FB460" s="85"/>
      <c r="FC460" s="85"/>
      <c r="FD460" s="85"/>
      <c r="FE460" s="85"/>
      <c r="FF460" s="85"/>
      <c r="FG460" s="265"/>
      <c r="FH460" s="265"/>
      <c r="FI460" s="265"/>
      <c r="FJ460" s="265"/>
      <c r="FK460" s="265"/>
      <c r="FL460" s="265"/>
      <c r="FM460" s="265"/>
      <c r="FN460" s="265"/>
      <c r="FO460" s="265"/>
      <c r="FP460" s="265"/>
      <c r="FQ460" s="265"/>
      <c r="FR460" s="265"/>
      <c r="FS460" s="265"/>
      <c r="FT460" s="265"/>
      <c r="FU460" s="265"/>
      <c r="FV460" s="265"/>
      <c r="FW460" s="265"/>
      <c r="FX460" s="265"/>
      <c r="FY460" s="265"/>
      <c r="FZ460" s="265"/>
      <c r="GA460" s="265"/>
      <c r="GB460" s="265"/>
      <c r="GC460" s="265"/>
    </row>
    <row r="461" spans="1:185" x14ac:dyDescent="0.35">
      <c r="A461" s="85"/>
      <c r="B461" s="86"/>
      <c r="C461" s="86"/>
      <c r="D461" s="87"/>
      <c r="E461" s="86"/>
      <c r="F461" s="86"/>
      <c r="G461" s="262">
        <f t="shared" si="38"/>
        <v>0</v>
      </c>
      <c r="H461" s="262">
        <f t="shared" si="39"/>
        <v>0</v>
      </c>
      <c r="I461" s="262">
        <f t="shared" si="40"/>
        <v>0</v>
      </c>
      <c r="J461" s="264"/>
      <c r="K461" s="264"/>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85"/>
      <c r="EP461" s="85"/>
      <c r="EQ461" s="85"/>
      <c r="ER461" s="85"/>
      <c r="ES461" s="85"/>
      <c r="ET461" s="85"/>
      <c r="EU461" s="85"/>
      <c r="EV461" s="85"/>
      <c r="EW461" s="85"/>
      <c r="EX461" s="85"/>
      <c r="EY461" s="85"/>
      <c r="EZ461" s="85"/>
      <c r="FA461" s="85"/>
      <c r="FB461" s="85"/>
      <c r="FC461" s="85"/>
      <c r="FD461" s="85"/>
      <c r="FE461" s="85"/>
      <c r="FF461" s="85"/>
      <c r="FG461" s="265"/>
      <c r="FH461" s="265"/>
      <c r="FI461" s="265"/>
      <c r="FJ461" s="265"/>
      <c r="FK461" s="265"/>
      <c r="FL461" s="265"/>
      <c r="FM461" s="265"/>
      <c r="FN461" s="265"/>
      <c r="FO461" s="265"/>
      <c r="FP461" s="265"/>
      <c r="FQ461" s="265"/>
      <c r="FR461" s="265"/>
      <c r="FS461" s="265"/>
      <c r="FT461" s="265"/>
      <c r="FU461" s="265"/>
      <c r="FV461" s="265"/>
      <c r="FW461" s="265"/>
      <c r="FX461" s="265"/>
      <c r="FY461" s="265"/>
      <c r="FZ461" s="265"/>
      <c r="GA461" s="265"/>
      <c r="GB461" s="265"/>
      <c r="GC461" s="265"/>
    </row>
    <row r="462" spans="1:185" x14ac:dyDescent="0.35">
      <c r="A462" s="85"/>
      <c r="B462" s="86"/>
      <c r="C462" s="86"/>
      <c r="D462" s="87"/>
      <c r="E462" s="86"/>
      <c r="F462" s="86"/>
      <c r="G462" s="262">
        <f t="shared" si="38"/>
        <v>0</v>
      </c>
      <c r="H462" s="262">
        <f t="shared" si="39"/>
        <v>0</v>
      </c>
      <c r="I462" s="262">
        <f t="shared" si="40"/>
        <v>0</v>
      </c>
      <c r="J462" s="264"/>
      <c r="K462" s="264"/>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85"/>
      <c r="EP462" s="85"/>
      <c r="EQ462" s="85"/>
      <c r="ER462" s="85"/>
      <c r="ES462" s="85"/>
      <c r="ET462" s="85"/>
      <c r="EU462" s="85"/>
      <c r="EV462" s="85"/>
      <c r="EW462" s="85"/>
      <c r="EX462" s="85"/>
      <c r="EY462" s="85"/>
      <c r="EZ462" s="85"/>
      <c r="FA462" s="85"/>
      <c r="FB462" s="85"/>
      <c r="FC462" s="85"/>
      <c r="FD462" s="85"/>
      <c r="FE462" s="85"/>
      <c r="FF462" s="85"/>
      <c r="FG462" s="265"/>
      <c r="FH462" s="265"/>
      <c r="FI462" s="265"/>
      <c r="FJ462" s="265"/>
      <c r="FK462" s="265"/>
      <c r="FL462" s="265"/>
      <c r="FM462" s="265"/>
      <c r="FN462" s="265"/>
      <c r="FO462" s="265"/>
      <c r="FP462" s="265"/>
      <c r="FQ462" s="265"/>
      <c r="FR462" s="265"/>
      <c r="FS462" s="265"/>
      <c r="FT462" s="265"/>
      <c r="FU462" s="265"/>
      <c r="FV462" s="265"/>
      <c r="FW462" s="265"/>
      <c r="FX462" s="265"/>
      <c r="FY462" s="265"/>
      <c r="FZ462" s="265"/>
      <c r="GA462" s="265"/>
      <c r="GB462" s="265"/>
      <c r="GC462" s="265"/>
    </row>
    <row r="463" spans="1:185" x14ac:dyDescent="0.35">
      <c r="A463" s="85"/>
      <c r="B463" s="86"/>
      <c r="C463" s="86"/>
      <c r="D463" s="87"/>
      <c r="E463" s="86"/>
      <c r="F463" s="86"/>
      <c r="G463" s="262">
        <f t="shared" si="38"/>
        <v>0</v>
      </c>
      <c r="H463" s="262">
        <f t="shared" si="39"/>
        <v>0</v>
      </c>
      <c r="I463" s="262">
        <f t="shared" si="40"/>
        <v>0</v>
      </c>
      <c r="J463" s="264"/>
      <c r="K463" s="264"/>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85"/>
      <c r="EP463" s="85"/>
      <c r="EQ463" s="85"/>
      <c r="ER463" s="85"/>
      <c r="ES463" s="85"/>
      <c r="ET463" s="85"/>
      <c r="EU463" s="85"/>
      <c r="EV463" s="85"/>
      <c r="EW463" s="85"/>
      <c r="EX463" s="85"/>
      <c r="EY463" s="85"/>
      <c r="EZ463" s="85"/>
      <c r="FA463" s="85"/>
      <c r="FB463" s="85"/>
      <c r="FC463" s="85"/>
      <c r="FD463" s="85"/>
      <c r="FE463" s="85"/>
      <c r="FF463" s="85"/>
      <c r="FG463" s="265"/>
      <c r="FH463" s="265"/>
      <c r="FI463" s="265"/>
      <c r="FJ463" s="265"/>
      <c r="FK463" s="265"/>
      <c r="FL463" s="265"/>
      <c r="FM463" s="265"/>
      <c r="FN463" s="265"/>
      <c r="FO463" s="265"/>
      <c r="FP463" s="265"/>
      <c r="FQ463" s="265"/>
      <c r="FR463" s="265"/>
      <c r="FS463" s="265"/>
      <c r="FT463" s="265"/>
      <c r="FU463" s="265"/>
      <c r="FV463" s="265"/>
      <c r="FW463" s="265"/>
      <c r="FX463" s="265"/>
      <c r="FY463" s="265"/>
      <c r="FZ463" s="265"/>
      <c r="GA463" s="265"/>
      <c r="GB463" s="265"/>
      <c r="GC463" s="265"/>
    </row>
    <row r="464" spans="1:185" x14ac:dyDescent="0.35">
      <c r="A464" s="85"/>
      <c r="B464" s="86"/>
      <c r="C464" s="86"/>
      <c r="D464" s="87"/>
      <c r="E464" s="86"/>
      <c r="F464" s="86"/>
      <c r="G464" s="262">
        <f t="shared" si="38"/>
        <v>0</v>
      </c>
      <c r="H464" s="262">
        <f t="shared" si="39"/>
        <v>0</v>
      </c>
      <c r="I464" s="262">
        <f t="shared" si="40"/>
        <v>0</v>
      </c>
      <c r="J464" s="264"/>
      <c r="K464" s="264"/>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85"/>
      <c r="EP464" s="85"/>
      <c r="EQ464" s="85"/>
      <c r="ER464" s="85"/>
      <c r="ES464" s="85"/>
      <c r="ET464" s="85"/>
      <c r="EU464" s="85"/>
      <c r="EV464" s="85"/>
      <c r="EW464" s="85"/>
      <c r="EX464" s="85"/>
      <c r="EY464" s="85"/>
      <c r="EZ464" s="85"/>
      <c r="FA464" s="85"/>
      <c r="FB464" s="85"/>
      <c r="FC464" s="85"/>
      <c r="FD464" s="85"/>
      <c r="FE464" s="85"/>
      <c r="FF464" s="85"/>
      <c r="FG464" s="265"/>
      <c r="FH464" s="265"/>
      <c r="FI464" s="265"/>
      <c r="FJ464" s="265"/>
      <c r="FK464" s="265"/>
      <c r="FL464" s="265"/>
      <c r="FM464" s="265"/>
      <c r="FN464" s="265"/>
      <c r="FO464" s="265"/>
      <c r="FP464" s="265"/>
      <c r="FQ464" s="265"/>
      <c r="FR464" s="265"/>
      <c r="FS464" s="265"/>
      <c r="FT464" s="265"/>
      <c r="FU464" s="265"/>
      <c r="FV464" s="265"/>
      <c r="FW464" s="265"/>
      <c r="FX464" s="265"/>
      <c r="FY464" s="265"/>
      <c r="FZ464" s="265"/>
      <c r="GA464" s="265"/>
      <c r="GB464" s="265"/>
      <c r="GC464" s="265"/>
    </row>
    <row r="465" spans="1:185" x14ac:dyDescent="0.35">
      <c r="A465" s="85"/>
      <c r="B465" s="86"/>
      <c r="C465" s="86"/>
      <c r="D465" s="87"/>
      <c r="E465" s="86"/>
      <c r="F465" s="86"/>
      <c r="G465" s="262">
        <f t="shared" si="38"/>
        <v>0</v>
      </c>
      <c r="H465" s="262">
        <f t="shared" si="39"/>
        <v>0</v>
      </c>
      <c r="I465" s="262">
        <f t="shared" si="40"/>
        <v>0</v>
      </c>
      <c r="J465" s="264"/>
      <c r="K465" s="264"/>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85"/>
      <c r="EP465" s="85"/>
      <c r="EQ465" s="85"/>
      <c r="ER465" s="85"/>
      <c r="ES465" s="85"/>
      <c r="ET465" s="85"/>
      <c r="EU465" s="85"/>
      <c r="EV465" s="85"/>
      <c r="EW465" s="85"/>
      <c r="EX465" s="85"/>
      <c r="EY465" s="85"/>
      <c r="EZ465" s="85"/>
      <c r="FA465" s="85"/>
      <c r="FB465" s="85"/>
      <c r="FC465" s="85"/>
      <c r="FD465" s="85"/>
      <c r="FE465" s="85"/>
      <c r="FF465" s="85"/>
      <c r="FG465" s="265"/>
      <c r="FH465" s="265"/>
      <c r="FI465" s="265"/>
      <c r="FJ465" s="265"/>
      <c r="FK465" s="265"/>
      <c r="FL465" s="265"/>
      <c r="FM465" s="265"/>
      <c r="FN465" s="265"/>
      <c r="FO465" s="265"/>
      <c r="FP465" s="265"/>
      <c r="FQ465" s="265"/>
      <c r="FR465" s="265"/>
      <c r="FS465" s="265"/>
      <c r="FT465" s="265"/>
      <c r="FU465" s="265"/>
      <c r="FV465" s="265"/>
      <c r="FW465" s="265"/>
      <c r="FX465" s="265"/>
      <c r="FY465" s="265"/>
      <c r="FZ465" s="265"/>
      <c r="GA465" s="265"/>
      <c r="GB465" s="265"/>
      <c r="GC465" s="265"/>
    </row>
    <row r="466" spans="1:185" x14ac:dyDescent="0.35">
      <c r="A466" s="85"/>
      <c r="B466" s="86"/>
      <c r="C466" s="86"/>
      <c r="D466" s="87"/>
      <c r="E466" s="86"/>
      <c r="F466" s="86"/>
      <c r="G466" s="262">
        <f t="shared" si="38"/>
        <v>0</v>
      </c>
      <c r="H466" s="262">
        <f t="shared" si="39"/>
        <v>0</v>
      </c>
      <c r="I466" s="262">
        <f t="shared" si="40"/>
        <v>0</v>
      </c>
      <c r="J466" s="264"/>
      <c r="K466" s="264"/>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85"/>
      <c r="EP466" s="85"/>
      <c r="EQ466" s="85"/>
      <c r="ER466" s="85"/>
      <c r="ES466" s="85"/>
      <c r="ET466" s="85"/>
      <c r="EU466" s="85"/>
      <c r="EV466" s="85"/>
      <c r="EW466" s="85"/>
      <c r="EX466" s="85"/>
      <c r="EY466" s="85"/>
      <c r="EZ466" s="85"/>
      <c r="FA466" s="85"/>
      <c r="FB466" s="85"/>
      <c r="FC466" s="85"/>
      <c r="FD466" s="85"/>
      <c r="FE466" s="85"/>
      <c r="FF466" s="85"/>
      <c r="FG466" s="265"/>
      <c r="FH466" s="265"/>
      <c r="FI466" s="265"/>
      <c r="FJ466" s="265"/>
      <c r="FK466" s="265"/>
      <c r="FL466" s="265"/>
      <c r="FM466" s="265"/>
      <c r="FN466" s="265"/>
      <c r="FO466" s="265"/>
      <c r="FP466" s="265"/>
      <c r="FQ466" s="265"/>
      <c r="FR466" s="265"/>
      <c r="FS466" s="265"/>
      <c r="FT466" s="265"/>
      <c r="FU466" s="265"/>
      <c r="FV466" s="265"/>
      <c r="FW466" s="265"/>
      <c r="FX466" s="265"/>
      <c r="FY466" s="265"/>
      <c r="FZ466" s="265"/>
      <c r="GA466" s="265"/>
      <c r="GB466" s="265"/>
      <c r="GC466" s="265"/>
    </row>
    <row r="467" spans="1:185" x14ac:dyDescent="0.35">
      <c r="A467" s="85"/>
      <c r="B467" s="86"/>
      <c r="C467" s="86"/>
      <c r="D467" s="87"/>
      <c r="E467" s="86"/>
      <c r="F467" s="86"/>
      <c r="G467" s="262">
        <f t="shared" si="38"/>
        <v>0</v>
      </c>
      <c r="H467" s="262">
        <f t="shared" si="39"/>
        <v>0</v>
      </c>
      <c r="I467" s="262">
        <f t="shared" si="40"/>
        <v>0</v>
      </c>
      <c r="J467" s="264"/>
      <c r="K467" s="264"/>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85"/>
      <c r="EP467" s="85"/>
      <c r="EQ467" s="85"/>
      <c r="ER467" s="85"/>
      <c r="ES467" s="85"/>
      <c r="ET467" s="85"/>
      <c r="EU467" s="85"/>
      <c r="EV467" s="85"/>
      <c r="EW467" s="85"/>
      <c r="EX467" s="85"/>
      <c r="EY467" s="85"/>
      <c r="EZ467" s="85"/>
      <c r="FA467" s="85"/>
      <c r="FB467" s="85"/>
      <c r="FC467" s="85"/>
      <c r="FD467" s="85"/>
      <c r="FE467" s="85"/>
      <c r="FF467" s="85"/>
      <c r="FG467" s="265"/>
      <c r="FH467" s="265"/>
      <c r="FI467" s="265"/>
      <c r="FJ467" s="265"/>
      <c r="FK467" s="265"/>
      <c r="FL467" s="265"/>
      <c r="FM467" s="265"/>
      <c r="FN467" s="265"/>
      <c r="FO467" s="265"/>
      <c r="FP467" s="265"/>
      <c r="FQ467" s="265"/>
      <c r="FR467" s="265"/>
      <c r="FS467" s="265"/>
      <c r="FT467" s="265"/>
      <c r="FU467" s="265"/>
      <c r="FV467" s="265"/>
      <c r="FW467" s="265"/>
      <c r="FX467" s="265"/>
      <c r="FY467" s="265"/>
      <c r="FZ467" s="265"/>
      <c r="GA467" s="265"/>
      <c r="GB467" s="265"/>
      <c r="GC467" s="265"/>
    </row>
    <row r="468" spans="1:185" x14ac:dyDescent="0.35">
      <c r="A468" s="85"/>
      <c r="B468" s="86"/>
      <c r="C468" s="86"/>
      <c r="D468" s="87"/>
      <c r="E468" s="86"/>
      <c r="F468" s="86"/>
      <c r="G468" s="262">
        <f t="shared" si="38"/>
        <v>0</v>
      </c>
      <c r="H468" s="262">
        <f t="shared" si="39"/>
        <v>0</v>
      </c>
      <c r="I468" s="262">
        <f t="shared" si="40"/>
        <v>0</v>
      </c>
      <c r="J468" s="264"/>
      <c r="K468" s="264"/>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85"/>
      <c r="EP468" s="85"/>
      <c r="EQ468" s="85"/>
      <c r="ER468" s="85"/>
      <c r="ES468" s="85"/>
      <c r="ET468" s="85"/>
      <c r="EU468" s="85"/>
      <c r="EV468" s="85"/>
      <c r="EW468" s="85"/>
      <c r="EX468" s="85"/>
      <c r="EY468" s="85"/>
      <c r="EZ468" s="85"/>
      <c r="FA468" s="85"/>
      <c r="FB468" s="85"/>
      <c r="FC468" s="85"/>
      <c r="FD468" s="85"/>
      <c r="FE468" s="85"/>
      <c r="FF468" s="85"/>
      <c r="FG468" s="265"/>
      <c r="FH468" s="265"/>
      <c r="FI468" s="265"/>
      <c r="FJ468" s="265"/>
      <c r="FK468" s="265"/>
      <c r="FL468" s="265"/>
      <c r="FM468" s="265"/>
      <c r="FN468" s="265"/>
      <c r="FO468" s="265"/>
      <c r="FP468" s="265"/>
      <c r="FQ468" s="265"/>
      <c r="FR468" s="265"/>
      <c r="FS468" s="265"/>
      <c r="FT468" s="265"/>
      <c r="FU468" s="265"/>
      <c r="FV468" s="265"/>
      <c r="FW468" s="265"/>
      <c r="FX468" s="265"/>
      <c r="FY468" s="265"/>
      <c r="FZ468" s="265"/>
      <c r="GA468" s="265"/>
      <c r="GB468" s="265"/>
      <c r="GC468" s="265"/>
    </row>
    <row r="469" spans="1:185" x14ac:dyDescent="0.35">
      <c r="A469" s="85"/>
      <c r="B469" s="86"/>
      <c r="C469" s="86"/>
      <c r="D469" s="87"/>
      <c r="E469" s="86"/>
      <c r="F469" s="86"/>
      <c r="G469" s="262">
        <f t="shared" si="38"/>
        <v>0</v>
      </c>
      <c r="H469" s="262">
        <f t="shared" si="39"/>
        <v>0</v>
      </c>
      <c r="I469" s="262">
        <f t="shared" si="40"/>
        <v>0</v>
      </c>
      <c r="J469" s="264"/>
      <c r="K469" s="264"/>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85"/>
      <c r="EP469" s="85"/>
      <c r="EQ469" s="85"/>
      <c r="ER469" s="85"/>
      <c r="ES469" s="85"/>
      <c r="ET469" s="85"/>
      <c r="EU469" s="85"/>
      <c r="EV469" s="85"/>
      <c r="EW469" s="85"/>
      <c r="EX469" s="85"/>
      <c r="EY469" s="85"/>
      <c r="EZ469" s="85"/>
      <c r="FA469" s="85"/>
      <c r="FB469" s="85"/>
      <c r="FC469" s="85"/>
      <c r="FD469" s="85"/>
      <c r="FE469" s="85"/>
      <c r="FF469" s="85"/>
      <c r="FG469" s="265"/>
      <c r="FH469" s="265"/>
      <c r="FI469" s="265"/>
      <c r="FJ469" s="265"/>
      <c r="FK469" s="265"/>
      <c r="FL469" s="265"/>
      <c r="FM469" s="265"/>
      <c r="FN469" s="265"/>
      <c r="FO469" s="265"/>
      <c r="FP469" s="265"/>
      <c r="FQ469" s="265"/>
      <c r="FR469" s="265"/>
      <c r="FS469" s="265"/>
      <c r="FT469" s="265"/>
      <c r="FU469" s="265"/>
      <c r="FV469" s="265"/>
      <c r="FW469" s="265"/>
      <c r="FX469" s="265"/>
      <c r="FY469" s="265"/>
      <c r="FZ469" s="265"/>
      <c r="GA469" s="265"/>
      <c r="GB469" s="265"/>
      <c r="GC469" s="265"/>
    </row>
    <row r="470" spans="1:185" x14ac:dyDescent="0.35">
      <c r="A470" s="85"/>
      <c r="B470" s="86"/>
      <c r="C470" s="86"/>
      <c r="D470" s="87"/>
      <c r="E470" s="86"/>
      <c r="F470" s="86"/>
      <c r="G470" s="262">
        <f t="shared" si="38"/>
        <v>0</v>
      </c>
      <c r="H470" s="262">
        <f t="shared" si="39"/>
        <v>0</v>
      </c>
      <c r="I470" s="262">
        <f t="shared" si="40"/>
        <v>0</v>
      </c>
      <c r="J470" s="264"/>
      <c r="K470" s="264"/>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85"/>
      <c r="EP470" s="85"/>
      <c r="EQ470" s="85"/>
      <c r="ER470" s="85"/>
      <c r="ES470" s="85"/>
      <c r="ET470" s="85"/>
      <c r="EU470" s="85"/>
      <c r="EV470" s="85"/>
      <c r="EW470" s="85"/>
      <c r="EX470" s="85"/>
      <c r="EY470" s="85"/>
      <c r="EZ470" s="85"/>
      <c r="FA470" s="85"/>
      <c r="FB470" s="85"/>
      <c r="FC470" s="85"/>
      <c r="FD470" s="85"/>
      <c r="FE470" s="85"/>
      <c r="FF470" s="85"/>
      <c r="FG470" s="265"/>
      <c r="FH470" s="265"/>
      <c r="FI470" s="265"/>
      <c r="FJ470" s="265"/>
      <c r="FK470" s="265"/>
      <c r="FL470" s="265"/>
      <c r="FM470" s="265"/>
      <c r="FN470" s="265"/>
      <c r="FO470" s="265"/>
      <c r="FP470" s="265"/>
      <c r="FQ470" s="265"/>
      <c r="FR470" s="265"/>
      <c r="FS470" s="265"/>
      <c r="FT470" s="265"/>
      <c r="FU470" s="265"/>
      <c r="FV470" s="265"/>
      <c r="FW470" s="265"/>
      <c r="FX470" s="265"/>
      <c r="FY470" s="265"/>
      <c r="FZ470" s="265"/>
      <c r="GA470" s="265"/>
      <c r="GB470" s="265"/>
      <c r="GC470" s="265"/>
    </row>
    <row r="471" spans="1:185" x14ac:dyDescent="0.35">
      <c r="A471" s="85"/>
      <c r="B471" s="86"/>
      <c r="C471" s="86"/>
      <c r="D471" s="87"/>
      <c r="E471" s="86"/>
      <c r="F471" s="86"/>
      <c r="G471" s="262">
        <f t="shared" si="38"/>
        <v>0</v>
      </c>
      <c r="H471" s="262">
        <f t="shared" si="39"/>
        <v>0</v>
      </c>
      <c r="I471" s="262">
        <f t="shared" si="40"/>
        <v>0</v>
      </c>
      <c r="J471" s="264"/>
      <c r="K471" s="264"/>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85"/>
      <c r="EP471" s="85"/>
      <c r="EQ471" s="85"/>
      <c r="ER471" s="85"/>
      <c r="ES471" s="85"/>
      <c r="ET471" s="85"/>
      <c r="EU471" s="85"/>
      <c r="EV471" s="85"/>
      <c r="EW471" s="85"/>
      <c r="EX471" s="85"/>
      <c r="EY471" s="85"/>
      <c r="EZ471" s="85"/>
      <c r="FA471" s="85"/>
      <c r="FB471" s="85"/>
      <c r="FC471" s="85"/>
      <c r="FD471" s="85"/>
      <c r="FE471" s="85"/>
      <c r="FF471" s="85"/>
      <c r="FG471" s="265"/>
      <c r="FH471" s="265"/>
      <c r="FI471" s="265"/>
      <c r="FJ471" s="265"/>
      <c r="FK471" s="265"/>
      <c r="FL471" s="265"/>
      <c r="FM471" s="265"/>
      <c r="FN471" s="265"/>
      <c r="FO471" s="265"/>
      <c r="FP471" s="265"/>
      <c r="FQ471" s="265"/>
      <c r="FR471" s="265"/>
      <c r="FS471" s="265"/>
      <c r="FT471" s="265"/>
      <c r="FU471" s="265"/>
      <c r="FV471" s="265"/>
      <c r="FW471" s="265"/>
      <c r="FX471" s="265"/>
      <c r="FY471" s="265"/>
      <c r="FZ471" s="265"/>
      <c r="GA471" s="265"/>
      <c r="GB471" s="265"/>
      <c r="GC471" s="265"/>
    </row>
    <row r="472" spans="1:185" x14ac:dyDescent="0.35">
      <c r="A472" s="85"/>
      <c r="B472" s="86"/>
      <c r="C472" s="86"/>
      <c r="D472" s="87"/>
      <c r="E472" s="86"/>
      <c r="F472" s="86"/>
      <c r="G472" s="262">
        <f t="shared" si="38"/>
        <v>0</v>
      </c>
      <c r="H472" s="262">
        <f t="shared" si="39"/>
        <v>0</v>
      </c>
      <c r="I472" s="262">
        <f t="shared" si="40"/>
        <v>0</v>
      </c>
      <c r="J472" s="264"/>
      <c r="K472" s="264"/>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85"/>
      <c r="EP472" s="85"/>
      <c r="EQ472" s="85"/>
      <c r="ER472" s="85"/>
      <c r="ES472" s="85"/>
      <c r="ET472" s="85"/>
      <c r="EU472" s="85"/>
      <c r="EV472" s="85"/>
      <c r="EW472" s="85"/>
      <c r="EX472" s="85"/>
      <c r="EY472" s="85"/>
      <c r="EZ472" s="85"/>
      <c r="FA472" s="85"/>
      <c r="FB472" s="85"/>
      <c r="FC472" s="85"/>
      <c r="FD472" s="85"/>
      <c r="FE472" s="85"/>
      <c r="FF472" s="85"/>
      <c r="FG472" s="265"/>
      <c r="FH472" s="265"/>
      <c r="FI472" s="265"/>
      <c r="FJ472" s="265"/>
      <c r="FK472" s="265"/>
      <c r="FL472" s="265"/>
      <c r="FM472" s="265"/>
      <c r="FN472" s="265"/>
      <c r="FO472" s="265"/>
      <c r="FP472" s="265"/>
      <c r="FQ472" s="265"/>
      <c r="FR472" s="265"/>
      <c r="FS472" s="265"/>
      <c r="FT472" s="265"/>
      <c r="FU472" s="265"/>
      <c r="FV472" s="265"/>
      <c r="FW472" s="265"/>
      <c r="FX472" s="265"/>
      <c r="FY472" s="265"/>
      <c r="FZ472" s="265"/>
      <c r="GA472" s="265"/>
      <c r="GB472" s="265"/>
      <c r="GC472" s="265"/>
    </row>
    <row r="473" spans="1:185" x14ac:dyDescent="0.35">
      <c r="A473" s="85"/>
      <c r="B473" s="86"/>
      <c r="C473" s="86"/>
      <c r="D473" s="87"/>
      <c r="E473" s="86"/>
      <c r="F473" s="86"/>
      <c r="G473" s="262">
        <f t="shared" si="38"/>
        <v>0</v>
      </c>
      <c r="H473" s="262">
        <f t="shared" si="39"/>
        <v>0</v>
      </c>
      <c r="I473" s="262">
        <f t="shared" si="40"/>
        <v>0</v>
      </c>
      <c r="J473" s="264"/>
      <c r="K473" s="264"/>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85"/>
      <c r="EP473" s="85"/>
      <c r="EQ473" s="85"/>
      <c r="ER473" s="85"/>
      <c r="ES473" s="85"/>
      <c r="ET473" s="85"/>
      <c r="EU473" s="85"/>
      <c r="EV473" s="85"/>
      <c r="EW473" s="85"/>
      <c r="EX473" s="85"/>
      <c r="EY473" s="85"/>
      <c r="EZ473" s="85"/>
      <c r="FA473" s="85"/>
      <c r="FB473" s="85"/>
      <c r="FC473" s="85"/>
      <c r="FD473" s="85"/>
      <c r="FE473" s="85"/>
      <c r="FF473" s="85"/>
      <c r="FG473" s="265"/>
      <c r="FH473" s="265"/>
      <c r="FI473" s="265"/>
      <c r="FJ473" s="265"/>
      <c r="FK473" s="265"/>
      <c r="FL473" s="265"/>
      <c r="FM473" s="265"/>
      <c r="FN473" s="265"/>
      <c r="FO473" s="265"/>
      <c r="FP473" s="265"/>
      <c r="FQ473" s="265"/>
      <c r="FR473" s="265"/>
      <c r="FS473" s="265"/>
      <c r="FT473" s="265"/>
      <c r="FU473" s="265"/>
      <c r="FV473" s="265"/>
      <c r="FW473" s="265"/>
      <c r="FX473" s="265"/>
      <c r="FY473" s="265"/>
      <c r="FZ473" s="265"/>
      <c r="GA473" s="265"/>
      <c r="GB473" s="265"/>
      <c r="GC473" s="265"/>
    </row>
    <row r="474" spans="1:185" x14ac:dyDescent="0.35">
      <c r="A474" s="85"/>
      <c r="B474" s="86"/>
      <c r="C474" s="86"/>
      <c r="D474" s="87"/>
      <c r="E474" s="86"/>
      <c r="F474" s="86"/>
      <c r="G474" s="262">
        <f t="shared" si="38"/>
        <v>0</v>
      </c>
      <c r="H474" s="262">
        <f t="shared" si="39"/>
        <v>0</v>
      </c>
      <c r="I474" s="262">
        <f t="shared" si="40"/>
        <v>0</v>
      </c>
      <c r="J474" s="264"/>
      <c r="K474" s="264"/>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85"/>
      <c r="EP474" s="85"/>
      <c r="EQ474" s="85"/>
      <c r="ER474" s="85"/>
      <c r="ES474" s="85"/>
      <c r="ET474" s="85"/>
      <c r="EU474" s="85"/>
      <c r="EV474" s="85"/>
      <c r="EW474" s="85"/>
      <c r="EX474" s="85"/>
      <c r="EY474" s="85"/>
      <c r="EZ474" s="85"/>
      <c r="FA474" s="85"/>
      <c r="FB474" s="85"/>
      <c r="FC474" s="85"/>
      <c r="FD474" s="85"/>
      <c r="FE474" s="85"/>
      <c r="FF474" s="85"/>
      <c r="FG474" s="265"/>
      <c r="FH474" s="265"/>
      <c r="FI474" s="265"/>
      <c r="FJ474" s="265"/>
      <c r="FK474" s="265"/>
      <c r="FL474" s="265"/>
      <c r="FM474" s="265"/>
      <c r="FN474" s="265"/>
      <c r="FO474" s="265"/>
      <c r="FP474" s="265"/>
      <c r="FQ474" s="265"/>
      <c r="FR474" s="265"/>
      <c r="FS474" s="265"/>
      <c r="FT474" s="265"/>
      <c r="FU474" s="265"/>
      <c r="FV474" s="265"/>
      <c r="FW474" s="265"/>
      <c r="FX474" s="265"/>
      <c r="FY474" s="265"/>
      <c r="FZ474" s="265"/>
      <c r="GA474" s="265"/>
      <c r="GB474" s="265"/>
      <c r="GC474" s="265"/>
    </row>
    <row r="475" spans="1:185" x14ac:dyDescent="0.35">
      <c r="A475" s="85"/>
      <c r="B475" s="86"/>
      <c r="C475" s="86"/>
      <c r="D475" s="87"/>
      <c r="E475" s="86"/>
      <c r="F475" s="86"/>
      <c r="G475" s="262">
        <f t="shared" si="38"/>
        <v>0</v>
      </c>
      <c r="H475" s="262">
        <f t="shared" si="39"/>
        <v>0</v>
      </c>
      <c r="I475" s="262">
        <f t="shared" si="40"/>
        <v>0</v>
      </c>
      <c r="J475" s="264"/>
      <c r="K475" s="264"/>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85"/>
      <c r="EP475" s="85"/>
      <c r="EQ475" s="85"/>
      <c r="ER475" s="85"/>
      <c r="ES475" s="85"/>
      <c r="ET475" s="85"/>
      <c r="EU475" s="85"/>
      <c r="EV475" s="85"/>
      <c r="EW475" s="85"/>
      <c r="EX475" s="85"/>
      <c r="EY475" s="85"/>
      <c r="EZ475" s="85"/>
      <c r="FA475" s="85"/>
      <c r="FB475" s="85"/>
      <c r="FC475" s="85"/>
      <c r="FD475" s="85"/>
      <c r="FE475" s="85"/>
      <c r="FF475" s="85"/>
      <c r="FG475" s="265"/>
      <c r="FH475" s="265"/>
      <c r="FI475" s="265"/>
      <c r="FJ475" s="265"/>
      <c r="FK475" s="265"/>
      <c r="FL475" s="265"/>
      <c r="FM475" s="265"/>
      <c r="FN475" s="265"/>
      <c r="FO475" s="265"/>
      <c r="FP475" s="265"/>
      <c r="FQ475" s="265"/>
      <c r="FR475" s="265"/>
      <c r="FS475" s="265"/>
      <c r="FT475" s="265"/>
      <c r="FU475" s="265"/>
      <c r="FV475" s="265"/>
      <c r="FW475" s="265"/>
      <c r="FX475" s="265"/>
      <c r="FY475" s="265"/>
      <c r="FZ475" s="265"/>
      <c r="GA475" s="265"/>
      <c r="GB475" s="265"/>
      <c r="GC475" s="265"/>
    </row>
    <row r="476" spans="1:185" x14ac:dyDescent="0.35">
      <c r="A476" s="85"/>
      <c r="B476" s="86"/>
      <c r="C476" s="86"/>
      <c r="D476" s="87"/>
      <c r="E476" s="86"/>
      <c r="F476" s="86"/>
      <c r="G476" s="262">
        <f t="shared" si="38"/>
        <v>0</v>
      </c>
      <c r="H476" s="262">
        <f t="shared" si="39"/>
        <v>0</v>
      </c>
      <c r="I476" s="262">
        <f t="shared" si="40"/>
        <v>0</v>
      </c>
      <c r="J476" s="264"/>
      <c r="K476" s="264"/>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85"/>
      <c r="EP476" s="85"/>
      <c r="EQ476" s="85"/>
      <c r="ER476" s="85"/>
      <c r="ES476" s="85"/>
      <c r="ET476" s="85"/>
      <c r="EU476" s="85"/>
      <c r="EV476" s="85"/>
      <c r="EW476" s="85"/>
      <c r="EX476" s="85"/>
      <c r="EY476" s="85"/>
      <c r="EZ476" s="85"/>
      <c r="FA476" s="85"/>
      <c r="FB476" s="85"/>
      <c r="FC476" s="85"/>
      <c r="FD476" s="85"/>
      <c r="FE476" s="85"/>
      <c r="FF476" s="85"/>
      <c r="FG476" s="265"/>
      <c r="FH476" s="265"/>
      <c r="FI476" s="265"/>
      <c r="FJ476" s="265"/>
      <c r="FK476" s="265"/>
      <c r="FL476" s="265"/>
      <c r="FM476" s="265"/>
      <c r="FN476" s="265"/>
      <c r="FO476" s="265"/>
      <c r="FP476" s="265"/>
      <c r="FQ476" s="265"/>
      <c r="FR476" s="265"/>
      <c r="FS476" s="265"/>
      <c r="FT476" s="265"/>
      <c r="FU476" s="265"/>
      <c r="FV476" s="265"/>
      <c r="FW476" s="265"/>
      <c r="FX476" s="265"/>
      <c r="FY476" s="265"/>
      <c r="FZ476" s="265"/>
      <c r="GA476" s="265"/>
      <c r="GB476" s="265"/>
      <c r="GC476" s="265"/>
    </row>
    <row r="477" spans="1:185" x14ac:dyDescent="0.35">
      <c r="A477" s="85"/>
      <c r="B477" s="86"/>
      <c r="C477" s="86"/>
      <c r="D477" s="87"/>
      <c r="E477" s="86"/>
      <c r="F477" s="86"/>
      <c r="G477" s="262">
        <f t="shared" si="38"/>
        <v>0</v>
      </c>
      <c r="H477" s="262">
        <f t="shared" si="39"/>
        <v>0</v>
      </c>
      <c r="I477" s="262">
        <f t="shared" si="40"/>
        <v>0</v>
      </c>
      <c r="J477" s="264"/>
      <c r="K477" s="264"/>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85"/>
      <c r="EP477" s="85"/>
      <c r="EQ477" s="85"/>
      <c r="ER477" s="85"/>
      <c r="ES477" s="85"/>
      <c r="ET477" s="85"/>
      <c r="EU477" s="85"/>
      <c r="EV477" s="85"/>
      <c r="EW477" s="85"/>
      <c r="EX477" s="85"/>
      <c r="EY477" s="85"/>
      <c r="EZ477" s="85"/>
      <c r="FA477" s="85"/>
      <c r="FB477" s="85"/>
      <c r="FC477" s="85"/>
      <c r="FD477" s="85"/>
      <c r="FE477" s="85"/>
      <c r="FF477" s="85"/>
      <c r="FG477" s="265"/>
      <c r="FH477" s="265"/>
      <c r="FI477" s="265"/>
      <c r="FJ477" s="265"/>
      <c r="FK477" s="265"/>
      <c r="FL477" s="265"/>
      <c r="FM477" s="265"/>
      <c r="FN477" s="265"/>
      <c r="FO477" s="265"/>
      <c r="FP477" s="265"/>
      <c r="FQ477" s="265"/>
      <c r="FR477" s="265"/>
      <c r="FS477" s="265"/>
      <c r="FT477" s="265"/>
      <c r="FU477" s="265"/>
      <c r="FV477" s="265"/>
      <c r="FW477" s="265"/>
      <c r="FX477" s="265"/>
      <c r="FY477" s="265"/>
      <c r="FZ477" s="265"/>
      <c r="GA477" s="265"/>
      <c r="GB477" s="265"/>
      <c r="GC477" s="265"/>
    </row>
    <row r="478" spans="1:185" x14ac:dyDescent="0.35">
      <c r="A478" s="85"/>
      <c r="B478" s="86"/>
      <c r="C478" s="86"/>
      <c r="D478" s="87"/>
      <c r="E478" s="86"/>
      <c r="F478" s="86"/>
      <c r="G478" s="262">
        <f t="shared" si="38"/>
        <v>0</v>
      </c>
      <c r="H478" s="262">
        <f t="shared" si="39"/>
        <v>0</v>
      </c>
      <c r="I478" s="262">
        <f t="shared" si="40"/>
        <v>0</v>
      </c>
      <c r="J478" s="264"/>
      <c r="K478" s="264"/>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85"/>
      <c r="EP478" s="85"/>
      <c r="EQ478" s="85"/>
      <c r="ER478" s="85"/>
      <c r="ES478" s="85"/>
      <c r="ET478" s="85"/>
      <c r="EU478" s="85"/>
      <c r="EV478" s="85"/>
      <c r="EW478" s="85"/>
      <c r="EX478" s="85"/>
      <c r="EY478" s="85"/>
      <c r="EZ478" s="85"/>
      <c r="FA478" s="85"/>
      <c r="FB478" s="85"/>
      <c r="FC478" s="85"/>
      <c r="FD478" s="85"/>
      <c r="FE478" s="85"/>
      <c r="FF478" s="85"/>
      <c r="FG478" s="265"/>
      <c r="FH478" s="265"/>
      <c r="FI478" s="265"/>
      <c r="FJ478" s="265"/>
      <c r="FK478" s="265"/>
      <c r="FL478" s="265"/>
      <c r="FM478" s="265"/>
      <c r="FN478" s="265"/>
      <c r="FO478" s="265"/>
      <c r="FP478" s="265"/>
      <c r="FQ478" s="265"/>
      <c r="FR478" s="265"/>
      <c r="FS478" s="265"/>
      <c r="FT478" s="265"/>
      <c r="FU478" s="265"/>
      <c r="FV478" s="265"/>
      <c r="FW478" s="265"/>
      <c r="FX478" s="265"/>
      <c r="FY478" s="265"/>
      <c r="FZ478" s="265"/>
      <c r="GA478" s="265"/>
      <c r="GB478" s="265"/>
      <c r="GC478" s="265"/>
    </row>
    <row r="479" spans="1:185" x14ac:dyDescent="0.35">
      <c r="A479" s="85"/>
      <c r="B479" s="86"/>
      <c r="C479" s="86"/>
      <c r="D479" s="87"/>
      <c r="E479" s="86"/>
      <c r="F479" s="86"/>
      <c r="G479" s="262">
        <f t="shared" si="38"/>
        <v>0</v>
      </c>
      <c r="H479" s="262">
        <f t="shared" si="39"/>
        <v>0</v>
      </c>
      <c r="I479" s="262">
        <f t="shared" si="40"/>
        <v>0</v>
      </c>
      <c r="J479" s="264"/>
      <c r="K479" s="264"/>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85"/>
      <c r="EP479" s="85"/>
      <c r="EQ479" s="85"/>
      <c r="ER479" s="85"/>
      <c r="ES479" s="85"/>
      <c r="ET479" s="85"/>
      <c r="EU479" s="85"/>
      <c r="EV479" s="85"/>
      <c r="EW479" s="85"/>
      <c r="EX479" s="85"/>
      <c r="EY479" s="85"/>
      <c r="EZ479" s="85"/>
      <c r="FA479" s="85"/>
      <c r="FB479" s="85"/>
      <c r="FC479" s="85"/>
      <c r="FD479" s="85"/>
      <c r="FE479" s="85"/>
      <c r="FF479" s="85"/>
      <c r="FG479" s="265"/>
      <c r="FH479" s="265"/>
      <c r="FI479" s="265"/>
      <c r="FJ479" s="265"/>
      <c r="FK479" s="265"/>
      <c r="FL479" s="265"/>
      <c r="FM479" s="265"/>
      <c r="FN479" s="265"/>
      <c r="FO479" s="265"/>
      <c r="FP479" s="265"/>
      <c r="FQ479" s="265"/>
      <c r="FR479" s="265"/>
      <c r="FS479" s="265"/>
      <c r="FT479" s="265"/>
      <c r="FU479" s="265"/>
      <c r="FV479" s="265"/>
      <c r="FW479" s="265"/>
      <c r="FX479" s="265"/>
      <c r="FY479" s="265"/>
      <c r="FZ479" s="265"/>
      <c r="GA479" s="265"/>
      <c r="GB479" s="265"/>
      <c r="GC479" s="265"/>
    </row>
    <row r="480" spans="1:185" x14ac:dyDescent="0.35">
      <c r="A480" s="85"/>
      <c r="B480" s="86"/>
      <c r="C480" s="86"/>
      <c r="D480" s="87"/>
      <c r="E480" s="86"/>
      <c r="F480" s="86"/>
      <c r="G480" s="262">
        <f t="shared" si="38"/>
        <v>0</v>
      </c>
      <c r="H480" s="262">
        <f t="shared" si="39"/>
        <v>0</v>
      </c>
      <c r="I480" s="262">
        <f t="shared" si="40"/>
        <v>0</v>
      </c>
      <c r="J480" s="264"/>
      <c r="K480" s="264"/>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85"/>
      <c r="EP480" s="85"/>
      <c r="EQ480" s="85"/>
      <c r="ER480" s="85"/>
      <c r="ES480" s="85"/>
      <c r="ET480" s="85"/>
      <c r="EU480" s="85"/>
      <c r="EV480" s="85"/>
      <c r="EW480" s="85"/>
      <c r="EX480" s="85"/>
      <c r="EY480" s="85"/>
      <c r="EZ480" s="85"/>
      <c r="FA480" s="85"/>
      <c r="FB480" s="85"/>
      <c r="FC480" s="85"/>
      <c r="FD480" s="85"/>
      <c r="FE480" s="85"/>
      <c r="FF480" s="85"/>
      <c r="FG480" s="265"/>
      <c r="FH480" s="265"/>
      <c r="FI480" s="265"/>
      <c r="FJ480" s="265"/>
      <c r="FK480" s="265"/>
      <c r="FL480" s="265"/>
      <c r="FM480" s="265"/>
      <c r="FN480" s="265"/>
      <c r="FO480" s="265"/>
      <c r="FP480" s="265"/>
      <c r="FQ480" s="265"/>
      <c r="FR480" s="265"/>
      <c r="FS480" s="265"/>
      <c r="FT480" s="265"/>
      <c r="FU480" s="265"/>
      <c r="FV480" s="265"/>
      <c r="FW480" s="265"/>
      <c r="FX480" s="265"/>
      <c r="FY480" s="265"/>
      <c r="FZ480" s="265"/>
      <c r="GA480" s="265"/>
      <c r="GB480" s="265"/>
      <c r="GC480" s="265"/>
    </row>
    <row r="481" spans="1:185" x14ac:dyDescent="0.35">
      <c r="A481" s="85"/>
      <c r="B481" s="86"/>
      <c r="C481" s="86"/>
      <c r="D481" s="87"/>
      <c r="E481" s="86"/>
      <c r="F481" s="86"/>
      <c r="G481" s="262">
        <f t="shared" si="38"/>
        <v>0</v>
      </c>
      <c r="H481" s="262">
        <f t="shared" si="39"/>
        <v>0</v>
      </c>
      <c r="I481" s="262">
        <f t="shared" si="40"/>
        <v>0</v>
      </c>
      <c r="J481" s="264"/>
      <c r="K481" s="264"/>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85"/>
      <c r="EP481" s="85"/>
      <c r="EQ481" s="85"/>
      <c r="ER481" s="85"/>
      <c r="ES481" s="85"/>
      <c r="ET481" s="85"/>
      <c r="EU481" s="85"/>
      <c r="EV481" s="85"/>
      <c r="EW481" s="85"/>
      <c r="EX481" s="85"/>
      <c r="EY481" s="85"/>
      <c r="EZ481" s="85"/>
      <c r="FA481" s="85"/>
      <c r="FB481" s="85"/>
      <c r="FC481" s="85"/>
      <c r="FD481" s="85"/>
      <c r="FE481" s="85"/>
      <c r="FF481" s="85"/>
      <c r="FG481" s="265"/>
      <c r="FH481" s="265"/>
      <c r="FI481" s="265"/>
      <c r="FJ481" s="265"/>
      <c r="FK481" s="265"/>
      <c r="FL481" s="265"/>
      <c r="FM481" s="265"/>
      <c r="FN481" s="265"/>
      <c r="FO481" s="265"/>
      <c r="FP481" s="265"/>
      <c r="FQ481" s="265"/>
      <c r="FR481" s="265"/>
      <c r="FS481" s="265"/>
      <c r="FT481" s="265"/>
      <c r="FU481" s="265"/>
      <c r="FV481" s="265"/>
      <c r="FW481" s="265"/>
      <c r="FX481" s="265"/>
      <c r="FY481" s="265"/>
      <c r="FZ481" s="265"/>
      <c r="GA481" s="265"/>
      <c r="GB481" s="265"/>
      <c r="GC481" s="265"/>
    </row>
    <row r="482" spans="1:185" x14ac:dyDescent="0.35">
      <c r="A482" s="85"/>
      <c r="B482" s="86"/>
      <c r="C482" s="86"/>
      <c r="D482" s="87"/>
      <c r="E482" s="86"/>
      <c r="F482" s="86"/>
      <c r="G482" s="262">
        <f t="shared" si="38"/>
        <v>0</v>
      </c>
      <c r="H482" s="262">
        <f t="shared" si="39"/>
        <v>0</v>
      </c>
      <c r="I482" s="262">
        <f t="shared" si="40"/>
        <v>0</v>
      </c>
      <c r="J482" s="264"/>
      <c r="K482" s="264"/>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85"/>
      <c r="EP482" s="85"/>
      <c r="EQ482" s="85"/>
      <c r="ER482" s="85"/>
      <c r="ES482" s="85"/>
      <c r="ET482" s="85"/>
      <c r="EU482" s="85"/>
      <c r="EV482" s="85"/>
      <c r="EW482" s="85"/>
      <c r="EX482" s="85"/>
      <c r="EY482" s="85"/>
      <c r="EZ482" s="85"/>
      <c r="FA482" s="85"/>
      <c r="FB482" s="85"/>
      <c r="FC482" s="85"/>
      <c r="FD482" s="85"/>
      <c r="FE482" s="85"/>
      <c r="FF482" s="85"/>
      <c r="FG482" s="265"/>
      <c r="FH482" s="265"/>
      <c r="FI482" s="265"/>
      <c r="FJ482" s="265"/>
      <c r="FK482" s="265"/>
      <c r="FL482" s="265"/>
      <c r="FM482" s="265"/>
      <c r="FN482" s="265"/>
      <c r="FO482" s="265"/>
      <c r="FP482" s="265"/>
      <c r="FQ482" s="265"/>
      <c r="FR482" s="265"/>
      <c r="FS482" s="265"/>
      <c r="FT482" s="265"/>
      <c r="FU482" s="265"/>
      <c r="FV482" s="265"/>
      <c r="FW482" s="265"/>
      <c r="FX482" s="265"/>
      <c r="FY482" s="265"/>
      <c r="FZ482" s="265"/>
      <c r="GA482" s="265"/>
      <c r="GB482" s="265"/>
      <c r="GC482" s="265"/>
    </row>
    <row r="483" spans="1:185" x14ac:dyDescent="0.35">
      <c r="A483" s="85"/>
      <c r="B483" s="86"/>
      <c r="C483" s="86"/>
      <c r="D483" s="87"/>
      <c r="E483" s="86"/>
      <c r="F483" s="86"/>
      <c r="G483" s="262">
        <f t="shared" si="38"/>
        <v>0</v>
      </c>
      <c r="H483" s="262">
        <f t="shared" si="39"/>
        <v>0</v>
      </c>
      <c r="I483" s="262">
        <f t="shared" si="40"/>
        <v>0</v>
      </c>
      <c r="J483" s="264"/>
      <c r="K483" s="264"/>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85"/>
      <c r="EP483" s="85"/>
      <c r="EQ483" s="85"/>
      <c r="ER483" s="85"/>
      <c r="ES483" s="85"/>
      <c r="ET483" s="85"/>
      <c r="EU483" s="85"/>
      <c r="EV483" s="85"/>
      <c r="EW483" s="85"/>
      <c r="EX483" s="85"/>
      <c r="EY483" s="85"/>
      <c r="EZ483" s="85"/>
      <c r="FA483" s="85"/>
      <c r="FB483" s="85"/>
      <c r="FC483" s="85"/>
      <c r="FD483" s="85"/>
      <c r="FE483" s="85"/>
      <c r="FF483" s="85"/>
      <c r="FG483" s="265"/>
      <c r="FH483" s="265"/>
      <c r="FI483" s="265"/>
      <c r="FJ483" s="265"/>
      <c r="FK483" s="265"/>
      <c r="FL483" s="265"/>
      <c r="FM483" s="265"/>
      <c r="FN483" s="265"/>
      <c r="FO483" s="265"/>
      <c r="FP483" s="265"/>
      <c r="FQ483" s="265"/>
      <c r="FR483" s="265"/>
      <c r="FS483" s="265"/>
      <c r="FT483" s="265"/>
      <c r="FU483" s="265"/>
      <c r="FV483" s="265"/>
      <c r="FW483" s="265"/>
      <c r="FX483" s="265"/>
      <c r="FY483" s="265"/>
      <c r="FZ483" s="265"/>
      <c r="GA483" s="265"/>
      <c r="GB483" s="265"/>
      <c r="GC483" s="265"/>
    </row>
    <row r="484" spans="1:185" x14ac:dyDescent="0.35">
      <c r="A484" s="85"/>
      <c r="B484" s="86"/>
      <c r="C484" s="86"/>
      <c r="D484" s="87"/>
      <c r="E484" s="86"/>
      <c r="F484" s="86"/>
      <c r="G484" s="262">
        <f t="shared" si="38"/>
        <v>0</v>
      </c>
      <c r="H484" s="262">
        <f t="shared" si="39"/>
        <v>0</v>
      </c>
      <c r="I484" s="262">
        <f t="shared" si="40"/>
        <v>0</v>
      </c>
      <c r="J484" s="264"/>
      <c r="K484" s="264"/>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85"/>
      <c r="EP484" s="85"/>
      <c r="EQ484" s="85"/>
      <c r="ER484" s="85"/>
      <c r="ES484" s="85"/>
      <c r="ET484" s="85"/>
      <c r="EU484" s="85"/>
      <c r="EV484" s="85"/>
      <c r="EW484" s="85"/>
      <c r="EX484" s="85"/>
      <c r="EY484" s="85"/>
      <c r="EZ484" s="85"/>
      <c r="FA484" s="85"/>
      <c r="FB484" s="85"/>
      <c r="FC484" s="85"/>
      <c r="FD484" s="85"/>
      <c r="FE484" s="85"/>
      <c r="FF484" s="85"/>
      <c r="FG484" s="265"/>
      <c r="FH484" s="265"/>
      <c r="FI484" s="265"/>
      <c r="FJ484" s="265"/>
      <c r="FK484" s="265"/>
      <c r="FL484" s="265"/>
      <c r="FM484" s="265"/>
      <c r="FN484" s="265"/>
      <c r="FO484" s="265"/>
      <c r="FP484" s="265"/>
      <c r="FQ484" s="265"/>
      <c r="FR484" s="265"/>
      <c r="FS484" s="265"/>
      <c r="FT484" s="265"/>
      <c r="FU484" s="265"/>
      <c r="FV484" s="265"/>
      <c r="FW484" s="265"/>
      <c r="FX484" s="265"/>
      <c r="FY484" s="265"/>
      <c r="FZ484" s="265"/>
      <c r="GA484" s="265"/>
      <c r="GB484" s="265"/>
      <c r="GC484" s="265"/>
    </row>
    <row r="485" spans="1:185" x14ac:dyDescent="0.35">
      <c r="A485" s="85"/>
      <c r="B485" s="86"/>
      <c r="C485" s="86"/>
      <c r="D485" s="87"/>
      <c r="E485" s="86"/>
      <c r="F485" s="86"/>
      <c r="G485" s="262">
        <f t="shared" si="38"/>
        <v>0</v>
      </c>
      <c r="H485" s="262">
        <f t="shared" si="39"/>
        <v>0</v>
      </c>
      <c r="I485" s="262">
        <f t="shared" si="40"/>
        <v>0</v>
      </c>
      <c r="J485" s="264"/>
      <c r="K485" s="264"/>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85"/>
      <c r="EP485" s="85"/>
      <c r="EQ485" s="85"/>
      <c r="ER485" s="85"/>
      <c r="ES485" s="85"/>
      <c r="ET485" s="85"/>
      <c r="EU485" s="85"/>
      <c r="EV485" s="85"/>
      <c r="EW485" s="85"/>
      <c r="EX485" s="85"/>
      <c r="EY485" s="85"/>
      <c r="EZ485" s="85"/>
      <c r="FA485" s="85"/>
      <c r="FB485" s="85"/>
      <c r="FC485" s="85"/>
      <c r="FD485" s="85"/>
      <c r="FE485" s="85"/>
      <c r="FF485" s="85"/>
      <c r="FG485" s="265"/>
      <c r="FH485" s="265"/>
      <c r="FI485" s="265"/>
      <c r="FJ485" s="265"/>
      <c r="FK485" s="265"/>
      <c r="FL485" s="265"/>
      <c r="FM485" s="265"/>
      <c r="FN485" s="265"/>
      <c r="FO485" s="265"/>
      <c r="FP485" s="265"/>
      <c r="FQ485" s="265"/>
      <c r="FR485" s="265"/>
      <c r="FS485" s="265"/>
      <c r="FT485" s="265"/>
      <c r="FU485" s="265"/>
      <c r="FV485" s="265"/>
      <c r="FW485" s="265"/>
      <c r="FX485" s="265"/>
      <c r="FY485" s="265"/>
      <c r="FZ485" s="265"/>
      <c r="GA485" s="265"/>
      <c r="GB485" s="265"/>
      <c r="GC485" s="265"/>
    </row>
    <row r="486" spans="1:185" x14ac:dyDescent="0.35">
      <c r="A486" s="85"/>
      <c r="B486" s="86"/>
      <c r="C486" s="86"/>
      <c r="D486" s="87"/>
      <c r="E486" s="86"/>
      <c r="F486" s="86"/>
      <c r="G486" s="262">
        <f t="shared" si="38"/>
        <v>0</v>
      </c>
      <c r="H486" s="262">
        <f t="shared" si="39"/>
        <v>0</v>
      </c>
      <c r="I486" s="262">
        <f t="shared" si="40"/>
        <v>0</v>
      </c>
      <c r="J486" s="264"/>
      <c r="K486" s="264"/>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85"/>
      <c r="EP486" s="85"/>
      <c r="EQ486" s="85"/>
      <c r="ER486" s="85"/>
      <c r="ES486" s="85"/>
      <c r="ET486" s="85"/>
      <c r="EU486" s="85"/>
      <c r="EV486" s="85"/>
      <c r="EW486" s="85"/>
      <c r="EX486" s="85"/>
      <c r="EY486" s="85"/>
      <c r="EZ486" s="85"/>
      <c r="FA486" s="85"/>
      <c r="FB486" s="85"/>
      <c r="FC486" s="85"/>
      <c r="FD486" s="85"/>
      <c r="FE486" s="85"/>
      <c r="FF486" s="85"/>
      <c r="FG486" s="265"/>
      <c r="FH486" s="265"/>
      <c r="FI486" s="265"/>
      <c r="FJ486" s="265"/>
      <c r="FK486" s="265"/>
      <c r="FL486" s="265"/>
      <c r="FM486" s="265"/>
      <c r="FN486" s="265"/>
      <c r="FO486" s="265"/>
      <c r="FP486" s="265"/>
      <c r="FQ486" s="265"/>
      <c r="FR486" s="265"/>
      <c r="FS486" s="265"/>
      <c r="FT486" s="265"/>
      <c r="FU486" s="265"/>
      <c r="FV486" s="265"/>
      <c r="FW486" s="265"/>
      <c r="FX486" s="265"/>
      <c r="FY486" s="265"/>
      <c r="FZ486" s="265"/>
      <c r="GA486" s="265"/>
      <c r="GB486" s="265"/>
      <c r="GC486" s="265"/>
    </row>
    <row r="487" spans="1:185" x14ac:dyDescent="0.35">
      <c r="A487" s="85"/>
      <c r="B487" s="86"/>
      <c r="C487" s="86"/>
      <c r="D487" s="87"/>
      <c r="E487" s="86"/>
      <c r="F487" s="86"/>
      <c r="G487" s="262">
        <f t="shared" si="38"/>
        <v>0</v>
      </c>
      <c r="H487" s="262">
        <f t="shared" si="39"/>
        <v>0</v>
      </c>
      <c r="I487" s="262">
        <f t="shared" si="40"/>
        <v>0</v>
      </c>
      <c r="J487" s="264"/>
      <c r="K487" s="264"/>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85"/>
      <c r="EP487" s="85"/>
      <c r="EQ487" s="85"/>
      <c r="ER487" s="85"/>
      <c r="ES487" s="85"/>
      <c r="ET487" s="85"/>
      <c r="EU487" s="85"/>
      <c r="EV487" s="85"/>
      <c r="EW487" s="85"/>
      <c r="EX487" s="85"/>
      <c r="EY487" s="85"/>
      <c r="EZ487" s="85"/>
      <c r="FA487" s="85"/>
      <c r="FB487" s="85"/>
      <c r="FC487" s="85"/>
      <c r="FD487" s="85"/>
      <c r="FE487" s="85"/>
      <c r="FF487" s="85"/>
      <c r="FG487" s="265"/>
      <c r="FH487" s="265"/>
      <c r="FI487" s="265"/>
      <c r="FJ487" s="265"/>
      <c r="FK487" s="265"/>
      <c r="FL487" s="265"/>
      <c r="FM487" s="265"/>
      <c r="FN487" s="265"/>
      <c r="FO487" s="265"/>
      <c r="FP487" s="265"/>
      <c r="FQ487" s="265"/>
      <c r="FR487" s="265"/>
      <c r="FS487" s="265"/>
      <c r="FT487" s="265"/>
      <c r="FU487" s="265"/>
      <c r="FV487" s="265"/>
      <c r="FW487" s="265"/>
      <c r="FX487" s="265"/>
      <c r="FY487" s="265"/>
      <c r="FZ487" s="265"/>
      <c r="GA487" s="265"/>
      <c r="GB487" s="265"/>
      <c r="GC487" s="265"/>
    </row>
    <row r="488" spans="1:185" x14ac:dyDescent="0.35">
      <c r="A488" s="85"/>
      <c r="B488" s="86"/>
      <c r="C488" s="86"/>
      <c r="D488" s="87"/>
      <c r="E488" s="86"/>
      <c r="F488" s="86"/>
      <c r="G488" s="262">
        <f t="shared" si="38"/>
        <v>0</v>
      </c>
      <c r="H488" s="262">
        <f t="shared" si="39"/>
        <v>0</v>
      </c>
      <c r="I488" s="262">
        <f t="shared" si="40"/>
        <v>0</v>
      </c>
      <c r="J488" s="264"/>
      <c r="K488" s="264"/>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85"/>
      <c r="EP488" s="85"/>
      <c r="EQ488" s="85"/>
      <c r="ER488" s="85"/>
      <c r="ES488" s="85"/>
      <c r="ET488" s="85"/>
      <c r="EU488" s="85"/>
      <c r="EV488" s="85"/>
      <c r="EW488" s="85"/>
      <c r="EX488" s="85"/>
      <c r="EY488" s="85"/>
      <c r="EZ488" s="85"/>
      <c r="FA488" s="85"/>
      <c r="FB488" s="85"/>
      <c r="FC488" s="85"/>
      <c r="FD488" s="85"/>
      <c r="FE488" s="85"/>
      <c r="FF488" s="85"/>
      <c r="FG488" s="265"/>
      <c r="FH488" s="265"/>
      <c r="FI488" s="265"/>
      <c r="FJ488" s="265"/>
      <c r="FK488" s="265"/>
      <c r="FL488" s="265"/>
      <c r="FM488" s="265"/>
      <c r="FN488" s="265"/>
      <c r="FO488" s="265"/>
      <c r="FP488" s="265"/>
      <c r="FQ488" s="265"/>
      <c r="FR488" s="265"/>
      <c r="FS488" s="265"/>
      <c r="FT488" s="265"/>
      <c r="FU488" s="265"/>
      <c r="FV488" s="265"/>
      <c r="FW488" s="265"/>
      <c r="FX488" s="265"/>
      <c r="FY488" s="265"/>
      <c r="FZ488" s="265"/>
      <c r="GA488" s="265"/>
      <c r="GB488" s="265"/>
      <c r="GC488" s="265"/>
    </row>
    <row r="489" spans="1:185" x14ac:dyDescent="0.35">
      <c r="A489" s="85"/>
      <c r="B489" s="86"/>
      <c r="C489" s="86"/>
      <c r="D489" s="87"/>
      <c r="E489" s="86"/>
      <c r="F489" s="86"/>
      <c r="G489" s="262">
        <f t="shared" si="38"/>
        <v>0</v>
      </c>
      <c r="H489" s="262">
        <f t="shared" si="39"/>
        <v>0</v>
      </c>
      <c r="I489" s="262">
        <f t="shared" si="40"/>
        <v>0</v>
      </c>
      <c r="J489" s="264"/>
      <c r="K489" s="264"/>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85"/>
      <c r="EP489" s="85"/>
      <c r="EQ489" s="85"/>
      <c r="ER489" s="85"/>
      <c r="ES489" s="85"/>
      <c r="ET489" s="85"/>
      <c r="EU489" s="85"/>
      <c r="EV489" s="85"/>
      <c r="EW489" s="85"/>
      <c r="EX489" s="85"/>
      <c r="EY489" s="85"/>
      <c r="EZ489" s="85"/>
      <c r="FA489" s="85"/>
      <c r="FB489" s="85"/>
      <c r="FC489" s="85"/>
      <c r="FD489" s="85"/>
      <c r="FE489" s="85"/>
      <c r="FF489" s="85"/>
      <c r="FG489" s="265"/>
      <c r="FH489" s="265"/>
      <c r="FI489" s="265"/>
      <c r="FJ489" s="265"/>
      <c r="FK489" s="265"/>
      <c r="FL489" s="265"/>
      <c r="FM489" s="265"/>
      <c r="FN489" s="265"/>
      <c r="FO489" s="265"/>
      <c r="FP489" s="265"/>
      <c r="FQ489" s="265"/>
      <c r="FR489" s="265"/>
      <c r="FS489" s="265"/>
      <c r="FT489" s="265"/>
      <c r="FU489" s="265"/>
      <c r="FV489" s="265"/>
      <c r="FW489" s="265"/>
      <c r="FX489" s="265"/>
      <c r="FY489" s="265"/>
      <c r="FZ489" s="265"/>
      <c r="GA489" s="265"/>
      <c r="GB489" s="265"/>
      <c r="GC489" s="265"/>
    </row>
    <row r="490" spans="1:185" x14ac:dyDescent="0.35">
      <c r="A490" s="85"/>
      <c r="B490" s="86"/>
      <c r="C490" s="86"/>
      <c r="D490" s="87"/>
      <c r="E490" s="86"/>
      <c r="F490" s="86"/>
      <c r="G490" s="262">
        <f t="shared" si="38"/>
        <v>0</v>
      </c>
      <c r="H490" s="262">
        <f t="shared" si="39"/>
        <v>0</v>
      </c>
      <c r="I490" s="262">
        <f t="shared" si="40"/>
        <v>0</v>
      </c>
      <c r="J490" s="264"/>
      <c r="K490" s="264"/>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85"/>
      <c r="EP490" s="85"/>
      <c r="EQ490" s="85"/>
      <c r="ER490" s="85"/>
      <c r="ES490" s="85"/>
      <c r="ET490" s="85"/>
      <c r="EU490" s="85"/>
      <c r="EV490" s="85"/>
      <c r="EW490" s="85"/>
      <c r="EX490" s="85"/>
      <c r="EY490" s="85"/>
      <c r="EZ490" s="85"/>
      <c r="FA490" s="85"/>
      <c r="FB490" s="85"/>
      <c r="FC490" s="85"/>
      <c r="FD490" s="85"/>
      <c r="FE490" s="85"/>
      <c r="FF490" s="85"/>
      <c r="FG490" s="265"/>
      <c r="FH490" s="265"/>
      <c r="FI490" s="265"/>
      <c r="FJ490" s="265"/>
      <c r="FK490" s="265"/>
      <c r="FL490" s="265"/>
      <c r="FM490" s="265"/>
      <c r="FN490" s="265"/>
      <c r="FO490" s="265"/>
      <c r="FP490" s="265"/>
      <c r="FQ490" s="265"/>
      <c r="FR490" s="265"/>
      <c r="FS490" s="265"/>
      <c r="FT490" s="265"/>
      <c r="FU490" s="265"/>
      <c r="FV490" s="265"/>
      <c r="FW490" s="265"/>
      <c r="FX490" s="265"/>
      <c r="FY490" s="265"/>
      <c r="FZ490" s="265"/>
      <c r="GA490" s="265"/>
      <c r="GB490" s="265"/>
      <c r="GC490" s="265"/>
    </row>
    <row r="491" spans="1:185" x14ac:dyDescent="0.35">
      <c r="A491" s="85"/>
      <c r="B491" s="86"/>
      <c r="C491" s="86"/>
      <c r="D491" s="87"/>
      <c r="E491" s="86"/>
      <c r="F491" s="86"/>
      <c r="G491" s="262">
        <f t="shared" si="38"/>
        <v>0</v>
      </c>
      <c r="H491" s="262">
        <f t="shared" si="39"/>
        <v>0</v>
      </c>
      <c r="I491" s="262">
        <f t="shared" si="40"/>
        <v>0</v>
      </c>
      <c r="J491" s="264"/>
      <c r="K491" s="264"/>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85"/>
      <c r="EP491" s="85"/>
      <c r="EQ491" s="85"/>
      <c r="ER491" s="85"/>
      <c r="ES491" s="85"/>
      <c r="ET491" s="85"/>
      <c r="EU491" s="85"/>
      <c r="EV491" s="85"/>
      <c r="EW491" s="85"/>
      <c r="EX491" s="85"/>
      <c r="EY491" s="85"/>
      <c r="EZ491" s="85"/>
      <c r="FA491" s="85"/>
      <c r="FB491" s="85"/>
      <c r="FC491" s="85"/>
      <c r="FD491" s="85"/>
      <c r="FE491" s="85"/>
      <c r="FF491" s="85"/>
      <c r="FG491" s="265"/>
      <c r="FH491" s="265"/>
      <c r="FI491" s="265"/>
      <c r="FJ491" s="265"/>
      <c r="FK491" s="265"/>
      <c r="FL491" s="265"/>
      <c r="FM491" s="265"/>
      <c r="FN491" s="265"/>
      <c r="FO491" s="265"/>
      <c r="FP491" s="265"/>
      <c r="FQ491" s="265"/>
      <c r="FR491" s="265"/>
      <c r="FS491" s="265"/>
      <c r="FT491" s="265"/>
      <c r="FU491" s="265"/>
      <c r="FV491" s="265"/>
      <c r="FW491" s="265"/>
      <c r="FX491" s="265"/>
      <c r="FY491" s="265"/>
      <c r="FZ491" s="265"/>
      <c r="GA491" s="265"/>
      <c r="GB491" s="265"/>
      <c r="GC491" s="265"/>
    </row>
    <row r="492" spans="1:185" x14ac:dyDescent="0.35">
      <c r="A492" s="85"/>
      <c r="B492" s="86"/>
      <c r="C492" s="86"/>
      <c r="D492" s="87"/>
      <c r="E492" s="86"/>
      <c r="F492" s="86"/>
      <c r="G492" s="262">
        <f t="shared" si="38"/>
        <v>0</v>
      </c>
      <c r="H492" s="262">
        <f t="shared" si="39"/>
        <v>0</v>
      </c>
      <c r="I492" s="262">
        <f t="shared" si="40"/>
        <v>0</v>
      </c>
      <c r="J492" s="264"/>
      <c r="K492" s="264"/>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85"/>
      <c r="EP492" s="85"/>
      <c r="EQ492" s="85"/>
      <c r="ER492" s="85"/>
      <c r="ES492" s="85"/>
      <c r="ET492" s="85"/>
      <c r="EU492" s="85"/>
      <c r="EV492" s="85"/>
      <c r="EW492" s="85"/>
      <c r="EX492" s="85"/>
      <c r="EY492" s="85"/>
      <c r="EZ492" s="85"/>
      <c r="FA492" s="85"/>
      <c r="FB492" s="85"/>
      <c r="FC492" s="85"/>
      <c r="FD492" s="85"/>
      <c r="FE492" s="85"/>
      <c r="FF492" s="85"/>
      <c r="FG492" s="265"/>
      <c r="FH492" s="265"/>
      <c r="FI492" s="265"/>
      <c r="FJ492" s="265"/>
      <c r="FK492" s="265"/>
      <c r="FL492" s="265"/>
      <c r="FM492" s="265"/>
      <c r="FN492" s="265"/>
      <c r="FO492" s="265"/>
      <c r="FP492" s="265"/>
      <c r="FQ492" s="265"/>
      <c r="FR492" s="265"/>
      <c r="FS492" s="265"/>
      <c r="FT492" s="265"/>
      <c r="FU492" s="265"/>
      <c r="FV492" s="265"/>
      <c r="FW492" s="265"/>
      <c r="FX492" s="265"/>
      <c r="FY492" s="265"/>
      <c r="FZ492" s="265"/>
      <c r="GA492" s="265"/>
      <c r="GB492" s="265"/>
      <c r="GC492" s="265"/>
    </row>
    <row r="493" spans="1:185" x14ac:dyDescent="0.35">
      <c r="A493" s="85"/>
      <c r="B493" s="86"/>
      <c r="C493" s="86"/>
      <c r="D493" s="87"/>
      <c r="E493" s="86"/>
      <c r="F493" s="86"/>
      <c r="G493" s="262">
        <f t="shared" si="38"/>
        <v>0</v>
      </c>
      <c r="H493" s="262">
        <f t="shared" si="39"/>
        <v>0</v>
      </c>
      <c r="I493" s="262">
        <f t="shared" si="40"/>
        <v>0</v>
      </c>
      <c r="J493" s="264"/>
      <c r="K493" s="264"/>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85"/>
      <c r="EP493" s="85"/>
      <c r="EQ493" s="85"/>
      <c r="ER493" s="85"/>
      <c r="ES493" s="85"/>
      <c r="ET493" s="85"/>
      <c r="EU493" s="85"/>
      <c r="EV493" s="85"/>
      <c r="EW493" s="85"/>
      <c r="EX493" s="85"/>
      <c r="EY493" s="85"/>
      <c r="EZ493" s="85"/>
      <c r="FA493" s="85"/>
      <c r="FB493" s="85"/>
      <c r="FC493" s="85"/>
      <c r="FD493" s="85"/>
      <c r="FE493" s="85"/>
      <c r="FF493" s="85"/>
      <c r="FG493" s="265"/>
      <c r="FH493" s="265"/>
      <c r="FI493" s="265"/>
      <c r="FJ493" s="265"/>
      <c r="FK493" s="265"/>
      <c r="FL493" s="265"/>
      <c r="FM493" s="265"/>
      <c r="FN493" s="265"/>
      <c r="FO493" s="265"/>
      <c r="FP493" s="265"/>
      <c r="FQ493" s="265"/>
      <c r="FR493" s="265"/>
      <c r="FS493" s="265"/>
      <c r="FT493" s="265"/>
      <c r="FU493" s="265"/>
      <c r="FV493" s="265"/>
      <c r="FW493" s="265"/>
      <c r="FX493" s="265"/>
      <c r="FY493" s="265"/>
      <c r="FZ493" s="265"/>
      <c r="GA493" s="265"/>
      <c r="GB493" s="265"/>
      <c r="GC493" s="265"/>
    </row>
    <row r="494" spans="1:185" x14ac:dyDescent="0.35">
      <c r="A494" s="85"/>
      <c r="B494" s="86"/>
      <c r="C494" s="86"/>
      <c r="D494" s="87"/>
      <c r="E494" s="86"/>
      <c r="F494" s="86"/>
      <c r="G494" s="262">
        <f t="shared" si="38"/>
        <v>0</v>
      </c>
      <c r="H494" s="262">
        <f t="shared" si="39"/>
        <v>0</v>
      </c>
      <c r="I494" s="262">
        <f t="shared" si="40"/>
        <v>0</v>
      </c>
      <c r="J494" s="264"/>
      <c r="K494" s="264"/>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85"/>
      <c r="EP494" s="85"/>
      <c r="EQ494" s="85"/>
      <c r="ER494" s="85"/>
      <c r="ES494" s="85"/>
      <c r="ET494" s="85"/>
      <c r="EU494" s="85"/>
      <c r="EV494" s="85"/>
      <c r="EW494" s="85"/>
      <c r="EX494" s="85"/>
      <c r="EY494" s="85"/>
      <c r="EZ494" s="85"/>
      <c r="FA494" s="85"/>
      <c r="FB494" s="85"/>
      <c r="FC494" s="85"/>
      <c r="FD494" s="85"/>
      <c r="FE494" s="85"/>
      <c r="FF494" s="85"/>
      <c r="FG494" s="265"/>
      <c r="FH494" s="265"/>
      <c r="FI494" s="265"/>
      <c r="FJ494" s="265"/>
      <c r="FK494" s="265"/>
      <c r="FL494" s="265"/>
      <c r="FM494" s="265"/>
      <c r="FN494" s="265"/>
      <c r="FO494" s="265"/>
      <c r="FP494" s="265"/>
      <c r="FQ494" s="265"/>
      <c r="FR494" s="265"/>
      <c r="FS494" s="265"/>
      <c r="FT494" s="265"/>
      <c r="FU494" s="265"/>
      <c r="FV494" s="265"/>
      <c r="FW494" s="265"/>
      <c r="FX494" s="265"/>
      <c r="FY494" s="265"/>
      <c r="FZ494" s="265"/>
      <c r="GA494" s="265"/>
      <c r="GB494" s="265"/>
      <c r="GC494" s="265"/>
    </row>
    <row r="495" spans="1:185" x14ac:dyDescent="0.35">
      <c r="A495" s="85"/>
      <c r="B495" s="86"/>
      <c r="C495" s="86"/>
      <c r="D495" s="87"/>
      <c r="E495" s="86"/>
      <c r="F495" s="86"/>
      <c r="G495" s="262">
        <f t="shared" si="38"/>
        <v>0</v>
      </c>
      <c r="H495" s="262">
        <f t="shared" si="39"/>
        <v>0</v>
      </c>
      <c r="I495" s="262">
        <f t="shared" si="40"/>
        <v>0</v>
      </c>
      <c r="J495" s="264"/>
      <c r="K495" s="264"/>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85"/>
      <c r="EP495" s="85"/>
      <c r="EQ495" s="85"/>
      <c r="ER495" s="85"/>
      <c r="ES495" s="85"/>
      <c r="ET495" s="85"/>
      <c r="EU495" s="85"/>
      <c r="EV495" s="85"/>
      <c r="EW495" s="85"/>
      <c r="EX495" s="85"/>
      <c r="EY495" s="85"/>
      <c r="EZ495" s="85"/>
      <c r="FA495" s="85"/>
      <c r="FB495" s="85"/>
      <c r="FC495" s="85"/>
      <c r="FD495" s="85"/>
      <c r="FE495" s="85"/>
      <c r="FF495" s="85"/>
      <c r="FG495" s="265"/>
      <c r="FH495" s="265"/>
      <c r="FI495" s="265"/>
      <c r="FJ495" s="265"/>
      <c r="FK495" s="265"/>
      <c r="FL495" s="265"/>
      <c r="FM495" s="265"/>
      <c r="FN495" s="265"/>
      <c r="FO495" s="265"/>
      <c r="FP495" s="265"/>
      <c r="FQ495" s="265"/>
      <c r="FR495" s="265"/>
      <c r="FS495" s="265"/>
      <c r="FT495" s="265"/>
      <c r="FU495" s="265"/>
      <c r="FV495" s="265"/>
      <c r="FW495" s="265"/>
      <c r="FX495" s="265"/>
      <c r="FY495" s="265"/>
      <c r="FZ495" s="265"/>
      <c r="GA495" s="265"/>
      <c r="GB495" s="265"/>
      <c r="GC495" s="265"/>
    </row>
    <row r="496" spans="1:185" x14ac:dyDescent="0.35">
      <c r="A496" s="85"/>
      <c r="B496" s="86"/>
      <c r="C496" s="86"/>
      <c r="D496" s="87"/>
      <c r="E496" s="86"/>
      <c r="F496" s="86"/>
      <c r="G496" s="262">
        <f t="shared" si="38"/>
        <v>0</v>
      </c>
      <c r="H496" s="262">
        <f t="shared" si="39"/>
        <v>0</v>
      </c>
      <c r="I496" s="262">
        <f t="shared" si="40"/>
        <v>0</v>
      </c>
      <c r="J496" s="264"/>
      <c r="K496" s="264"/>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85"/>
      <c r="EP496" s="85"/>
      <c r="EQ496" s="85"/>
      <c r="ER496" s="85"/>
      <c r="ES496" s="85"/>
      <c r="ET496" s="85"/>
      <c r="EU496" s="85"/>
      <c r="EV496" s="85"/>
      <c r="EW496" s="85"/>
      <c r="EX496" s="85"/>
      <c r="EY496" s="85"/>
      <c r="EZ496" s="85"/>
      <c r="FA496" s="85"/>
      <c r="FB496" s="85"/>
      <c r="FC496" s="85"/>
      <c r="FD496" s="85"/>
      <c r="FE496" s="85"/>
      <c r="FF496" s="85"/>
      <c r="FG496" s="265"/>
      <c r="FH496" s="265"/>
      <c r="FI496" s="265"/>
      <c r="FJ496" s="265"/>
      <c r="FK496" s="265"/>
      <c r="FL496" s="265"/>
      <c r="FM496" s="265"/>
      <c r="FN496" s="265"/>
      <c r="FO496" s="265"/>
      <c r="FP496" s="265"/>
      <c r="FQ496" s="265"/>
      <c r="FR496" s="265"/>
      <c r="FS496" s="265"/>
      <c r="FT496" s="265"/>
      <c r="FU496" s="265"/>
      <c r="FV496" s="265"/>
      <c r="FW496" s="265"/>
      <c r="FX496" s="265"/>
      <c r="FY496" s="265"/>
      <c r="FZ496" s="265"/>
      <c r="GA496" s="265"/>
      <c r="GB496" s="265"/>
      <c r="GC496" s="265"/>
    </row>
    <row r="497" spans="1:185" x14ac:dyDescent="0.35">
      <c r="A497" s="85"/>
      <c r="B497" s="86"/>
      <c r="C497" s="86"/>
      <c r="D497" s="87"/>
      <c r="E497" s="86"/>
      <c r="F497" s="86"/>
      <c r="G497" s="262">
        <f t="shared" si="38"/>
        <v>0</v>
      </c>
      <c r="H497" s="262">
        <f t="shared" si="39"/>
        <v>0</v>
      </c>
      <c r="I497" s="262">
        <f t="shared" si="40"/>
        <v>0</v>
      </c>
      <c r="J497" s="264"/>
      <c r="K497" s="264"/>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85"/>
      <c r="EP497" s="85"/>
      <c r="EQ497" s="85"/>
      <c r="ER497" s="85"/>
      <c r="ES497" s="85"/>
      <c r="ET497" s="85"/>
      <c r="EU497" s="85"/>
      <c r="EV497" s="85"/>
      <c r="EW497" s="85"/>
      <c r="EX497" s="85"/>
      <c r="EY497" s="85"/>
      <c r="EZ497" s="85"/>
      <c r="FA497" s="85"/>
      <c r="FB497" s="85"/>
      <c r="FC497" s="85"/>
      <c r="FD497" s="85"/>
      <c r="FE497" s="85"/>
      <c r="FF497" s="85"/>
      <c r="FG497" s="265"/>
      <c r="FH497" s="265"/>
      <c r="FI497" s="265"/>
      <c r="FJ497" s="265"/>
      <c r="FK497" s="265"/>
      <c r="FL497" s="265"/>
      <c r="FM497" s="265"/>
      <c r="FN497" s="265"/>
      <c r="FO497" s="265"/>
      <c r="FP497" s="265"/>
      <c r="FQ497" s="265"/>
      <c r="FR497" s="265"/>
      <c r="FS497" s="265"/>
      <c r="FT497" s="265"/>
      <c r="FU497" s="265"/>
      <c r="FV497" s="265"/>
      <c r="FW497" s="265"/>
      <c r="FX497" s="265"/>
      <c r="FY497" s="265"/>
      <c r="FZ497" s="265"/>
      <c r="GA497" s="265"/>
      <c r="GB497" s="265"/>
      <c r="GC497" s="265"/>
    </row>
    <row r="498" spans="1:185" x14ac:dyDescent="0.35">
      <c r="A498" s="85"/>
      <c r="B498" s="86"/>
      <c r="C498" s="86"/>
      <c r="D498" s="87"/>
      <c r="E498" s="86"/>
      <c r="F498" s="86"/>
      <c r="G498" s="262">
        <f t="shared" si="38"/>
        <v>0</v>
      </c>
      <c r="H498" s="262">
        <f t="shared" si="39"/>
        <v>0</v>
      </c>
      <c r="I498" s="262">
        <f t="shared" si="40"/>
        <v>0</v>
      </c>
      <c r="J498" s="264"/>
      <c r="K498" s="264"/>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85"/>
      <c r="EP498" s="85"/>
      <c r="EQ498" s="85"/>
      <c r="ER498" s="85"/>
      <c r="ES498" s="85"/>
      <c r="ET498" s="85"/>
      <c r="EU498" s="85"/>
      <c r="EV498" s="85"/>
      <c r="EW498" s="85"/>
      <c r="EX498" s="85"/>
      <c r="EY498" s="85"/>
      <c r="EZ498" s="85"/>
      <c r="FA498" s="85"/>
      <c r="FB498" s="85"/>
      <c r="FC498" s="85"/>
      <c r="FD498" s="85"/>
      <c r="FE498" s="85"/>
      <c r="FF498" s="85"/>
      <c r="FG498" s="265"/>
      <c r="FH498" s="265"/>
      <c r="FI498" s="265"/>
      <c r="FJ498" s="265"/>
      <c r="FK498" s="265"/>
      <c r="FL498" s="265"/>
      <c r="FM498" s="265"/>
      <c r="FN498" s="265"/>
      <c r="FO498" s="265"/>
      <c r="FP498" s="265"/>
      <c r="FQ498" s="265"/>
      <c r="FR498" s="265"/>
      <c r="FS498" s="265"/>
      <c r="FT498" s="265"/>
      <c r="FU498" s="265"/>
      <c r="FV498" s="265"/>
      <c r="FW498" s="265"/>
      <c r="FX498" s="265"/>
      <c r="FY498" s="265"/>
      <c r="FZ498" s="265"/>
      <c r="GA498" s="265"/>
      <c r="GB498" s="265"/>
      <c r="GC498" s="265"/>
    </row>
    <row r="499" spans="1:185" x14ac:dyDescent="0.35">
      <c r="A499" s="85"/>
      <c r="B499" s="86"/>
      <c r="C499" s="86"/>
      <c r="D499" s="87"/>
      <c r="E499" s="86"/>
      <c r="F499" s="86"/>
      <c r="G499" s="262">
        <f t="shared" si="38"/>
        <v>0</v>
      </c>
      <c r="H499" s="262">
        <f t="shared" si="39"/>
        <v>0</v>
      </c>
      <c r="I499" s="262">
        <f t="shared" si="40"/>
        <v>0</v>
      </c>
      <c r="J499" s="264"/>
      <c r="K499" s="264"/>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85"/>
      <c r="EP499" s="85"/>
      <c r="EQ499" s="85"/>
      <c r="ER499" s="85"/>
      <c r="ES499" s="85"/>
      <c r="ET499" s="85"/>
      <c r="EU499" s="85"/>
      <c r="EV499" s="85"/>
      <c r="EW499" s="85"/>
      <c r="EX499" s="85"/>
      <c r="EY499" s="85"/>
      <c r="EZ499" s="85"/>
      <c r="FA499" s="85"/>
      <c r="FB499" s="85"/>
      <c r="FC499" s="85"/>
      <c r="FD499" s="85"/>
      <c r="FE499" s="85"/>
      <c r="FF499" s="85"/>
      <c r="FG499" s="265"/>
      <c r="FH499" s="265"/>
      <c r="FI499" s="265"/>
      <c r="FJ499" s="265"/>
      <c r="FK499" s="265"/>
      <c r="FL499" s="265"/>
      <c r="FM499" s="265"/>
      <c r="FN499" s="265"/>
      <c r="FO499" s="265"/>
      <c r="FP499" s="265"/>
      <c r="FQ499" s="265"/>
      <c r="FR499" s="265"/>
      <c r="FS499" s="265"/>
      <c r="FT499" s="265"/>
      <c r="FU499" s="265"/>
      <c r="FV499" s="265"/>
      <c r="FW499" s="265"/>
      <c r="FX499" s="265"/>
      <c r="FY499" s="265"/>
      <c r="FZ499" s="265"/>
      <c r="GA499" s="265"/>
      <c r="GB499" s="265"/>
      <c r="GC499" s="265"/>
    </row>
    <row r="500" spans="1:185" x14ac:dyDescent="0.35">
      <c r="A500" s="85"/>
      <c r="B500" s="86"/>
      <c r="C500" s="86"/>
      <c r="D500" s="87"/>
      <c r="E500" s="86"/>
      <c r="F500" s="86"/>
      <c r="G500" s="262">
        <f t="shared" si="38"/>
        <v>0</v>
      </c>
      <c r="H500" s="262">
        <f t="shared" si="39"/>
        <v>0</v>
      </c>
      <c r="I500" s="262">
        <f t="shared" si="40"/>
        <v>0</v>
      </c>
      <c r="J500" s="264"/>
      <c r="K500" s="264"/>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85"/>
      <c r="EP500" s="85"/>
      <c r="EQ500" s="85"/>
      <c r="ER500" s="85"/>
      <c r="ES500" s="85"/>
      <c r="ET500" s="85"/>
      <c r="EU500" s="85"/>
      <c r="EV500" s="85"/>
      <c r="EW500" s="85"/>
      <c r="EX500" s="85"/>
      <c r="EY500" s="85"/>
      <c r="EZ500" s="85"/>
      <c r="FA500" s="85"/>
      <c r="FB500" s="85"/>
      <c r="FC500" s="85"/>
      <c r="FD500" s="85"/>
      <c r="FE500" s="85"/>
      <c r="FF500" s="85"/>
      <c r="FG500" s="265"/>
      <c r="FH500" s="265"/>
      <c r="FI500" s="265"/>
      <c r="FJ500" s="265"/>
      <c r="FK500" s="265"/>
      <c r="FL500" s="265"/>
      <c r="FM500" s="265"/>
      <c r="FN500" s="265"/>
      <c r="FO500" s="265"/>
      <c r="FP500" s="265"/>
      <c r="FQ500" s="265"/>
      <c r="FR500" s="265"/>
      <c r="FS500" s="265"/>
      <c r="FT500" s="265"/>
      <c r="FU500" s="265"/>
      <c r="FV500" s="265"/>
      <c r="FW500" s="265"/>
      <c r="FX500" s="265"/>
      <c r="FY500" s="265"/>
      <c r="FZ500" s="265"/>
      <c r="GA500" s="265"/>
      <c r="GB500" s="265"/>
      <c r="GC500" s="265"/>
    </row>
    <row r="501" spans="1:185" x14ac:dyDescent="0.35">
      <c r="A501" s="85"/>
      <c r="B501" s="86"/>
      <c r="C501" s="86"/>
      <c r="D501" s="87"/>
      <c r="E501" s="86"/>
      <c r="F501" s="86"/>
      <c r="G501" s="262">
        <f t="shared" si="38"/>
        <v>0</v>
      </c>
      <c r="H501" s="262">
        <f t="shared" si="39"/>
        <v>0</v>
      </c>
      <c r="I501" s="262">
        <f t="shared" si="40"/>
        <v>0</v>
      </c>
      <c r="J501" s="264"/>
      <c r="K501" s="264"/>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85"/>
      <c r="FF501" s="85"/>
      <c r="FG501" s="265"/>
      <c r="FH501" s="265"/>
      <c r="FI501" s="265"/>
      <c r="FJ501" s="265"/>
      <c r="FK501" s="265"/>
      <c r="FL501" s="265"/>
      <c r="FM501" s="265"/>
      <c r="FN501" s="265"/>
      <c r="FO501" s="265"/>
      <c r="FP501" s="265"/>
      <c r="FQ501" s="265"/>
      <c r="FR501" s="265"/>
      <c r="FS501" s="265"/>
      <c r="FT501" s="265"/>
      <c r="FU501" s="265"/>
      <c r="FV501" s="265"/>
      <c r="FW501" s="265"/>
      <c r="FX501" s="265"/>
      <c r="FY501" s="265"/>
      <c r="FZ501" s="265"/>
      <c r="GA501" s="265"/>
      <c r="GB501" s="265"/>
      <c r="GC501" s="265"/>
    </row>
    <row r="502" spans="1:185" x14ac:dyDescent="0.35">
      <c r="A502" s="85"/>
      <c r="B502" s="86"/>
      <c r="C502" s="86"/>
      <c r="D502" s="87"/>
      <c r="E502" s="86"/>
      <c r="F502" s="86"/>
      <c r="G502" s="262">
        <f t="shared" si="38"/>
        <v>0</v>
      </c>
      <c r="H502" s="262">
        <f t="shared" si="39"/>
        <v>0</v>
      </c>
      <c r="I502" s="262">
        <f t="shared" si="40"/>
        <v>0</v>
      </c>
      <c r="J502" s="264"/>
      <c r="K502" s="264"/>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85"/>
      <c r="FF502" s="85"/>
      <c r="FG502" s="265"/>
      <c r="FH502" s="265"/>
      <c r="FI502" s="265"/>
      <c r="FJ502" s="265"/>
      <c r="FK502" s="265"/>
      <c r="FL502" s="265"/>
      <c r="FM502" s="265"/>
      <c r="FN502" s="265"/>
      <c r="FO502" s="265"/>
      <c r="FP502" s="265"/>
      <c r="FQ502" s="265"/>
      <c r="FR502" s="265"/>
      <c r="FS502" s="265"/>
      <c r="FT502" s="265"/>
      <c r="FU502" s="265"/>
      <c r="FV502" s="265"/>
      <c r="FW502" s="265"/>
      <c r="FX502" s="265"/>
      <c r="FY502" s="265"/>
      <c r="FZ502" s="265"/>
      <c r="GA502" s="265"/>
      <c r="GB502" s="265"/>
      <c r="GC502" s="265"/>
    </row>
    <row r="503" spans="1:185" x14ac:dyDescent="0.35">
      <c r="A503" s="85"/>
      <c r="B503" s="86"/>
      <c r="C503" s="86"/>
      <c r="D503" s="87"/>
      <c r="E503" s="86"/>
      <c r="F503" s="86"/>
      <c r="G503" s="262">
        <f t="shared" si="38"/>
        <v>0</v>
      </c>
      <c r="H503" s="262">
        <f t="shared" si="39"/>
        <v>0</v>
      </c>
      <c r="I503" s="262">
        <f t="shared" si="40"/>
        <v>0</v>
      </c>
      <c r="J503" s="264"/>
      <c r="K503" s="264"/>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85"/>
      <c r="FF503" s="85"/>
      <c r="FG503" s="265"/>
      <c r="FH503" s="265"/>
      <c r="FI503" s="265"/>
      <c r="FJ503" s="265"/>
      <c r="FK503" s="265"/>
      <c r="FL503" s="265"/>
      <c r="FM503" s="265"/>
      <c r="FN503" s="265"/>
      <c r="FO503" s="265"/>
      <c r="FP503" s="265"/>
      <c r="FQ503" s="265"/>
      <c r="FR503" s="265"/>
      <c r="FS503" s="265"/>
      <c r="FT503" s="265"/>
      <c r="FU503" s="265"/>
      <c r="FV503" s="265"/>
      <c r="FW503" s="265"/>
      <c r="FX503" s="265"/>
      <c r="FY503" s="265"/>
      <c r="FZ503" s="265"/>
      <c r="GA503" s="265"/>
      <c r="GB503" s="265"/>
      <c r="GC503" s="265"/>
    </row>
    <row r="504" spans="1:185" x14ac:dyDescent="0.35">
      <c r="A504" s="85"/>
      <c r="B504" s="86"/>
      <c r="C504" s="86"/>
      <c r="D504" s="87"/>
      <c r="E504" s="86"/>
      <c r="F504" s="86"/>
      <c r="G504" s="262">
        <f t="shared" si="38"/>
        <v>0</v>
      </c>
      <c r="H504" s="262">
        <f t="shared" si="39"/>
        <v>0</v>
      </c>
      <c r="I504" s="262">
        <f t="shared" si="40"/>
        <v>0</v>
      </c>
      <c r="J504" s="264"/>
      <c r="K504" s="264"/>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85"/>
      <c r="FF504" s="85"/>
      <c r="FG504" s="265"/>
      <c r="FH504" s="265"/>
      <c r="FI504" s="265"/>
      <c r="FJ504" s="265"/>
      <c r="FK504" s="265"/>
      <c r="FL504" s="265"/>
      <c r="FM504" s="265"/>
      <c r="FN504" s="265"/>
      <c r="FO504" s="265"/>
      <c r="FP504" s="265"/>
      <c r="FQ504" s="265"/>
      <c r="FR504" s="265"/>
      <c r="FS504" s="265"/>
      <c r="FT504" s="265"/>
      <c r="FU504" s="265"/>
      <c r="FV504" s="265"/>
      <c r="FW504" s="265"/>
      <c r="FX504" s="265"/>
      <c r="FY504" s="265"/>
      <c r="FZ504" s="265"/>
      <c r="GA504" s="265"/>
      <c r="GB504" s="265"/>
      <c r="GC504" s="265"/>
    </row>
    <row r="505" spans="1:185" x14ac:dyDescent="0.35">
      <c r="A505" s="85"/>
      <c r="B505" s="86"/>
      <c r="C505" s="86"/>
      <c r="D505" s="87"/>
      <c r="E505" s="86"/>
      <c r="F505" s="86"/>
      <c r="G505" s="262">
        <f t="shared" si="38"/>
        <v>0</v>
      </c>
      <c r="H505" s="262">
        <f t="shared" si="39"/>
        <v>0</v>
      </c>
      <c r="I505" s="262">
        <f t="shared" si="40"/>
        <v>0</v>
      </c>
      <c r="J505" s="264"/>
      <c r="K505" s="264"/>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85"/>
      <c r="FF505" s="85"/>
      <c r="FG505" s="265"/>
      <c r="FH505" s="265"/>
      <c r="FI505" s="265"/>
      <c r="FJ505" s="265"/>
      <c r="FK505" s="265"/>
      <c r="FL505" s="265"/>
      <c r="FM505" s="265"/>
      <c r="FN505" s="265"/>
      <c r="FO505" s="265"/>
      <c r="FP505" s="265"/>
      <c r="FQ505" s="265"/>
      <c r="FR505" s="265"/>
      <c r="FS505" s="265"/>
      <c r="FT505" s="265"/>
      <c r="FU505" s="265"/>
      <c r="FV505" s="265"/>
      <c r="FW505" s="265"/>
      <c r="FX505" s="265"/>
      <c r="FY505" s="265"/>
      <c r="FZ505" s="265"/>
      <c r="GA505" s="265"/>
      <c r="GB505" s="265"/>
      <c r="GC505" s="265"/>
    </row>
    <row r="506" spans="1:185" x14ac:dyDescent="0.35">
      <c r="A506" s="85"/>
      <c r="B506" s="86"/>
      <c r="C506" s="86"/>
      <c r="D506" s="87"/>
      <c r="E506" s="86"/>
      <c r="F506" s="86"/>
      <c r="G506" s="262">
        <f t="shared" si="38"/>
        <v>0</v>
      </c>
      <c r="H506" s="262">
        <f t="shared" si="39"/>
        <v>0</v>
      </c>
      <c r="I506" s="262">
        <f t="shared" si="40"/>
        <v>0</v>
      </c>
      <c r="J506" s="264"/>
      <c r="K506" s="264"/>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85"/>
      <c r="EP506" s="85"/>
      <c r="EQ506" s="85"/>
      <c r="ER506" s="85"/>
      <c r="ES506" s="85"/>
      <c r="ET506" s="85"/>
      <c r="EU506" s="85"/>
      <c r="EV506" s="85"/>
      <c r="EW506" s="85"/>
      <c r="EX506" s="85"/>
      <c r="EY506" s="85"/>
      <c r="EZ506" s="85"/>
      <c r="FA506" s="85"/>
      <c r="FB506" s="85"/>
      <c r="FC506" s="85"/>
      <c r="FD506" s="85"/>
      <c r="FE506" s="85"/>
      <c r="FF506" s="85"/>
      <c r="FG506" s="265"/>
      <c r="FH506" s="265"/>
      <c r="FI506" s="265"/>
      <c r="FJ506" s="265"/>
      <c r="FK506" s="265"/>
      <c r="FL506" s="265"/>
      <c r="FM506" s="265"/>
      <c r="FN506" s="265"/>
      <c r="FO506" s="265"/>
      <c r="FP506" s="265"/>
      <c r="FQ506" s="265"/>
      <c r="FR506" s="265"/>
      <c r="FS506" s="265"/>
      <c r="FT506" s="265"/>
      <c r="FU506" s="265"/>
      <c r="FV506" s="265"/>
      <c r="FW506" s="265"/>
      <c r="FX506" s="265"/>
      <c r="FY506" s="265"/>
      <c r="FZ506" s="265"/>
      <c r="GA506" s="265"/>
      <c r="GB506" s="265"/>
      <c r="GC506" s="265"/>
    </row>
    <row r="507" spans="1:185" x14ac:dyDescent="0.35">
      <c r="A507" s="85"/>
      <c r="B507" s="86"/>
      <c r="C507" s="86"/>
      <c r="D507" s="87"/>
      <c r="E507" s="86"/>
      <c r="F507" s="86"/>
      <c r="G507" s="262">
        <f t="shared" si="38"/>
        <v>0</v>
      </c>
      <c r="H507" s="262">
        <f t="shared" si="39"/>
        <v>0</v>
      </c>
      <c r="I507" s="262">
        <f t="shared" si="40"/>
        <v>0</v>
      </c>
      <c r="J507" s="264"/>
      <c r="K507" s="264"/>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85"/>
      <c r="EP507" s="85"/>
      <c r="EQ507" s="85"/>
      <c r="ER507" s="85"/>
      <c r="ES507" s="85"/>
      <c r="ET507" s="85"/>
      <c r="EU507" s="85"/>
      <c r="EV507" s="85"/>
      <c r="EW507" s="85"/>
      <c r="EX507" s="85"/>
      <c r="EY507" s="85"/>
      <c r="EZ507" s="85"/>
      <c r="FA507" s="85"/>
      <c r="FB507" s="85"/>
      <c r="FC507" s="85"/>
      <c r="FD507" s="85"/>
      <c r="FE507" s="85"/>
      <c r="FF507" s="85"/>
      <c r="FG507" s="265"/>
      <c r="FH507" s="265"/>
      <c r="FI507" s="265"/>
      <c r="FJ507" s="265"/>
      <c r="FK507" s="265"/>
      <c r="FL507" s="265"/>
      <c r="FM507" s="265"/>
      <c r="FN507" s="265"/>
      <c r="FO507" s="265"/>
      <c r="FP507" s="265"/>
      <c r="FQ507" s="265"/>
      <c r="FR507" s="265"/>
      <c r="FS507" s="265"/>
      <c r="FT507" s="265"/>
      <c r="FU507" s="265"/>
      <c r="FV507" s="265"/>
      <c r="FW507" s="265"/>
      <c r="FX507" s="265"/>
      <c r="FY507" s="265"/>
      <c r="FZ507" s="265"/>
      <c r="GA507" s="265"/>
      <c r="GB507" s="265"/>
      <c r="GC507" s="265"/>
    </row>
    <row r="508" spans="1:185" x14ac:dyDescent="0.35">
      <c r="A508" s="85"/>
      <c r="B508" s="86"/>
      <c r="C508" s="86"/>
      <c r="D508" s="87"/>
      <c r="E508" s="86"/>
      <c r="F508" s="86"/>
      <c r="G508" s="262">
        <f t="shared" si="38"/>
        <v>0</v>
      </c>
      <c r="H508" s="262">
        <f t="shared" si="39"/>
        <v>0</v>
      </c>
      <c r="I508" s="262">
        <f t="shared" si="40"/>
        <v>0</v>
      </c>
      <c r="J508" s="264"/>
      <c r="K508" s="264"/>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85"/>
      <c r="EP508" s="85"/>
      <c r="EQ508" s="85"/>
      <c r="ER508" s="85"/>
      <c r="ES508" s="85"/>
      <c r="ET508" s="85"/>
      <c r="EU508" s="85"/>
      <c r="EV508" s="85"/>
      <c r="EW508" s="85"/>
      <c r="EX508" s="85"/>
      <c r="EY508" s="85"/>
      <c r="EZ508" s="85"/>
      <c r="FA508" s="85"/>
      <c r="FB508" s="85"/>
      <c r="FC508" s="85"/>
      <c r="FD508" s="85"/>
      <c r="FE508" s="85"/>
      <c r="FF508" s="85"/>
      <c r="FG508" s="265"/>
      <c r="FH508" s="265"/>
      <c r="FI508" s="265"/>
      <c r="FJ508" s="265"/>
      <c r="FK508" s="265"/>
      <c r="FL508" s="265"/>
      <c r="FM508" s="265"/>
      <c r="FN508" s="265"/>
      <c r="FO508" s="265"/>
      <c r="FP508" s="265"/>
      <c r="FQ508" s="265"/>
      <c r="FR508" s="265"/>
      <c r="FS508" s="265"/>
      <c r="FT508" s="265"/>
      <c r="FU508" s="265"/>
      <c r="FV508" s="265"/>
      <c r="FW508" s="265"/>
      <c r="FX508" s="265"/>
      <c r="FY508" s="265"/>
      <c r="FZ508" s="265"/>
      <c r="GA508" s="265"/>
      <c r="GB508" s="265"/>
      <c r="GC508" s="265"/>
    </row>
    <row r="509" spans="1:185" x14ac:dyDescent="0.35">
      <c r="A509" s="85"/>
      <c r="B509" s="86"/>
      <c r="C509" s="86"/>
      <c r="D509" s="87"/>
      <c r="E509" s="86"/>
      <c r="F509" s="86"/>
      <c r="G509" s="262">
        <f t="shared" si="38"/>
        <v>0</v>
      </c>
      <c r="H509" s="262">
        <f t="shared" si="39"/>
        <v>0</v>
      </c>
      <c r="I509" s="262">
        <f t="shared" si="40"/>
        <v>0</v>
      </c>
      <c r="J509" s="264"/>
      <c r="K509" s="264"/>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85"/>
      <c r="EP509" s="85"/>
      <c r="EQ509" s="85"/>
      <c r="ER509" s="85"/>
      <c r="ES509" s="85"/>
      <c r="ET509" s="85"/>
      <c r="EU509" s="85"/>
      <c r="EV509" s="85"/>
      <c r="EW509" s="85"/>
      <c r="EX509" s="85"/>
      <c r="EY509" s="85"/>
      <c r="EZ509" s="85"/>
      <c r="FA509" s="85"/>
      <c r="FB509" s="85"/>
      <c r="FC509" s="85"/>
      <c r="FD509" s="85"/>
      <c r="FE509" s="85"/>
      <c r="FF509" s="85"/>
      <c r="FG509" s="265"/>
      <c r="FH509" s="265"/>
      <c r="FI509" s="265"/>
      <c r="FJ509" s="265"/>
      <c r="FK509" s="265"/>
      <c r="FL509" s="265"/>
      <c r="FM509" s="265"/>
      <c r="FN509" s="265"/>
      <c r="FO509" s="265"/>
      <c r="FP509" s="265"/>
      <c r="FQ509" s="265"/>
      <c r="FR509" s="265"/>
      <c r="FS509" s="265"/>
      <c r="FT509" s="265"/>
      <c r="FU509" s="265"/>
      <c r="FV509" s="265"/>
      <c r="FW509" s="265"/>
      <c r="FX509" s="265"/>
      <c r="FY509" s="265"/>
      <c r="FZ509" s="265"/>
      <c r="GA509" s="265"/>
      <c r="GB509" s="265"/>
      <c r="GC509" s="265"/>
    </row>
    <row r="510" spans="1:185" x14ac:dyDescent="0.35">
      <c r="A510" s="85"/>
      <c r="B510" s="86"/>
      <c r="C510" s="86"/>
      <c r="D510" s="87"/>
      <c r="E510" s="86"/>
      <c r="F510" s="86"/>
      <c r="G510" s="262">
        <f t="shared" si="38"/>
        <v>0</v>
      </c>
      <c r="H510" s="262">
        <f t="shared" si="39"/>
        <v>0</v>
      </c>
      <c r="I510" s="262">
        <f t="shared" si="40"/>
        <v>0</v>
      </c>
      <c r="J510" s="264"/>
      <c r="K510" s="264"/>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85"/>
      <c r="EP510" s="85"/>
      <c r="EQ510" s="85"/>
      <c r="ER510" s="85"/>
      <c r="ES510" s="85"/>
      <c r="ET510" s="85"/>
      <c r="EU510" s="85"/>
      <c r="EV510" s="85"/>
      <c r="EW510" s="85"/>
      <c r="EX510" s="85"/>
      <c r="EY510" s="85"/>
      <c r="EZ510" s="85"/>
      <c r="FA510" s="85"/>
      <c r="FB510" s="85"/>
      <c r="FC510" s="85"/>
      <c r="FD510" s="85"/>
      <c r="FE510" s="85"/>
      <c r="FF510" s="85"/>
      <c r="FG510" s="265"/>
      <c r="FH510" s="265"/>
      <c r="FI510" s="265"/>
      <c r="FJ510" s="265"/>
      <c r="FK510" s="265"/>
      <c r="FL510" s="265"/>
      <c r="FM510" s="265"/>
      <c r="FN510" s="265"/>
      <c r="FO510" s="265"/>
      <c r="FP510" s="265"/>
      <c r="FQ510" s="265"/>
      <c r="FR510" s="265"/>
      <c r="FS510" s="265"/>
      <c r="FT510" s="265"/>
      <c r="FU510" s="265"/>
      <c r="FV510" s="265"/>
      <c r="FW510" s="265"/>
      <c r="FX510" s="265"/>
      <c r="FY510" s="265"/>
      <c r="FZ510" s="265"/>
      <c r="GA510" s="265"/>
      <c r="GB510" s="265"/>
      <c r="GC510" s="265"/>
    </row>
    <row r="511" spans="1:185" x14ac:dyDescent="0.35">
      <c r="A511" s="85"/>
      <c r="B511" s="86"/>
      <c r="C511" s="86"/>
      <c r="D511" s="87"/>
      <c r="E511" s="86"/>
      <c r="F511" s="86"/>
      <c r="G511" s="262">
        <f t="shared" si="38"/>
        <v>0</v>
      </c>
      <c r="H511" s="262">
        <f t="shared" si="39"/>
        <v>0</v>
      </c>
      <c r="I511" s="262">
        <f t="shared" si="40"/>
        <v>0</v>
      </c>
      <c r="J511" s="264"/>
      <c r="K511" s="264"/>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85"/>
      <c r="EP511" s="85"/>
      <c r="EQ511" s="85"/>
      <c r="ER511" s="85"/>
      <c r="ES511" s="85"/>
      <c r="ET511" s="85"/>
      <c r="EU511" s="85"/>
      <c r="EV511" s="85"/>
      <c r="EW511" s="85"/>
      <c r="EX511" s="85"/>
      <c r="EY511" s="85"/>
      <c r="EZ511" s="85"/>
      <c r="FA511" s="85"/>
      <c r="FB511" s="85"/>
      <c r="FC511" s="85"/>
      <c r="FD511" s="85"/>
      <c r="FE511" s="85"/>
      <c r="FF511" s="85"/>
      <c r="FG511" s="265"/>
      <c r="FH511" s="265"/>
      <c r="FI511" s="265"/>
      <c r="FJ511" s="265"/>
      <c r="FK511" s="265"/>
      <c r="FL511" s="265"/>
      <c r="FM511" s="265"/>
      <c r="FN511" s="265"/>
      <c r="FO511" s="265"/>
      <c r="FP511" s="265"/>
      <c r="FQ511" s="265"/>
      <c r="FR511" s="265"/>
      <c r="FS511" s="265"/>
      <c r="FT511" s="265"/>
      <c r="FU511" s="265"/>
      <c r="FV511" s="265"/>
      <c r="FW511" s="265"/>
      <c r="FX511" s="265"/>
      <c r="FY511" s="265"/>
      <c r="FZ511" s="265"/>
      <c r="GA511" s="265"/>
      <c r="GB511" s="265"/>
      <c r="GC511" s="265"/>
    </row>
    <row r="512" spans="1:185" x14ac:dyDescent="0.35">
      <c r="A512" s="85"/>
      <c r="B512" s="86"/>
      <c r="C512" s="86"/>
      <c r="D512" s="87"/>
      <c r="E512" s="86"/>
      <c r="F512" s="86"/>
      <c r="G512" s="262">
        <f t="shared" si="38"/>
        <v>0</v>
      </c>
      <c r="H512" s="262">
        <f t="shared" si="39"/>
        <v>0</v>
      </c>
      <c r="I512" s="262">
        <f t="shared" si="40"/>
        <v>0</v>
      </c>
      <c r="J512" s="264"/>
      <c r="K512" s="264"/>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85"/>
      <c r="EP512" s="85"/>
      <c r="EQ512" s="85"/>
      <c r="ER512" s="85"/>
      <c r="ES512" s="85"/>
      <c r="ET512" s="85"/>
      <c r="EU512" s="85"/>
      <c r="EV512" s="85"/>
      <c r="EW512" s="85"/>
      <c r="EX512" s="85"/>
      <c r="EY512" s="85"/>
      <c r="EZ512" s="85"/>
      <c r="FA512" s="85"/>
      <c r="FB512" s="85"/>
      <c r="FC512" s="85"/>
      <c r="FD512" s="85"/>
      <c r="FE512" s="85"/>
      <c r="FF512" s="85"/>
      <c r="FG512" s="265"/>
      <c r="FH512" s="265"/>
      <c r="FI512" s="265"/>
      <c r="FJ512" s="265"/>
      <c r="FK512" s="265"/>
      <c r="FL512" s="265"/>
      <c r="FM512" s="265"/>
      <c r="FN512" s="265"/>
      <c r="FO512" s="265"/>
      <c r="FP512" s="265"/>
      <c r="FQ512" s="265"/>
      <c r="FR512" s="265"/>
      <c r="FS512" s="265"/>
      <c r="FT512" s="265"/>
      <c r="FU512" s="265"/>
      <c r="FV512" s="265"/>
      <c r="FW512" s="265"/>
      <c r="FX512" s="265"/>
      <c r="FY512" s="265"/>
      <c r="FZ512" s="265"/>
      <c r="GA512" s="265"/>
      <c r="GB512" s="265"/>
      <c r="GC512" s="265"/>
    </row>
    <row r="513" spans="1:185" x14ac:dyDescent="0.35">
      <c r="A513" s="85"/>
      <c r="B513" s="86"/>
      <c r="C513" s="86"/>
      <c r="D513" s="87"/>
      <c r="E513" s="86"/>
      <c r="F513" s="86"/>
      <c r="G513" s="262">
        <f t="shared" si="38"/>
        <v>0</v>
      </c>
      <c r="H513" s="262">
        <f t="shared" si="39"/>
        <v>0</v>
      </c>
      <c r="I513" s="262">
        <f t="shared" si="40"/>
        <v>0</v>
      </c>
      <c r="J513" s="264"/>
      <c r="K513" s="264"/>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85"/>
      <c r="EP513" s="85"/>
      <c r="EQ513" s="85"/>
      <c r="ER513" s="85"/>
      <c r="ES513" s="85"/>
      <c r="ET513" s="85"/>
      <c r="EU513" s="85"/>
      <c r="EV513" s="85"/>
      <c r="EW513" s="85"/>
      <c r="EX513" s="85"/>
      <c r="EY513" s="85"/>
      <c r="EZ513" s="85"/>
      <c r="FA513" s="85"/>
      <c r="FB513" s="85"/>
      <c r="FC513" s="85"/>
      <c r="FD513" s="85"/>
      <c r="FE513" s="85"/>
      <c r="FF513" s="85"/>
      <c r="FG513" s="265"/>
      <c r="FH513" s="265"/>
      <c r="FI513" s="265"/>
      <c r="FJ513" s="265"/>
      <c r="FK513" s="265"/>
      <c r="FL513" s="265"/>
      <c r="FM513" s="265"/>
      <c r="FN513" s="265"/>
      <c r="FO513" s="265"/>
      <c r="FP513" s="265"/>
      <c r="FQ513" s="265"/>
      <c r="FR513" s="265"/>
      <c r="FS513" s="265"/>
      <c r="FT513" s="265"/>
      <c r="FU513" s="265"/>
      <c r="FV513" s="265"/>
      <c r="FW513" s="265"/>
      <c r="FX513" s="265"/>
      <c r="FY513" s="265"/>
      <c r="FZ513" s="265"/>
      <c r="GA513" s="265"/>
      <c r="GB513" s="265"/>
      <c r="GC513" s="265"/>
    </row>
    <row r="514" spans="1:185" x14ac:dyDescent="0.35">
      <c r="A514" s="85"/>
      <c r="B514" s="86"/>
      <c r="C514" s="86"/>
      <c r="D514" s="87"/>
      <c r="E514" s="86"/>
      <c r="F514" s="86"/>
      <c r="G514" s="262">
        <f t="shared" si="38"/>
        <v>0</v>
      </c>
      <c r="H514" s="262">
        <f t="shared" si="39"/>
        <v>0</v>
      </c>
      <c r="I514" s="262">
        <f t="shared" si="40"/>
        <v>0</v>
      </c>
      <c r="J514" s="264"/>
      <c r="K514" s="264"/>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85"/>
      <c r="EP514" s="85"/>
      <c r="EQ514" s="85"/>
      <c r="ER514" s="85"/>
      <c r="ES514" s="85"/>
      <c r="ET514" s="85"/>
      <c r="EU514" s="85"/>
      <c r="EV514" s="85"/>
      <c r="EW514" s="85"/>
      <c r="EX514" s="85"/>
      <c r="EY514" s="85"/>
      <c r="EZ514" s="85"/>
      <c r="FA514" s="85"/>
      <c r="FB514" s="85"/>
      <c r="FC514" s="85"/>
      <c r="FD514" s="85"/>
      <c r="FE514" s="85"/>
      <c r="FF514" s="85"/>
      <c r="FG514" s="265"/>
      <c r="FH514" s="265"/>
      <c r="FI514" s="265"/>
      <c r="FJ514" s="265"/>
      <c r="FK514" s="265"/>
      <c r="FL514" s="265"/>
      <c r="FM514" s="265"/>
      <c r="FN514" s="265"/>
      <c r="FO514" s="265"/>
      <c r="FP514" s="265"/>
      <c r="FQ514" s="265"/>
      <c r="FR514" s="265"/>
      <c r="FS514" s="265"/>
      <c r="FT514" s="265"/>
      <c r="FU514" s="265"/>
      <c r="FV514" s="265"/>
      <c r="FW514" s="265"/>
      <c r="FX514" s="265"/>
      <c r="FY514" s="265"/>
      <c r="FZ514" s="265"/>
      <c r="GA514" s="265"/>
      <c r="GB514" s="265"/>
      <c r="GC514" s="265"/>
    </row>
    <row r="515" spans="1:185" x14ac:dyDescent="0.35">
      <c r="A515" s="85"/>
      <c r="B515" s="86"/>
      <c r="C515" s="86"/>
      <c r="D515" s="87"/>
      <c r="E515" s="86"/>
      <c r="F515" s="86"/>
      <c r="G515" s="262">
        <f t="shared" si="38"/>
        <v>0</v>
      </c>
      <c r="H515" s="262">
        <f t="shared" si="39"/>
        <v>0</v>
      </c>
      <c r="I515" s="262">
        <f t="shared" si="40"/>
        <v>0</v>
      </c>
      <c r="J515" s="264"/>
      <c r="K515" s="264"/>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85"/>
      <c r="EP515" s="85"/>
      <c r="EQ515" s="85"/>
      <c r="ER515" s="85"/>
      <c r="ES515" s="85"/>
      <c r="ET515" s="85"/>
      <c r="EU515" s="85"/>
      <c r="EV515" s="85"/>
      <c r="EW515" s="85"/>
      <c r="EX515" s="85"/>
      <c r="EY515" s="85"/>
      <c r="EZ515" s="85"/>
      <c r="FA515" s="85"/>
      <c r="FB515" s="85"/>
      <c r="FC515" s="85"/>
      <c r="FD515" s="85"/>
      <c r="FE515" s="85"/>
      <c r="FF515" s="85"/>
      <c r="FG515" s="265"/>
      <c r="FH515" s="265"/>
      <c r="FI515" s="265"/>
      <c r="FJ515" s="265"/>
      <c r="FK515" s="265"/>
      <c r="FL515" s="265"/>
      <c r="FM515" s="265"/>
      <c r="FN515" s="265"/>
      <c r="FO515" s="265"/>
      <c r="FP515" s="265"/>
      <c r="FQ515" s="265"/>
      <c r="FR515" s="265"/>
      <c r="FS515" s="265"/>
      <c r="FT515" s="265"/>
      <c r="FU515" s="265"/>
      <c r="FV515" s="265"/>
      <c r="FW515" s="265"/>
      <c r="FX515" s="265"/>
      <c r="FY515" s="265"/>
      <c r="FZ515" s="265"/>
      <c r="GA515" s="265"/>
      <c r="GB515" s="265"/>
      <c r="GC515" s="265"/>
    </row>
    <row r="516" spans="1:185" x14ac:dyDescent="0.35">
      <c r="A516" s="85"/>
      <c r="B516" s="86"/>
      <c r="C516" s="86"/>
      <c r="D516" s="87"/>
      <c r="E516" s="86"/>
      <c r="F516" s="86"/>
      <c r="G516" s="262">
        <f t="shared" si="38"/>
        <v>0</v>
      </c>
      <c r="H516" s="262">
        <f t="shared" si="39"/>
        <v>0</v>
      </c>
      <c r="I516" s="262">
        <f t="shared" si="40"/>
        <v>0</v>
      </c>
      <c r="J516" s="264"/>
      <c r="K516" s="264"/>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85"/>
      <c r="EP516" s="85"/>
      <c r="EQ516" s="85"/>
      <c r="ER516" s="85"/>
      <c r="ES516" s="85"/>
      <c r="ET516" s="85"/>
      <c r="EU516" s="85"/>
      <c r="EV516" s="85"/>
      <c r="EW516" s="85"/>
      <c r="EX516" s="85"/>
      <c r="EY516" s="85"/>
      <c r="EZ516" s="85"/>
      <c r="FA516" s="85"/>
      <c r="FB516" s="85"/>
      <c r="FC516" s="85"/>
      <c r="FD516" s="85"/>
      <c r="FE516" s="85"/>
      <c r="FF516" s="85"/>
      <c r="FG516" s="265"/>
      <c r="FH516" s="265"/>
      <c r="FI516" s="265"/>
      <c r="FJ516" s="265"/>
      <c r="FK516" s="265"/>
      <c r="FL516" s="265"/>
      <c r="FM516" s="265"/>
      <c r="FN516" s="265"/>
      <c r="FO516" s="265"/>
      <c r="FP516" s="265"/>
      <c r="FQ516" s="265"/>
      <c r="FR516" s="265"/>
      <c r="FS516" s="265"/>
      <c r="FT516" s="265"/>
      <c r="FU516" s="265"/>
      <c r="FV516" s="265"/>
      <c r="FW516" s="265"/>
      <c r="FX516" s="265"/>
      <c r="FY516" s="265"/>
      <c r="FZ516" s="265"/>
      <c r="GA516" s="265"/>
      <c r="GB516" s="265"/>
      <c r="GC516" s="265"/>
    </row>
    <row r="517" spans="1:185" x14ac:dyDescent="0.35">
      <c r="A517" s="85"/>
      <c r="B517" s="86"/>
      <c r="C517" s="86"/>
      <c r="D517" s="87"/>
      <c r="E517" s="86"/>
      <c r="F517" s="86"/>
      <c r="G517" s="262">
        <f t="shared" si="38"/>
        <v>0</v>
      </c>
      <c r="H517" s="262">
        <f t="shared" si="39"/>
        <v>0</v>
      </c>
      <c r="I517" s="262">
        <f t="shared" si="40"/>
        <v>0</v>
      </c>
      <c r="J517" s="264"/>
      <c r="K517" s="264"/>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85"/>
      <c r="EP517" s="85"/>
      <c r="EQ517" s="85"/>
      <c r="ER517" s="85"/>
      <c r="ES517" s="85"/>
      <c r="ET517" s="85"/>
      <c r="EU517" s="85"/>
      <c r="EV517" s="85"/>
      <c r="EW517" s="85"/>
      <c r="EX517" s="85"/>
      <c r="EY517" s="85"/>
      <c r="EZ517" s="85"/>
      <c r="FA517" s="85"/>
      <c r="FB517" s="85"/>
      <c r="FC517" s="85"/>
      <c r="FD517" s="85"/>
      <c r="FE517" s="85"/>
      <c r="FF517" s="85"/>
      <c r="FG517" s="265"/>
      <c r="FH517" s="265"/>
      <c r="FI517" s="265"/>
      <c r="FJ517" s="265"/>
      <c r="FK517" s="265"/>
      <c r="FL517" s="265"/>
      <c r="FM517" s="265"/>
      <c r="FN517" s="265"/>
      <c r="FO517" s="265"/>
      <c r="FP517" s="265"/>
      <c r="FQ517" s="265"/>
      <c r="FR517" s="265"/>
      <c r="FS517" s="265"/>
      <c r="FT517" s="265"/>
      <c r="FU517" s="265"/>
      <c r="FV517" s="265"/>
      <c r="FW517" s="265"/>
      <c r="FX517" s="265"/>
      <c r="FY517" s="265"/>
      <c r="FZ517" s="265"/>
      <c r="GA517" s="265"/>
      <c r="GB517" s="265"/>
      <c r="GC517" s="265"/>
    </row>
    <row r="518" spans="1:185" x14ac:dyDescent="0.35">
      <c r="A518" s="85"/>
      <c r="B518" s="86"/>
      <c r="C518" s="86"/>
      <c r="D518" s="87"/>
      <c r="E518" s="86"/>
      <c r="F518" s="86"/>
      <c r="G518" s="262">
        <f t="shared" si="38"/>
        <v>0</v>
      </c>
      <c r="H518" s="262">
        <f t="shared" si="39"/>
        <v>0</v>
      </c>
      <c r="I518" s="262">
        <f t="shared" si="40"/>
        <v>0</v>
      </c>
      <c r="J518" s="264"/>
      <c r="K518" s="264"/>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85"/>
      <c r="EP518" s="85"/>
      <c r="EQ518" s="85"/>
      <c r="ER518" s="85"/>
      <c r="ES518" s="85"/>
      <c r="ET518" s="85"/>
      <c r="EU518" s="85"/>
      <c r="EV518" s="85"/>
      <c r="EW518" s="85"/>
      <c r="EX518" s="85"/>
      <c r="EY518" s="85"/>
      <c r="EZ518" s="85"/>
      <c r="FA518" s="85"/>
      <c r="FB518" s="85"/>
      <c r="FC518" s="85"/>
      <c r="FD518" s="85"/>
      <c r="FE518" s="85"/>
      <c r="FF518" s="85"/>
      <c r="FG518" s="265"/>
      <c r="FH518" s="265"/>
      <c r="FI518" s="265"/>
      <c r="FJ518" s="265"/>
      <c r="FK518" s="265"/>
      <c r="FL518" s="265"/>
      <c r="FM518" s="265"/>
      <c r="FN518" s="265"/>
      <c r="FO518" s="265"/>
      <c r="FP518" s="265"/>
      <c r="FQ518" s="265"/>
      <c r="FR518" s="265"/>
      <c r="FS518" s="265"/>
      <c r="FT518" s="265"/>
      <c r="FU518" s="265"/>
      <c r="FV518" s="265"/>
      <c r="FW518" s="265"/>
      <c r="FX518" s="265"/>
      <c r="FY518" s="265"/>
      <c r="FZ518" s="265"/>
      <c r="GA518" s="265"/>
      <c r="GB518" s="265"/>
      <c r="GC518" s="265"/>
    </row>
    <row r="519" spans="1:185" x14ac:dyDescent="0.35">
      <c r="A519" s="85"/>
      <c r="B519" s="86"/>
      <c r="C519" s="86"/>
      <c r="D519" s="87"/>
      <c r="E519" s="86"/>
      <c r="F519" s="86"/>
      <c r="G519" s="262">
        <f t="shared" si="38"/>
        <v>0</v>
      </c>
      <c r="H519" s="262">
        <f t="shared" si="39"/>
        <v>0</v>
      </c>
      <c r="I519" s="262">
        <f t="shared" si="40"/>
        <v>0</v>
      </c>
      <c r="J519" s="264"/>
      <c r="K519" s="264"/>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85"/>
      <c r="EP519" s="85"/>
      <c r="EQ519" s="85"/>
      <c r="ER519" s="85"/>
      <c r="ES519" s="85"/>
      <c r="ET519" s="85"/>
      <c r="EU519" s="85"/>
      <c r="EV519" s="85"/>
      <c r="EW519" s="85"/>
      <c r="EX519" s="85"/>
      <c r="EY519" s="85"/>
      <c r="EZ519" s="85"/>
      <c r="FA519" s="85"/>
      <c r="FB519" s="85"/>
      <c r="FC519" s="85"/>
      <c r="FD519" s="85"/>
      <c r="FE519" s="85"/>
      <c r="FF519" s="85"/>
      <c r="FG519" s="265"/>
      <c r="FH519" s="265"/>
      <c r="FI519" s="265"/>
      <c r="FJ519" s="265"/>
      <c r="FK519" s="265"/>
      <c r="FL519" s="265"/>
      <c r="FM519" s="265"/>
      <c r="FN519" s="265"/>
      <c r="FO519" s="265"/>
      <c r="FP519" s="265"/>
      <c r="FQ519" s="265"/>
      <c r="FR519" s="265"/>
      <c r="FS519" s="265"/>
      <c r="FT519" s="265"/>
      <c r="FU519" s="265"/>
      <c r="FV519" s="265"/>
      <c r="FW519" s="265"/>
      <c r="FX519" s="265"/>
      <c r="FY519" s="265"/>
      <c r="FZ519" s="265"/>
      <c r="GA519" s="265"/>
      <c r="GB519" s="265"/>
      <c r="GC519" s="265"/>
    </row>
    <row r="520" spans="1:185" x14ac:dyDescent="0.35">
      <c r="A520" s="85"/>
      <c r="B520" s="86"/>
      <c r="C520" s="86"/>
      <c r="D520" s="87"/>
      <c r="E520" s="86"/>
      <c r="F520" s="86"/>
      <c r="G520" s="262">
        <f t="shared" si="38"/>
        <v>0</v>
      </c>
      <c r="H520" s="262">
        <f t="shared" si="39"/>
        <v>0</v>
      </c>
      <c r="I520" s="262">
        <f t="shared" si="40"/>
        <v>0</v>
      </c>
      <c r="J520" s="264"/>
      <c r="K520" s="264"/>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85"/>
      <c r="EP520" s="85"/>
      <c r="EQ520" s="85"/>
      <c r="ER520" s="85"/>
      <c r="ES520" s="85"/>
      <c r="ET520" s="85"/>
      <c r="EU520" s="85"/>
      <c r="EV520" s="85"/>
      <c r="EW520" s="85"/>
      <c r="EX520" s="85"/>
      <c r="EY520" s="85"/>
      <c r="EZ520" s="85"/>
      <c r="FA520" s="85"/>
      <c r="FB520" s="85"/>
      <c r="FC520" s="85"/>
      <c r="FD520" s="85"/>
      <c r="FE520" s="85"/>
      <c r="FF520" s="85"/>
      <c r="FG520" s="265"/>
      <c r="FH520" s="265"/>
      <c r="FI520" s="265"/>
      <c r="FJ520" s="265"/>
      <c r="FK520" s="265"/>
      <c r="FL520" s="265"/>
      <c r="FM520" s="265"/>
      <c r="FN520" s="265"/>
      <c r="FO520" s="265"/>
      <c r="FP520" s="265"/>
      <c r="FQ520" s="265"/>
      <c r="FR520" s="265"/>
      <c r="FS520" s="265"/>
      <c r="FT520" s="265"/>
      <c r="FU520" s="265"/>
      <c r="FV520" s="265"/>
      <c r="FW520" s="265"/>
      <c r="FX520" s="265"/>
      <c r="FY520" s="265"/>
      <c r="FZ520" s="265"/>
      <c r="GA520" s="265"/>
      <c r="GB520" s="265"/>
      <c r="GC520" s="265"/>
    </row>
    <row r="521" spans="1:185" x14ac:dyDescent="0.35">
      <c r="A521" s="85"/>
      <c r="B521" s="86"/>
      <c r="C521" s="86"/>
      <c r="D521" s="87"/>
      <c r="E521" s="86"/>
      <c r="F521" s="86"/>
      <c r="G521" s="262">
        <f t="shared" si="38"/>
        <v>0</v>
      </c>
      <c r="H521" s="262">
        <f t="shared" si="39"/>
        <v>0</v>
      </c>
      <c r="I521" s="262">
        <f t="shared" si="40"/>
        <v>0</v>
      </c>
      <c r="J521" s="264"/>
      <c r="K521" s="264"/>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85"/>
      <c r="EP521" s="85"/>
      <c r="EQ521" s="85"/>
      <c r="ER521" s="85"/>
      <c r="ES521" s="85"/>
      <c r="ET521" s="85"/>
      <c r="EU521" s="85"/>
      <c r="EV521" s="85"/>
      <c r="EW521" s="85"/>
      <c r="EX521" s="85"/>
      <c r="EY521" s="85"/>
      <c r="EZ521" s="85"/>
      <c r="FA521" s="85"/>
      <c r="FB521" s="85"/>
      <c r="FC521" s="85"/>
      <c r="FD521" s="85"/>
      <c r="FE521" s="85"/>
      <c r="FF521" s="85"/>
      <c r="FG521" s="265"/>
      <c r="FH521" s="265"/>
      <c r="FI521" s="265"/>
      <c r="FJ521" s="265"/>
      <c r="FK521" s="265"/>
      <c r="FL521" s="265"/>
      <c r="FM521" s="265"/>
      <c r="FN521" s="265"/>
      <c r="FO521" s="265"/>
      <c r="FP521" s="265"/>
      <c r="FQ521" s="265"/>
      <c r="FR521" s="265"/>
      <c r="FS521" s="265"/>
      <c r="FT521" s="265"/>
      <c r="FU521" s="265"/>
      <c r="FV521" s="265"/>
      <c r="FW521" s="265"/>
      <c r="FX521" s="265"/>
      <c r="FY521" s="265"/>
      <c r="FZ521" s="265"/>
      <c r="GA521" s="265"/>
      <c r="GB521" s="265"/>
      <c r="GC521" s="265"/>
    </row>
    <row r="522" spans="1:185" x14ac:dyDescent="0.35">
      <c r="A522" s="85"/>
      <c r="B522" s="86"/>
      <c r="C522" s="86"/>
      <c r="D522" s="87"/>
      <c r="E522" s="86"/>
      <c r="F522" s="86"/>
      <c r="G522" s="262">
        <f t="shared" ref="G522:G585" si="41">SUM(J522,L522,N522,O522,P522,T522,U522,V522,AN522,AP522,BA522,BC522,CO522,CQ522,CZ522,DB522,DK522,DM522,DP522,DR522,DY522,EA522,EK522,EM522,EV522,EX522,FG522,FI522,FR522,FT522)</f>
        <v>0</v>
      </c>
      <c r="H522" s="262">
        <f t="shared" ref="H522:H585" si="42">SUM(K522,M522,Q522,R522,S522,W522,X522,Y522,AO522,AQ522,AR522,AS522,AU522,AX522,BB522,BD522,BK522,BL522,CP522,CR522,CS522,CT522,CU522,CV522,DA522,DC522,DD522,DE522,DF522,DG522,,DL522,DN522,DQ522,DS522,DZ522,EB522,EC522,ED522,EE522,FC522,FH522,FJ522,FK522,FL522,FM522,FN522,FO522,FQ522,FS522,FU522,FV522,FW522,FX522,FY522,FZ522,GC522,EL522,EN522,EO522,EP522,EQ522,ET522,EW522,EY522,EZ522,FA522,FB522,FD522,AT522,AV522,AW522,BE522,BF522,BG522,BH522,FP522,ER522,DH522,DT522,DU522,DV522,DW522,EF522,EG522,EI522,EH522,ES522,FE522,Z522,AA522,AB522,AC522,AD522,AE522,AF522,AG522,AH522,AI522,AJ522,AK522,GA522,GB522)</f>
        <v>0</v>
      </c>
      <c r="I522" s="262">
        <f t="shared" ref="I522:I585" si="43">G522+H522</f>
        <v>0</v>
      </c>
      <c r="J522" s="264"/>
      <c r="K522" s="264"/>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85"/>
      <c r="EP522" s="85"/>
      <c r="EQ522" s="85"/>
      <c r="ER522" s="85"/>
      <c r="ES522" s="85"/>
      <c r="ET522" s="85"/>
      <c r="EU522" s="85"/>
      <c r="EV522" s="85"/>
      <c r="EW522" s="85"/>
      <c r="EX522" s="85"/>
      <c r="EY522" s="85"/>
      <c r="EZ522" s="85"/>
      <c r="FA522" s="85"/>
      <c r="FB522" s="85"/>
      <c r="FC522" s="85"/>
      <c r="FD522" s="85"/>
      <c r="FE522" s="85"/>
      <c r="FF522" s="85"/>
      <c r="FG522" s="265"/>
      <c r="FH522" s="265"/>
      <c r="FI522" s="265"/>
      <c r="FJ522" s="265"/>
      <c r="FK522" s="265"/>
      <c r="FL522" s="265"/>
      <c r="FM522" s="265"/>
      <c r="FN522" s="265"/>
      <c r="FO522" s="265"/>
      <c r="FP522" s="265"/>
      <c r="FQ522" s="265"/>
      <c r="FR522" s="265"/>
      <c r="FS522" s="265"/>
      <c r="FT522" s="265"/>
      <c r="FU522" s="265"/>
      <c r="FV522" s="265"/>
      <c r="FW522" s="265"/>
      <c r="FX522" s="265"/>
      <c r="FY522" s="265"/>
      <c r="FZ522" s="265"/>
      <c r="GA522" s="265"/>
      <c r="GB522" s="265"/>
      <c r="GC522" s="265"/>
    </row>
    <row r="523" spans="1:185" x14ac:dyDescent="0.35">
      <c r="A523" s="85"/>
      <c r="B523" s="86"/>
      <c r="C523" s="86"/>
      <c r="D523" s="87"/>
      <c r="E523" s="86"/>
      <c r="F523" s="86"/>
      <c r="G523" s="262">
        <f t="shared" si="41"/>
        <v>0</v>
      </c>
      <c r="H523" s="262">
        <f t="shared" si="42"/>
        <v>0</v>
      </c>
      <c r="I523" s="262">
        <f t="shared" si="43"/>
        <v>0</v>
      </c>
      <c r="J523" s="264"/>
      <c r="K523" s="264"/>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85"/>
      <c r="EP523" s="85"/>
      <c r="EQ523" s="85"/>
      <c r="ER523" s="85"/>
      <c r="ES523" s="85"/>
      <c r="ET523" s="85"/>
      <c r="EU523" s="85"/>
      <c r="EV523" s="85"/>
      <c r="EW523" s="85"/>
      <c r="EX523" s="85"/>
      <c r="EY523" s="85"/>
      <c r="EZ523" s="85"/>
      <c r="FA523" s="85"/>
      <c r="FB523" s="85"/>
      <c r="FC523" s="85"/>
      <c r="FD523" s="85"/>
      <c r="FE523" s="85"/>
      <c r="FF523" s="85"/>
      <c r="FG523" s="265"/>
      <c r="FH523" s="265"/>
      <c r="FI523" s="265"/>
      <c r="FJ523" s="265"/>
      <c r="FK523" s="265"/>
      <c r="FL523" s="265"/>
      <c r="FM523" s="265"/>
      <c r="FN523" s="265"/>
      <c r="FO523" s="265"/>
      <c r="FP523" s="265"/>
      <c r="FQ523" s="265"/>
      <c r="FR523" s="265"/>
      <c r="FS523" s="265"/>
      <c r="FT523" s="265"/>
      <c r="FU523" s="265"/>
      <c r="FV523" s="265"/>
      <c r="FW523" s="265"/>
      <c r="FX523" s="265"/>
      <c r="FY523" s="265"/>
      <c r="FZ523" s="265"/>
      <c r="GA523" s="265"/>
      <c r="GB523" s="265"/>
      <c r="GC523" s="265"/>
    </row>
    <row r="524" spans="1:185" x14ac:dyDescent="0.35">
      <c r="A524" s="85"/>
      <c r="B524" s="86"/>
      <c r="C524" s="86"/>
      <c r="D524" s="87"/>
      <c r="E524" s="86"/>
      <c r="F524" s="86"/>
      <c r="G524" s="262">
        <f t="shared" si="41"/>
        <v>0</v>
      </c>
      <c r="H524" s="262">
        <f t="shared" si="42"/>
        <v>0</v>
      </c>
      <c r="I524" s="262">
        <f t="shared" si="43"/>
        <v>0</v>
      </c>
      <c r="J524" s="264"/>
      <c r="K524" s="264"/>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85"/>
      <c r="EP524" s="85"/>
      <c r="EQ524" s="85"/>
      <c r="ER524" s="85"/>
      <c r="ES524" s="85"/>
      <c r="ET524" s="85"/>
      <c r="EU524" s="85"/>
      <c r="EV524" s="85"/>
      <c r="EW524" s="85"/>
      <c r="EX524" s="85"/>
      <c r="EY524" s="85"/>
      <c r="EZ524" s="85"/>
      <c r="FA524" s="85"/>
      <c r="FB524" s="85"/>
      <c r="FC524" s="85"/>
      <c r="FD524" s="85"/>
      <c r="FE524" s="85"/>
      <c r="FF524" s="85"/>
      <c r="FG524" s="265"/>
      <c r="FH524" s="265"/>
      <c r="FI524" s="265"/>
      <c r="FJ524" s="265"/>
      <c r="FK524" s="265"/>
      <c r="FL524" s="265"/>
      <c r="FM524" s="265"/>
      <c r="FN524" s="265"/>
      <c r="FO524" s="265"/>
      <c r="FP524" s="265"/>
      <c r="FQ524" s="265"/>
      <c r="FR524" s="265"/>
      <c r="FS524" s="265"/>
      <c r="FT524" s="265"/>
      <c r="FU524" s="265"/>
      <c r="FV524" s="265"/>
      <c r="FW524" s="265"/>
      <c r="FX524" s="265"/>
      <c r="FY524" s="265"/>
      <c r="FZ524" s="265"/>
      <c r="GA524" s="265"/>
      <c r="GB524" s="265"/>
      <c r="GC524" s="265"/>
    </row>
    <row r="525" spans="1:185" x14ac:dyDescent="0.35">
      <c r="A525" s="85"/>
      <c r="B525" s="86"/>
      <c r="C525" s="86"/>
      <c r="D525" s="87"/>
      <c r="E525" s="86"/>
      <c r="F525" s="86"/>
      <c r="G525" s="262">
        <f t="shared" si="41"/>
        <v>0</v>
      </c>
      <c r="H525" s="262">
        <f t="shared" si="42"/>
        <v>0</v>
      </c>
      <c r="I525" s="262">
        <f t="shared" si="43"/>
        <v>0</v>
      </c>
      <c r="J525" s="264"/>
      <c r="K525" s="264"/>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85"/>
      <c r="EP525" s="85"/>
      <c r="EQ525" s="85"/>
      <c r="ER525" s="85"/>
      <c r="ES525" s="85"/>
      <c r="ET525" s="85"/>
      <c r="EU525" s="85"/>
      <c r="EV525" s="85"/>
      <c r="EW525" s="85"/>
      <c r="EX525" s="85"/>
      <c r="EY525" s="85"/>
      <c r="EZ525" s="85"/>
      <c r="FA525" s="85"/>
      <c r="FB525" s="85"/>
      <c r="FC525" s="85"/>
      <c r="FD525" s="85"/>
      <c r="FE525" s="85"/>
      <c r="FF525" s="85"/>
      <c r="FG525" s="265"/>
      <c r="FH525" s="265"/>
      <c r="FI525" s="265"/>
      <c r="FJ525" s="265"/>
      <c r="FK525" s="265"/>
      <c r="FL525" s="265"/>
      <c r="FM525" s="265"/>
      <c r="FN525" s="265"/>
      <c r="FO525" s="265"/>
      <c r="FP525" s="265"/>
      <c r="FQ525" s="265"/>
      <c r="FR525" s="265"/>
      <c r="FS525" s="265"/>
      <c r="FT525" s="265"/>
      <c r="FU525" s="265"/>
      <c r="FV525" s="265"/>
      <c r="FW525" s="265"/>
      <c r="FX525" s="265"/>
      <c r="FY525" s="265"/>
      <c r="FZ525" s="265"/>
      <c r="GA525" s="265"/>
      <c r="GB525" s="265"/>
      <c r="GC525" s="265"/>
    </row>
    <row r="526" spans="1:185" x14ac:dyDescent="0.35">
      <c r="A526" s="85"/>
      <c r="B526" s="86"/>
      <c r="C526" s="86"/>
      <c r="D526" s="87"/>
      <c r="E526" s="86"/>
      <c r="F526" s="86"/>
      <c r="G526" s="262">
        <f t="shared" si="41"/>
        <v>0</v>
      </c>
      <c r="H526" s="262">
        <f t="shared" si="42"/>
        <v>0</v>
      </c>
      <c r="I526" s="262">
        <f t="shared" si="43"/>
        <v>0</v>
      </c>
      <c r="J526" s="264"/>
      <c r="K526" s="264"/>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85"/>
      <c r="EP526" s="85"/>
      <c r="EQ526" s="85"/>
      <c r="ER526" s="85"/>
      <c r="ES526" s="85"/>
      <c r="ET526" s="85"/>
      <c r="EU526" s="85"/>
      <c r="EV526" s="85"/>
      <c r="EW526" s="85"/>
      <c r="EX526" s="85"/>
      <c r="EY526" s="85"/>
      <c r="EZ526" s="85"/>
      <c r="FA526" s="85"/>
      <c r="FB526" s="85"/>
      <c r="FC526" s="85"/>
      <c r="FD526" s="85"/>
      <c r="FE526" s="85"/>
      <c r="FF526" s="85"/>
      <c r="FG526" s="265"/>
      <c r="FH526" s="265"/>
      <c r="FI526" s="265"/>
      <c r="FJ526" s="265"/>
      <c r="FK526" s="265"/>
      <c r="FL526" s="265"/>
      <c r="FM526" s="265"/>
      <c r="FN526" s="265"/>
      <c r="FO526" s="265"/>
      <c r="FP526" s="265"/>
      <c r="FQ526" s="265"/>
      <c r="FR526" s="265"/>
      <c r="FS526" s="265"/>
      <c r="FT526" s="265"/>
      <c r="FU526" s="265"/>
      <c r="FV526" s="265"/>
      <c r="FW526" s="265"/>
      <c r="FX526" s="265"/>
      <c r="FY526" s="265"/>
      <c r="FZ526" s="265"/>
      <c r="GA526" s="265"/>
      <c r="GB526" s="265"/>
      <c r="GC526" s="265"/>
    </row>
    <row r="527" spans="1:185" x14ac:dyDescent="0.35">
      <c r="A527" s="85"/>
      <c r="B527" s="86"/>
      <c r="C527" s="86"/>
      <c r="D527" s="87"/>
      <c r="E527" s="86"/>
      <c r="F527" s="86"/>
      <c r="G527" s="262">
        <f t="shared" si="41"/>
        <v>0</v>
      </c>
      <c r="H527" s="262">
        <f t="shared" si="42"/>
        <v>0</v>
      </c>
      <c r="I527" s="262">
        <f t="shared" si="43"/>
        <v>0</v>
      </c>
      <c r="J527" s="264"/>
      <c r="K527" s="264"/>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85"/>
      <c r="EP527" s="85"/>
      <c r="EQ527" s="85"/>
      <c r="ER527" s="85"/>
      <c r="ES527" s="85"/>
      <c r="ET527" s="85"/>
      <c r="EU527" s="85"/>
      <c r="EV527" s="85"/>
      <c r="EW527" s="85"/>
      <c r="EX527" s="85"/>
      <c r="EY527" s="85"/>
      <c r="EZ527" s="85"/>
      <c r="FA527" s="85"/>
      <c r="FB527" s="85"/>
      <c r="FC527" s="85"/>
      <c r="FD527" s="85"/>
      <c r="FE527" s="85"/>
      <c r="FF527" s="85"/>
      <c r="FG527" s="265"/>
      <c r="FH527" s="265"/>
      <c r="FI527" s="265"/>
      <c r="FJ527" s="265"/>
      <c r="FK527" s="265"/>
      <c r="FL527" s="265"/>
      <c r="FM527" s="265"/>
      <c r="FN527" s="265"/>
      <c r="FO527" s="265"/>
      <c r="FP527" s="265"/>
      <c r="FQ527" s="265"/>
      <c r="FR527" s="265"/>
      <c r="FS527" s="265"/>
      <c r="FT527" s="265"/>
      <c r="FU527" s="265"/>
      <c r="FV527" s="265"/>
      <c r="FW527" s="265"/>
      <c r="FX527" s="265"/>
      <c r="FY527" s="265"/>
      <c r="FZ527" s="265"/>
      <c r="GA527" s="265"/>
      <c r="GB527" s="265"/>
      <c r="GC527" s="265"/>
    </row>
    <row r="528" spans="1:185" x14ac:dyDescent="0.35">
      <c r="A528" s="85"/>
      <c r="B528" s="86"/>
      <c r="C528" s="86"/>
      <c r="D528" s="87"/>
      <c r="E528" s="86"/>
      <c r="F528" s="86"/>
      <c r="G528" s="262">
        <f t="shared" si="41"/>
        <v>0</v>
      </c>
      <c r="H528" s="262">
        <f t="shared" si="42"/>
        <v>0</v>
      </c>
      <c r="I528" s="262">
        <f t="shared" si="43"/>
        <v>0</v>
      </c>
      <c r="J528" s="264"/>
      <c r="K528" s="264"/>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85"/>
      <c r="EP528" s="85"/>
      <c r="EQ528" s="85"/>
      <c r="ER528" s="85"/>
      <c r="ES528" s="85"/>
      <c r="ET528" s="85"/>
      <c r="EU528" s="85"/>
      <c r="EV528" s="85"/>
      <c r="EW528" s="85"/>
      <c r="EX528" s="85"/>
      <c r="EY528" s="85"/>
      <c r="EZ528" s="85"/>
      <c r="FA528" s="85"/>
      <c r="FB528" s="85"/>
      <c r="FC528" s="85"/>
      <c r="FD528" s="85"/>
      <c r="FE528" s="85"/>
      <c r="FF528" s="85"/>
      <c r="FG528" s="265"/>
      <c r="FH528" s="265"/>
      <c r="FI528" s="265"/>
      <c r="FJ528" s="265"/>
      <c r="FK528" s="265"/>
      <c r="FL528" s="265"/>
      <c r="FM528" s="265"/>
      <c r="FN528" s="265"/>
      <c r="FO528" s="265"/>
      <c r="FP528" s="265"/>
      <c r="FQ528" s="265"/>
      <c r="FR528" s="265"/>
      <c r="FS528" s="265"/>
      <c r="FT528" s="265"/>
      <c r="FU528" s="265"/>
      <c r="FV528" s="265"/>
      <c r="FW528" s="265"/>
      <c r="FX528" s="265"/>
      <c r="FY528" s="265"/>
      <c r="FZ528" s="265"/>
      <c r="GA528" s="265"/>
      <c r="GB528" s="265"/>
      <c r="GC528" s="265"/>
    </row>
    <row r="529" spans="1:185" x14ac:dyDescent="0.35">
      <c r="A529" s="85"/>
      <c r="B529" s="86"/>
      <c r="C529" s="86"/>
      <c r="D529" s="87"/>
      <c r="E529" s="86"/>
      <c r="F529" s="86"/>
      <c r="G529" s="262">
        <f t="shared" si="41"/>
        <v>0</v>
      </c>
      <c r="H529" s="262">
        <f t="shared" si="42"/>
        <v>0</v>
      </c>
      <c r="I529" s="262">
        <f t="shared" si="43"/>
        <v>0</v>
      </c>
      <c r="J529" s="264"/>
      <c r="K529" s="264"/>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85"/>
      <c r="EP529" s="85"/>
      <c r="EQ529" s="85"/>
      <c r="ER529" s="85"/>
      <c r="ES529" s="85"/>
      <c r="ET529" s="85"/>
      <c r="EU529" s="85"/>
      <c r="EV529" s="85"/>
      <c r="EW529" s="85"/>
      <c r="EX529" s="85"/>
      <c r="EY529" s="85"/>
      <c r="EZ529" s="85"/>
      <c r="FA529" s="85"/>
      <c r="FB529" s="85"/>
      <c r="FC529" s="85"/>
      <c r="FD529" s="85"/>
      <c r="FE529" s="85"/>
      <c r="FF529" s="85"/>
      <c r="FG529" s="265"/>
      <c r="FH529" s="265"/>
      <c r="FI529" s="265"/>
      <c r="FJ529" s="265"/>
      <c r="FK529" s="265"/>
      <c r="FL529" s="265"/>
      <c r="FM529" s="265"/>
      <c r="FN529" s="265"/>
      <c r="FO529" s="265"/>
      <c r="FP529" s="265"/>
      <c r="FQ529" s="265"/>
      <c r="FR529" s="265"/>
      <c r="FS529" s="265"/>
      <c r="FT529" s="265"/>
      <c r="FU529" s="265"/>
      <c r="FV529" s="265"/>
      <c r="FW529" s="265"/>
      <c r="FX529" s="265"/>
      <c r="FY529" s="265"/>
      <c r="FZ529" s="265"/>
      <c r="GA529" s="265"/>
      <c r="GB529" s="265"/>
      <c r="GC529" s="265"/>
    </row>
    <row r="530" spans="1:185" x14ac:dyDescent="0.35">
      <c r="A530" s="85"/>
      <c r="B530" s="86"/>
      <c r="C530" s="86"/>
      <c r="D530" s="87"/>
      <c r="E530" s="86"/>
      <c r="F530" s="86"/>
      <c r="G530" s="262">
        <f t="shared" si="41"/>
        <v>0</v>
      </c>
      <c r="H530" s="262">
        <f t="shared" si="42"/>
        <v>0</v>
      </c>
      <c r="I530" s="262">
        <f t="shared" si="43"/>
        <v>0</v>
      </c>
      <c r="J530" s="264"/>
      <c r="K530" s="264"/>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85"/>
      <c r="EP530" s="85"/>
      <c r="EQ530" s="85"/>
      <c r="ER530" s="85"/>
      <c r="ES530" s="85"/>
      <c r="ET530" s="85"/>
      <c r="EU530" s="85"/>
      <c r="EV530" s="85"/>
      <c r="EW530" s="85"/>
      <c r="EX530" s="85"/>
      <c r="EY530" s="85"/>
      <c r="EZ530" s="85"/>
      <c r="FA530" s="85"/>
      <c r="FB530" s="85"/>
      <c r="FC530" s="85"/>
      <c r="FD530" s="85"/>
      <c r="FE530" s="85"/>
      <c r="FF530" s="85"/>
      <c r="FG530" s="265"/>
      <c r="FH530" s="265"/>
      <c r="FI530" s="265"/>
      <c r="FJ530" s="265"/>
      <c r="FK530" s="265"/>
      <c r="FL530" s="265"/>
      <c r="FM530" s="265"/>
      <c r="FN530" s="265"/>
      <c r="FO530" s="265"/>
      <c r="FP530" s="265"/>
      <c r="FQ530" s="265"/>
      <c r="FR530" s="265"/>
      <c r="FS530" s="265"/>
      <c r="FT530" s="265"/>
      <c r="FU530" s="265"/>
      <c r="FV530" s="265"/>
      <c r="FW530" s="265"/>
      <c r="FX530" s="265"/>
      <c r="FY530" s="265"/>
      <c r="FZ530" s="265"/>
      <c r="GA530" s="265"/>
      <c r="GB530" s="265"/>
      <c r="GC530" s="265"/>
    </row>
    <row r="531" spans="1:185" x14ac:dyDescent="0.35">
      <c r="A531" s="85"/>
      <c r="B531" s="86"/>
      <c r="C531" s="86"/>
      <c r="D531" s="87"/>
      <c r="E531" s="86"/>
      <c r="F531" s="86"/>
      <c r="G531" s="262">
        <f t="shared" si="41"/>
        <v>0</v>
      </c>
      <c r="H531" s="262">
        <f t="shared" si="42"/>
        <v>0</v>
      </c>
      <c r="I531" s="262">
        <f t="shared" si="43"/>
        <v>0</v>
      </c>
      <c r="J531" s="264"/>
      <c r="K531" s="264"/>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85"/>
      <c r="EP531" s="85"/>
      <c r="EQ531" s="85"/>
      <c r="ER531" s="85"/>
      <c r="ES531" s="85"/>
      <c r="ET531" s="85"/>
      <c r="EU531" s="85"/>
      <c r="EV531" s="85"/>
      <c r="EW531" s="85"/>
      <c r="EX531" s="85"/>
      <c r="EY531" s="85"/>
      <c r="EZ531" s="85"/>
      <c r="FA531" s="85"/>
      <c r="FB531" s="85"/>
      <c r="FC531" s="85"/>
      <c r="FD531" s="85"/>
      <c r="FE531" s="85"/>
      <c r="FF531" s="85"/>
      <c r="FG531" s="265"/>
      <c r="FH531" s="265"/>
      <c r="FI531" s="265"/>
      <c r="FJ531" s="265"/>
      <c r="FK531" s="265"/>
      <c r="FL531" s="265"/>
      <c r="FM531" s="265"/>
      <c r="FN531" s="265"/>
      <c r="FO531" s="265"/>
      <c r="FP531" s="265"/>
      <c r="FQ531" s="265"/>
      <c r="FR531" s="265"/>
      <c r="FS531" s="265"/>
      <c r="FT531" s="265"/>
      <c r="FU531" s="265"/>
      <c r="FV531" s="265"/>
      <c r="FW531" s="265"/>
      <c r="FX531" s="265"/>
      <c r="FY531" s="265"/>
      <c r="FZ531" s="265"/>
      <c r="GA531" s="265"/>
      <c r="GB531" s="265"/>
      <c r="GC531" s="265"/>
    </row>
    <row r="532" spans="1:185" x14ac:dyDescent="0.35">
      <c r="A532" s="85"/>
      <c r="B532" s="86"/>
      <c r="C532" s="86"/>
      <c r="D532" s="87"/>
      <c r="E532" s="86"/>
      <c r="F532" s="86"/>
      <c r="G532" s="262">
        <f t="shared" si="41"/>
        <v>0</v>
      </c>
      <c r="H532" s="262">
        <f t="shared" si="42"/>
        <v>0</v>
      </c>
      <c r="I532" s="262">
        <f t="shared" si="43"/>
        <v>0</v>
      </c>
      <c r="J532" s="264"/>
      <c r="K532" s="264"/>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85"/>
      <c r="EP532" s="85"/>
      <c r="EQ532" s="85"/>
      <c r="ER532" s="85"/>
      <c r="ES532" s="85"/>
      <c r="ET532" s="85"/>
      <c r="EU532" s="85"/>
      <c r="EV532" s="85"/>
      <c r="EW532" s="85"/>
      <c r="EX532" s="85"/>
      <c r="EY532" s="85"/>
      <c r="EZ532" s="85"/>
      <c r="FA532" s="85"/>
      <c r="FB532" s="85"/>
      <c r="FC532" s="85"/>
      <c r="FD532" s="85"/>
      <c r="FE532" s="85"/>
      <c r="FF532" s="85"/>
      <c r="FG532" s="265"/>
      <c r="FH532" s="265"/>
      <c r="FI532" s="265"/>
      <c r="FJ532" s="265"/>
      <c r="FK532" s="265"/>
      <c r="FL532" s="265"/>
      <c r="FM532" s="265"/>
      <c r="FN532" s="265"/>
      <c r="FO532" s="265"/>
      <c r="FP532" s="265"/>
      <c r="FQ532" s="265"/>
      <c r="FR532" s="265"/>
      <c r="FS532" s="265"/>
      <c r="FT532" s="265"/>
      <c r="FU532" s="265"/>
      <c r="FV532" s="265"/>
      <c r="FW532" s="265"/>
      <c r="FX532" s="265"/>
      <c r="FY532" s="265"/>
      <c r="FZ532" s="265"/>
      <c r="GA532" s="265"/>
      <c r="GB532" s="265"/>
      <c r="GC532" s="265"/>
    </row>
    <row r="533" spans="1:185" x14ac:dyDescent="0.35">
      <c r="A533" s="85"/>
      <c r="B533" s="86"/>
      <c r="C533" s="86"/>
      <c r="D533" s="87"/>
      <c r="E533" s="86"/>
      <c r="F533" s="86"/>
      <c r="G533" s="262">
        <f t="shared" si="41"/>
        <v>0</v>
      </c>
      <c r="H533" s="262">
        <f t="shared" si="42"/>
        <v>0</v>
      </c>
      <c r="I533" s="262">
        <f t="shared" si="43"/>
        <v>0</v>
      </c>
      <c r="J533" s="264"/>
      <c r="K533" s="264"/>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85"/>
      <c r="EP533" s="85"/>
      <c r="EQ533" s="85"/>
      <c r="ER533" s="85"/>
      <c r="ES533" s="85"/>
      <c r="ET533" s="85"/>
      <c r="EU533" s="85"/>
      <c r="EV533" s="85"/>
      <c r="EW533" s="85"/>
      <c r="EX533" s="85"/>
      <c r="EY533" s="85"/>
      <c r="EZ533" s="85"/>
      <c r="FA533" s="85"/>
      <c r="FB533" s="85"/>
      <c r="FC533" s="85"/>
      <c r="FD533" s="85"/>
      <c r="FE533" s="85"/>
      <c r="FF533" s="85"/>
      <c r="FG533" s="265"/>
      <c r="FH533" s="265"/>
      <c r="FI533" s="265"/>
      <c r="FJ533" s="265"/>
      <c r="FK533" s="265"/>
      <c r="FL533" s="265"/>
      <c r="FM533" s="265"/>
      <c r="FN533" s="265"/>
      <c r="FO533" s="265"/>
      <c r="FP533" s="265"/>
      <c r="FQ533" s="265"/>
      <c r="FR533" s="265"/>
      <c r="FS533" s="265"/>
      <c r="FT533" s="265"/>
      <c r="FU533" s="265"/>
      <c r="FV533" s="265"/>
      <c r="FW533" s="265"/>
      <c r="FX533" s="265"/>
      <c r="FY533" s="265"/>
      <c r="FZ533" s="265"/>
      <c r="GA533" s="265"/>
      <c r="GB533" s="265"/>
      <c r="GC533" s="265"/>
    </row>
    <row r="534" spans="1:185" x14ac:dyDescent="0.35">
      <c r="A534" s="85"/>
      <c r="B534" s="86"/>
      <c r="C534" s="86"/>
      <c r="D534" s="87"/>
      <c r="E534" s="86"/>
      <c r="F534" s="86"/>
      <c r="G534" s="262">
        <f t="shared" si="41"/>
        <v>0</v>
      </c>
      <c r="H534" s="262">
        <f t="shared" si="42"/>
        <v>0</v>
      </c>
      <c r="I534" s="262">
        <f t="shared" si="43"/>
        <v>0</v>
      </c>
      <c r="J534" s="264"/>
      <c r="K534" s="264"/>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85"/>
      <c r="EP534" s="85"/>
      <c r="EQ534" s="85"/>
      <c r="ER534" s="85"/>
      <c r="ES534" s="85"/>
      <c r="ET534" s="85"/>
      <c r="EU534" s="85"/>
      <c r="EV534" s="85"/>
      <c r="EW534" s="85"/>
      <c r="EX534" s="85"/>
      <c r="EY534" s="85"/>
      <c r="EZ534" s="85"/>
      <c r="FA534" s="85"/>
      <c r="FB534" s="85"/>
      <c r="FC534" s="85"/>
      <c r="FD534" s="85"/>
      <c r="FE534" s="85"/>
      <c r="FF534" s="85"/>
      <c r="FG534" s="265"/>
      <c r="FH534" s="265"/>
      <c r="FI534" s="265"/>
      <c r="FJ534" s="265"/>
      <c r="FK534" s="265"/>
      <c r="FL534" s="265"/>
      <c r="FM534" s="265"/>
      <c r="FN534" s="265"/>
      <c r="FO534" s="265"/>
      <c r="FP534" s="265"/>
      <c r="FQ534" s="265"/>
      <c r="FR534" s="265"/>
      <c r="FS534" s="265"/>
      <c r="FT534" s="265"/>
      <c r="FU534" s="265"/>
      <c r="FV534" s="265"/>
      <c r="FW534" s="265"/>
      <c r="FX534" s="265"/>
      <c r="FY534" s="265"/>
      <c r="FZ534" s="265"/>
      <c r="GA534" s="265"/>
      <c r="GB534" s="265"/>
      <c r="GC534" s="265"/>
    </row>
    <row r="535" spans="1:185" x14ac:dyDescent="0.35">
      <c r="A535" s="85"/>
      <c r="B535" s="86"/>
      <c r="C535" s="86"/>
      <c r="D535" s="87"/>
      <c r="E535" s="86"/>
      <c r="F535" s="86"/>
      <c r="G535" s="262">
        <f t="shared" si="41"/>
        <v>0</v>
      </c>
      <c r="H535" s="262">
        <f t="shared" si="42"/>
        <v>0</v>
      </c>
      <c r="I535" s="262">
        <f t="shared" si="43"/>
        <v>0</v>
      </c>
      <c r="J535" s="264"/>
      <c r="K535" s="264"/>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85"/>
      <c r="EP535" s="85"/>
      <c r="EQ535" s="85"/>
      <c r="ER535" s="85"/>
      <c r="ES535" s="85"/>
      <c r="ET535" s="85"/>
      <c r="EU535" s="85"/>
      <c r="EV535" s="85"/>
      <c r="EW535" s="85"/>
      <c r="EX535" s="85"/>
      <c r="EY535" s="85"/>
      <c r="EZ535" s="85"/>
      <c r="FA535" s="85"/>
      <c r="FB535" s="85"/>
      <c r="FC535" s="85"/>
      <c r="FD535" s="85"/>
      <c r="FE535" s="85"/>
      <c r="FF535" s="85"/>
      <c r="FG535" s="265"/>
      <c r="FH535" s="265"/>
      <c r="FI535" s="265"/>
      <c r="FJ535" s="265"/>
      <c r="FK535" s="265"/>
      <c r="FL535" s="265"/>
      <c r="FM535" s="265"/>
      <c r="FN535" s="265"/>
      <c r="FO535" s="265"/>
      <c r="FP535" s="265"/>
      <c r="FQ535" s="265"/>
      <c r="FR535" s="265"/>
      <c r="FS535" s="265"/>
      <c r="FT535" s="265"/>
      <c r="FU535" s="265"/>
      <c r="FV535" s="265"/>
      <c r="FW535" s="265"/>
      <c r="FX535" s="265"/>
      <c r="FY535" s="265"/>
      <c r="FZ535" s="265"/>
      <c r="GA535" s="265"/>
      <c r="GB535" s="265"/>
      <c r="GC535" s="265"/>
    </row>
    <row r="536" spans="1:185" x14ac:dyDescent="0.35">
      <c r="A536" s="85"/>
      <c r="B536" s="86"/>
      <c r="C536" s="86"/>
      <c r="D536" s="87"/>
      <c r="E536" s="86"/>
      <c r="F536" s="86"/>
      <c r="G536" s="262">
        <f t="shared" si="41"/>
        <v>0</v>
      </c>
      <c r="H536" s="262">
        <f t="shared" si="42"/>
        <v>0</v>
      </c>
      <c r="I536" s="262">
        <f t="shared" si="43"/>
        <v>0</v>
      </c>
      <c r="J536" s="264"/>
      <c r="K536" s="264"/>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85"/>
      <c r="EP536" s="85"/>
      <c r="EQ536" s="85"/>
      <c r="ER536" s="85"/>
      <c r="ES536" s="85"/>
      <c r="ET536" s="85"/>
      <c r="EU536" s="85"/>
      <c r="EV536" s="85"/>
      <c r="EW536" s="85"/>
      <c r="EX536" s="85"/>
      <c r="EY536" s="85"/>
      <c r="EZ536" s="85"/>
      <c r="FA536" s="85"/>
      <c r="FB536" s="85"/>
      <c r="FC536" s="85"/>
      <c r="FD536" s="85"/>
      <c r="FE536" s="85"/>
      <c r="FF536" s="85"/>
      <c r="FG536" s="265"/>
      <c r="FH536" s="265"/>
      <c r="FI536" s="265"/>
      <c r="FJ536" s="265"/>
      <c r="FK536" s="265"/>
      <c r="FL536" s="265"/>
      <c r="FM536" s="265"/>
      <c r="FN536" s="265"/>
      <c r="FO536" s="265"/>
      <c r="FP536" s="265"/>
      <c r="FQ536" s="265"/>
      <c r="FR536" s="265"/>
      <c r="FS536" s="265"/>
      <c r="FT536" s="265"/>
      <c r="FU536" s="265"/>
      <c r="FV536" s="265"/>
      <c r="FW536" s="265"/>
      <c r="FX536" s="265"/>
      <c r="FY536" s="265"/>
      <c r="FZ536" s="265"/>
      <c r="GA536" s="265"/>
      <c r="GB536" s="265"/>
      <c r="GC536" s="265"/>
    </row>
    <row r="537" spans="1:185" x14ac:dyDescent="0.35">
      <c r="A537" s="85"/>
      <c r="B537" s="86"/>
      <c r="C537" s="86"/>
      <c r="D537" s="87"/>
      <c r="E537" s="86"/>
      <c r="F537" s="86"/>
      <c r="G537" s="262">
        <f t="shared" si="41"/>
        <v>0</v>
      </c>
      <c r="H537" s="262">
        <f t="shared" si="42"/>
        <v>0</v>
      </c>
      <c r="I537" s="262">
        <f t="shared" si="43"/>
        <v>0</v>
      </c>
      <c r="J537" s="264"/>
      <c r="K537" s="264"/>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85"/>
      <c r="EP537" s="85"/>
      <c r="EQ537" s="85"/>
      <c r="ER537" s="85"/>
      <c r="ES537" s="85"/>
      <c r="ET537" s="85"/>
      <c r="EU537" s="85"/>
      <c r="EV537" s="85"/>
      <c r="EW537" s="85"/>
      <c r="EX537" s="85"/>
      <c r="EY537" s="85"/>
      <c r="EZ537" s="85"/>
      <c r="FA537" s="85"/>
      <c r="FB537" s="85"/>
      <c r="FC537" s="85"/>
      <c r="FD537" s="85"/>
      <c r="FE537" s="85"/>
      <c r="FF537" s="85"/>
      <c r="FG537" s="265"/>
      <c r="FH537" s="265"/>
      <c r="FI537" s="265"/>
      <c r="FJ537" s="265"/>
      <c r="FK537" s="265"/>
      <c r="FL537" s="265"/>
      <c r="FM537" s="265"/>
      <c r="FN537" s="265"/>
      <c r="FO537" s="265"/>
      <c r="FP537" s="265"/>
      <c r="FQ537" s="265"/>
      <c r="FR537" s="265"/>
      <c r="FS537" s="265"/>
      <c r="FT537" s="265"/>
      <c r="FU537" s="265"/>
      <c r="FV537" s="265"/>
      <c r="FW537" s="265"/>
      <c r="FX537" s="265"/>
      <c r="FY537" s="265"/>
      <c r="FZ537" s="265"/>
      <c r="GA537" s="265"/>
      <c r="GB537" s="265"/>
      <c r="GC537" s="265"/>
    </row>
    <row r="538" spans="1:185" x14ac:dyDescent="0.35">
      <c r="A538" s="85"/>
      <c r="B538" s="86"/>
      <c r="C538" s="86"/>
      <c r="D538" s="87"/>
      <c r="E538" s="86"/>
      <c r="F538" s="86"/>
      <c r="G538" s="262">
        <f t="shared" si="41"/>
        <v>0</v>
      </c>
      <c r="H538" s="262">
        <f t="shared" si="42"/>
        <v>0</v>
      </c>
      <c r="I538" s="262">
        <f t="shared" si="43"/>
        <v>0</v>
      </c>
      <c r="J538" s="264"/>
      <c r="K538" s="264"/>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85"/>
      <c r="EP538" s="85"/>
      <c r="EQ538" s="85"/>
      <c r="ER538" s="85"/>
      <c r="ES538" s="85"/>
      <c r="ET538" s="85"/>
      <c r="EU538" s="85"/>
      <c r="EV538" s="85"/>
      <c r="EW538" s="85"/>
      <c r="EX538" s="85"/>
      <c r="EY538" s="85"/>
      <c r="EZ538" s="85"/>
      <c r="FA538" s="85"/>
      <c r="FB538" s="85"/>
      <c r="FC538" s="85"/>
      <c r="FD538" s="85"/>
      <c r="FE538" s="85"/>
      <c r="FF538" s="85"/>
      <c r="FG538" s="265"/>
      <c r="FH538" s="265"/>
      <c r="FI538" s="265"/>
      <c r="FJ538" s="265"/>
      <c r="FK538" s="265"/>
      <c r="FL538" s="265"/>
      <c r="FM538" s="265"/>
      <c r="FN538" s="265"/>
      <c r="FO538" s="265"/>
      <c r="FP538" s="265"/>
      <c r="FQ538" s="265"/>
      <c r="FR538" s="265"/>
      <c r="FS538" s="265"/>
      <c r="FT538" s="265"/>
      <c r="FU538" s="265"/>
      <c r="FV538" s="265"/>
      <c r="FW538" s="265"/>
      <c r="FX538" s="265"/>
      <c r="FY538" s="265"/>
      <c r="FZ538" s="265"/>
      <c r="GA538" s="265"/>
      <c r="GB538" s="265"/>
      <c r="GC538" s="265"/>
    </row>
    <row r="539" spans="1:185" x14ac:dyDescent="0.35">
      <c r="A539" s="85"/>
      <c r="B539" s="86"/>
      <c r="C539" s="86"/>
      <c r="D539" s="87"/>
      <c r="E539" s="86"/>
      <c r="F539" s="86"/>
      <c r="G539" s="262">
        <f t="shared" si="41"/>
        <v>0</v>
      </c>
      <c r="H539" s="262">
        <f t="shared" si="42"/>
        <v>0</v>
      </c>
      <c r="I539" s="262">
        <f t="shared" si="43"/>
        <v>0</v>
      </c>
      <c r="J539" s="264"/>
      <c r="K539" s="264"/>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85"/>
      <c r="EP539" s="85"/>
      <c r="EQ539" s="85"/>
      <c r="ER539" s="85"/>
      <c r="ES539" s="85"/>
      <c r="ET539" s="85"/>
      <c r="EU539" s="85"/>
      <c r="EV539" s="85"/>
      <c r="EW539" s="85"/>
      <c r="EX539" s="85"/>
      <c r="EY539" s="85"/>
      <c r="EZ539" s="85"/>
      <c r="FA539" s="85"/>
      <c r="FB539" s="85"/>
      <c r="FC539" s="85"/>
      <c r="FD539" s="85"/>
      <c r="FE539" s="85"/>
      <c r="FF539" s="85"/>
      <c r="FG539" s="265"/>
      <c r="FH539" s="265"/>
      <c r="FI539" s="265"/>
      <c r="FJ539" s="265"/>
      <c r="FK539" s="265"/>
      <c r="FL539" s="265"/>
      <c r="FM539" s="265"/>
      <c r="FN539" s="265"/>
      <c r="FO539" s="265"/>
      <c r="FP539" s="265"/>
      <c r="FQ539" s="265"/>
      <c r="FR539" s="265"/>
      <c r="FS539" s="265"/>
      <c r="FT539" s="265"/>
      <c r="FU539" s="265"/>
      <c r="FV539" s="265"/>
      <c r="FW539" s="265"/>
      <c r="FX539" s="265"/>
      <c r="FY539" s="265"/>
      <c r="FZ539" s="265"/>
      <c r="GA539" s="265"/>
      <c r="GB539" s="265"/>
      <c r="GC539" s="265"/>
    </row>
    <row r="540" spans="1:185" x14ac:dyDescent="0.35">
      <c r="A540" s="85"/>
      <c r="B540" s="86"/>
      <c r="C540" s="86"/>
      <c r="D540" s="87"/>
      <c r="E540" s="86"/>
      <c r="F540" s="86"/>
      <c r="G540" s="262">
        <f t="shared" si="41"/>
        <v>0</v>
      </c>
      <c r="H540" s="262">
        <f t="shared" si="42"/>
        <v>0</v>
      </c>
      <c r="I540" s="262">
        <f t="shared" si="43"/>
        <v>0</v>
      </c>
      <c r="J540" s="264"/>
      <c r="K540" s="264"/>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85"/>
      <c r="EP540" s="85"/>
      <c r="EQ540" s="85"/>
      <c r="ER540" s="85"/>
      <c r="ES540" s="85"/>
      <c r="ET540" s="85"/>
      <c r="EU540" s="85"/>
      <c r="EV540" s="85"/>
      <c r="EW540" s="85"/>
      <c r="EX540" s="85"/>
      <c r="EY540" s="85"/>
      <c r="EZ540" s="85"/>
      <c r="FA540" s="85"/>
      <c r="FB540" s="85"/>
      <c r="FC540" s="85"/>
      <c r="FD540" s="85"/>
      <c r="FE540" s="85"/>
      <c r="FF540" s="85"/>
      <c r="FG540" s="265"/>
      <c r="FH540" s="265"/>
      <c r="FI540" s="265"/>
      <c r="FJ540" s="265"/>
      <c r="FK540" s="265"/>
      <c r="FL540" s="265"/>
      <c r="FM540" s="265"/>
      <c r="FN540" s="265"/>
      <c r="FO540" s="265"/>
      <c r="FP540" s="265"/>
      <c r="FQ540" s="265"/>
      <c r="FR540" s="265"/>
      <c r="FS540" s="265"/>
      <c r="FT540" s="265"/>
      <c r="FU540" s="265"/>
      <c r="FV540" s="265"/>
      <c r="FW540" s="265"/>
      <c r="FX540" s="265"/>
      <c r="FY540" s="265"/>
      <c r="FZ540" s="265"/>
      <c r="GA540" s="265"/>
      <c r="GB540" s="265"/>
      <c r="GC540" s="265"/>
    </row>
    <row r="541" spans="1:185" x14ac:dyDescent="0.35">
      <c r="A541" s="85"/>
      <c r="B541" s="86"/>
      <c r="C541" s="86"/>
      <c r="D541" s="87"/>
      <c r="E541" s="86"/>
      <c r="F541" s="86"/>
      <c r="G541" s="262">
        <f t="shared" si="41"/>
        <v>0</v>
      </c>
      <c r="H541" s="262">
        <f t="shared" si="42"/>
        <v>0</v>
      </c>
      <c r="I541" s="262">
        <f t="shared" si="43"/>
        <v>0</v>
      </c>
      <c r="J541" s="264"/>
      <c r="K541" s="264"/>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85"/>
      <c r="EP541" s="85"/>
      <c r="EQ541" s="85"/>
      <c r="ER541" s="85"/>
      <c r="ES541" s="85"/>
      <c r="ET541" s="85"/>
      <c r="EU541" s="85"/>
      <c r="EV541" s="85"/>
      <c r="EW541" s="85"/>
      <c r="EX541" s="85"/>
      <c r="EY541" s="85"/>
      <c r="EZ541" s="85"/>
      <c r="FA541" s="85"/>
      <c r="FB541" s="85"/>
      <c r="FC541" s="85"/>
      <c r="FD541" s="85"/>
      <c r="FE541" s="85"/>
      <c r="FF541" s="85"/>
      <c r="FG541" s="265"/>
      <c r="FH541" s="265"/>
      <c r="FI541" s="265"/>
      <c r="FJ541" s="265"/>
      <c r="FK541" s="265"/>
      <c r="FL541" s="265"/>
      <c r="FM541" s="265"/>
      <c r="FN541" s="265"/>
      <c r="FO541" s="265"/>
      <c r="FP541" s="265"/>
      <c r="FQ541" s="265"/>
      <c r="FR541" s="265"/>
      <c r="FS541" s="265"/>
      <c r="FT541" s="265"/>
      <c r="FU541" s="265"/>
      <c r="FV541" s="265"/>
      <c r="FW541" s="265"/>
      <c r="FX541" s="265"/>
      <c r="FY541" s="265"/>
      <c r="FZ541" s="265"/>
      <c r="GA541" s="265"/>
      <c r="GB541" s="265"/>
      <c r="GC541" s="265"/>
    </row>
    <row r="542" spans="1:185" x14ac:dyDescent="0.35">
      <c r="A542" s="85"/>
      <c r="B542" s="86"/>
      <c r="C542" s="86"/>
      <c r="D542" s="87"/>
      <c r="E542" s="86"/>
      <c r="F542" s="86"/>
      <c r="G542" s="262">
        <f t="shared" si="41"/>
        <v>0</v>
      </c>
      <c r="H542" s="262">
        <f t="shared" si="42"/>
        <v>0</v>
      </c>
      <c r="I542" s="262">
        <f t="shared" si="43"/>
        <v>0</v>
      </c>
      <c r="J542" s="264"/>
      <c r="K542" s="264"/>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85"/>
      <c r="EP542" s="85"/>
      <c r="EQ542" s="85"/>
      <c r="ER542" s="85"/>
      <c r="ES542" s="85"/>
      <c r="ET542" s="85"/>
      <c r="EU542" s="85"/>
      <c r="EV542" s="85"/>
      <c r="EW542" s="85"/>
      <c r="EX542" s="85"/>
      <c r="EY542" s="85"/>
      <c r="EZ542" s="85"/>
      <c r="FA542" s="85"/>
      <c r="FB542" s="85"/>
      <c r="FC542" s="85"/>
      <c r="FD542" s="85"/>
      <c r="FE542" s="85"/>
      <c r="FF542" s="85"/>
      <c r="FG542" s="265"/>
      <c r="FH542" s="265"/>
      <c r="FI542" s="265"/>
      <c r="FJ542" s="265"/>
      <c r="FK542" s="265"/>
      <c r="FL542" s="265"/>
      <c r="FM542" s="265"/>
      <c r="FN542" s="265"/>
      <c r="FO542" s="265"/>
      <c r="FP542" s="265"/>
      <c r="FQ542" s="265"/>
      <c r="FR542" s="265"/>
      <c r="FS542" s="265"/>
      <c r="FT542" s="265"/>
      <c r="FU542" s="265"/>
      <c r="FV542" s="265"/>
      <c r="FW542" s="265"/>
      <c r="FX542" s="265"/>
      <c r="FY542" s="265"/>
      <c r="FZ542" s="265"/>
      <c r="GA542" s="265"/>
      <c r="GB542" s="265"/>
      <c r="GC542" s="265"/>
    </row>
    <row r="543" spans="1:185" x14ac:dyDescent="0.35">
      <c r="A543" s="85"/>
      <c r="B543" s="86"/>
      <c r="C543" s="86"/>
      <c r="D543" s="87"/>
      <c r="E543" s="86"/>
      <c r="F543" s="86"/>
      <c r="G543" s="262">
        <f t="shared" si="41"/>
        <v>0</v>
      </c>
      <c r="H543" s="262">
        <f t="shared" si="42"/>
        <v>0</v>
      </c>
      <c r="I543" s="262">
        <f t="shared" si="43"/>
        <v>0</v>
      </c>
      <c r="J543" s="264"/>
      <c r="K543" s="264"/>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85"/>
      <c r="EP543" s="85"/>
      <c r="EQ543" s="85"/>
      <c r="ER543" s="85"/>
      <c r="ES543" s="85"/>
      <c r="ET543" s="85"/>
      <c r="EU543" s="85"/>
      <c r="EV543" s="85"/>
      <c r="EW543" s="85"/>
      <c r="EX543" s="85"/>
      <c r="EY543" s="85"/>
      <c r="EZ543" s="85"/>
      <c r="FA543" s="85"/>
      <c r="FB543" s="85"/>
      <c r="FC543" s="85"/>
      <c r="FD543" s="85"/>
      <c r="FE543" s="85"/>
      <c r="FF543" s="85"/>
      <c r="FG543" s="265"/>
      <c r="FH543" s="265"/>
      <c r="FI543" s="265"/>
      <c r="FJ543" s="265"/>
      <c r="FK543" s="265"/>
      <c r="FL543" s="265"/>
      <c r="FM543" s="265"/>
      <c r="FN543" s="265"/>
      <c r="FO543" s="265"/>
      <c r="FP543" s="265"/>
      <c r="FQ543" s="265"/>
      <c r="FR543" s="265"/>
      <c r="FS543" s="265"/>
      <c r="FT543" s="265"/>
      <c r="FU543" s="265"/>
      <c r="FV543" s="265"/>
      <c r="FW543" s="265"/>
      <c r="FX543" s="265"/>
      <c r="FY543" s="265"/>
      <c r="FZ543" s="265"/>
      <c r="GA543" s="265"/>
      <c r="GB543" s="265"/>
      <c r="GC543" s="265"/>
    </row>
    <row r="544" spans="1:185" x14ac:dyDescent="0.35">
      <c r="A544" s="85"/>
      <c r="B544" s="86"/>
      <c r="C544" s="86"/>
      <c r="D544" s="87"/>
      <c r="E544" s="86"/>
      <c r="F544" s="86"/>
      <c r="G544" s="262">
        <f t="shared" si="41"/>
        <v>0</v>
      </c>
      <c r="H544" s="262">
        <f t="shared" si="42"/>
        <v>0</v>
      </c>
      <c r="I544" s="262">
        <f t="shared" si="43"/>
        <v>0</v>
      </c>
      <c r="J544" s="264"/>
      <c r="K544" s="264"/>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85"/>
      <c r="EP544" s="85"/>
      <c r="EQ544" s="85"/>
      <c r="ER544" s="85"/>
      <c r="ES544" s="85"/>
      <c r="ET544" s="85"/>
      <c r="EU544" s="85"/>
      <c r="EV544" s="85"/>
      <c r="EW544" s="85"/>
      <c r="EX544" s="85"/>
      <c r="EY544" s="85"/>
      <c r="EZ544" s="85"/>
      <c r="FA544" s="85"/>
      <c r="FB544" s="85"/>
      <c r="FC544" s="85"/>
      <c r="FD544" s="85"/>
      <c r="FE544" s="85"/>
      <c r="FF544" s="85"/>
      <c r="FG544" s="265"/>
      <c r="FH544" s="265"/>
      <c r="FI544" s="265"/>
      <c r="FJ544" s="265"/>
      <c r="FK544" s="265"/>
      <c r="FL544" s="265"/>
      <c r="FM544" s="265"/>
      <c r="FN544" s="265"/>
      <c r="FO544" s="265"/>
      <c r="FP544" s="265"/>
      <c r="FQ544" s="265"/>
      <c r="FR544" s="265"/>
      <c r="FS544" s="265"/>
      <c r="FT544" s="265"/>
      <c r="FU544" s="265"/>
      <c r="FV544" s="265"/>
      <c r="FW544" s="265"/>
      <c r="FX544" s="265"/>
      <c r="FY544" s="265"/>
      <c r="FZ544" s="265"/>
      <c r="GA544" s="265"/>
      <c r="GB544" s="265"/>
      <c r="GC544" s="265"/>
    </row>
    <row r="545" spans="1:185" x14ac:dyDescent="0.35">
      <c r="A545" s="85"/>
      <c r="B545" s="86"/>
      <c r="C545" s="86"/>
      <c r="D545" s="87"/>
      <c r="E545" s="86"/>
      <c r="F545" s="86"/>
      <c r="G545" s="262">
        <f t="shared" si="41"/>
        <v>0</v>
      </c>
      <c r="H545" s="262">
        <f t="shared" si="42"/>
        <v>0</v>
      </c>
      <c r="I545" s="262">
        <f t="shared" si="43"/>
        <v>0</v>
      </c>
      <c r="J545" s="264"/>
      <c r="K545" s="264"/>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85"/>
      <c r="EP545" s="85"/>
      <c r="EQ545" s="85"/>
      <c r="ER545" s="85"/>
      <c r="ES545" s="85"/>
      <c r="ET545" s="85"/>
      <c r="EU545" s="85"/>
      <c r="EV545" s="85"/>
      <c r="EW545" s="85"/>
      <c r="EX545" s="85"/>
      <c r="EY545" s="85"/>
      <c r="EZ545" s="85"/>
      <c r="FA545" s="85"/>
      <c r="FB545" s="85"/>
      <c r="FC545" s="85"/>
      <c r="FD545" s="85"/>
      <c r="FE545" s="85"/>
      <c r="FF545" s="85"/>
      <c r="FG545" s="265"/>
      <c r="FH545" s="265"/>
      <c r="FI545" s="265"/>
      <c r="FJ545" s="265"/>
      <c r="FK545" s="265"/>
      <c r="FL545" s="265"/>
      <c r="FM545" s="265"/>
      <c r="FN545" s="265"/>
      <c r="FO545" s="265"/>
      <c r="FP545" s="265"/>
      <c r="FQ545" s="265"/>
      <c r="FR545" s="265"/>
      <c r="FS545" s="265"/>
      <c r="FT545" s="265"/>
      <c r="FU545" s="265"/>
      <c r="FV545" s="265"/>
      <c r="FW545" s="265"/>
      <c r="FX545" s="265"/>
      <c r="FY545" s="265"/>
      <c r="FZ545" s="265"/>
      <c r="GA545" s="265"/>
      <c r="GB545" s="265"/>
      <c r="GC545" s="265"/>
    </row>
    <row r="546" spans="1:185" x14ac:dyDescent="0.35">
      <c r="A546" s="85"/>
      <c r="B546" s="86"/>
      <c r="C546" s="86"/>
      <c r="D546" s="87"/>
      <c r="E546" s="86"/>
      <c r="F546" s="86"/>
      <c r="G546" s="262">
        <f t="shared" si="41"/>
        <v>0</v>
      </c>
      <c r="H546" s="262">
        <f t="shared" si="42"/>
        <v>0</v>
      </c>
      <c r="I546" s="262">
        <f t="shared" si="43"/>
        <v>0</v>
      </c>
      <c r="J546" s="264"/>
      <c r="K546" s="264"/>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85"/>
      <c r="EP546" s="85"/>
      <c r="EQ546" s="85"/>
      <c r="ER546" s="85"/>
      <c r="ES546" s="85"/>
      <c r="ET546" s="85"/>
      <c r="EU546" s="85"/>
      <c r="EV546" s="85"/>
      <c r="EW546" s="85"/>
      <c r="EX546" s="85"/>
      <c r="EY546" s="85"/>
      <c r="EZ546" s="85"/>
      <c r="FA546" s="85"/>
      <c r="FB546" s="85"/>
      <c r="FC546" s="85"/>
      <c r="FD546" s="85"/>
      <c r="FE546" s="85"/>
      <c r="FF546" s="85"/>
      <c r="FG546" s="265"/>
      <c r="FH546" s="265"/>
      <c r="FI546" s="265"/>
      <c r="FJ546" s="265"/>
      <c r="FK546" s="265"/>
      <c r="FL546" s="265"/>
      <c r="FM546" s="265"/>
      <c r="FN546" s="265"/>
      <c r="FO546" s="265"/>
      <c r="FP546" s="265"/>
      <c r="FQ546" s="265"/>
      <c r="FR546" s="265"/>
      <c r="FS546" s="265"/>
      <c r="FT546" s="265"/>
      <c r="FU546" s="265"/>
      <c r="FV546" s="265"/>
      <c r="FW546" s="265"/>
      <c r="FX546" s="265"/>
      <c r="FY546" s="265"/>
      <c r="FZ546" s="265"/>
      <c r="GA546" s="265"/>
      <c r="GB546" s="265"/>
      <c r="GC546" s="265"/>
    </row>
    <row r="547" spans="1:185" x14ac:dyDescent="0.35">
      <c r="A547" s="85"/>
      <c r="B547" s="86"/>
      <c r="C547" s="86"/>
      <c r="D547" s="87"/>
      <c r="E547" s="86"/>
      <c r="F547" s="86"/>
      <c r="G547" s="262">
        <f t="shared" si="41"/>
        <v>0</v>
      </c>
      <c r="H547" s="262">
        <f t="shared" si="42"/>
        <v>0</v>
      </c>
      <c r="I547" s="262">
        <f t="shared" si="43"/>
        <v>0</v>
      </c>
      <c r="J547" s="264"/>
      <c r="K547" s="264"/>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85"/>
      <c r="EP547" s="85"/>
      <c r="EQ547" s="85"/>
      <c r="ER547" s="85"/>
      <c r="ES547" s="85"/>
      <c r="ET547" s="85"/>
      <c r="EU547" s="85"/>
      <c r="EV547" s="85"/>
      <c r="EW547" s="85"/>
      <c r="EX547" s="85"/>
      <c r="EY547" s="85"/>
      <c r="EZ547" s="85"/>
      <c r="FA547" s="85"/>
      <c r="FB547" s="85"/>
      <c r="FC547" s="85"/>
      <c r="FD547" s="85"/>
      <c r="FE547" s="85"/>
      <c r="FF547" s="85"/>
      <c r="FG547" s="265"/>
      <c r="FH547" s="265"/>
      <c r="FI547" s="265"/>
      <c r="FJ547" s="265"/>
      <c r="FK547" s="265"/>
      <c r="FL547" s="265"/>
      <c r="FM547" s="265"/>
      <c r="FN547" s="265"/>
      <c r="FO547" s="265"/>
      <c r="FP547" s="265"/>
      <c r="FQ547" s="265"/>
      <c r="FR547" s="265"/>
      <c r="FS547" s="265"/>
      <c r="FT547" s="265"/>
      <c r="FU547" s="265"/>
      <c r="FV547" s="265"/>
      <c r="FW547" s="265"/>
      <c r="FX547" s="265"/>
      <c r="FY547" s="265"/>
      <c r="FZ547" s="265"/>
      <c r="GA547" s="265"/>
      <c r="GB547" s="265"/>
      <c r="GC547" s="265"/>
    </row>
    <row r="548" spans="1:185" x14ac:dyDescent="0.35">
      <c r="A548" s="85"/>
      <c r="B548" s="86"/>
      <c r="C548" s="86"/>
      <c r="D548" s="87"/>
      <c r="E548" s="86"/>
      <c r="F548" s="86"/>
      <c r="G548" s="262">
        <f t="shared" si="41"/>
        <v>0</v>
      </c>
      <c r="H548" s="262">
        <f t="shared" si="42"/>
        <v>0</v>
      </c>
      <c r="I548" s="262">
        <f t="shared" si="43"/>
        <v>0</v>
      </c>
      <c r="J548" s="264"/>
      <c r="K548" s="264"/>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85"/>
      <c r="EP548" s="85"/>
      <c r="EQ548" s="85"/>
      <c r="ER548" s="85"/>
      <c r="ES548" s="85"/>
      <c r="ET548" s="85"/>
      <c r="EU548" s="85"/>
      <c r="EV548" s="85"/>
      <c r="EW548" s="85"/>
      <c r="EX548" s="85"/>
      <c r="EY548" s="85"/>
      <c r="EZ548" s="85"/>
      <c r="FA548" s="85"/>
      <c r="FB548" s="85"/>
      <c r="FC548" s="85"/>
      <c r="FD548" s="85"/>
      <c r="FE548" s="85"/>
      <c r="FF548" s="85"/>
      <c r="FG548" s="265"/>
      <c r="FH548" s="265"/>
      <c r="FI548" s="265"/>
      <c r="FJ548" s="265"/>
      <c r="FK548" s="265"/>
      <c r="FL548" s="265"/>
      <c r="FM548" s="265"/>
      <c r="FN548" s="265"/>
      <c r="FO548" s="265"/>
      <c r="FP548" s="265"/>
      <c r="FQ548" s="265"/>
      <c r="FR548" s="265"/>
      <c r="FS548" s="265"/>
      <c r="FT548" s="265"/>
      <c r="FU548" s="265"/>
      <c r="FV548" s="265"/>
      <c r="FW548" s="265"/>
      <c r="FX548" s="265"/>
      <c r="FY548" s="265"/>
      <c r="FZ548" s="265"/>
      <c r="GA548" s="265"/>
      <c r="GB548" s="265"/>
      <c r="GC548" s="265"/>
    </row>
    <row r="549" spans="1:185" x14ac:dyDescent="0.35">
      <c r="A549" s="85"/>
      <c r="B549" s="86"/>
      <c r="C549" s="86"/>
      <c r="D549" s="87"/>
      <c r="E549" s="86"/>
      <c r="F549" s="86"/>
      <c r="G549" s="262">
        <f t="shared" si="41"/>
        <v>0</v>
      </c>
      <c r="H549" s="262">
        <f t="shared" si="42"/>
        <v>0</v>
      </c>
      <c r="I549" s="262">
        <f t="shared" si="43"/>
        <v>0</v>
      </c>
      <c r="J549" s="264"/>
      <c r="K549" s="264"/>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85"/>
      <c r="EP549" s="85"/>
      <c r="EQ549" s="85"/>
      <c r="ER549" s="85"/>
      <c r="ES549" s="85"/>
      <c r="ET549" s="85"/>
      <c r="EU549" s="85"/>
      <c r="EV549" s="85"/>
      <c r="EW549" s="85"/>
      <c r="EX549" s="85"/>
      <c r="EY549" s="85"/>
      <c r="EZ549" s="85"/>
      <c r="FA549" s="85"/>
      <c r="FB549" s="85"/>
      <c r="FC549" s="85"/>
      <c r="FD549" s="85"/>
      <c r="FE549" s="85"/>
      <c r="FF549" s="85"/>
      <c r="FG549" s="265"/>
      <c r="FH549" s="265"/>
      <c r="FI549" s="265"/>
      <c r="FJ549" s="265"/>
      <c r="FK549" s="265"/>
      <c r="FL549" s="265"/>
      <c r="FM549" s="265"/>
      <c r="FN549" s="265"/>
      <c r="FO549" s="265"/>
      <c r="FP549" s="265"/>
      <c r="FQ549" s="265"/>
      <c r="FR549" s="265"/>
      <c r="FS549" s="265"/>
      <c r="FT549" s="265"/>
      <c r="FU549" s="265"/>
      <c r="FV549" s="265"/>
      <c r="FW549" s="265"/>
      <c r="FX549" s="265"/>
      <c r="FY549" s="265"/>
      <c r="FZ549" s="265"/>
      <c r="GA549" s="265"/>
      <c r="GB549" s="265"/>
      <c r="GC549" s="265"/>
    </row>
    <row r="550" spans="1:185" x14ac:dyDescent="0.35">
      <c r="A550" s="85"/>
      <c r="B550" s="86"/>
      <c r="C550" s="86"/>
      <c r="D550" s="87"/>
      <c r="E550" s="86"/>
      <c r="F550" s="86"/>
      <c r="G550" s="262">
        <f t="shared" si="41"/>
        <v>0</v>
      </c>
      <c r="H550" s="262">
        <f t="shared" si="42"/>
        <v>0</v>
      </c>
      <c r="I550" s="262">
        <f t="shared" si="43"/>
        <v>0</v>
      </c>
      <c r="J550" s="264"/>
      <c r="K550" s="264"/>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85"/>
      <c r="EP550" s="85"/>
      <c r="EQ550" s="85"/>
      <c r="ER550" s="85"/>
      <c r="ES550" s="85"/>
      <c r="ET550" s="85"/>
      <c r="EU550" s="85"/>
      <c r="EV550" s="85"/>
      <c r="EW550" s="85"/>
      <c r="EX550" s="85"/>
      <c r="EY550" s="85"/>
      <c r="EZ550" s="85"/>
      <c r="FA550" s="85"/>
      <c r="FB550" s="85"/>
      <c r="FC550" s="85"/>
      <c r="FD550" s="85"/>
      <c r="FE550" s="85"/>
      <c r="FF550" s="85"/>
      <c r="FG550" s="265"/>
      <c r="FH550" s="265"/>
      <c r="FI550" s="265"/>
      <c r="FJ550" s="265"/>
      <c r="FK550" s="265"/>
      <c r="FL550" s="265"/>
      <c r="FM550" s="265"/>
      <c r="FN550" s="265"/>
      <c r="FO550" s="265"/>
      <c r="FP550" s="265"/>
      <c r="FQ550" s="265"/>
      <c r="FR550" s="265"/>
      <c r="FS550" s="265"/>
      <c r="FT550" s="265"/>
      <c r="FU550" s="265"/>
      <c r="FV550" s="265"/>
      <c r="FW550" s="265"/>
      <c r="FX550" s="265"/>
      <c r="FY550" s="265"/>
      <c r="FZ550" s="265"/>
      <c r="GA550" s="265"/>
      <c r="GB550" s="265"/>
      <c r="GC550" s="265"/>
    </row>
    <row r="551" spans="1:185" x14ac:dyDescent="0.35">
      <c r="A551" s="85"/>
      <c r="B551" s="86"/>
      <c r="C551" s="86"/>
      <c r="D551" s="87"/>
      <c r="E551" s="86"/>
      <c r="F551" s="86"/>
      <c r="G551" s="262">
        <f t="shared" si="41"/>
        <v>0</v>
      </c>
      <c r="H551" s="262">
        <f t="shared" si="42"/>
        <v>0</v>
      </c>
      <c r="I551" s="262">
        <f t="shared" si="43"/>
        <v>0</v>
      </c>
      <c r="J551" s="264"/>
      <c r="K551" s="264"/>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85"/>
      <c r="EP551" s="85"/>
      <c r="EQ551" s="85"/>
      <c r="ER551" s="85"/>
      <c r="ES551" s="85"/>
      <c r="ET551" s="85"/>
      <c r="EU551" s="85"/>
      <c r="EV551" s="85"/>
      <c r="EW551" s="85"/>
      <c r="EX551" s="85"/>
      <c r="EY551" s="85"/>
      <c r="EZ551" s="85"/>
      <c r="FA551" s="85"/>
      <c r="FB551" s="85"/>
      <c r="FC551" s="85"/>
      <c r="FD551" s="85"/>
      <c r="FE551" s="85"/>
      <c r="FF551" s="85"/>
      <c r="FG551" s="265"/>
      <c r="FH551" s="265"/>
      <c r="FI551" s="265"/>
      <c r="FJ551" s="265"/>
      <c r="FK551" s="265"/>
      <c r="FL551" s="265"/>
      <c r="FM551" s="265"/>
      <c r="FN551" s="265"/>
      <c r="FO551" s="265"/>
      <c r="FP551" s="265"/>
      <c r="FQ551" s="265"/>
      <c r="FR551" s="265"/>
      <c r="FS551" s="265"/>
      <c r="FT551" s="265"/>
      <c r="FU551" s="265"/>
      <c r="FV551" s="265"/>
      <c r="FW551" s="265"/>
      <c r="FX551" s="265"/>
      <c r="FY551" s="265"/>
      <c r="FZ551" s="265"/>
      <c r="GA551" s="265"/>
      <c r="GB551" s="265"/>
      <c r="GC551" s="265"/>
    </row>
    <row r="552" spans="1:185" x14ac:dyDescent="0.35">
      <c r="A552" s="85"/>
      <c r="B552" s="86"/>
      <c r="C552" s="86"/>
      <c r="D552" s="87"/>
      <c r="E552" s="86"/>
      <c r="F552" s="86"/>
      <c r="G552" s="262">
        <f t="shared" si="41"/>
        <v>0</v>
      </c>
      <c r="H552" s="262">
        <f t="shared" si="42"/>
        <v>0</v>
      </c>
      <c r="I552" s="262">
        <f t="shared" si="43"/>
        <v>0</v>
      </c>
      <c r="J552" s="264"/>
      <c r="K552" s="264"/>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85"/>
      <c r="EP552" s="85"/>
      <c r="EQ552" s="85"/>
      <c r="ER552" s="85"/>
      <c r="ES552" s="85"/>
      <c r="ET552" s="85"/>
      <c r="EU552" s="85"/>
      <c r="EV552" s="85"/>
      <c r="EW552" s="85"/>
      <c r="EX552" s="85"/>
      <c r="EY552" s="85"/>
      <c r="EZ552" s="85"/>
      <c r="FA552" s="85"/>
      <c r="FB552" s="85"/>
      <c r="FC552" s="85"/>
      <c r="FD552" s="85"/>
      <c r="FE552" s="85"/>
      <c r="FF552" s="85"/>
      <c r="FG552" s="265"/>
      <c r="FH552" s="265"/>
      <c r="FI552" s="265"/>
      <c r="FJ552" s="265"/>
      <c r="FK552" s="265"/>
      <c r="FL552" s="265"/>
      <c r="FM552" s="265"/>
      <c r="FN552" s="265"/>
      <c r="FO552" s="265"/>
      <c r="FP552" s="265"/>
      <c r="FQ552" s="265"/>
      <c r="FR552" s="265"/>
      <c r="FS552" s="265"/>
      <c r="FT552" s="265"/>
      <c r="FU552" s="265"/>
      <c r="FV552" s="265"/>
      <c r="FW552" s="265"/>
      <c r="FX552" s="265"/>
      <c r="FY552" s="265"/>
      <c r="FZ552" s="265"/>
      <c r="GA552" s="265"/>
      <c r="GB552" s="265"/>
      <c r="GC552" s="265"/>
    </row>
    <row r="553" spans="1:185" x14ac:dyDescent="0.35">
      <c r="A553" s="85"/>
      <c r="B553" s="86"/>
      <c r="C553" s="86"/>
      <c r="D553" s="87"/>
      <c r="E553" s="86"/>
      <c r="F553" s="86"/>
      <c r="G553" s="262">
        <f t="shared" si="41"/>
        <v>0</v>
      </c>
      <c r="H553" s="262">
        <f t="shared" si="42"/>
        <v>0</v>
      </c>
      <c r="I553" s="262">
        <f t="shared" si="43"/>
        <v>0</v>
      </c>
      <c r="J553" s="264"/>
      <c r="K553" s="264"/>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85"/>
      <c r="EP553" s="85"/>
      <c r="EQ553" s="85"/>
      <c r="ER553" s="85"/>
      <c r="ES553" s="85"/>
      <c r="ET553" s="85"/>
      <c r="EU553" s="85"/>
      <c r="EV553" s="85"/>
      <c r="EW553" s="85"/>
      <c r="EX553" s="85"/>
      <c r="EY553" s="85"/>
      <c r="EZ553" s="85"/>
      <c r="FA553" s="85"/>
      <c r="FB553" s="85"/>
      <c r="FC553" s="85"/>
      <c r="FD553" s="85"/>
      <c r="FE553" s="85"/>
      <c r="FF553" s="85"/>
      <c r="FG553" s="265"/>
      <c r="FH553" s="265"/>
      <c r="FI553" s="265"/>
      <c r="FJ553" s="265"/>
      <c r="FK553" s="265"/>
      <c r="FL553" s="265"/>
      <c r="FM553" s="265"/>
      <c r="FN553" s="265"/>
      <c r="FO553" s="265"/>
      <c r="FP553" s="265"/>
      <c r="FQ553" s="265"/>
      <c r="FR553" s="265"/>
      <c r="FS553" s="265"/>
      <c r="FT553" s="265"/>
      <c r="FU553" s="265"/>
      <c r="FV553" s="265"/>
      <c r="FW553" s="265"/>
      <c r="FX553" s="265"/>
      <c r="FY553" s="265"/>
      <c r="FZ553" s="265"/>
      <c r="GA553" s="265"/>
      <c r="GB553" s="265"/>
      <c r="GC553" s="265"/>
    </row>
    <row r="554" spans="1:185" x14ac:dyDescent="0.35">
      <c r="A554" s="85"/>
      <c r="B554" s="86"/>
      <c r="C554" s="86"/>
      <c r="D554" s="87"/>
      <c r="E554" s="86"/>
      <c r="F554" s="86"/>
      <c r="G554" s="262">
        <f t="shared" si="41"/>
        <v>0</v>
      </c>
      <c r="H554" s="262">
        <f t="shared" si="42"/>
        <v>0</v>
      </c>
      <c r="I554" s="262">
        <f t="shared" si="43"/>
        <v>0</v>
      </c>
      <c r="J554" s="264"/>
      <c r="K554" s="264"/>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85"/>
      <c r="EP554" s="85"/>
      <c r="EQ554" s="85"/>
      <c r="ER554" s="85"/>
      <c r="ES554" s="85"/>
      <c r="ET554" s="85"/>
      <c r="EU554" s="85"/>
      <c r="EV554" s="85"/>
      <c r="EW554" s="85"/>
      <c r="EX554" s="85"/>
      <c r="EY554" s="85"/>
      <c r="EZ554" s="85"/>
      <c r="FA554" s="85"/>
      <c r="FB554" s="85"/>
      <c r="FC554" s="85"/>
      <c r="FD554" s="85"/>
      <c r="FE554" s="85"/>
      <c r="FF554" s="85"/>
      <c r="FG554" s="265"/>
      <c r="FH554" s="265"/>
      <c r="FI554" s="265"/>
      <c r="FJ554" s="265"/>
      <c r="FK554" s="265"/>
      <c r="FL554" s="265"/>
      <c r="FM554" s="265"/>
      <c r="FN554" s="265"/>
      <c r="FO554" s="265"/>
      <c r="FP554" s="265"/>
      <c r="FQ554" s="265"/>
      <c r="FR554" s="265"/>
      <c r="FS554" s="265"/>
      <c r="FT554" s="265"/>
      <c r="FU554" s="265"/>
      <c r="FV554" s="265"/>
      <c r="FW554" s="265"/>
      <c r="FX554" s="265"/>
      <c r="FY554" s="265"/>
      <c r="FZ554" s="265"/>
      <c r="GA554" s="265"/>
      <c r="GB554" s="265"/>
      <c r="GC554" s="265"/>
    </row>
    <row r="555" spans="1:185" x14ac:dyDescent="0.35">
      <c r="A555" s="85"/>
      <c r="B555" s="86"/>
      <c r="C555" s="86"/>
      <c r="D555" s="87"/>
      <c r="E555" s="86"/>
      <c r="F555" s="86"/>
      <c r="G555" s="262">
        <f t="shared" si="41"/>
        <v>0</v>
      </c>
      <c r="H555" s="262">
        <f t="shared" si="42"/>
        <v>0</v>
      </c>
      <c r="I555" s="262">
        <f t="shared" si="43"/>
        <v>0</v>
      </c>
      <c r="J555" s="264"/>
      <c r="K555" s="264"/>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85"/>
      <c r="EP555" s="85"/>
      <c r="EQ555" s="85"/>
      <c r="ER555" s="85"/>
      <c r="ES555" s="85"/>
      <c r="ET555" s="85"/>
      <c r="EU555" s="85"/>
      <c r="EV555" s="85"/>
      <c r="EW555" s="85"/>
      <c r="EX555" s="85"/>
      <c r="EY555" s="85"/>
      <c r="EZ555" s="85"/>
      <c r="FA555" s="85"/>
      <c r="FB555" s="85"/>
      <c r="FC555" s="85"/>
      <c r="FD555" s="85"/>
      <c r="FE555" s="85"/>
      <c r="FF555" s="85"/>
      <c r="FG555" s="265"/>
      <c r="FH555" s="265"/>
      <c r="FI555" s="265"/>
      <c r="FJ555" s="265"/>
      <c r="FK555" s="265"/>
      <c r="FL555" s="265"/>
      <c r="FM555" s="265"/>
      <c r="FN555" s="265"/>
      <c r="FO555" s="265"/>
      <c r="FP555" s="265"/>
      <c r="FQ555" s="265"/>
      <c r="FR555" s="265"/>
      <c r="FS555" s="265"/>
      <c r="FT555" s="265"/>
      <c r="FU555" s="265"/>
      <c r="FV555" s="265"/>
      <c r="FW555" s="265"/>
      <c r="FX555" s="265"/>
      <c r="FY555" s="265"/>
      <c r="FZ555" s="265"/>
      <c r="GA555" s="265"/>
      <c r="GB555" s="265"/>
      <c r="GC555" s="265"/>
    </row>
    <row r="556" spans="1:185" x14ac:dyDescent="0.35">
      <c r="A556" s="85"/>
      <c r="B556" s="86"/>
      <c r="C556" s="86"/>
      <c r="D556" s="87"/>
      <c r="E556" s="86"/>
      <c r="F556" s="86"/>
      <c r="G556" s="262">
        <f t="shared" si="41"/>
        <v>0</v>
      </c>
      <c r="H556" s="262">
        <f t="shared" si="42"/>
        <v>0</v>
      </c>
      <c r="I556" s="262">
        <f t="shared" si="43"/>
        <v>0</v>
      </c>
      <c r="J556" s="264"/>
      <c r="K556" s="264"/>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85"/>
      <c r="EP556" s="85"/>
      <c r="EQ556" s="85"/>
      <c r="ER556" s="85"/>
      <c r="ES556" s="85"/>
      <c r="ET556" s="85"/>
      <c r="EU556" s="85"/>
      <c r="EV556" s="85"/>
      <c r="EW556" s="85"/>
      <c r="EX556" s="85"/>
      <c r="EY556" s="85"/>
      <c r="EZ556" s="85"/>
      <c r="FA556" s="85"/>
      <c r="FB556" s="85"/>
      <c r="FC556" s="85"/>
      <c r="FD556" s="85"/>
      <c r="FE556" s="85"/>
      <c r="FF556" s="85"/>
      <c r="FG556" s="265"/>
      <c r="FH556" s="265"/>
      <c r="FI556" s="265"/>
      <c r="FJ556" s="265"/>
      <c r="FK556" s="265"/>
      <c r="FL556" s="265"/>
      <c r="FM556" s="265"/>
      <c r="FN556" s="265"/>
      <c r="FO556" s="265"/>
      <c r="FP556" s="265"/>
      <c r="FQ556" s="265"/>
      <c r="FR556" s="265"/>
      <c r="FS556" s="265"/>
      <c r="FT556" s="265"/>
      <c r="FU556" s="265"/>
      <c r="FV556" s="265"/>
      <c r="FW556" s="265"/>
      <c r="FX556" s="265"/>
      <c r="FY556" s="265"/>
      <c r="FZ556" s="265"/>
      <c r="GA556" s="265"/>
      <c r="GB556" s="265"/>
      <c r="GC556" s="265"/>
    </row>
    <row r="557" spans="1:185" x14ac:dyDescent="0.35">
      <c r="A557" s="85"/>
      <c r="B557" s="86"/>
      <c r="C557" s="86"/>
      <c r="D557" s="87"/>
      <c r="E557" s="86"/>
      <c r="F557" s="86"/>
      <c r="G557" s="262">
        <f t="shared" si="41"/>
        <v>0</v>
      </c>
      <c r="H557" s="262">
        <f t="shared" si="42"/>
        <v>0</v>
      </c>
      <c r="I557" s="262">
        <f t="shared" si="43"/>
        <v>0</v>
      </c>
      <c r="J557" s="264"/>
      <c r="K557" s="264"/>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85"/>
      <c r="EP557" s="85"/>
      <c r="EQ557" s="85"/>
      <c r="ER557" s="85"/>
      <c r="ES557" s="85"/>
      <c r="ET557" s="85"/>
      <c r="EU557" s="85"/>
      <c r="EV557" s="85"/>
      <c r="EW557" s="85"/>
      <c r="EX557" s="85"/>
      <c r="EY557" s="85"/>
      <c r="EZ557" s="85"/>
      <c r="FA557" s="85"/>
      <c r="FB557" s="85"/>
      <c r="FC557" s="85"/>
      <c r="FD557" s="85"/>
      <c r="FE557" s="85"/>
      <c r="FF557" s="85"/>
      <c r="FG557" s="265"/>
      <c r="FH557" s="265"/>
      <c r="FI557" s="265"/>
      <c r="FJ557" s="265"/>
      <c r="FK557" s="265"/>
      <c r="FL557" s="265"/>
      <c r="FM557" s="265"/>
      <c r="FN557" s="265"/>
      <c r="FO557" s="265"/>
      <c r="FP557" s="265"/>
      <c r="FQ557" s="265"/>
      <c r="FR557" s="265"/>
      <c r="FS557" s="265"/>
      <c r="FT557" s="265"/>
      <c r="FU557" s="265"/>
      <c r="FV557" s="265"/>
      <c r="FW557" s="265"/>
      <c r="FX557" s="265"/>
      <c r="FY557" s="265"/>
      <c r="FZ557" s="265"/>
      <c r="GA557" s="265"/>
      <c r="GB557" s="265"/>
      <c r="GC557" s="265"/>
    </row>
    <row r="558" spans="1:185" x14ac:dyDescent="0.35">
      <c r="A558" s="85"/>
      <c r="B558" s="86"/>
      <c r="C558" s="86"/>
      <c r="D558" s="87"/>
      <c r="E558" s="86"/>
      <c r="F558" s="86"/>
      <c r="G558" s="262">
        <f t="shared" si="41"/>
        <v>0</v>
      </c>
      <c r="H558" s="262">
        <f t="shared" si="42"/>
        <v>0</v>
      </c>
      <c r="I558" s="262">
        <f t="shared" si="43"/>
        <v>0</v>
      </c>
      <c r="J558" s="264"/>
      <c r="K558" s="264"/>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85"/>
      <c r="EP558" s="85"/>
      <c r="EQ558" s="85"/>
      <c r="ER558" s="85"/>
      <c r="ES558" s="85"/>
      <c r="ET558" s="85"/>
      <c r="EU558" s="85"/>
      <c r="EV558" s="85"/>
      <c r="EW558" s="85"/>
      <c r="EX558" s="85"/>
      <c r="EY558" s="85"/>
      <c r="EZ558" s="85"/>
      <c r="FA558" s="85"/>
      <c r="FB558" s="85"/>
      <c r="FC558" s="85"/>
      <c r="FD558" s="85"/>
      <c r="FE558" s="85"/>
      <c r="FF558" s="85"/>
      <c r="FG558" s="265"/>
      <c r="FH558" s="265"/>
      <c r="FI558" s="265"/>
      <c r="FJ558" s="265"/>
      <c r="FK558" s="265"/>
      <c r="FL558" s="265"/>
      <c r="FM558" s="265"/>
      <c r="FN558" s="265"/>
      <c r="FO558" s="265"/>
      <c r="FP558" s="265"/>
      <c r="FQ558" s="265"/>
      <c r="FR558" s="265"/>
      <c r="FS558" s="265"/>
      <c r="FT558" s="265"/>
      <c r="FU558" s="265"/>
      <c r="FV558" s="265"/>
      <c r="FW558" s="265"/>
      <c r="FX558" s="265"/>
      <c r="FY558" s="265"/>
      <c r="FZ558" s="265"/>
      <c r="GA558" s="265"/>
      <c r="GB558" s="265"/>
      <c r="GC558" s="265"/>
    </row>
    <row r="559" spans="1:185" x14ac:dyDescent="0.35">
      <c r="A559" s="85"/>
      <c r="B559" s="86"/>
      <c r="C559" s="86"/>
      <c r="D559" s="87"/>
      <c r="E559" s="86"/>
      <c r="F559" s="86"/>
      <c r="G559" s="262">
        <f t="shared" si="41"/>
        <v>0</v>
      </c>
      <c r="H559" s="262">
        <f t="shared" si="42"/>
        <v>0</v>
      </c>
      <c r="I559" s="262">
        <f t="shared" si="43"/>
        <v>0</v>
      </c>
      <c r="J559" s="264"/>
      <c r="K559" s="264"/>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85"/>
      <c r="EP559" s="85"/>
      <c r="EQ559" s="85"/>
      <c r="ER559" s="85"/>
      <c r="ES559" s="85"/>
      <c r="ET559" s="85"/>
      <c r="EU559" s="85"/>
      <c r="EV559" s="85"/>
      <c r="EW559" s="85"/>
      <c r="EX559" s="85"/>
      <c r="EY559" s="85"/>
      <c r="EZ559" s="85"/>
      <c r="FA559" s="85"/>
      <c r="FB559" s="85"/>
      <c r="FC559" s="85"/>
      <c r="FD559" s="85"/>
      <c r="FE559" s="85"/>
      <c r="FF559" s="85"/>
      <c r="FG559" s="265"/>
      <c r="FH559" s="265"/>
      <c r="FI559" s="265"/>
      <c r="FJ559" s="265"/>
      <c r="FK559" s="265"/>
      <c r="FL559" s="265"/>
      <c r="FM559" s="265"/>
      <c r="FN559" s="265"/>
      <c r="FO559" s="265"/>
      <c r="FP559" s="265"/>
      <c r="FQ559" s="265"/>
      <c r="FR559" s="265"/>
      <c r="FS559" s="265"/>
      <c r="FT559" s="265"/>
      <c r="FU559" s="265"/>
      <c r="FV559" s="265"/>
      <c r="FW559" s="265"/>
      <c r="FX559" s="265"/>
      <c r="FY559" s="265"/>
      <c r="FZ559" s="265"/>
      <c r="GA559" s="265"/>
      <c r="GB559" s="265"/>
      <c r="GC559" s="265"/>
    </row>
    <row r="560" spans="1:185" x14ac:dyDescent="0.35">
      <c r="A560" s="85"/>
      <c r="B560" s="86"/>
      <c r="C560" s="86"/>
      <c r="D560" s="87"/>
      <c r="E560" s="86"/>
      <c r="F560" s="86"/>
      <c r="G560" s="262">
        <f t="shared" si="41"/>
        <v>0</v>
      </c>
      <c r="H560" s="262">
        <f t="shared" si="42"/>
        <v>0</v>
      </c>
      <c r="I560" s="262">
        <f t="shared" si="43"/>
        <v>0</v>
      </c>
      <c r="J560" s="264"/>
      <c r="K560" s="264"/>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85"/>
      <c r="EP560" s="85"/>
      <c r="EQ560" s="85"/>
      <c r="ER560" s="85"/>
      <c r="ES560" s="85"/>
      <c r="ET560" s="85"/>
      <c r="EU560" s="85"/>
      <c r="EV560" s="85"/>
      <c r="EW560" s="85"/>
      <c r="EX560" s="85"/>
      <c r="EY560" s="85"/>
      <c r="EZ560" s="85"/>
      <c r="FA560" s="85"/>
      <c r="FB560" s="85"/>
      <c r="FC560" s="85"/>
      <c r="FD560" s="85"/>
      <c r="FE560" s="85"/>
      <c r="FF560" s="85"/>
      <c r="FG560" s="265"/>
      <c r="FH560" s="265"/>
      <c r="FI560" s="265"/>
      <c r="FJ560" s="265"/>
      <c r="FK560" s="265"/>
      <c r="FL560" s="265"/>
      <c r="FM560" s="265"/>
      <c r="FN560" s="265"/>
      <c r="FO560" s="265"/>
      <c r="FP560" s="265"/>
      <c r="FQ560" s="265"/>
      <c r="FR560" s="265"/>
      <c r="FS560" s="265"/>
      <c r="FT560" s="265"/>
      <c r="FU560" s="265"/>
      <c r="FV560" s="265"/>
      <c r="FW560" s="265"/>
      <c r="FX560" s="265"/>
      <c r="FY560" s="265"/>
      <c r="FZ560" s="265"/>
      <c r="GA560" s="265"/>
      <c r="GB560" s="265"/>
      <c r="GC560" s="265"/>
    </row>
    <row r="561" spans="1:185" x14ac:dyDescent="0.35">
      <c r="A561" s="85"/>
      <c r="B561" s="86"/>
      <c r="C561" s="86"/>
      <c r="D561" s="87"/>
      <c r="E561" s="86"/>
      <c r="F561" s="86"/>
      <c r="G561" s="262">
        <f t="shared" si="41"/>
        <v>0</v>
      </c>
      <c r="H561" s="262">
        <f t="shared" si="42"/>
        <v>0</v>
      </c>
      <c r="I561" s="262">
        <f t="shared" si="43"/>
        <v>0</v>
      </c>
      <c r="J561" s="264"/>
      <c r="K561" s="264"/>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85"/>
      <c r="EP561" s="85"/>
      <c r="EQ561" s="85"/>
      <c r="ER561" s="85"/>
      <c r="ES561" s="85"/>
      <c r="ET561" s="85"/>
      <c r="EU561" s="85"/>
      <c r="EV561" s="85"/>
      <c r="EW561" s="85"/>
      <c r="EX561" s="85"/>
      <c r="EY561" s="85"/>
      <c r="EZ561" s="85"/>
      <c r="FA561" s="85"/>
      <c r="FB561" s="85"/>
      <c r="FC561" s="85"/>
      <c r="FD561" s="85"/>
      <c r="FE561" s="85"/>
      <c r="FF561" s="85"/>
      <c r="FG561" s="265"/>
      <c r="FH561" s="265"/>
      <c r="FI561" s="265"/>
      <c r="FJ561" s="265"/>
      <c r="FK561" s="265"/>
      <c r="FL561" s="265"/>
      <c r="FM561" s="265"/>
      <c r="FN561" s="265"/>
      <c r="FO561" s="265"/>
      <c r="FP561" s="265"/>
      <c r="FQ561" s="265"/>
      <c r="FR561" s="265"/>
      <c r="FS561" s="265"/>
      <c r="FT561" s="265"/>
      <c r="FU561" s="265"/>
      <c r="FV561" s="265"/>
      <c r="FW561" s="265"/>
      <c r="FX561" s="265"/>
      <c r="FY561" s="265"/>
      <c r="FZ561" s="265"/>
      <c r="GA561" s="265"/>
      <c r="GB561" s="265"/>
      <c r="GC561" s="265"/>
    </row>
    <row r="562" spans="1:185" x14ac:dyDescent="0.35">
      <c r="A562" s="85"/>
      <c r="B562" s="86"/>
      <c r="C562" s="86"/>
      <c r="D562" s="87"/>
      <c r="E562" s="86"/>
      <c r="F562" s="86"/>
      <c r="G562" s="262">
        <f t="shared" si="41"/>
        <v>0</v>
      </c>
      <c r="H562" s="262">
        <f t="shared" si="42"/>
        <v>0</v>
      </c>
      <c r="I562" s="262">
        <f t="shared" si="43"/>
        <v>0</v>
      </c>
      <c r="J562" s="264"/>
      <c r="K562" s="264"/>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85"/>
      <c r="EP562" s="85"/>
      <c r="EQ562" s="85"/>
      <c r="ER562" s="85"/>
      <c r="ES562" s="85"/>
      <c r="ET562" s="85"/>
      <c r="EU562" s="85"/>
      <c r="EV562" s="85"/>
      <c r="EW562" s="85"/>
      <c r="EX562" s="85"/>
      <c r="EY562" s="85"/>
      <c r="EZ562" s="85"/>
      <c r="FA562" s="85"/>
      <c r="FB562" s="85"/>
      <c r="FC562" s="85"/>
      <c r="FD562" s="85"/>
      <c r="FE562" s="85"/>
      <c r="FF562" s="85"/>
      <c r="FG562" s="265"/>
      <c r="FH562" s="265"/>
      <c r="FI562" s="265"/>
      <c r="FJ562" s="265"/>
      <c r="FK562" s="265"/>
      <c r="FL562" s="265"/>
      <c r="FM562" s="265"/>
      <c r="FN562" s="265"/>
      <c r="FO562" s="265"/>
      <c r="FP562" s="265"/>
      <c r="FQ562" s="265"/>
      <c r="FR562" s="265"/>
      <c r="FS562" s="265"/>
      <c r="FT562" s="265"/>
      <c r="FU562" s="265"/>
      <c r="FV562" s="265"/>
      <c r="FW562" s="265"/>
      <c r="FX562" s="265"/>
      <c r="FY562" s="265"/>
      <c r="FZ562" s="265"/>
      <c r="GA562" s="265"/>
      <c r="GB562" s="265"/>
      <c r="GC562" s="265"/>
    </row>
    <row r="563" spans="1:185" x14ac:dyDescent="0.35">
      <c r="A563" s="85"/>
      <c r="B563" s="86"/>
      <c r="C563" s="86"/>
      <c r="D563" s="87"/>
      <c r="E563" s="86"/>
      <c r="F563" s="86"/>
      <c r="G563" s="262">
        <f t="shared" si="41"/>
        <v>0</v>
      </c>
      <c r="H563" s="262">
        <f t="shared" si="42"/>
        <v>0</v>
      </c>
      <c r="I563" s="262">
        <f t="shared" si="43"/>
        <v>0</v>
      </c>
      <c r="J563" s="264"/>
      <c r="K563" s="264"/>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85"/>
      <c r="EP563" s="85"/>
      <c r="EQ563" s="85"/>
      <c r="ER563" s="85"/>
      <c r="ES563" s="85"/>
      <c r="ET563" s="85"/>
      <c r="EU563" s="85"/>
      <c r="EV563" s="85"/>
      <c r="EW563" s="85"/>
      <c r="EX563" s="85"/>
      <c r="EY563" s="85"/>
      <c r="EZ563" s="85"/>
      <c r="FA563" s="85"/>
      <c r="FB563" s="85"/>
      <c r="FC563" s="85"/>
      <c r="FD563" s="85"/>
      <c r="FE563" s="85"/>
      <c r="FF563" s="85"/>
      <c r="FG563" s="265"/>
      <c r="FH563" s="265"/>
      <c r="FI563" s="265"/>
      <c r="FJ563" s="265"/>
      <c r="FK563" s="265"/>
      <c r="FL563" s="265"/>
      <c r="FM563" s="265"/>
      <c r="FN563" s="265"/>
      <c r="FO563" s="265"/>
      <c r="FP563" s="265"/>
      <c r="FQ563" s="265"/>
      <c r="FR563" s="265"/>
      <c r="FS563" s="265"/>
      <c r="FT563" s="265"/>
      <c r="FU563" s="265"/>
      <c r="FV563" s="265"/>
      <c r="FW563" s="265"/>
      <c r="FX563" s="265"/>
      <c r="FY563" s="265"/>
      <c r="FZ563" s="265"/>
      <c r="GA563" s="265"/>
      <c r="GB563" s="265"/>
      <c r="GC563" s="265"/>
    </row>
    <row r="564" spans="1:185" x14ac:dyDescent="0.35">
      <c r="A564" s="85"/>
      <c r="B564" s="86"/>
      <c r="C564" s="86"/>
      <c r="D564" s="87"/>
      <c r="E564" s="86"/>
      <c r="F564" s="86"/>
      <c r="G564" s="262">
        <f t="shared" si="41"/>
        <v>0</v>
      </c>
      <c r="H564" s="262">
        <f t="shared" si="42"/>
        <v>0</v>
      </c>
      <c r="I564" s="262">
        <f t="shared" si="43"/>
        <v>0</v>
      </c>
      <c r="J564" s="264"/>
      <c r="K564" s="264"/>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85"/>
      <c r="EP564" s="85"/>
      <c r="EQ564" s="85"/>
      <c r="ER564" s="85"/>
      <c r="ES564" s="85"/>
      <c r="ET564" s="85"/>
      <c r="EU564" s="85"/>
      <c r="EV564" s="85"/>
      <c r="EW564" s="85"/>
      <c r="EX564" s="85"/>
      <c r="EY564" s="85"/>
      <c r="EZ564" s="85"/>
      <c r="FA564" s="85"/>
      <c r="FB564" s="85"/>
      <c r="FC564" s="85"/>
      <c r="FD564" s="85"/>
      <c r="FE564" s="85"/>
      <c r="FF564" s="85"/>
      <c r="FG564" s="265"/>
      <c r="FH564" s="265"/>
      <c r="FI564" s="265"/>
      <c r="FJ564" s="265"/>
      <c r="FK564" s="265"/>
      <c r="FL564" s="265"/>
      <c r="FM564" s="265"/>
      <c r="FN564" s="265"/>
      <c r="FO564" s="265"/>
      <c r="FP564" s="265"/>
      <c r="FQ564" s="265"/>
      <c r="FR564" s="265"/>
      <c r="FS564" s="265"/>
      <c r="FT564" s="265"/>
      <c r="FU564" s="265"/>
      <c r="FV564" s="265"/>
      <c r="FW564" s="265"/>
      <c r="FX564" s="265"/>
      <c r="FY564" s="265"/>
      <c r="FZ564" s="265"/>
      <c r="GA564" s="265"/>
      <c r="GB564" s="265"/>
      <c r="GC564" s="265"/>
    </row>
    <row r="565" spans="1:185" x14ac:dyDescent="0.35">
      <c r="A565" s="85"/>
      <c r="B565" s="86"/>
      <c r="C565" s="86"/>
      <c r="D565" s="87"/>
      <c r="E565" s="86"/>
      <c r="F565" s="86"/>
      <c r="G565" s="262">
        <f t="shared" si="41"/>
        <v>0</v>
      </c>
      <c r="H565" s="262">
        <f t="shared" si="42"/>
        <v>0</v>
      </c>
      <c r="I565" s="262">
        <f t="shared" si="43"/>
        <v>0</v>
      </c>
      <c r="J565" s="264"/>
      <c r="K565" s="264"/>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85"/>
      <c r="EP565" s="85"/>
      <c r="EQ565" s="85"/>
      <c r="ER565" s="85"/>
      <c r="ES565" s="85"/>
      <c r="ET565" s="85"/>
      <c r="EU565" s="85"/>
      <c r="EV565" s="85"/>
      <c r="EW565" s="85"/>
      <c r="EX565" s="85"/>
      <c r="EY565" s="85"/>
      <c r="EZ565" s="85"/>
      <c r="FA565" s="85"/>
      <c r="FB565" s="85"/>
      <c r="FC565" s="85"/>
      <c r="FD565" s="85"/>
      <c r="FE565" s="85"/>
      <c r="FF565" s="85"/>
      <c r="FG565" s="265"/>
      <c r="FH565" s="265"/>
      <c r="FI565" s="265"/>
      <c r="FJ565" s="265"/>
      <c r="FK565" s="265"/>
      <c r="FL565" s="265"/>
      <c r="FM565" s="265"/>
      <c r="FN565" s="265"/>
      <c r="FO565" s="265"/>
      <c r="FP565" s="265"/>
      <c r="FQ565" s="265"/>
      <c r="FR565" s="265"/>
      <c r="FS565" s="265"/>
      <c r="FT565" s="265"/>
      <c r="FU565" s="265"/>
      <c r="FV565" s="265"/>
      <c r="FW565" s="265"/>
      <c r="FX565" s="265"/>
      <c r="FY565" s="265"/>
      <c r="FZ565" s="265"/>
      <c r="GA565" s="265"/>
      <c r="GB565" s="265"/>
      <c r="GC565" s="265"/>
    </row>
    <row r="566" spans="1:185" x14ac:dyDescent="0.35">
      <c r="A566" s="85"/>
      <c r="B566" s="86"/>
      <c r="C566" s="86"/>
      <c r="D566" s="87"/>
      <c r="E566" s="86"/>
      <c r="F566" s="86"/>
      <c r="G566" s="262">
        <f t="shared" si="41"/>
        <v>0</v>
      </c>
      <c r="H566" s="262">
        <f t="shared" si="42"/>
        <v>0</v>
      </c>
      <c r="I566" s="262">
        <f t="shared" si="43"/>
        <v>0</v>
      </c>
      <c r="J566" s="264"/>
      <c r="K566" s="264"/>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85"/>
      <c r="EP566" s="85"/>
      <c r="EQ566" s="85"/>
      <c r="ER566" s="85"/>
      <c r="ES566" s="85"/>
      <c r="ET566" s="85"/>
      <c r="EU566" s="85"/>
      <c r="EV566" s="85"/>
      <c r="EW566" s="85"/>
      <c r="EX566" s="85"/>
      <c r="EY566" s="85"/>
      <c r="EZ566" s="85"/>
      <c r="FA566" s="85"/>
      <c r="FB566" s="85"/>
      <c r="FC566" s="85"/>
      <c r="FD566" s="85"/>
      <c r="FE566" s="85"/>
      <c r="FF566" s="85"/>
      <c r="FG566" s="265"/>
      <c r="FH566" s="265"/>
      <c r="FI566" s="265"/>
      <c r="FJ566" s="265"/>
      <c r="FK566" s="265"/>
      <c r="FL566" s="265"/>
      <c r="FM566" s="265"/>
      <c r="FN566" s="265"/>
      <c r="FO566" s="265"/>
      <c r="FP566" s="265"/>
      <c r="FQ566" s="265"/>
      <c r="FR566" s="265"/>
      <c r="FS566" s="265"/>
      <c r="FT566" s="265"/>
      <c r="FU566" s="265"/>
      <c r="FV566" s="265"/>
      <c r="FW566" s="265"/>
      <c r="FX566" s="265"/>
      <c r="FY566" s="265"/>
      <c r="FZ566" s="265"/>
      <c r="GA566" s="265"/>
      <c r="GB566" s="265"/>
      <c r="GC566" s="265"/>
    </row>
    <row r="567" spans="1:185" x14ac:dyDescent="0.35">
      <c r="A567" s="85"/>
      <c r="B567" s="86"/>
      <c r="C567" s="86"/>
      <c r="D567" s="87"/>
      <c r="E567" s="86"/>
      <c r="F567" s="86"/>
      <c r="G567" s="262">
        <f t="shared" si="41"/>
        <v>0</v>
      </c>
      <c r="H567" s="262">
        <f t="shared" si="42"/>
        <v>0</v>
      </c>
      <c r="I567" s="262">
        <f t="shared" si="43"/>
        <v>0</v>
      </c>
      <c r="J567" s="264"/>
      <c r="K567" s="264"/>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85"/>
      <c r="EP567" s="85"/>
      <c r="EQ567" s="85"/>
      <c r="ER567" s="85"/>
      <c r="ES567" s="85"/>
      <c r="ET567" s="85"/>
      <c r="EU567" s="85"/>
      <c r="EV567" s="85"/>
      <c r="EW567" s="85"/>
      <c r="EX567" s="85"/>
      <c r="EY567" s="85"/>
      <c r="EZ567" s="85"/>
      <c r="FA567" s="85"/>
      <c r="FB567" s="85"/>
      <c r="FC567" s="85"/>
      <c r="FD567" s="85"/>
      <c r="FE567" s="85"/>
      <c r="FF567" s="85"/>
      <c r="FG567" s="265"/>
      <c r="FH567" s="265"/>
      <c r="FI567" s="265"/>
      <c r="FJ567" s="265"/>
      <c r="FK567" s="265"/>
      <c r="FL567" s="265"/>
      <c r="FM567" s="265"/>
      <c r="FN567" s="265"/>
      <c r="FO567" s="265"/>
      <c r="FP567" s="265"/>
      <c r="FQ567" s="265"/>
      <c r="FR567" s="265"/>
      <c r="FS567" s="265"/>
      <c r="FT567" s="265"/>
      <c r="FU567" s="265"/>
      <c r="FV567" s="265"/>
      <c r="FW567" s="265"/>
      <c r="FX567" s="265"/>
      <c r="FY567" s="265"/>
      <c r="FZ567" s="265"/>
      <c r="GA567" s="265"/>
      <c r="GB567" s="265"/>
      <c r="GC567" s="265"/>
    </row>
    <row r="568" spans="1:185" x14ac:dyDescent="0.35">
      <c r="A568" s="85"/>
      <c r="B568" s="86"/>
      <c r="C568" s="86"/>
      <c r="D568" s="87"/>
      <c r="E568" s="86"/>
      <c r="F568" s="86"/>
      <c r="G568" s="262">
        <f t="shared" si="41"/>
        <v>0</v>
      </c>
      <c r="H568" s="262">
        <f t="shared" si="42"/>
        <v>0</v>
      </c>
      <c r="I568" s="262">
        <f t="shared" si="43"/>
        <v>0</v>
      </c>
      <c r="J568" s="264"/>
      <c r="K568" s="264"/>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85"/>
      <c r="EP568" s="85"/>
      <c r="EQ568" s="85"/>
      <c r="ER568" s="85"/>
      <c r="ES568" s="85"/>
      <c r="ET568" s="85"/>
      <c r="EU568" s="85"/>
      <c r="EV568" s="85"/>
      <c r="EW568" s="85"/>
      <c r="EX568" s="85"/>
      <c r="EY568" s="85"/>
      <c r="EZ568" s="85"/>
      <c r="FA568" s="85"/>
      <c r="FB568" s="85"/>
      <c r="FC568" s="85"/>
      <c r="FD568" s="85"/>
      <c r="FE568" s="85"/>
      <c r="FF568" s="85"/>
      <c r="FG568" s="265"/>
      <c r="FH568" s="265"/>
      <c r="FI568" s="265"/>
      <c r="FJ568" s="265"/>
      <c r="FK568" s="265"/>
      <c r="FL568" s="265"/>
      <c r="FM568" s="265"/>
      <c r="FN568" s="265"/>
      <c r="FO568" s="265"/>
      <c r="FP568" s="265"/>
      <c r="FQ568" s="265"/>
      <c r="FR568" s="265"/>
      <c r="FS568" s="265"/>
      <c r="FT568" s="265"/>
      <c r="FU568" s="265"/>
      <c r="FV568" s="265"/>
      <c r="FW568" s="265"/>
      <c r="FX568" s="265"/>
      <c r="FY568" s="265"/>
      <c r="FZ568" s="265"/>
      <c r="GA568" s="265"/>
      <c r="GB568" s="265"/>
      <c r="GC568" s="265"/>
    </row>
    <row r="569" spans="1:185" x14ac:dyDescent="0.35">
      <c r="A569" s="85"/>
      <c r="B569" s="86"/>
      <c r="C569" s="86"/>
      <c r="D569" s="87"/>
      <c r="E569" s="86"/>
      <c r="F569" s="86"/>
      <c r="G569" s="262">
        <f t="shared" si="41"/>
        <v>0</v>
      </c>
      <c r="H569" s="262">
        <f t="shared" si="42"/>
        <v>0</v>
      </c>
      <c r="I569" s="262">
        <f t="shared" si="43"/>
        <v>0</v>
      </c>
      <c r="J569" s="264"/>
      <c r="K569" s="264"/>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85"/>
      <c r="EP569" s="85"/>
      <c r="EQ569" s="85"/>
      <c r="ER569" s="85"/>
      <c r="ES569" s="85"/>
      <c r="ET569" s="85"/>
      <c r="EU569" s="85"/>
      <c r="EV569" s="85"/>
      <c r="EW569" s="85"/>
      <c r="EX569" s="85"/>
      <c r="EY569" s="85"/>
      <c r="EZ569" s="85"/>
      <c r="FA569" s="85"/>
      <c r="FB569" s="85"/>
      <c r="FC569" s="85"/>
      <c r="FD569" s="85"/>
      <c r="FE569" s="85"/>
      <c r="FF569" s="85"/>
      <c r="FG569" s="265"/>
      <c r="FH569" s="265"/>
      <c r="FI569" s="265"/>
      <c r="FJ569" s="265"/>
      <c r="FK569" s="265"/>
      <c r="FL569" s="265"/>
      <c r="FM569" s="265"/>
      <c r="FN569" s="265"/>
      <c r="FO569" s="265"/>
      <c r="FP569" s="265"/>
      <c r="FQ569" s="265"/>
      <c r="FR569" s="265"/>
      <c r="FS569" s="265"/>
      <c r="FT569" s="265"/>
      <c r="FU569" s="265"/>
      <c r="FV569" s="265"/>
      <c r="FW569" s="265"/>
      <c r="FX569" s="265"/>
      <c r="FY569" s="265"/>
      <c r="FZ569" s="265"/>
      <c r="GA569" s="265"/>
      <c r="GB569" s="265"/>
      <c r="GC569" s="265"/>
    </row>
    <row r="570" spans="1:185" x14ac:dyDescent="0.35">
      <c r="A570" s="85"/>
      <c r="B570" s="86"/>
      <c r="C570" s="86"/>
      <c r="D570" s="87"/>
      <c r="E570" s="86"/>
      <c r="F570" s="86"/>
      <c r="G570" s="262">
        <f t="shared" si="41"/>
        <v>0</v>
      </c>
      <c r="H570" s="262">
        <f t="shared" si="42"/>
        <v>0</v>
      </c>
      <c r="I570" s="262">
        <f t="shared" si="43"/>
        <v>0</v>
      </c>
      <c r="J570" s="264"/>
      <c r="K570" s="264"/>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85"/>
      <c r="EP570" s="85"/>
      <c r="EQ570" s="85"/>
      <c r="ER570" s="85"/>
      <c r="ES570" s="85"/>
      <c r="ET570" s="85"/>
      <c r="EU570" s="85"/>
      <c r="EV570" s="85"/>
      <c r="EW570" s="85"/>
      <c r="EX570" s="85"/>
      <c r="EY570" s="85"/>
      <c r="EZ570" s="85"/>
      <c r="FA570" s="85"/>
      <c r="FB570" s="85"/>
      <c r="FC570" s="85"/>
      <c r="FD570" s="85"/>
      <c r="FE570" s="85"/>
      <c r="FF570" s="85"/>
      <c r="FG570" s="265"/>
      <c r="FH570" s="265"/>
      <c r="FI570" s="265"/>
      <c r="FJ570" s="265"/>
      <c r="FK570" s="265"/>
      <c r="FL570" s="265"/>
      <c r="FM570" s="265"/>
      <c r="FN570" s="265"/>
      <c r="FO570" s="265"/>
      <c r="FP570" s="265"/>
      <c r="FQ570" s="265"/>
      <c r="FR570" s="265"/>
      <c r="FS570" s="265"/>
      <c r="FT570" s="265"/>
      <c r="FU570" s="265"/>
      <c r="FV570" s="265"/>
      <c r="FW570" s="265"/>
      <c r="FX570" s="265"/>
      <c r="FY570" s="265"/>
      <c r="FZ570" s="265"/>
      <c r="GA570" s="265"/>
      <c r="GB570" s="265"/>
      <c r="GC570" s="265"/>
    </row>
    <row r="571" spans="1:185" x14ac:dyDescent="0.35">
      <c r="A571" s="85"/>
      <c r="B571" s="86"/>
      <c r="C571" s="86"/>
      <c r="D571" s="87"/>
      <c r="E571" s="86"/>
      <c r="F571" s="86"/>
      <c r="G571" s="262">
        <f t="shared" si="41"/>
        <v>0</v>
      </c>
      <c r="H571" s="262">
        <f t="shared" si="42"/>
        <v>0</v>
      </c>
      <c r="I571" s="262">
        <f t="shared" si="43"/>
        <v>0</v>
      </c>
      <c r="J571" s="264"/>
      <c r="K571" s="264"/>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85"/>
      <c r="EP571" s="85"/>
      <c r="EQ571" s="85"/>
      <c r="ER571" s="85"/>
      <c r="ES571" s="85"/>
      <c r="ET571" s="85"/>
      <c r="EU571" s="85"/>
      <c r="EV571" s="85"/>
      <c r="EW571" s="85"/>
      <c r="EX571" s="85"/>
      <c r="EY571" s="85"/>
      <c r="EZ571" s="85"/>
      <c r="FA571" s="85"/>
      <c r="FB571" s="85"/>
      <c r="FC571" s="85"/>
      <c r="FD571" s="85"/>
      <c r="FE571" s="85"/>
      <c r="FF571" s="85"/>
      <c r="FG571" s="265"/>
      <c r="FH571" s="265"/>
      <c r="FI571" s="265"/>
      <c r="FJ571" s="265"/>
      <c r="FK571" s="265"/>
      <c r="FL571" s="265"/>
      <c r="FM571" s="265"/>
      <c r="FN571" s="265"/>
      <c r="FO571" s="265"/>
      <c r="FP571" s="265"/>
      <c r="FQ571" s="265"/>
      <c r="FR571" s="265"/>
      <c r="FS571" s="265"/>
      <c r="FT571" s="265"/>
      <c r="FU571" s="265"/>
      <c r="FV571" s="265"/>
      <c r="FW571" s="265"/>
      <c r="FX571" s="265"/>
      <c r="FY571" s="265"/>
      <c r="FZ571" s="265"/>
      <c r="GA571" s="265"/>
      <c r="GB571" s="265"/>
      <c r="GC571" s="265"/>
    </row>
    <row r="572" spans="1:185" x14ac:dyDescent="0.35">
      <c r="A572" s="85"/>
      <c r="B572" s="86"/>
      <c r="C572" s="86"/>
      <c r="D572" s="87"/>
      <c r="E572" s="86"/>
      <c r="F572" s="86"/>
      <c r="G572" s="262">
        <f t="shared" si="41"/>
        <v>0</v>
      </c>
      <c r="H572" s="262">
        <f t="shared" si="42"/>
        <v>0</v>
      </c>
      <c r="I572" s="262">
        <f t="shared" si="43"/>
        <v>0</v>
      </c>
      <c r="J572" s="264"/>
      <c r="K572" s="264"/>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85"/>
      <c r="EP572" s="85"/>
      <c r="EQ572" s="85"/>
      <c r="ER572" s="85"/>
      <c r="ES572" s="85"/>
      <c r="ET572" s="85"/>
      <c r="EU572" s="85"/>
      <c r="EV572" s="85"/>
      <c r="EW572" s="85"/>
      <c r="EX572" s="85"/>
      <c r="EY572" s="85"/>
      <c r="EZ572" s="85"/>
      <c r="FA572" s="85"/>
      <c r="FB572" s="85"/>
      <c r="FC572" s="85"/>
      <c r="FD572" s="85"/>
      <c r="FE572" s="85"/>
      <c r="FF572" s="85"/>
      <c r="FG572" s="265"/>
      <c r="FH572" s="265"/>
      <c r="FI572" s="265"/>
      <c r="FJ572" s="265"/>
      <c r="FK572" s="265"/>
      <c r="FL572" s="265"/>
      <c r="FM572" s="265"/>
      <c r="FN572" s="265"/>
      <c r="FO572" s="265"/>
      <c r="FP572" s="265"/>
      <c r="FQ572" s="265"/>
      <c r="FR572" s="265"/>
      <c r="FS572" s="265"/>
      <c r="FT572" s="265"/>
      <c r="FU572" s="265"/>
      <c r="FV572" s="265"/>
      <c r="FW572" s="265"/>
      <c r="FX572" s="265"/>
      <c r="FY572" s="265"/>
      <c r="FZ572" s="265"/>
      <c r="GA572" s="265"/>
      <c r="GB572" s="265"/>
      <c r="GC572" s="265"/>
    </row>
    <row r="573" spans="1:185" x14ac:dyDescent="0.35">
      <c r="A573" s="85"/>
      <c r="B573" s="86"/>
      <c r="C573" s="86"/>
      <c r="D573" s="87"/>
      <c r="E573" s="86"/>
      <c r="F573" s="86"/>
      <c r="G573" s="262">
        <f t="shared" si="41"/>
        <v>0</v>
      </c>
      <c r="H573" s="262">
        <f t="shared" si="42"/>
        <v>0</v>
      </c>
      <c r="I573" s="262">
        <f t="shared" si="43"/>
        <v>0</v>
      </c>
      <c r="J573" s="264"/>
      <c r="K573" s="264"/>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85"/>
      <c r="EP573" s="85"/>
      <c r="EQ573" s="85"/>
      <c r="ER573" s="85"/>
      <c r="ES573" s="85"/>
      <c r="ET573" s="85"/>
      <c r="EU573" s="85"/>
      <c r="EV573" s="85"/>
      <c r="EW573" s="85"/>
      <c r="EX573" s="85"/>
      <c r="EY573" s="85"/>
      <c r="EZ573" s="85"/>
      <c r="FA573" s="85"/>
      <c r="FB573" s="85"/>
      <c r="FC573" s="85"/>
      <c r="FD573" s="85"/>
      <c r="FE573" s="85"/>
      <c r="FF573" s="85"/>
      <c r="FG573" s="265"/>
      <c r="FH573" s="265"/>
      <c r="FI573" s="265"/>
      <c r="FJ573" s="265"/>
      <c r="FK573" s="265"/>
      <c r="FL573" s="265"/>
      <c r="FM573" s="265"/>
      <c r="FN573" s="265"/>
      <c r="FO573" s="265"/>
      <c r="FP573" s="265"/>
      <c r="FQ573" s="265"/>
      <c r="FR573" s="265"/>
      <c r="FS573" s="265"/>
      <c r="FT573" s="265"/>
      <c r="FU573" s="265"/>
      <c r="FV573" s="265"/>
      <c r="FW573" s="265"/>
      <c r="FX573" s="265"/>
      <c r="FY573" s="265"/>
      <c r="FZ573" s="265"/>
      <c r="GA573" s="265"/>
      <c r="GB573" s="265"/>
      <c r="GC573" s="265"/>
    </row>
    <row r="574" spans="1:185" x14ac:dyDescent="0.35">
      <c r="A574" s="85"/>
      <c r="B574" s="86"/>
      <c r="C574" s="86"/>
      <c r="D574" s="87"/>
      <c r="E574" s="86"/>
      <c r="F574" s="86"/>
      <c r="G574" s="262">
        <f t="shared" si="41"/>
        <v>0</v>
      </c>
      <c r="H574" s="262">
        <f t="shared" si="42"/>
        <v>0</v>
      </c>
      <c r="I574" s="262">
        <f t="shared" si="43"/>
        <v>0</v>
      </c>
      <c r="J574" s="264"/>
      <c r="K574" s="264"/>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85"/>
      <c r="EP574" s="85"/>
      <c r="EQ574" s="85"/>
      <c r="ER574" s="85"/>
      <c r="ES574" s="85"/>
      <c r="ET574" s="85"/>
      <c r="EU574" s="85"/>
      <c r="EV574" s="85"/>
      <c r="EW574" s="85"/>
      <c r="EX574" s="85"/>
      <c r="EY574" s="85"/>
      <c r="EZ574" s="85"/>
      <c r="FA574" s="85"/>
      <c r="FB574" s="85"/>
      <c r="FC574" s="85"/>
      <c r="FD574" s="85"/>
      <c r="FE574" s="85"/>
      <c r="FF574" s="85"/>
      <c r="FG574" s="265"/>
      <c r="FH574" s="265"/>
      <c r="FI574" s="265"/>
      <c r="FJ574" s="265"/>
      <c r="FK574" s="265"/>
      <c r="FL574" s="265"/>
      <c r="FM574" s="265"/>
      <c r="FN574" s="265"/>
      <c r="FO574" s="265"/>
      <c r="FP574" s="265"/>
      <c r="FQ574" s="265"/>
      <c r="FR574" s="265"/>
      <c r="FS574" s="265"/>
      <c r="FT574" s="265"/>
      <c r="FU574" s="265"/>
      <c r="FV574" s="265"/>
      <c r="FW574" s="265"/>
      <c r="FX574" s="265"/>
      <c r="FY574" s="265"/>
      <c r="FZ574" s="265"/>
      <c r="GA574" s="265"/>
      <c r="GB574" s="265"/>
      <c r="GC574" s="265"/>
    </row>
    <row r="575" spans="1:185" x14ac:dyDescent="0.35">
      <c r="A575" s="85"/>
      <c r="B575" s="86"/>
      <c r="C575" s="86"/>
      <c r="D575" s="87"/>
      <c r="E575" s="86"/>
      <c r="F575" s="86"/>
      <c r="G575" s="262">
        <f t="shared" si="41"/>
        <v>0</v>
      </c>
      <c r="H575" s="262">
        <f t="shared" si="42"/>
        <v>0</v>
      </c>
      <c r="I575" s="262">
        <f t="shared" si="43"/>
        <v>0</v>
      </c>
      <c r="J575" s="264"/>
      <c r="K575" s="264"/>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85"/>
      <c r="EP575" s="85"/>
      <c r="EQ575" s="85"/>
      <c r="ER575" s="85"/>
      <c r="ES575" s="85"/>
      <c r="ET575" s="85"/>
      <c r="EU575" s="85"/>
      <c r="EV575" s="85"/>
      <c r="EW575" s="85"/>
      <c r="EX575" s="85"/>
      <c r="EY575" s="85"/>
      <c r="EZ575" s="85"/>
      <c r="FA575" s="85"/>
      <c r="FB575" s="85"/>
      <c r="FC575" s="85"/>
      <c r="FD575" s="85"/>
      <c r="FE575" s="85"/>
      <c r="FF575" s="85"/>
      <c r="FG575" s="265"/>
      <c r="FH575" s="265"/>
      <c r="FI575" s="265"/>
      <c r="FJ575" s="265"/>
      <c r="FK575" s="265"/>
      <c r="FL575" s="265"/>
      <c r="FM575" s="265"/>
      <c r="FN575" s="265"/>
      <c r="FO575" s="265"/>
      <c r="FP575" s="265"/>
      <c r="FQ575" s="265"/>
      <c r="FR575" s="265"/>
      <c r="FS575" s="265"/>
      <c r="FT575" s="265"/>
      <c r="FU575" s="265"/>
      <c r="FV575" s="265"/>
      <c r="FW575" s="265"/>
      <c r="FX575" s="265"/>
      <c r="FY575" s="265"/>
      <c r="FZ575" s="265"/>
      <c r="GA575" s="265"/>
      <c r="GB575" s="265"/>
      <c r="GC575" s="265"/>
    </row>
    <row r="576" spans="1:185" x14ac:dyDescent="0.35">
      <c r="A576" s="85"/>
      <c r="B576" s="86"/>
      <c r="C576" s="86"/>
      <c r="D576" s="87"/>
      <c r="E576" s="86"/>
      <c r="F576" s="86"/>
      <c r="G576" s="262">
        <f t="shared" si="41"/>
        <v>0</v>
      </c>
      <c r="H576" s="262">
        <f t="shared" si="42"/>
        <v>0</v>
      </c>
      <c r="I576" s="262">
        <f t="shared" si="43"/>
        <v>0</v>
      </c>
      <c r="J576" s="264"/>
      <c r="K576" s="264"/>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85"/>
      <c r="EP576" s="85"/>
      <c r="EQ576" s="85"/>
      <c r="ER576" s="85"/>
      <c r="ES576" s="85"/>
      <c r="ET576" s="85"/>
      <c r="EU576" s="85"/>
      <c r="EV576" s="85"/>
      <c r="EW576" s="85"/>
      <c r="EX576" s="85"/>
      <c r="EY576" s="85"/>
      <c r="EZ576" s="85"/>
      <c r="FA576" s="85"/>
      <c r="FB576" s="85"/>
      <c r="FC576" s="85"/>
      <c r="FD576" s="85"/>
      <c r="FE576" s="85"/>
      <c r="FF576" s="85"/>
      <c r="FG576" s="265"/>
      <c r="FH576" s="265"/>
      <c r="FI576" s="265"/>
      <c r="FJ576" s="265"/>
      <c r="FK576" s="265"/>
      <c r="FL576" s="265"/>
      <c r="FM576" s="265"/>
      <c r="FN576" s="265"/>
      <c r="FO576" s="265"/>
      <c r="FP576" s="265"/>
      <c r="FQ576" s="265"/>
      <c r="FR576" s="265"/>
      <c r="FS576" s="265"/>
      <c r="FT576" s="265"/>
      <c r="FU576" s="265"/>
      <c r="FV576" s="265"/>
      <c r="FW576" s="265"/>
      <c r="FX576" s="265"/>
      <c r="FY576" s="265"/>
      <c r="FZ576" s="265"/>
      <c r="GA576" s="265"/>
      <c r="GB576" s="265"/>
      <c r="GC576" s="265"/>
    </row>
    <row r="577" spans="1:185" x14ac:dyDescent="0.35">
      <c r="A577" s="85"/>
      <c r="B577" s="86"/>
      <c r="C577" s="86"/>
      <c r="D577" s="87"/>
      <c r="E577" s="86"/>
      <c r="F577" s="86"/>
      <c r="G577" s="262">
        <f t="shared" si="41"/>
        <v>0</v>
      </c>
      <c r="H577" s="262">
        <f t="shared" si="42"/>
        <v>0</v>
      </c>
      <c r="I577" s="262">
        <f t="shared" si="43"/>
        <v>0</v>
      </c>
      <c r="J577" s="264"/>
      <c r="K577" s="264"/>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85"/>
      <c r="EP577" s="85"/>
      <c r="EQ577" s="85"/>
      <c r="ER577" s="85"/>
      <c r="ES577" s="85"/>
      <c r="ET577" s="85"/>
      <c r="EU577" s="85"/>
      <c r="EV577" s="85"/>
      <c r="EW577" s="85"/>
      <c r="EX577" s="85"/>
      <c r="EY577" s="85"/>
      <c r="EZ577" s="85"/>
      <c r="FA577" s="85"/>
      <c r="FB577" s="85"/>
      <c r="FC577" s="85"/>
      <c r="FD577" s="85"/>
      <c r="FE577" s="85"/>
      <c r="FF577" s="85"/>
      <c r="FG577" s="265"/>
      <c r="FH577" s="265"/>
      <c r="FI577" s="265"/>
      <c r="FJ577" s="265"/>
      <c r="FK577" s="265"/>
      <c r="FL577" s="265"/>
      <c r="FM577" s="265"/>
      <c r="FN577" s="265"/>
      <c r="FO577" s="265"/>
      <c r="FP577" s="265"/>
      <c r="FQ577" s="265"/>
      <c r="FR577" s="265"/>
      <c r="FS577" s="265"/>
      <c r="FT577" s="265"/>
      <c r="FU577" s="265"/>
      <c r="FV577" s="265"/>
      <c r="FW577" s="265"/>
      <c r="FX577" s="265"/>
      <c r="FY577" s="265"/>
      <c r="FZ577" s="265"/>
      <c r="GA577" s="265"/>
      <c r="GB577" s="265"/>
      <c r="GC577" s="265"/>
    </row>
    <row r="578" spans="1:185" x14ac:dyDescent="0.35">
      <c r="A578" s="85"/>
      <c r="B578" s="86"/>
      <c r="C578" s="86"/>
      <c r="D578" s="87"/>
      <c r="E578" s="86"/>
      <c r="F578" s="86"/>
      <c r="G578" s="262">
        <f t="shared" si="41"/>
        <v>0</v>
      </c>
      <c r="H578" s="262">
        <f t="shared" si="42"/>
        <v>0</v>
      </c>
      <c r="I578" s="262">
        <f t="shared" si="43"/>
        <v>0</v>
      </c>
      <c r="J578" s="264"/>
      <c r="K578" s="264"/>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85"/>
      <c r="EP578" s="85"/>
      <c r="EQ578" s="85"/>
      <c r="ER578" s="85"/>
      <c r="ES578" s="85"/>
      <c r="ET578" s="85"/>
      <c r="EU578" s="85"/>
      <c r="EV578" s="85"/>
      <c r="EW578" s="85"/>
      <c r="EX578" s="85"/>
      <c r="EY578" s="85"/>
      <c r="EZ578" s="85"/>
      <c r="FA578" s="85"/>
      <c r="FB578" s="85"/>
      <c r="FC578" s="85"/>
      <c r="FD578" s="85"/>
      <c r="FE578" s="85"/>
      <c r="FF578" s="85"/>
      <c r="FG578" s="265"/>
      <c r="FH578" s="265"/>
      <c r="FI578" s="265"/>
      <c r="FJ578" s="265"/>
      <c r="FK578" s="265"/>
      <c r="FL578" s="265"/>
      <c r="FM578" s="265"/>
      <c r="FN578" s="265"/>
      <c r="FO578" s="265"/>
      <c r="FP578" s="265"/>
      <c r="FQ578" s="265"/>
      <c r="FR578" s="265"/>
      <c r="FS578" s="265"/>
      <c r="FT578" s="265"/>
      <c r="FU578" s="265"/>
      <c r="FV578" s="265"/>
      <c r="FW578" s="265"/>
      <c r="FX578" s="265"/>
      <c r="FY578" s="265"/>
      <c r="FZ578" s="265"/>
      <c r="GA578" s="265"/>
      <c r="GB578" s="265"/>
      <c r="GC578" s="265"/>
    </row>
    <row r="579" spans="1:185" x14ac:dyDescent="0.35">
      <c r="A579" s="85"/>
      <c r="B579" s="86"/>
      <c r="C579" s="86"/>
      <c r="D579" s="87"/>
      <c r="E579" s="86"/>
      <c r="F579" s="86"/>
      <c r="G579" s="262">
        <f t="shared" si="41"/>
        <v>0</v>
      </c>
      <c r="H579" s="262">
        <f t="shared" si="42"/>
        <v>0</v>
      </c>
      <c r="I579" s="262">
        <f t="shared" si="43"/>
        <v>0</v>
      </c>
      <c r="J579" s="264"/>
      <c r="K579" s="264"/>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85"/>
      <c r="EP579" s="85"/>
      <c r="EQ579" s="85"/>
      <c r="ER579" s="85"/>
      <c r="ES579" s="85"/>
      <c r="ET579" s="85"/>
      <c r="EU579" s="85"/>
      <c r="EV579" s="85"/>
      <c r="EW579" s="85"/>
      <c r="EX579" s="85"/>
      <c r="EY579" s="85"/>
      <c r="EZ579" s="85"/>
      <c r="FA579" s="85"/>
      <c r="FB579" s="85"/>
      <c r="FC579" s="85"/>
      <c r="FD579" s="85"/>
      <c r="FE579" s="85"/>
      <c r="FF579" s="85"/>
      <c r="FG579" s="265"/>
      <c r="FH579" s="265"/>
      <c r="FI579" s="265"/>
      <c r="FJ579" s="265"/>
      <c r="FK579" s="265"/>
      <c r="FL579" s="265"/>
      <c r="FM579" s="265"/>
      <c r="FN579" s="265"/>
      <c r="FO579" s="265"/>
      <c r="FP579" s="265"/>
      <c r="FQ579" s="265"/>
      <c r="FR579" s="265"/>
      <c r="FS579" s="265"/>
      <c r="FT579" s="265"/>
      <c r="FU579" s="265"/>
      <c r="FV579" s="265"/>
      <c r="FW579" s="265"/>
      <c r="FX579" s="265"/>
      <c r="FY579" s="265"/>
      <c r="FZ579" s="265"/>
      <c r="GA579" s="265"/>
      <c r="GB579" s="265"/>
      <c r="GC579" s="265"/>
    </row>
    <row r="580" spans="1:185" x14ac:dyDescent="0.35">
      <c r="A580" s="85"/>
      <c r="B580" s="86"/>
      <c r="C580" s="86"/>
      <c r="D580" s="87"/>
      <c r="E580" s="86"/>
      <c r="F580" s="86"/>
      <c r="G580" s="262">
        <f t="shared" si="41"/>
        <v>0</v>
      </c>
      <c r="H580" s="262">
        <f t="shared" si="42"/>
        <v>0</v>
      </c>
      <c r="I580" s="262">
        <f t="shared" si="43"/>
        <v>0</v>
      </c>
      <c r="J580" s="264"/>
      <c r="K580" s="264"/>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85"/>
      <c r="EP580" s="85"/>
      <c r="EQ580" s="85"/>
      <c r="ER580" s="85"/>
      <c r="ES580" s="85"/>
      <c r="ET580" s="85"/>
      <c r="EU580" s="85"/>
      <c r="EV580" s="85"/>
      <c r="EW580" s="85"/>
      <c r="EX580" s="85"/>
      <c r="EY580" s="85"/>
      <c r="EZ580" s="85"/>
      <c r="FA580" s="85"/>
      <c r="FB580" s="85"/>
      <c r="FC580" s="85"/>
      <c r="FD580" s="85"/>
      <c r="FE580" s="85"/>
      <c r="FF580" s="85"/>
      <c r="FG580" s="265"/>
      <c r="FH580" s="265"/>
      <c r="FI580" s="265"/>
      <c r="FJ580" s="265"/>
      <c r="FK580" s="265"/>
      <c r="FL580" s="265"/>
      <c r="FM580" s="265"/>
      <c r="FN580" s="265"/>
      <c r="FO580" s="265"/>
      <c r="FP580" s="265"/>
      <c r="FQ580" s="265"/>
      <c r="FR580" s="265"/>
      <c r="FS580" s="265"/>
      <c r="FT580" s="265"/>
      <c r="FU580" s="265"/>
      <c r="FV580" s="265"/>
      <c r="FW580" s="265"/>
      <c r="FX580" s="265"/>
      <c r="FY580" s="265"/>
      <c r="FZ580" s="265"/>
      <c r="GA580" s="265"/>
      <c r="GB580" s="265"/>
      <c r="GC580" s="265"/>
    </row>
    <row r="581" spans="1:185" x14ac:dyDescent="0.35">
      <c r="A581" s="85"/>
      <c r="B581" s="86"/>
      <c r="C581" s="86"/>
      <c r="D581" s="87"/>
      <c r="E581" s="86"/>
      <c r="F581" s="86"/>
      <c r="G581" s="262">
        <f t="shared" si="41"/>
        <v>0</v>
      </c>
      <c r="H581" s="262">
        <f t="shared" si="42"/>
        <v>0</v>
      </c>
      <c r="I581" s="262">
        <f t="shared" si="43"/>
        <v>0</v>
      </c>
      <c r="J581" s="264"/>
      <c r="K581" s="264"/>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85"/>
      <c r="EP581" s="85"/>
      <c r="EQ581" s="85"/>
      <c r="ER581" s="85"/>
      <c r="ES581" s="85"/>
      <c r="ET581" s="85"/>
      <c r="EU581" s="85"/>
      <c r="EV581" s="85"/>
      <c r="EW581" s="85"/>
      <c r="EX581" s="85"/>
      <c r="EY581" s="85"/>
      <c r="EZ581" s="85"/>
      <c r="FA581" s="85"/>
      <c r="FB581" s="85"/>
      <c r="FC581" s="85"/>
      <c r="FD581" s="85"/>
      <c r="FE581" s="85"/>
      <c r="FF581" s="85"/>
      <c r="FG581" s="265"/>
      <c r="FH581" s="265"/>
      <c r="FI581" s="265"/>
      <c r="FJ581" s="265"/>
      <c r="FK581" s="265"/>
      <c r="FL581" s="265"/>
      <c r="FM581" s="265"/>
      <c r="FN581" s="265"/>
      <c r="FO581" s="265"/>
      <c r="FP581" s="265"/>
      <c r="FQ581" s="265"/>
      <c r="FR581" s="265"/>
      <c r="FS581" s="265"/>
      <c r="FT581" s="265"/>
      <c r="FU581" s="265"/>
      <c r="FV581" s="265"/>
      <c r="FW581" s="265"/>
      <c r="FX581" s="265"/>
      <c r="FY581" s="265"/>
      <c r="FZ581" s="265"/>
      <c r="GA581" s="265"/>
      <c r="GB581" s="265"/>
      <c r="GC581" s="265"/>
    </row>
    <row r="582" spans="1:185" x14ac:dyDescent="0.35">
      <c r="A582" s="85"/>
      <c r="B582" s="86"/>
      <c r="C582" s="86"/>
      <c r="D582" s="87"/>
      <c r="E582" s="86"/>
      <c r="F582" s="86"/>
      <c r="G582" s="262">
        <f t="shared" si="41"/>
        <v>0</v>
      </c>
      <c r="H582" s="262">
        <f t="shared" si="42"/>
        <v>0</v>
      </c>
      <c r="I582" s="262">
        <f t="shared" si="43"/>
        <v>0</v>
      </c>
      <c r="J582" s="264"/>
      <c r="K582" s="264"/>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85"/>
      <c r="EP582" s="85"/>
      <c r="EQ582" s="85"/>
      <c r="ER582" s="85"/>
      <c r="ES582" s="85"/>
      <c r="ET582" s="85"/>
      <c r="EU582" s="85"/>
      <c r="EV582" s="85"/>
      <c r="EW582" s="85"/>
      <c r="EX582" s="85"/>
      <c r="EY582" s="85"/>
      <c r="EZ582" s="85"/>
      <c r="FA582" s="85"/>
      <c r="FB582" s="85"/>
      <c r="FC582" s="85"/>
      <c r="FD582" s="85"/>
      <c r="FE582" s="85"/>
      <c r="FF582" s="85"/>
      <c r="FG582" s="265"/>
      <c r="FH582" s="265"/>
      <c r="FI582" s="265"/>
      <c r="FJ582" s="265"/>
      <c r="FK582" s="265"/>
      <c r="FL582" s="265"/>
      <c r="FM582" s="265"/>
      <c r="FN582" s="265"/>
      <c r="FO582" s="265"/>
      <c r="FP582" s="265"/>
      <c r="FQ582" s="265"/>
      <c r="FR582" s="265"/>
      <c r="FS582" s="265"/>
      <c r="FT582" s="265"/>
      <c r="FU582" s="265"/>
      <c r="FV582" s="265"/>
      <c r="FW582" s="265"/>
      <c r="FX582" s="265"/>
      <c r="FY582" s="265"/>
      <c r="FZ582" s="265"/>
      <c r="GA582" s="265"/>
      <c r="GB582" s="265"/>
      <c r="GC582" s="265"/>
    </row>
    <row r="583" spans="1:185" x14ac:dyDescent="0.35">
      <c r="A583" s="85"/>
      <c r="B583" s="86"/>
      <c r="C583" s="86"/>
      <c r="D583" s="87"/>
      <c r="E583" s="86"/>
      <c r="F583" s="86"/>
      <c r="G583" s="262">
        <f t="shared" si="41"/>
        <v>0</v>
      </c>
      <c r="H583" s="262">
        <f t="shared" si="42"/>
        <v>0</v>
      </c>
      <c r="I583" s="262">
        <f t="shared" si="43"/>
        <v>0</v>
      </c>
      <c r="J583" s="264"/>
      <c r="K583" s="264"/>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85"/>
      <c r="EP583" s="85"/>
      <c r="EQ583" s="85"/>
      <c r="ER583" s="85"/>
      <c r="ES583" s="85"/>
      <c r="ET583" s="85"/>
      <c r="EU583" s="85"/>
      <c r="EV583" s="85"/>
      <c r="EW583" s="85"/>
      <c r="EX583" s="85"/>
      <c r="EY583" s="85"/>
      <c r="EZ583" s="85"/>
      <c r="FA583" s="85"/>
      <c r="FB583" s="85"/>
      <c r="FC583" s="85"/>
      <c r="FD583" s="85"/>
      <c r="FE583" s="85"/>
      <c r="FF583" s="85"/>
      <c r="FG583" s="265"/>
      <c r="FH583" s="265"/>
      <c r="FI583" s="265"/>
      <c r="FJ583" s="265"/>
      <c r="FK583" s="265"/>
      <c r="FL583" s="265"/>
      <c r="FM583" s="265"/>
      <c r="FN583" s="265"/>
      <c r="FO583" s="265"/>
      <c r="FP583" s="265"/>
      <c r="FQ583" s="265"/>
      <c r="FR583" s="265"/>
      <c r="FS583" s="265"/>
      <c r="FT583" s="265"/>
      <c r="FU583" s="265"/>
      <c r="FV583" s="265"/>
      <c r="FW583" s="265"/>
      <c r="FX583" s="265"/>
      <c r="FY583" s="265"/>
      <c r="FZ583" s="265"/>
      <c r="GA583" s="265"/>
      <c r="GB583" s="265"/>
      <c r="GC583" s="265"/>
    </row>
    <row r="584" spans="1:185" x14ac:dyDescent="0.35">
      <c r="A584" s="85"/>
      <c r="B584" s="86"/>
      <c r="C584" s="86"/>
      <c r="D584" s="87"/>
      <c r="E584" s="86"/>
      <c r="F584" s="86"/>
      <c r="G584" s="262">
        <f t="shared" si="41"/>
        <v>0</v>
      </c>
      <c r="H584" s="262">
        <f t="shared" si="42"/>
        <v>0</v>
      </c>
      <c r="I584" s="262">
        <f t="shared" si="43"/>
        <v>0</v>
      </c>
      <c r="J584" s="264"/>
      <c r="K584" s="264"/>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85"/>
      <c r="EP584" s="85"/>
      <c r="EQ584" s="85"/>
      <c r="ER584" s="85"/>
      <c r="ES584" s="85"/>
      <c r="ET584" s="85"/>
      <c r="EU584" s="85"/>
      <c r="EV584" s="85"/>
      <c r="EW584" s="85"/>
      <c r="EX584" s="85"/>
      <c r="EY584" s="85"/>
      <c r="EZ584" s="85"/>
      <c r="FA584" s="85"/>
      <c r="FB584" s="85"/>
      <c r="FC584" s="85"/>
      <c r="FD584" s="85"/>
      <c r="FE584" s="85"/>
      <c r="FF584" s="85"/>
      <c r="FG584" s="265"/>
      <c r="FH584" s="265"/>
      <c r="FI584" s="265"/>
      <c r="FJ584" s="265"/>
      <c r="FK584" s="265"/>
      <c r="FL584" s="265"/>
      <c r="FM584" s="265"/>
      <c r="FN584" s="265"/>
      <c r="FO584" s="265"/>
      <c r="FP584" s="265"/>
      <c r="FQ584" s="265"/>
      <c r="FR584" s="265"/>
      <c r="FS584" s="265"/>
      <c r="FT584" s="265"/>
      <c r="FU584" s="265"/>
      <c r="FV584" s="265"/>
      <c r="FW584" s="265"/>
      <c r="FX584" s="265"/>
      <c r="FY584" s="265"/>
      <c r="FZ584" s="265"/>
      <c r="GA584" s="265"/>
      <c r="GB584" s="265"/>
      <c r="GC584" s="265"/>
    </row>
    <row r="585" spans="1:185" x14ac:dyDescent="0.35">
      <c r="A585" s="85"/>
      <c r="B585" s="86"/>
      <c r="C585" s="86"/>
      <c r="D585" s="87"/>
      <c r="E585" s="86"/>
      <c r="F585" s="86"/>
      <c r="G585" s="262">
        <f t="shared" si="41"/>
        <v>0</v>
      </c>
      <c r="H585" s="262">
        <f t="shared" si="42"/>
        <v>0</v>
      </c>
      <c r="I585" s="262">
        <f t="shared" si="43"/>
        <v>0</v>
      </c>
      <c r="J585" s="264"/>
      <c r="K585" s="264"/>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85"/>
      <c r="EP585" s="85"/>
      <c r="EQ585" s="85"/>
      <c r="ER585" s="85"/>
      <c r="ES585" s="85"/>
      <c r="ET585" s="85"/>
      <c r="EU585" s="85"/>
      <c r="EV585" s="85"/>
      <c r="EW585" s="85"/>
      <c r="EX585" s="85"/>
      <c r="EY585" s="85"/>
      <c r="EZ585" s="85"/>
      <c r="FA585" s="85"/>
      <c r="FB585" s="85"/>
      <c r="FC585" s="85"/>
      <c r="FD585" s="85"/>
      <c r="FE585" s="85"/>
      <c r="FF585" s="85"/>
      <c r="FG585" s="265"/>
      <c r="FH585" s="265"/>
      <c r="FI585" s="265"/>
      <c r="FJ585" s="265"/>
      <c r="FK585" s="265"/>
      <c r="FL585" s="265"/>
      <c r="FM585" s="265"/>
      <c r="FN585" s="265"/>
      <c r="FO585" s="265"/>
      <c r="FP585" s="265"/>
      <c r="FQ585" s="265"/>
      <c r="FR585" s="265"/>
      <c r="FS585" s="265"/>
      <c r="FT585" s="265"/>
      <c r="FU585" s="265"/>
      <c r="FV585" s="265"/>
      <c r="FW585" s="265"/>
      <c r="FX585" s="265"/>
      <c r="FY585" s="265"/>
      <c r="FZ585" s="265"/>
      <c r="GA585" s="265"/>
      <c r="GB585" s="265"/>
      <c r="GC585" s="265"/>
    </row>
    <row r="586" spans="1:185" x14ac:dyDescent="0.35">
      <c r="A586" s="85"/>
      <c r="B586" s="86"/>
      <c r="C586" s="86"/>
      <c r="D586" s="87"/>
      <c r="E586" s="86"/>
      <c r="F586" s="86"/>
      <c r="G586" s="262">
        <f t="shared" ref="G586:G649" si="44">SUM(J586,L586,N586,O586,P586,T586,U586,V586,AN586,AP586,BA586,BC586,CO586,CQ586,CZ586,DB586,DK586,DM586,DP586,DR586,DY586,EA586,EK586,EM586,EV586,EX586,FG586,FI586,FR586,FT586)</f>
        <v>0</v>
      </c>
      <c r="H586" s="262">
        <f t="shared" ref="H586:H649" si="45">SUM(K586,M586,Q586,R586,S586,W586,X586,Y586,AO586,AQ586,AR586,AS586,AU586,AX586,BB586,BD586,BK586,BL586,CP586,CR586,CS586,CT586,CU586,CV586,DA586,DC586,DD586,DE586,DF586,DG586,,DL586,DN586,DQ586,DS586,DZ586,EB586,EC586,ED586,EE586,FC586,FH586,FJ586,FK586,FL586,FM586,FN586,FO586,FQ586,FS586,FU586,FV586,FW586,FX586,FY586,FZ586,GC586,EL586,EN586,EO586,EP586,EQ586,ET586,EW586,EY586,EZ586,FA586,FB586,FD586,AT586,AV586,AW586,BE586,BF586,BG586,BH586,FP586,ER586,DH586,DT586,DU586,DV586,DW586,EF586,EG586,EI586,EH586,ES586,FE586,Z586,AA586,AB586,AC586,AD586,AE586,AF586,AG586,AH586,AI586,AJ586,AK586,GA586,GB586)</f>
        <v>0</v>
      </c>
      <c r="I586" s="262">
        <f t="shared" ref="I586:I649" si="46">G586+H586</f>
        <v>0</v>
      </c>
      <c r="J586" s="264"/>
      <c r="K586" s="264"/>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85"/>
      <c r="EP586" s="85"/>
      <c r="EQ586" s="85"/>
      <c r="ER586" s="85"/>
      <c r="ES586" s="85"/>
      <c r="ET586" s="85"/>
      <c r="EU586" s="85"/>
      <c r="EV586" s="85"/>
      <c r="EW586" s="85"/>
      <c r="EX586" s="85"/>
      <c r="EY586" s="85"/>
      <c r="EZ586" s="85"/>
      <c r="FA586" s="85"/>
      <c r="FB586" s="85"/>
      <c r="FC586" s="85"/>
      <c r="FD586" s="85"/>
      <c r="FE586" s="85"/>
      <c r="FF586" s="85"/>
      <c r="FG586" s="265"/>
      <c r="FH586" s="265"/>
      <c r="FI586" s="265"/>
      <c r="FJ586" s="265"/>
      <c r="FK586" s="265"/>
      <c r="FL586" s="265"/>
      <c r="FM586" s="265"/>
      <c r="FN586" s="265"/>
      <c r="FO586" s="265"/>
      <c r="FP586" s="265"/>
      <c r="FQ586" s="265"/>
      <c r="FR586" s="265"/>
      <c r="FS586" s="265"/>
      <c r="FT586" s="265"/>
      <c r="FU586" s="265"/>
      <c r="FV586" s="265"/>
      <c r="FW586" s="265"/>
      <c r="FX586" s="265"/>
      <c r="FY586" s="265"/>
      <c r="FZ586" s="265"/>
      <c r="GA586" s="265"/>
      <c r="GB586" s="265"/>
      <c r="GC586" s="265"/>
    </row>
    <row r="587" spans="1:185" x14ac:dyDescent="0.35">
      <c r="A587" s="85"/>
      <c r="B587" s="86"/>
      <c r="C587" s="86"/>
      <c r="D587" s="87"/>
      <c r="E587" s="86"/>
      <c r="F587" s="86"/>
      <c r="G587" s="262">
        <f t="shared" si="44"/>
        <v>0</v>
      </c>
      <c r="H587" s="262">
        <f t="shared" si="45"/>
        <v>0</v>
      </c>
      <c r="I587" s="262">
        <f t="shared" si="46"/>
        <v>0</v>
      </c>
      <c r="J587" s="264"/>
      <c r="K587" s="264"/>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85"/>
      <c r="EP587" s="85"/>
      <c r="EQ587" s="85"/>
      <c r="ER587" s="85"/>
      <c r="ES587" s="85"/>
      <c r="ET587" s="85"/>
      <c r="EU587" s="85"/>
      <c r="EV587" s="85"/>
      <c r="EW587" s="85"/>
      <c r="EX587" s="85"/>
      <c r="EY587" s="85"/>
      <c r="EZ587" s="85"/>
      <c r="FA587" s="85"/>
      <c r="FB587" s="85"/>
      <c r="FC587" s="85"/>
      <c r="FD587" s="85"/>
      <c r="FE587" s="85"/>
      <c r="FF587" s="85"/>
      <c r="FG587" s="265"/>
      <c r="FH587" s="265"/>
      <c r="FI587" s="265"/>
      <c r="FJ587" s="265"/>
      <c r="FK587" s="265"/>
      <c r="FL587" s="265"/>
      <c r="FM587" s="265"/>
      <c r="FN587" s="265"/>
      <c r="FO587" s="265"/>
      <c r="FP587" s="265"/>
      <c r="FQ587" s="265"/>
      <c r="FR587" s="265"/>
      <c r="FS587" s="265"/>
      <c r="FT587" s="265"/>
      <c r="FU587" s="265"/>
      <c r="FV587" s="265"/>
      <c r="FW587" s="265"/>
      <c r="FX587" s="265"/>
      <c r="FY587" s="265"/>
      <c r="FZ587" s="265"/>
      <c r="GA587" s="265"/>
      <c r="GB587" s="265"/>
      <c r="GC587" s="265"/>
    </row>
    <row r="588" spans="1:185" x14ac:dyDescent="0.35">
      <c r="A588" s="85"/>
      <c r="B588" s="86"/>
      <c r="C588" s="86"/>
      <c r="D588" s="87"/>
      <c r="E588" s="86"/>
      <c r="F588" s="86"/>
      <c r="G588" s="262">
        <f t="shared" si="44"/>
        <v>0</v>
      </c>
      <c r="H588" s="262">
        <f t="shared" si="45"/>
        <v>0</v>
      </c>
      <c r="I588" s="262">
        <f t="shared" si="46"/>
        <v>0</v>
      </c>
      <c r="J588" s="264"/>
      <c r="K588" s="264"/>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85"/>
      <c r="EP588" s="85"/>
      <c r="EQ588" s="85"/>
      <c r="ER588" s="85"/>
      <c r="ES588" s="85"/>
      <c r="ET588" s="85"/>
      <c r="EU588" s="85"/>
      <c r="EV588" s="85"/>
      <c r="EW588" s="85"/>
      <c r="EX588" s="85"/>
      <c r="EY588" s="85"/>
      <c r="EZ588" s="85"/>
      <c r="FA588" s="85"/>
      <c r="FB588" s="85"/>
      <c r="FC588" s="85"/>
      <c r="FD588" s="85"/>
      <c r="FE588" s="85"/>
      <c r="FF588" s="85"/>
      <c r="FG588" s="265"/>
      <c r="FH588" s="265"/>
      <c r="FI588" s="265"/>
      <c r="FJ588" s="265"/>
      <c r="FK588" s="265"/>
      <c r="FL588" s="265"/>
      <c r="FM588" s="265"/>
      <c r="FN588" s="265"/>
      <c r="FO588" s="265"/>
      <c r="FP588" s="265"/>
      <c r="FQ588" s="265"/>
      <c r="FR588" s="265"/>
      <c r="FS588" s="265"/>
      <c r="FT588" s="265"/>
      <c r="FU588" s="265"/>
      <c r="FV588" s="265"/>
      <c r="FW588" s="265"/>
      <c r="FX588" s="265"/>
      <c r="FY588" s="265"/>
      <c r="FZ588" s="265"/>
      <c r="GA588" s="265"/>
      <c r="GB588" s="265"/>
      <c r="GC588" s="265"/>
    </row>
    <row r="589" spans="1:185" x14ac:dyDescent="0.35">
      <c r="A589" s="85"/>
      <c r="B589" s="86"/>
      <c r="C589" s="86"/>
      <c r="D589" s="87"/>
      <c r="E589" s="86"/>
      <c r="F589" s="86"/>
      <c r="G589" s="262">
        <f t="shared" si="44"/>
        <v>0</v>
      </c>
      <c r="H589" s="262">
        <f t="shared" si="45"/>
        <v>0</v>
      </c>
      <c r="I589" s="262">
        <f t="shared" si="46"/>
        <v>0</v>
      </c>
      <c r="J589" s="264"/>
      <c r="K589" s="264"/>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85"/>
      <c r="EP589" s="85"/>
      <c r="EQ589" s="85"/>
      <c r="ER589" s="85"/>
      <c r="ES589" s="85"/>
      <c r="ET589" s="85"/>
      <c r="EU589" s="85"/>
      <c r="EV589" s="85"/>
      <c r="EW589" s="85"/>
      <c r="EX589" s="85"/>
      <c r="EY589" s="85"/>
      <c r="EZ589" s="85"/>
      <c r="FA589" s="85"/>
      <c r="FB589" s="85"/>
      <c r="FC589" s="85"/>
      <c r="FD589" s="85"/>
      <c r="FE589" s="85"/>
      <c r="FF589" s="85"/>
      <c r="FG589" s="265"/>
      <c r="FH589" s="265"/>
      <c r="FI589" s="265"/>
      <c r="FJ589" s="265"/>
      <c r="FK589" s="265"/>
      <c r="FL589" s="265"/>
      <c r="FM589" s="265"/>
      <c r="FN589" s="265"/>
      <c r="FO589" s="265"/>
      <c r="FP589" s="265"/>
      <c r="FQ589" s="265"/>
      <c r="FR589" s="265"/>
      <c r="FS589" s="265"/>
      <c r="FT589" s="265"/>
      <c r="FU589" s="265"/>
      <c r="FV589" s="265"/>
      <c r="FW589" s="265"/>
      <c r="FX589" s="265"/>
      <c r="FY589" s="265"/>
      <c r="FZ589" s="265"/>
      <c r="GA589" s="265"/>
      <c r="GB589" s="265"/>
      <c r="GC589" s="265"/>
    </row>
    <row r="590" spans="1:185" x14ac:dyDescent="0.35">
      <c r="A590" s="85"/>
      <c r="B590" s="86"/>
      <c r="C590" s="86"/>
      <c r="D590" s="87"/>
      <c r="E590" s="86"/>
      <c r="F590" s="86"/>
      <c r="G590" s="262">
        <f t="shared" si="44"/>
        <v>0</v>
      </c>
      <c r="H590" s="262">
        <f t="shared" si="45"/>
        <v>0</v>
      </c>
      <c r="I590" s="262">
        <f t="shared" si="46"/>
        <v>0</v>
      </c>
      <c r="J590" s="264"/>
      <c r="K590" s="264"/>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85"/>
      <c r="EP590" s="85"/>
      <c r="EQ590" s="85"/>
      <c r="ER590" s="85"/>
      <c r="ES590" s="85"/>
      <c r="ET590" s="85"/>
      <c r="EU590" s="85"/>
      <c r="EV590" s="85"/>
      <c r="EW590" s="85"/>
      <c r="EX590" s="85"/>
      <c r="EY590" s="85"/>
      <c r="EZ590" s="85"/>
      <c r="FA590" s="85"/>
      <c r="FB590" s="85"/>
      <c r="FC590" s="85"/>
      <c r="FD590" s="85"/>
      <c r="FE590" s="85"/>
      <c r="FF590" s="85"/>
      <c r="FG590" s="265"/>
      <c r="FH590" s="265"/>
      <c r="FI590" s="265"/>
      <c r="FJ590" s="265"/>
      <c r="FK590" s="265"/>
      <c r="FL590" s="265"/>
      <c r="FM590" s="265"/>
      <c r="FN590" s="265"/>
      <c r="FO590" s="265"/>
      <c r="FP590" s="265"/>
      <c r="FQ590" s="265"/>
      <c r="FR590" s="265"/>
      <c r="FS590" s="265"/>
      <c r="FT590" s="265"/>
      <c r="FU590" s="265"/>
      <c r="FV590" s="265"/>
      <c r="FW590" s="265"/>
      <c r="FX590" s="265"/>
      <c r="FY590" s="265"/>
      <c r="FZ590" s="265"/>
      <c r="GA590" s="265"/>
      <c r="GB590" s="265"/>
      <c r="GC590" s="265"/>
    </row>
    <row r="591" spans="1:185" x14ac:dyDescent="0.35">
      <c r="A591" s="85"/>
      <c r="B591" s="86"/>
      <c r="C591" s="86"/>
      <c r="D591" s="87"/>
      <c r="E591" s="86"/>
      <c r="F591" s="86"/>
      <c r="G591" s="262">
        <f t="shared" si="44"/>
        <v>0</v>
      </c>
      <c r="H591" s="262">
        <f t="shared" si="45"/>
        <v>0</v>
      </c>
      <c r="I591" s="262">
        <f t="shared" si="46"/>
        <v>0</v>
      </c>
      <c r="J591" s="264"/>
      <c r="K591" s="264"/>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85"/>
      <c r="EP591" s="85"/>
      <c r="EQ591" s="85"/>
      <c r="ER591" s="85"/>
      <c r="ES591" s="85"/>
      <c r="ET591" s="85"/>
      <c r="EU591" s="85"/>
      <c r="EV591" s="85"/>
      <c r="EW591" s="85"/>
      <c r="EX591" s="85"/>
      <c r="EY591" s="85"/>
      <c r="EZ591" s="85"/>
      <c r="FA591" s="85"/>
      <c r="FB591" s="85"/>
      <c r="FC591" s="85"/>
      <c r="FD591" s="85"/>
      <c r="FE591" s="85"/>
      <c r="FF591" s="85"/>
      <c r="FG591" s="265"/>
      <c r="FH591" s="265"/>
      <c r="FI591" s="265"/>
      <c r="FJ591" s="265"/>
      <c r="FK591" s="265"/>
      <c r="FL591" s="265"/>
      <c r="FM591" s="265"/>
      <c r="FN591" s="265"/>
      <c r="FO591" s="265"/>
      <c r="FP591" s="265"/>
      <c r="FQ591" s="265"/>
      <c r="FR591" s="265"/>
      <c r="FS591" s="265"/>
      <c r="FT591" s="265"/>
      <c r="FU591" s="265"/>
      <c r="FV591" s="265"/>
      <c r="FW591" s="265"/>
      <c r="FX591" s="265"/>
      <c r="FY591" s="265"/>
      <c r="FZ591" s="265"/>
      <c r="GA591" s="265"/>
      <c r="GB591" s="265"/>
      <c r="GC591" s="265"/>
    </row>
    <row r="592" spans="1:185" x14ac:dyDescent="0.35">
      <c r="A592" s="85"/>
      <c r="B592" s="86"/>
      <c r="C592" s="86"/>
      <c r="D592" s="87"/>
      <c r="E592" s="86"/>
      <c r="F592" s="86"/>
      <c r="G592" s="262">
        <f t="shared" si="44"/>
        <v>0</v>
      </c>
      <c r="H592" s="262">
        <f t="shared" si="45"/>
        <v>0</v>
      </c>
      <c r="I592" s="262">
        <f t="shared" si="46"/>
        <v>0</v>
      </c>
      <c r="J592" s="264"/>
      <c r="K592" s="264"/>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85"/>
      <c r="EP592" s="85"/>
      <c r="EQ592" s="85"/>
      <c r="ER592" s="85"/>
      <c r="ES592" s="85"/>
      <c r="ET592" s="85"/>
      <c r="EU592" s="85"/>
      <c r="EV592" s="85"/>
      <c r="EW592" s="85"/>
      <c r="EX592" s="85"/>
      <c r="EY592" s="85"/>
      <c r="EZ592" s="85"/>
      <c r="FA592" s="85"/>
      <c r="FB592" s="85"/>
      <c r="FC592" s="85"/>
      <c r="FD592" s="85"/>
      <c r="FE592" s="85"/>
      <c r="FF592" s="85"/>
      <c r="FG592" s="265"/>
      <c r="FH592" s="265"/>
      <c r="FI592" s="265"/>
      <c r="FJ592" s="265"/>
      <c r="FK592" s="265"/>
      <c r="FL592" s="265"/>
      <c r="FM592" s="265"/>
      <c r="FN592" s="265"/>
      <c r="FO592" s="265"/>
      <c r="FP592" s="265"/>
      <c r="FQ592" s="265"/>
      <c r="FR592" s="265"/>
      <c r="FS592" s="265"/>
      <c r="FT592" s="265"/>
      <c r="FU592" s="265"/>
      <c r="FV592" s="265"/>
      <c r="FW592" s="265"/>
      <c r="FX592" s="265"/>
      <c r="FY592" s="265"/>
      <c r="FZ592" s="265"/>
      <c r="GA592" s="265"/>
      <c r="GB592" s="265"/>
      <c r="GC592" s="265"/>
    </row>
    <row r="593" spans="1:185" x14ac:dyDescent="0.35">
      <c r="A593" s="85"/>
      <c r="B593" s="86"/>
      <c r="C593" s="86"/>
      <c r="D593" s="87"/>
      <c r="E593" s="86"/>
      <c r="F593" s="86"/>
      <c r="G593" s="262">
        <f t="shared" si="44"/>
        <v>0</v>
      </c>
      <c r="H593" s="262">
        <f t="shared" si="45"/>
        <v>0</v>
      </c>
      <c r="I593" s="262">
        <f t="shared" si="46"/>
        <v>0</v>
      </c>
      <c r="J593" s="264"/>
      <c r="K593" s="264"/>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85"/>
      <c r="EP593" s="85"/>
      <c r="EQ593" s="85"/>
      <c r="ER593" s="85"/>
      <c r="ES593" s="85"/>
      <c r="ET593" s="85"/>
      <c r="EU593" s="85"/>
      <c r="EV593" s="85"/>
      <c r="EW593" s="85"/>
      <c r="EX593" s="85"/>
      <c r="EY593" s="85"/>
      <c r="EZ593" s="85"/>
      <c r="FA593" s="85"/>
      <c r="FB593" s="85"/>
      <c r="FC593" s="85"/>
      <c r="FD593" s="85"/>
      <c r="FE593" s="85"/>
      <c r="FF593" s="85"/>
      <c r="FG593" s="265"/>
      <c r="FH593" s="265"/>
      <c r="FI593" s="265"/>
      <c r="FJ593" s="265"/>
      <c r="FK593" s="265"/>
      <c r="FL593" s="265"/>
      <c r="FM593" s="265"/>
      <c r="FN593" s="265"/>
      <c r="FO593" s="265"/>
      <c r="FP593" s="265"/>
      <c r="FQ593" s="265"/>
      <c r="FR593" s="265"/>
      <c r="FS593" s="265"/>
      <c r="FT593" s="265"/>
      <c r="FU593" s="265"/>
      <c r="FV593" s="265"/>
      <c r="FW593" s="265"/>
      <c r="FX593" s="265"/>
      <c r="FY593" s="265"/>
      <c r="FZ593" s="265"/>
      <c r="GA593" s="265"/>
      <c r="GB593" s="265"/>
      <c r="GC593" s="265"/>
    </row>
    <row r="594" spans="1:185" x14ac:dyDescent="0.35">
      <c r="A594" s="85"/>
      <c r="B594" s="86"/>
      <c r="C594" s="86"/>
      <c r="D594" s="87"/>
      <c r="E594" s="86"/>
      <c r="F594" s="86"/>
      <c r="G594" s="262">
        <f t="shared" si="44"/>
        <v>0</v>
      </c>
      <c r="H594" s="262">
        <f t="shared" si="45"/>
        <v>0</v>
      </c>
      <c r="I594" s="262">
        <f t="shared" si="46"/>
        <v>0</v>
      </c>
      <c r="J594" s="264"/>
      <c r="K594" s="264"/>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85"/>
      <c r="EP594" s="85"/>
      <c r="EQ594" s="85"/>
      <c r="ER594" s="85"/>
      <c r="ES594" s="85"/>
      <c r="ET594" s="85"/>
      <c r="EU594" s="85"/>
      <c r="EV594" s="85"/>
      <c r="EW594" s="85"/>
      <c r="EX594" s="85"/>
      <c r="EY594" s="85"/>
      <c r="EZ594" s="85"/>
      <c r="FA594" s="85"/>
      <c r="FB594" s="85"/>
      <c r="FC594" s="85"/>
      <c r="FD594" s="85"/>
      <c r="FE594" s="85"/>
      <c r="FF594" s="85"/>
      <c r="FG594" s="265"/>
      <c r="FH594" s="265"/>
      <c r="FI594" s="265"/>
      <c r="FJ594" s="265"/>
      <c r="FK594" s="265"/>
      <c r="FL594" s="265"/>
      <c r="FM594" s="265"/>
      <c r="FN594" s="265"/>
      <c r="FO594" s="265"/>
      <c r="FP594" s="265"/>
      <c r="FQ594" s="265"/>
      <c r="FR594" s="265"/>
      <c r="FS594" s="265"/>
      <c r="FT594" s="265"/>
      <c r="FU594" s="265"/>
      <c r="FV594" s="265"/>
      <c r="FW594" s="265"/>
      <c r="FX594" s="265"/>
      <c r="FY594" s="265"/>
      <c r="FZ594" s="265"/>
      <c r="GA594" s="265"/>
      <c r="GB594" s="265"/>
      <c r="GC594" s="265"/>
    </row>
    <row r="595" spans="1:185" x14ac:dyDescent="0.35">
      <c r="A595" s="85"/>
      <c r="B595" s="86"/>
      <c r="C595" s="86"/>
      <c r="D595" s="87"/>
      <c r="E595" s="86"/>
      <c r="F595" s="86"/>
      <c r="G595" s="262">
        <f t="shared" si="44"/>
        <v>0</v>
      </c>
      <c r="H595" s="262">
        <f t="shared" si="45"/>
        <v>0</v>
      </c>
      <c r="I595" s="262">
        <f t="shared" si="46"/>
        <v>0</v>
      </c>
      <c r="J595" s="264"/>
      <c r="K595" s="264"/>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85"/>
      <c r="EP595" s="85"/>
      <c r="EQ595" s="85"/>
      <c r="ER595" s="85"/>
      <c r="ES595" s="85"/>
      <c r="ET595" s="85"/>
      <c r="EU595" s="85"/>
      <c r="EV595" s="85"/>
      <c r="EW595" s="85"/>
      <c r="EX595" s="85"/>
      <c r="EY595" s="85"/>
      <c r="EZ595" s="85"/>
      <c r="FA595" s="85"/>
      <c r="FB595" s="85"/>
      <c r="FC595" s="85"/>
      <c r="FD595" s="85"/>
      <c r="FE595" s="85"/>
      <c r="FF595" s="85"/>
      <c r="FG595" s="265"/>
      <c r="FH595" s="265"/>
      <c r="FI595" s="265"/>
      <c r="FJ595" s="265"/>
      <c r="FK595" s="265"/>
      <c r="FL595" s="265"/>
      <c r="FM595" s="265"/>
      <c r="FN595" s="265"/>
      <c r="FO595" s="265"/>
      <c r="FP595" s="265"/>
      <c r="FQ595" s="265"/>
      <c r="FR595" s="265"/>
      <c r="FS595" s="265"/>
      <c r="FT595" s="265"/>
      <c r="FU595" s="265"/>
      <c r="FV595" s="265"/>
      <c r="FW595" s="265"/>
      <c r="FX595" s="265"/>
      <c r="FY595" s="265"/>
      <c r="FZ595" s="265"/>
      <c r="GA595" s="265"/>
      <c r="GB595" s="265"/>
      <c r="GC595" s="265"/>
    </row>
    <row r="596" spans="1:185" x14ac:dyDescent="0.35">
      <c r="A596" s="85"/>
      <c r="B596" s="86"/>
      <c r="C596" s="86"/>
      <c r="D596" s="87"/>
      <c r="E596" s="86"/>
      <c r="F596" s="86"/>
      <c r="G596" s="262">
        <f t="shared" si="44"/>
        <v>0</v>
      </c>
      <c r="H596" s="262">
        <f t="shared" si="45"/>
        <v>0</v>
      </c>
      <c r="I596" s="262">
        <f t="shared" si="46"/>
        <v>0</v>
      </c>
      <c r="J596" s="264"/>
      <c r="K596" s="264"/>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85"/>
      <c r="EP596" s="85"/>
      <c r="EQ596" s="85"/>
      <c r="ER596" s="85"/>
      <c r="ES596" s="85"/>
      <c r="ET596" s="85"/>
      <c r="EU596" s="85"/>
      <c r="EV596" s="85"/>
      <c r="EW596" s="85"/>
      <c r="EX596" s="85"/>
      <c r="EY596" s="85"/>
      <c r="EZ596" s="85"/>
      <c r="FA596" s="85"/>
      <c r="FB596" s="85"/>
      <c r="FC596" s="85"/>
      <c r="FD596" s="85"/>
      <c r="FE596" s="85"/>
      <c r="FF596" s="85"/>
      <c r="FG596" s="265"/>
      <c r="FH596" s="265"/>
      <c r="FI596" s="265"/>
      <c r="FJ596" s="265"/>
      <c r="FK596" s="265"/>
      <c r="FL596" s="265"/>
      <c r="FM596" s="265"/>
      <c r="FN596" s="265"/>
      <c r="FO596" s="265"/>
      <c r="FP596" s="265"/>
      <c r="FQ596" s="265"/>
      <c r="FR596" s="265"/>
      <c r="FS596" s="265"/>
      <c r="FT596" s="265"/>
      <c r="FU596" s="265"/>
      <c r="FV596" s="265"/>
      <c r="FW596" s="265"/>
      <c r="FX596" s="265"/>
      <c r="FY596" s="265"/>
      <c r="FZ596" s="265"/>
      <c r="GA596" s="265"/>
      <c r="GB596" s="265"/>
      <c r="GC596" s="265"/>
    </row>
    <row r="597" spans="1:185" x14ac:dyDescent="0.35">
      <c r="A597" s="85"/>
      <c r="B597" s="86"/>
      <c r="C597" s="86"/>
      <c r="D597" s="87"/>
      <c r="E597" s="86"/>
      <c r="F597" s="86"/>
      <c r="G597" s="262">
        <f t="shared" si="44"/>
        <v>0</v>
      </c>
      <c r="H597" s="262">
        <f t="shared" si="45"/>
        <v>0</v>
      </c>
      <c r="I597" s="262">
        <f t="shared" si="46"/>
        <v>0</v>
      </c>
      <c r="J597" s="264"/>
      <c r="K597" s="264"/>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85"/>
      <c r="EP597" s="85"/>
      <c r="EQ597" s="85"/>
      <c r="ER597" s="85"/>
      <c r="ES597" s="85"/>
      <c r="ET597" s="85"/>
      <c r="EU597" s="85"/>
      <c r="EV597" s="85"/>
      <c r="EW597" s="85"/>
      <c r="EX597" s="85"/>
      <c r="EY597" s="85"/>
      <c r="EZ597" s="85"/>
      <c r="FA597" s="85"/>
      <c r="FB597" s="85"/>
      <c r="FC597" s="85"/>
      <c r="FD597" s="85"/>
      <c r="FE597" s="85"/>
      <c r="FF597" s="85"/>
      <c r="FG597" s="265"/>
      <c r="FH597" s="265"/>
      <c r="FI597" s="265"/>
      <c r="FJ597" s="265"/>
      <c r="FK597" s="265"/>
      <c r="FL597" s="265"/>
      <c r="FM597" s="265"/>
      <c r="FN597" s="265"/>
      <c r="FO597" s="265"/>
      <c r="FP597" s="265"/>
      <c r="FQ597" s="265"/>
      <c r="FR597" s="265"/>
      <c r="FS597" s="265"/>
      <c r="FT597" s="265"/>
      <c r="FU597" s="265"/>
      <c r="FV597" s="265"/>
      <c r="FW597" s="265"/>
      <c r="FX597" s="265"/>
      <c r="FY597" s="265"/>
      <c r="FZ597" s="265"/>
      <c r="GA597" s="265"/>
      <c r="GB597" s="265"/>
      <c r="GC597" s="265"/>
    </row>
    <row r="598" spans="1:185" x14ac:dyDescent="0.35">
      <c r="A598" s="85"/>
      <c r="B598" s="86"/>
      <c r="C598" s="86"/>
      <c r="D598" s="87"/>
      <c r="E598" s="86"/>
      <c r="F598" s="86"/>
      <c r="G598" s="262">
        <f t="shared" si="44"/>
        <v>0</v>
      </c>
      <c r="H598" s="262">
        <f t="shared" si="45"/>
        <v>0</v>
      </c>
      <c r="I598" s="262">
        <f t="shared" si="46"/>
        <v>0</v>
      </c>
      <c r="J598" s="264"/>
      <c r="K598" s="264"/>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85"/>
      <c r="EP598" s="85"/>
      <c r="EQ598" s="85"/>
      <c r="ER598" s="85"/>
      <c r="ES598" s="85"/>
      <c r="ET598" s="85"/>
      <c r="EU598" s="85"/>
      <c r="EV598" s="85"/>
      <c r="EW598" s="85"/>
      <c r="EX598" s="85"/>
      <c r="EY598" s="85"/>
      <c r="EZ598" s="85"/>
      <c r="FA598" s="85"/>
      <c r="FB598" s="85"/>
      <c r="FC598" s="85"/>
      <c r="FD598" s="85"/>
      <c r="FE598" s="85"/>
      <c r="FF598" s="85"/>
      <c r="FG598" s="265"/>
      <c r="FH598" s="265"/>
      <c r="FI598" s="265"/>
      <c r="FJ598" s="265"/>
      <c r="FK598" s="265"/>
      <c r="FL598" s="265"/>
      <c r="FM598" s="265"/>
      <c r="FN598" s="265"/>
      <c r="FO598" s="265"/>
      <c r="FP598" s="265"/>
      <c r="FQ598" s="265"/>
      <c r="FR598" s="265"/>
      <c r="FS598" s="265"/>
      <c r="FT598" s="265"/>
      <c r="FU598" s="265"/>
      <c r="FV598" s="265"/>
      <c r="FW598" s="265"/>
      <c r="FX598" s="265"/>
      <c r="FY598" s="265"/>
      <c r="FZ598" s="265"/>
      <c r="GA598" s="265"/>
      <c r="GB598" s="265"/>
      <c r="GC598" s="265"/>
    </row>
    <row r="599" spans="1:185" x14ac:dyDescent="0.35">
      <c r="A599" s="85"/>
      <c r="B599" s="86"/>
      <c r="C599" s="86"/>
      <c r="D599" s="87"/>
      <c r="E599" s="86"/>
      <c r="F599" s="86"/>
      <c r="G599" s="262">
        <f t="shared" si="44"/>
        <v>0</v>
      </c>
      <c r="H599" s="262">
        <f t="shared" si="45"/>
        <v>0</v>
      </c>
      <c r="I599" s="262">
        <f t="shared" si="46"/>
        <v>0</v>
      </c>
      <c r="J599" s="264"/>
      <c r="K599" s="264"/>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85"/>
      <c r="EP599" s="85"/>
      <c r="EQ599" s="85"/>
      <c r="ER599" s="85"/>
      <c r="ES599" s="85"/>
      <c r="ET599" s="85"/>
      <c r="EU599" s="85"/>
      <c r="EV599" s="85"/>
      <c r="EW599" s="85"/>
      <c r="EX599" s="85"/>
      <c r="EY599" s="85"/>
      <c r="EZ599" s="85"/>
      <c r="FA599" s="85"/>
      <c r="FB599" s="85"/>
      <c r="FC599" s="85"/>
      <c r="FD599" s="85"/>
      <c r="FE599" s="85"/>
      <c r="FF599" s="85"/>
      <c r="FG599" s="265"/>
      <c r="FH599" s="265"/>
      <c r="FI599" s="265"/>
      <c r="FJ599" s="265"/>
      <c r="FK599" s="265"/>
      <c r="FL599" s="265"/>
      <c r="FM599" s="265"/>
      <c r="FN599" s="265"/>
      <c r="FO599" s="265"/>
      <c r="FP599" s="265"/>
      <c r="FQ599" s="265"/>
      <c r="FR599" s="265"/>
      <c r="FS599" s="265"/>
      <c r="FT599" s="265"/>
      <c r="FU599" s="265"/>
      <c r="FV599" s="265"/>
      <c r="FW599" s="265"/>
      <c r="FX599" s="265"/>
      <c r="FY599" s="265"/>
      <c r="FZ599" s="265"/>
      <c r="GA599" s="265"/>
      <c r="GB599" s="265"/>
      <c r="GC599" s="265"/>
    </row>
    <row r="600" spans="1:185" x14ac:dyDescent="0.35">
      <c r="A600" s="85"/>
      <c r="B600" s="86"/>
      <c r="C600" s="86"/>
      <c r="D600" s="87"/>
      <c r="E600" s="86"/>
      <c r="F600" s="86"/>
      <c r="G600" s="262">
        <f t="shared" si="44"/>
        <v>0</v>
      </c>
      <c r="H600" s="262">
        <f t="shared" si="45"/>
        <v>0</v>
      </c>
      <c r="I600" s="262">
        <f t="shared" si="46"/>
        <v>0</v>
      </c>
      <c r="J600" s="264"/>
      <c r="K600" s="264"/>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85"/>
      <c r="EP600" s="85"/>
      <c r="EQ600" s="85"/>
      <c r="ER600" s="85"/>
      <c r="ES600" s="85"/>
      <c r="ET600" s="85"/>
      <c r="EU600" s="85"/>
      <c r="EV600" s="85"/>
      <c r="EW600" s="85"/>
      <c r="EX600" s="85"/>
      <c r="EY600" s="85"/>
      <c r="EZ600" s="85"/>
      <c r="FA600" s="85"/>
      <c r="FB600" s="85"/>
      <c r="FC600" s="85"/>
      <c r="FD600" s="85"/>
      <c r="FE600" s="85"/>
      <c r="FF600" s="85"/>
      <c r="FG600" s="265"/>
      <c r="FH600" s="265"/>
      <c r="FI600" s="265"/>
      <c r="FJ600" s="265"/>
      <c r="FK600" s="265"/>
      <c r="FL600" s="265"/>
      <c r="FM600" s="265"/>
      <c r="FN600" s="265"/>
      <c r="FO600" s="265"/>
      <c r="FP600" s="265"/>
      <c r="FQ600" s="265"/>
      <c r="FR600" s="265"/>
      <c r="FS600" s="265"/>
      <c r="FT600" s="265"/>
      <c r="FU600" s="265"/>
      <c r="FV600" s="265"/>
      <c r="FW600" s="265"/>
      <c r="FX600" s="265"/>
      <c r="FY600" s="265"/>
      <c r="FZ600" s="265"/>
      <c r="GA600" s="265"/>
      <c r="GB600" s="265"/>
      <c r="GC600" s="265"/>
    </row>
    <row r="601" spans="1:185" x14ac:dyDescent="0.35">
      <c r="A601" s="85"/>
      <c r="B601" s="86"/>
      <c r="C601" s="86"/>
      <c r="D601" s="87"/>
      <c r="E601" s="86"/>
      <c r="F601" s="86"/>
      <c r="G601" s="262">
        <f t="shared" si="44"/>
        <v>0</v>
      </c>
      <c r="H601" s="262">
        <f t="shared" si="45"/>
        <v>0</v>
      </c>
      <c r="I601" s="262">
        <f t="shared" si="46"/>
        <v>0</v>
      </c>
      <c r="J601" s="264"/>
      <c r="K601" s="264"/>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85"/>
      <c r="EP601" s="85"/>
      <c r="EQ601" s="85"/>
      <c r="ER601" s="85"/>
      <c r="ES601" s="85"/>
      <c r="ET601" s="85"/>
      <c r="EU601" s="85"/>
      <c r="EV601" s="85"/>
      <c r="EW601" s="85"/>
      <c r="EX601" s="85"/>
      <c r="EY601" s="85"/>
      <c r="EZ601" s="85"/>
      <c r="FA601" s="85"/>
      <c r="FB601" s="85"/>
      <c r="FC601" s="85"/>
      <c r="FD601" s="85"/>
      <c r="FE601" s="85"/>
      <c r="FF601" s="85"/>
      <c r="FG601" s="265"/>
      <c r="FH601" s="265"/>
      <c r="FI601" s="265"/>
      <c r="FJ601" s="265"/>
      <c r="FK601" s="265"/>
      <c r="FL601" s="265"/>
      <c r="FM601" s="265"/>
      <c r="FN601" s="265"/>
      <c r="FO601" s="265"/>
      <c r="FP601" s="265"/>
      <c r="FQ601" s="265"/>
      <c r="FR601" s="265"/>
      <c r="FS601" s="265"/>
      <c r="FT601" s="265"/>
      <c r="FU601" s="265"/>
      <c r="FV601" s="265"/>
      <c r="FW601" s="265"/>
      <c r="FX601" s="265"/>
      <c r="FY601" s="265"/>
      <c r="FZ601" s="265"/>
      <c r="GA601" s="265"/>
      <c r="GB601" s="265"/>
      <c r="GC601" s="265"/>
    </row>
    <row r="602" spans="1:185" x14ac:dyDescent="0.35">
      <c r="A602" s="85"/>
      <c r="B602" s="86"/>
      <c r="C602" s="86"/>
      <c r="D602" s="87"/>
      <c r="E602" s="86"/>
      <c r="F602" s="86"/>
      <c r="G602" s="262">
        <f t="shared" si="44"/>
        <v>0</v>
      </c>
      <c r="H602" s="262">
        <f t="shared" si="45"/>
        <v>0</v>
      </c>
      <c r="I602" s="262">
        <f t="shared" si="46"/>
        <v>0</v>
      </c>
      <c r="J602" s="264"/>
      <c r="K602" s="264"/>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85"/>
      <c r="EP602" s="85"/>
      <c r="EQ602" s="85"/>
      <c r="ER602" s="85"/>
      <c r="ES602" s="85"/>
      <c r="ET602" s="85"/>
      <c r="EU602" s="85"/>
      <c r="EV602" s="85"/>
      <c r="EW602" s="85"/>
      <c r="EX602" s="85"/>
      <c r="EY602" s="85"/>
      <c r="EZ602" s="85"/>
      <c r="FA602" s="85"/>
      <c r="FB602" s="85"/>
      <c r="FC602" s="85"/>
      <c r="FD602" s="85"/>
      <c r="FE602" s="85"/>
      <c r="FF602" s="85"/>
      <c r="FG602" s="265"/>
      <c r="FH602" s="265"/>
      <c r="FI602" s="265"/>
      <c r="FJ602" s="265"/>
      <c r="FK602" s="265"/>
      <c r="FL602" s="265"/>
      <c r="FM602" s="265"/>
      <c r="FN602" s="265"/>
      <c r="FO602" s="265"/>
      <c r="FP602" s="265"/>
      <c r="FQ602" s="265"/>
      <c r="FR602" s="265"/>
      <c r="FS602" s="265"/>
      <c r="FT602" s="265"/>
      <c r="FU602" s="265"/>
      <c r="FV602" s="265"/>
      <c r="FW602" s="265"/>
      <c r="FX602" s="265"/>
      <c r="FY602" s="265"/>
      <c r="FZ602" s="265"/>
      <c r="GA602" s="265"/>
      <c r="GB602" s="265"/>
      <c r="GC602" s="265"/>
    </row>
    <row r="603" spans="1:185" x14ac:dyDescent="0.35">
      <c r="A603" s="85"/>
      <c r="B603" s="86"/>
      <c r="C603" s="86"/>
      <c r="D603" s="87"/>
      <c r="E603" s="86"/>
      <c r="F603" s="86"/>
      <c r="G603" s="262">
        <f t="shared" si="44"/>
        <v>0</v>
      </c>
      <c r="H603" s="262">
        <f t="shared" si="45"/>
        <v>0</v>
      </c>
      <c r="I603" s="262">
        <f t="shared" si="46"/>
        <v>0</v>
      </c>
      <c r="J603" s="264"/>
      <c r="K603" s="264"/>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85"/>
      <c r="EP603" s="85"/>
      <c r="EQ603" s="85"/>
      <c r="ER603" s="85"/>
      <c r="ES603" s="85"/>
      <c r="ET603" s="85"/>
      <c r="EU603" s="85"/>
      <c r="EV603" s="85"/>
      <c r="EW603" s="85"/>
      <c r="EX603" s="85"/>
      <c r="EY603" s="85"/>
      <c r="EZ603" s="85"/>
      <c r="FA603" s="85"/>
      <c r="FB603" s="85"/>
      <c r="FC603" s="85"/>
      <c r="FD603" s="85"/>
      <c r="FE603" s="85"/>
      <c r="FF603" s="85"/>
      <c r="FG603" s="265"/>
      <c r="FH603" s="265"/>
      <c r="FI603" s="265"/>
      <c r="FJ603" s="265"/>
      <c r="FK603" s="265"/>
      <c r="FL603" s="265"/>
      <c r="FM603" s="265"/>
      <c r="FN603" s="265"/>
      <c r="FO603" s="265"/>
      <c r="FP603" s="265"/>
      <c r="FQ603" s="265"/>
      <c r="FR603" s="265"/>
      <c r="FS603" s="265"/>
      <c r="FT603" s="265"/>
      <c r="FU603" s="265"/>
      <c r="FV603" s="265"/>
      <c r="FW603" s="265"/>
      <c r="FX603" s="265"/>
      <c r="FY603" s="265"/>
      <c r="FZ603" s="265"/>
      <c r="GA603" s="265"/>
      <c r="GB603" s="265"/>
      <c r="GC603" s="265"/>
    </row>
    <row r="604" spans="1:185" x14ac:dyDescent="0.35">
      <c r="A604" s="85"/>
      <c r="B604" s="86"/>
      <c r="C604" s="86"/>
      <c r="D604" s="87"/>
      <c r="E604" s="86"/>
      <c r="F604" s="86"/>
      <c r="G604" s="262">
        <f t="shared" si="44"/>
        <v>0</v>
      </c>
      <c r="H604" s="262">
        <f t="shared" si="45"/>
        <v>0</v>
      </c>
      <c r="I604" s="262">
        <f t="shared" si="46"/>
        <v>0</v>
      </c>
      <c r="J604" s="264"/>
      <c r="K604" s="264"/>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85"/>
      <c r="EP604" s="85"/>
      <c r="EQ604" s="85"/>
      <c r="ER604" s="85"/>
      <c r="ES604" s="85"/>
      <c r="ET604" s="85"/>
      <c r="EU604" s="85"/>
      <c r="EV604" s="85"/>
      <c r="EW604" s="85"/>
      <c r="EX604" s="85"/>
      <c r="EY604" s="85"/>
      <c r="EZ604" s="85"/>
      <c r="FA604" s="85"/>
      <c r="FB604" s="85"/>
      <c r="FC604" s="85"/>
      <c r="FD604" s="85"/>
      <c r="FE604" s="85"/>
      <c r="FF604" s="85"/>
      <c r="FG604" s="265"/>
      <c r="FH604" s="265"/>
      <c r="FI604" s="265"/>
      <c r="FJ604" s="265"/>
      <c r="FK604" s="265"/>
      <c r="FL604" s="265"/>
      <c r="FM604" s="265"/>
      <c r="FN604" s="265"/>
      <c r="FO604" s="265"/>
      <c r="FP604" s="265"/>
      <c r="FQ604" s="265"/>
      <c r="FR604" s="265"/>
      <c r="FS604" s="265"/>
      <c r="FT604" s="265"/>
      <c r="FU604" s="265"/>
      <c r="FV604" s="265"/>
      <c r="FW604" s="265"/>
      <c r="FX604" s="265"/>
      <c r="FY604" s="265"/>
      <c r="FZ604" s="265"/>
      <c r="GA604" s="265"/>
      <c r="GB604" s="265"/>
      <c r="GC604" s="265"/>
    </row>
    <row r="605" spans="1:185" x14ac:dyDescent="0.35">
      <c r="A605" s="85"/>
      <c r="B605" s="86"/>
      <c r="C605" s="86"/>
      <c r="D605" s="87"/>
      <c r="E605" s="86"/>
      <c r="F605" s="86"/>
      <c r="G605" s="262">
        <f t="shared" si="44"/>
        <v>0</v>
      </c>
      <c r="H605" s="262">
        <f t="shared" si="45"/>
        <v>0</v>
      </c>
      <c r="I605" s="262">
        <f t="shared" si="46"/>
        <v>0</v>
      </c>
      <c r="J605" s="264"/>
      <c r="K605" s="264"/>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85"/>
      <c r="EP605" s="85"/>
      <c r="EQ605" s="85"/>
      <c r="ER605" s="85"/>
      <c r="ES605" s="85"/>
      <c r="ET605" s="85"/>
      <c r="EU605" s="85"/>
      <c r="EV605" s="85"/>
      <c r="EW605" s="85"/>
      <c r="EX605" s="85"/>
      <c r="EY605" s="85"/>
      <c r="EZ605" s="85"/>
      <c r="FA605" s="85"/>
      <c r="FB605" s="85"/>
      <c r="FC605" s="85"/>
      <c r="FD605" s="85"/>
      <c r="FE605" s="85"/>
      <c r="FF605" s="85"/>
      <c r="FG605" s="265"/>
      <c r="FH605" s="265"/>
      <c r="FI605" s="265"/>
      <c r="FJ605" s="265"/>
      <c r="FK605" s="265"/>
      <c r="FL605" s="265"/>
      <c r="FM605" s="265"/>
      <c r="FN605" s="265"/>
      <c r="FO605" s="265"/>
      <c r="FP605" s="265"/>
      <c r="FQ605" s="265"/>
      <c r="FR605" s="265"/>
      <c r="FS605" s="265"/>
      <c r="FT605" s="265"/>
      <c r="FU605" s="265"/>
      <c r="FV605" s="265"/>
      <c r="FW605" s="265"/>
      <c r="FX605" s="265"/>
      <c r="FY605" s="265"/>
      <c r="FZ605" s="265"/>
      <c r="GA605" s="265"/>
      <c r="GB605" s="265"/>
      <c r="GC605" s="265"/>
    </row>
    <row r="606" spans="1:185" x14ac:dyDescent="0.35">
      <c r="A606" s="85"/>
      <c r="B606" s="86"/>
      <c r="C606" s="86"/>
      <c r="D606" s="87"/>
      <c r="E606" s="86"/>
      <c r="F606" s="86"/>
      <c r="G606" s="262">
        <f t="shared" si="44"/>
        <v>0</v>
      </c>
      <c r="H606" s="262">
        <f t="shared" si="45"/>
        <v>0</v>
      </c>
      <c r="I606" s="262">
        <f t="shared" si="46"/>
        <v>0</v>
      </c>
      <c r="J606" s="264"/>
      <c r="K606" s="264"/>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85"/>
      <c r="EP606" s="85"/>
      <c r="EQ606" s="85"/>
      <c r="ER606" s="85"/>
      <c r="ES606" s="85"/>
      <c r="ET606" s="85"/>
      <c r="EU606" s="85"/>
      <c r="EV606" s="85"/>
      <c r="EW606" s="85"/>
      <c r="EX606" s="85"/>
      <c r="EY606" s="85"/>
      <c r="EZ606" s="85"/>
      <c r="FA606" s="85"/>
      <c r="FB606" s="85"/>
      <c r="FC606" s="85"/>
      <c r="FD606" s="85"/>
      <c r="FE606" s="85"/>
      <c r="FF606" s="85"/>
      <c r="FG606" s="265"/>
      <c r="FH606" s="265"/>
      <c r="FI606" s="265"/>
      <c r="FJ606" s="265"/>
      <c r="FK606" s="265"/>
      <c r="FL606" s="265"/>
      <c r="FM606" s="265"/>
      <c r="FN606" s="265"/>
      <c r="FO606" s="265"/>
      <c r="FP606" s="265"/>
      <c r="FQ606" s="265"/>
      <c r="FR606" s="265"/>
      <c r="FS606" s="265"/>
      <c r="FT606" s="265"/>
      <c r="FU606" s="265"/>
      <c r="FV606" s="265"/>
      <c r="FW606" s="265"/>
      <c r="FX606" s="265"/>
      <c r="FY606" s="265"/>
      <c r="FZ606" s="265"/>
      <c r="GA606" s="265"/>
      <c r="GB606" s="265"/>
      <c r="GC606" s="265"/>
    </row>
    <row r="607" spans="1:185" x14ac:dyDescent="0.35">
      <c r="A607" s="85"/>
      <c r="B607" s="86"/>
      <c r="C607" s="86"/>
      <c r="D607" s="87"/>
      <c r="E607" s="86"/>
      <c r="F607" s="86"/>
      <c r="G607" s="262">
        <f t="shared" si="44"/>
        <v>0</v>
      </c>
      <c r="H607" s="262">
        <f t="shared" si="45"/>
        <v>0</v>
      </c>
      <c r="I607" s="262">
        <f t="shared" si="46"/>
        <v>0</v>
      </c>
      <c r="J607" s="264"/>
      <c r="K607" s="264"/>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85"/>
      <c r="EP607" s="85"/>
      <c r="EQ607" s="85"/>
      <c r="ER607" s="85"/>
      <c r="ES607" s="85"/>
      <c r="ET607" s="85"/>
      <c r="EU607" s="85"/>
      <c r="EV607" s="85"/>
      <c r="EW607" s="85"/>
      <c r="EX607" s="85"/>
      <c r="EY607" s="85"/>
      <c r="EZ607" s="85"/>
      <c r="FA607" s="85"/>
      <c r="FB607" s="85"/>
      <c r="FC607" s="85"/>
      <c r="FD607" s="85"/>
      <c r="FE607" s="85"/>
      <c r="FF607" s="85"/>
      <c r="FG607" s="265"/>
      <c r="FH607" s="265"/>
      <c r="FI607" s="265"/>
      <c r="FJ607" s="265"/>
      <c r="FK607" s="265"/>
      <c r="FL607" s="265"/>
      <c r="FM607" s="265"/>
      <c r="FN607" s="265"/>
      <c r="FO607" s="265"/>
      <c r="FP607" s="265"/>
      <c r="FQ607" s="265"/>
      <c r="FR607" s="265"/>
      <c r="FS607" s="265"/>
      <c r="FT607" s="265"/>
      <c r="FU607" s="265"/>
      <c r="FV607" s="265"/>
      <c r="FW607" s="265"/>
      <c r="FX607" s="265"/>
      <c r="FY607" s="265"/>
      <c r="FZ607" s="265"/>
      <c r="GA607" s="265"/>
      <c r="GB607" s="265"/>
      <c r="GC607" s="265"/>
    </row>
    <row r="608" spans="1:185" x14ac:dyDescent="0.35">
      <c r="A608" s="85"/>
      <c r="B608" s="86"/>
      <c r="C608" s="86"/>
      <c r="D608" s="87"/>
      <c r="E608" s="86"/>
      <c r="F608" s="86"/>
      <c r="G608" s="262">
        <f t="shared" si="44"/>
        <v>0</v>
      </c>
      <c r="H608" s="262">
        <f t="shared" si="45"/>
        <v>0</v>
      </c>
      <c r="I608" s="262">
        <f t="shared" si="46"/>
        <v>0</v>
      </c>
      <c r="J608" s="264"/>
      <c r="K608" s="264"/>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85"/>
      <c r="EP608" s="85"/>
      <c r="EQ608" s="85"/>
      <c r="ER608" s="85"/>
      <c r="ES608" s="85"/>
      <c r="ET608" s="85"/>
      <c r="EU608" s="85"/>
      <c r="EV608" s="85"/>
      <c r="EW608" s="85"/>
      <c r="EX608" s="85"/>
      <c r="EY608" s="85"/>
      <c r="EZ608" s="85"/>
      <c r="FA608" s="85"/>
      <c r="FB608" s="85"/>
      <c r="FC608" s="85"/>
      <c r="FD608" s="85"/>
      <c r="FE608" s="85"/>
      <c r="FF608" s="85"/>
      <c r="FG608" s="265"/>
      <c r="FH608" s="265"/>
      <c r="FI608" s="265"/>
      <c r="FJ608" s="265"/>
      <c r="FK608" s="265"/>
      <c r="FL608" s="265"/>
      <c r="FM608" s="265"/>
      <c r="FN608" s="265"/>
      <c r="FO608" s="265"/>
      <c r="FP608" s="265"/>
      <c r="FQ608" s="265"/>
      <c r="FR608" s="265"/>
      <c r="FS608" s="265"/>
      <c r="FT608" s="265"/>
      <c r="FU608" s="265"/>
      <c r="FV608" s="265"/>
      <c r="FW608" s="265"/>
      <c r="FX608" s="265"/>
      <c r="FY608" s="265"/>
      <c r="FZ608" s="265"/>
      <c r="GA608" s="265"/>
      <c r="GB608" s="265"/>
      <c r="GC608" s="265"/>
    </row>
    <row r="609" spans="1:185" x14ac:dyDescent="0.35">
      <c r="A609" s="85"/>
      <c r="B609" s="86"/>
      <c r="C609" s="86"/>
      <c r="D609" s="87"/>
      <c r="E609" s="86"/>
      <c r="F609" s="86"/>
      <c r="G609" s="262">
        <f t="shared" si="44"/>
        <v>0</v>
      </c>
      <c r="H609" s="262">
        <f t="shared" si="45"/>
        <v>0</v>
      </c>
      <c r="I609" s="262">
        <f t="shared" si="46"/>
        <v>0</v>
      </c>
      <c r="J609" s="264"/>
      <c r="K609" s="264"/>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85"/>
      <c r="EP609" s="85"/>
      <c r="EQ609" s="85"/>
      <c r="ER609" s="85"/>
      <c r="ES609" s="85"/>
      <c r="ET609" s="85"/>
      <c r="EU609" s="85"/>
      <c r="EV609" s="85"/>
      <c r="EW609" s="85"/>
      <c r="EX609" s="85"/>
      <c r="EY609" s="85"/>
      <c r="EZ609" s="85"/>
      <c r="FA609" s="85"/>
      <c r="FB609" s="85"/>
      <c r="FC609" s="85"/>
      <c r="FD609" s="85"/>
      <c r="FE609" s="85"/>
      <c r="FF609" s="85"/>
      <c r="FG609" s="265"/>
      <c r="FH609" s="265"/>
      <c r="FI609" s="265"/>
      <c r="FJ609" s="265"/>
      <c r="FK609" s="265"/>
      <c r="FL609" s="265"/>
      <c r="FM609" s="265"/>
      <c r="FN609" s="265"/>
      <c r="FO609" s="265"/>
      <c r="FP609" s="265"/>
      <c r="FQ609" s="265"/>
      <c r="FR609" s="265"/>
      <c r="FS609" s="265"/>
      <c r="FT609" s="265"/>
      <c r="FU609" s="265"/>
      <c r="FV609" s="265"/>
      <c r="FW609" s="265"/>
      <c r="FX609" s="265"/>
      <c r="FY609" s="265"/>
      <c r="FZ609" s="265"/>
      <c r="GA609" s="265"/>
      <c r="GB609" s="265"/>
      <c r="GC609" s="265"/>
    </row>
    <row r="610" spans="1:185" x14ac:dyDescent="0.35">
      <c r="A610" s="85"/>
      <c r="B610" s="86"/>
      <c r="C610" s="86"/>
      <c r="D610" s="87"/>
      <c r="E610" s="86"/>
      <c r="F610" s="86"/>
      <c r="G610" s="262">
        <f t="shared" si="44"/>
        <v>0</v>
      </c>
      <c r="H610" s="262">
        <f t="shared" si="45"/>
        <v>0</v>
      </c>
      <c r="I610" s="262">
        <f t="shared" si="46"/>
        <v>0</v>
      </c>
      <c r="J610" s="264"/>
      <c r="K610" s="264"/>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85"/>
      <c r="EP610" s="85"/>
      <c r="EQ610" s="85"/>
      <c r="ER610" s="85"/>
      <c r="ES610" s="85"/>
      <c r="ET610" s="85"/>
      <c r="EU610" s="85"/>
      <c r="EV610" s="85"/>
      <c r="EW610" s="85"/>
      <c r="EX610" s="85"/>
      <c r="EY610" s="85"/>
      <c r="EZ610" s="85"/>
      <c r="FA610" s="85"/>
      <c r="FB610" s="85"/>
      <c r="FC610" s="85"/>
      <c r="FD610" s="85"/>
      <c r="FE610" s="85"/>
      <c r="FF610" s="85"/>
      <c r="FG610" s="265"/>
      <c r="FH610" s="265"/>
      <c r="FI610" s="265"/>
      <c r="FJ610" s="265"/>
      <c r="FK610" s="265"/>
      <c r="FL610" s="265"/>
      <c r="FM610" s="265"/>
      <c r="FN610" s="265"/>
      <c r="FO610" s="265"/>
      <c r="FP610" s="265"/>
      <c r="FQ610" s="265"/>
      <c r="FR610" s="265"/>
      <c r="FS610" s="265"/>
      <c r="FT610" s="265"/>
      <c r="FU610" s="265"/>
      <c r="FV610" s="265"/>
      <c r="FW610" s="265"/>
      <c r="FX610" s="265"/>
      <c r="FY610" s="265"/>
      <c r="FZ610" s="265"/>
      <c r="GA610" s="265"/>
      <c r="GB610" s="265"/>
      <c r="GC610" s="265"/>
    </row>
    <row r="611" spans="1:185" x14ac:dyDescent="0.35">
      <c r="A611" s="85"/>
      <c r="B611" s="86"/>
      <c r="C611" s="86"/>
      <c r="D611" s="87"/>
      <c r="E611" s="86"/>
      <c r="F611" s="86"/>
      <c r="G611" s="262">
        <f t="shared" si="44"/>
        <v>0</v>
      </c>
      <c r="H611" s="262">
        <f t="shared" si="45"/>
        <v>0</v>
      </c>
      <c r="I611" s="262">
        <f t="shared" si="46"/>
        <v>0</v>
      </c>
      <c r="J611" s="264"/>
      <c r="K611" s="264"/>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85"/>
      <c r="EP611" s="85"/>
      <c r="EQ611" s="85"/>
      <c r="ER611" s="85"/>
      <c r="ES611" s="85"/>
      <c r="ET611" s="85"/>
      <c r="EU611" s="85"/>
      <c r="EV611" s="85"/>
      <c r="EW611" s="85"/>
      <c r="EX611" s="85"/>
      <c r="EY611" s="85"/>
      <c r="EZ611" s="85"/>
      <c r="FA611" s="85"/>
      <c r="FB611" s="85"/>
      <c r="FC611" s="85"/>
      <c r="FD611" s="85"/>
      <c r="FE611" s="85"/>
      <c r="FF611" s="85"/>
      <c r="FG611" s="265"/>
      <c r="FH611" s="265"/>
      <c r="FI611" s="265"/>
      <c r="FJ611" s="265"/>
      <c r="FK611" s="265"/>
      <c r="FL611" s="265"/>
      <c r="FM611" s="265"/>
      <c r="FN611" s="265"/>
      <c r="FO611" s="265"/>
      <c r="FP611" s="265"/>
      <c r="FQ611" s="265"/>
      <c r="FR611" s="265"/>
      <c r="FS611" s="265"/>
      <c r="FT611" s="265"/>
      <c r="FU611" s="265"/>
      <c r="FV611" s="265"/>
      <c r="FW611" s="265"/>
      <c r="FX611" s="265"/>
      <c r="FY611" s="265"/>
      <c r="FZ611" s="265"/>
      <c r="GA611" s="265"/>
      <c r="GB611" s="265"/>
      <c r="GC611" s="265"/>
    </row>
    <row r="612" spans="1:185" x14ac:dyDescent="0.35">
      <c r="A612" s="85"/>
      <c r="B612" s="86"/>
      <c r="C612" s="86"/>
      <c r="D612" s="87"/>
      <c r="E612" s="86"/>
      <c r="F612" s="86"/>
      <c r="G612" s="262">
        <f t="shared" si="44"/>
        <v>0</v>
      </c>
      <c r="H612" s="262">
        <f t="shared" si="45"/>
        <v>0</v>
      </c>
      <c r="I612" s="262">
        <f t="shared" si="46"/>
        <v>0</v>
      </c>
      <c r="J612" s="264"/>
      <c r="K612" s="264"/>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85"/>
      <c r="EP612" s="85"/>
      <c r="EQ612" s="85"/>
      <c r="ER612" s="85"/>
      <c r="ES612" s="85"/>
      <c r="ET612" s="85"/>
      <c r="EU612" s="85"/>
      <c r="EV612" s="85"/>
      <c r="EW612" s="85"/>
      <c r="EX612" s="85"/>
      <c r="EY612" s="85"/>
      <c r="EZ612" s="85"/>
      <c r="FA612" s="85"/>
      <c r="FB612" s="85"/>
      <c r="FC612" s="85"/>
      <c r="FD612" s="85"/>
      <c r="FE612" s="85"/>
      <c r="FF612" s="85"/>
      <c r="FG612" s="265"/>
      <c r="FH612" s="265"/>
      <c r="FI612" s="265"/>
      <c r="FJ612" s="265"/>
      <c r="FK612" s="265"/>
      <c r="FL612" s="265"/>
      <c r="FM612" s="265"/>
      <c r="FN612" s="265"/>
      <c r="FO612" s="265"/>
      <c r="FP612" s="265"/>
      <c r="FQ612" s="265"/>
      <c r="FR612" s="265"/>
      <c r="FS612" s="265"/>
      <c r="FT612" s="265"/>
      <c r="FU612" s="265"/>
      <c r="FV612" s="265"/>
      <c r="FW612" s="265"/>
      <c r="FX612" s="265"/>
      <c r="FY612" s="265"/>
      <c r="FZ612" s="265"/>
      <c r="GA612" s="265"/>
      <c r="GB612" s="265"/>
      <c r="GC612" s="265"/>
    </row>
    <row r="613" spans="1:185" x14ac:dyDescent="0.35">
      <c r="A613" s="85"/>
      <c r="B613" s="86"/>
      <c r="C613" s="86"/>
      <c r="D613" s="87"/>
      <c r="E613" s="86"/>
      <c r="F613" s="86"/>
      <c r="G613" s="262">
        <f t="shared" si="44"/>
        <v>0</v>
      </c>
      <c r="H613" s="262">
        <f t="shared" si="45"/>
        <v>0</v>
      </c>
      <c r="I613" s="262">
        <f t="shared" si="46"/>
        <v>0</v>
      </c>
      <c r="J613" s="264"/>
      <c r="K613" s="264"/>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85"/>
      <c r="EP613" s="85"/>
      <c r="EQ613" s="85"/>
      <c r="ER613" s="85"/>
      <c r="ES613" s="85"/>
      <c r="ET613" s="85"/>
      <c r="EU613" s="85"/>
      <c r="EV613" s="85"/>
      <c r="EW613" s="85"/>
      <c r="EX613" s="85"/>
      <c r="EY613" s="85"/>
      <c r="EZ613" s="85"/>
      <c r="FA613" s="85"/>
      <c r="FB613" s="85"/>
      <c r="FC613" s="85"/>
      <c r="FD613" s="85"/>
      <c r="FE613" s="85"/>
      <c r="FF613" s="85"/>
      <c r="FG613" s="265"/>
      <c r="FH613" s="265"/>
      <c r="FI613" s="265"/>
      <c r="FJ613" s="265"/>
      <c r="FK613" s="265"/>
      <c r="FL613" s="265"/>
      <c r="FM613" s="265"/>
      <c r="FN613" s="265"/>
      <c r="FO613" s="265"/>
      <c r="FP613" s="265"/>
      <c r="FQ613" s="265"/>
      <c r="FR613" s="265"/>
      <c r="FS613" s="265"/>
      <c r="FT613" s="265"/>
      <c r="FU613" s="265"/>
      <c r="FV613" s="265"/>
      <c r="FW613" s="265"/>
      <c r="FX613" s="265"/>
      <c r="FY613" s="265"/>
      <c r="FZ613" s="265"/>
      <c r="GA613" s="265"/>
      <c r="GB613" s="265"/>
      <c r="GC613" s="265"/>
    </row>
    <row r="614" spans="1:185" x14ac:dyDescent="0.35">
      <c r="A614" s="85"/>
      <c r="B614" s="86"/>
      <c r="C614" s="86"/>
      <c r="D614" s="87"/>
      <c r="E614" s="86"/>
      <c r="F614" s="86"/>
      <c r="G614" s="262">
        <f t="shared" si="44"/>
        <v>0</v>
      </c>
      <c r="H614" s="262">
        <f t="shared" si="45"/>
        <v>0</v>
      </c>
      <c r="I614" s="262">
        <f t="shared" si="46"/>
        <v>0</v>
      </c>
      <c r="J614" s="264"/>
      <c r="K614" s="264"/>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85"/>
      <c r="EP614" s="85"/>
      <c r="EQ614" s="85"/>
      <c r="ER614" s="85"/>
      <c r="ES614" s="85"/>
      <c r="ET614" s="85"/>
      <c r="EU614" s="85"/>
      <c r="EV614" s="85"/>
      <c r="EW614" s="85"/>
      <c r="EX614" s="85"/>
      <c r="EY614" s="85"/>
      <c r="EZ614" s="85"/>
      <c r="FA614" s="85"/>
      <c r="FB614" s="85"/>
      <c r="FC614" s="85"/>
      <c r="FD614" s="85"/>
      <c r="FE614" s="85"/>
      <c r="FF614" s="85"/>
      <c r="FG614" s="265"/>
      <c r="FH614" s="265"/>
      <c r="FI614" s="265"/>
      <c r="FJ614" s="265"/>
      <c r="FK614" s="265"/>
      <c r="FL614" s="265"/>
      <c r="FM614" s="265"/>
      <c r="FN614" s="265"/>
      <c r="FO614" s="265"/>
      <c r="FP614" s="265"/>
      <c r="FQ614" s="265"/>
      <c r="FR614" s="265"/>
      <c r="FS614" s="265"/>
      <c r="FT614" s="265"/>
      <c r="FU614" s="265"/>
      <c r="FV614" s="265"/>
      <c r="FW614" s="265"/>
      <c r="FX614" s="265"/>
      <c r="FY614" s="265"/>
      <c r="FZ614" s="265"/>
      <c r="GA614" s="265"/>
      <c r="GB614" s="265"/>
      <c r="GC614" s="265"/>
    </row>
    <row r="615" spans="1:185" x14ac:dyDescent="0.35">
      <c r="A615" s="85"/>
      <c r="B615" s="86"/>
      <c r="C615" s="86"/>
      <c r="D615" s="87"/>
      <c r="E615" s="86"/>
      <c r="F615" s="86"/>
      <c r="G615" s="262">
        <f t="shared" si="44"/>
        <v>0</v>
      </c>
      <c r="H615" s="262">
        <f t="shared" si="45"/>
        <v>0</v>
      </c>
      <c r="I615" s="262">
        <f t="shared" si="46"/>
        <v>0</v>
      </c>
      <c r="J615" s="264"/>
      <c r="K615" s="264"/>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85"/>
      <c r="EP615" s="85"/>
      <c r="EQ615" s="85"/>
      <c r="ER615" s="85"/>
      <c r="ES615" s="85"/>
      <c r="ET615" s="85"/>
      <c r="EU615" s="85"/>
      <c r="EV615" s="85"/>
      <c r="EW615" s="85"/>
      <c r="EX615" s="85"/>
      <c r="EY615" s="85"/>
      <c r="EZ615" s="85"/>
      <c r="FA615" s="85"/>
      <c r="FB615" s="85"/>
      <c r="FC615" s="85"/>
      <c r="FD615" s="85"/>
      <c r="FE615" s="85"/>
      <c r="FF615" s="85"/>
      <c r="FG615" s="265"/>
      <c r="FH615" s="265"/>
      <c r="FI615" s="265"/>
      <c r="FJ615" s="265"/>
      <c r="FK615" s="265"/>
      <c r="FL615" s="265"/>
      <c r="FM615" s="265"/>
      <c r="FN615" s="265"/>
      <c r="FO615" s="265"/>
      <c r="FP615" s="265"/>
      <c r="FQ615" s="265"/>
      <c r="FR615" s="265"/>
      <c r="FS615" s="265"/>
      <c r="FT615" s="265"/>
      <c r="FU615" s="265"/>
      <c r="FV615" s="265"/>
      <c r="FW615" s="265"/>
      <c r="FX615" s="265"/>
      <c r="FY615" s="265"/>
      <c r="FZ615" s="265"/>
      <c r="GA615" s="265"/>
      <c r="GB615" s="265"/>
      <c r="GC615" s="265"/>
    </row>
    <row r="616" spans="1:185" x14ac:dyDescent="0.35">
      <c r="A616" s="85"/>
      <c r="B616" s="86"/>
      <c r="C616" s="86"/>
      <c r="D616" s="87"/>
      <c r="E616" s="86"/>
      <c r="F616" s="86"/>
      <c r="G616" s="262">
        <f t="shared" si="44"/>
        <v>0</v>
      </c>
      <c r="H616" s="262">
        <f t="shared" si="45"/>
        <v>0</v>
      </c>
      <c r="I616" s="262">
        <f t="shared" si="46"/>
        <v>0</v>
      </c>
      <c r="J616" s="264"/>
      <c r="K616" s="264"/>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85"/>
      <c r="EP616" s="85"/>
      <c r="EQ616" s="85"/>
      <c r="ER616" s="85"/>
      <c r="ES616" s="85"/>
      <c r="ET616" s="85"/>
      <c r="EU616" s="85"/>
      <c r="EV616" s="85"/>
      <c r="EW616" s="85"/>
      <c r="EX616" s="85"/>
      <c r="EY616" s="85"/>
      <c r="EZ616" s="85"/>
      <c r="FA616" s="85"/>
      <c r="FB616" s="85"/>
      <c r="FC616" s="85"/>
      <c r="FD616" s="85"/>
      <c r="FE616" s="85"/>
      <c r="FF616" s="85"/>
      <c r="FG616" s="265"/>
      <c r="FH616" s="265"/>
      <c r="FI616" s="265"/>
      <c r="FJ616" s="265"/>
      <c r="FK616" s="265"/>
      <c r="FL616" s="265"/>
      <c r="FM616" s="265"/>
      <c r="FN616" s="265"/>
      <c r="FO616" s="265"/>
      <c r="FP616" s="265"/>
      <c r="FQ616" s="265"/>
      <c r="FR616" s="265"/>
      <c r="FS616" s="265"/>
      <c r="FT616" s="265"/>
      <c r="FU616" s="265"/>
      <c r="FV616" s="265"/>
      <c r="FW616" s="265"/>
      <c r="FX616" s="265"/>
      <c r="FY616" s="265"/>
      <c r="FZ616" s="265"/>
      <c r="GA616" s="265"/>
      <c r="GB616" s="265"/>
      <c r="GC616" s="265"/>
    </row>
    <row r="617" spans="1:185" x14ac:dyDescent="0.35">
      <c r="A617" s="85"/>
      <c r="B617" s="86"/>
      <c r="C617" s="86"/>
      <c r="D617" s="87"/>
      <c r="E617" s="86"/>
      <c r="F617" s="86"/>
      <c r="G617" s="262">
        <f t="shared" si="44"/>
        <v>0</v>
      </c>
      <c r="H617" s="262">
        <f t="shared" si="45"/>
        <v>0</v>
      </c>
      <c r="I617" s="262">
        <f t="shared" si="46"/>
        <v>0</v>
      </c>
      <c r="J617" s="264"/>
      <c r="K617" s="264"/>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85"/>
      <c r="EP617" s="85"/>
      <c r="EQ617" s="85"/>
      <c r="ER617" s="85"/>
      <c r="ES617" s="85"/>
      <c r="ET617" s="85"/>
      <c r="EU617" s="85"/>
      <c r="EV617" s="85"/>
      <c r="EW617" s="85"/>
      <c r="EX617" s="85"/>
      <c r="EY617" s="85"/>
      <c r="EZ617" s="85"/>
      <c r="FA617" s="85"/>
      <c r="FB617" s="85"/>
      <c r="FC617" s="85"/>
      <c r="FD617" s="85"/>
      <c r="FE617" s="85"/>
      <c r="FF617" s="85"/>
      <c r="FG617" s="265"/>
      <c r="FH617" s="265"/>
      <c r="FI617" s="265"/>
      <c r="FJ617" s="265"/>
      <c r="FK617" s="265"/>
      <c r="FL617" s="265"/>
      <c r="FM617" s="265"/>
      <c r="FN617" s="265"/>
      <c r="FO617" s="265"/>
      <c r="FP617" s="265"/>
      <c r="FQ617" s="265"/>
      <c r="FR617" s="265"/>
      <c r="FS617" s="265"/>
      <c r="FT617" s="265"/>
      <c r="FU617" s="265"/>
      <c r="FV617" s="265"/>
      <c r="FW617" s="265"/>
      <c r="FX617" s="265"/>
      <c r="FY617" s="265"/>
      <c r="FZ617" s="265"/>
      <c r="GA617" s="265"/>
      <c r="GB617" s="265"/>
      <c r="GC617" s="265"/>
    </row>
    <row r="618" spans="1:185" x14ac:dyDescent="0.35">
      <c r="A618" s="85"/>
      <c r="B618" s="86"/>
      <c r="C618" s="86"/>
      <c r="D618" s="87"/>
      <c r="E618" s="86"/>
      <c r="F618" s="86"/>
      <c r="G618" s="262">
        <f t="shared" si="44"/>
        <v>0</v>
      </c>
      <c r="H618" s="262">
        <f t="shared" si="45"/>
        <v>0</v>
      </c>
      <c r="I618" s="262">
        <f t="shared" si="46"/>
        <v>0</v>
      </c>
      <c r="J618" s="264"/>
      <c r="K618" s="264"/>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85"/>
      <c r="EP618" s="85"/>
      <c r="EQ618" s="85"/>
      <c r="ER618" s="85"/>
      <c r="ES618" s="85"/>
      <c r="ET618" s="85"/>
      <c r="EU618" s="85"/>
      <c r="EV618" s="85"/>
      <c r="EW618" s="85"/>
      <c r="EX618" s="85"/>
      <c r="EY618" s="85"/>
      <c r="EZ618" s="85"/>
      <c r="FA618" s="85"/>
      <c r="FB618" s="85"/>
      <c r="FC618" s="85"/>
      <c r="FD618" s="85"/>
      <c r="FE618" s="85"/>
      <c r="FF618" s="85"/>
      <c r="FG618" s="265"/>
      <c r="FH618" s="265"/>
      <c r="FI618" s="265"/>
      <c r="FJ618" s="265"/>
      <c r="FK618" s="265"/>
      <c r="FL618" s="265"/>
      <c r="FM618" s="265"/>
      <c r="FN618" s="265"/>
      <c r="FO618" s="265"/>
      <c r="FP618" s="265"/>
      <c r="FQ618" s="265"/>
      <c r="FR618" s="265"/>
      <c r="FS618" s="265"/>
      <c r="FT618" s="265"/>
      <c r="FU618" s="265"/>
      <c r="FV618" s="265"/>
      <c r="FW618" s="265"/>
      <c r="FX618" s="265"/>
      <c r="FY618" s="265"/>
      <c r="FZ618" s="265"/>
      <c r="GA618" s="265"/>
      <c r="GB618" s="265"/>
      <c r="GC618" s="265"/>
    </row>
    <row r="619" spans="1:185" x14ac:dyDescent="0.35">
      <c r="A619" s="85"/>
      <c r="B619" s="86"/>
      <c r="C619" s="86"/>
      <c r="D619" s="87"/>
      <c r="E619" s="86"/>
      <c r="F619" s="86"/>
      <c r="G619" s="262">
        <f t="shared" si="44"/>
        <v>0</v>
      </c>
      <c r="H619" s="262">
        <f t="shared" si="45"/>
        <v>0</v>
      </c>
      <c r="I619" s="262">
        <f t="shared" si="46"/>
        <v>0</v>
      </c>
      <c r="J619" s="264"/>
      <c r="K619" s="264"/>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85"/>
      <c r="EP619" s="85"/>
      <c r="EQ619" s="85"/>
      <c r="ER619" s="85"/>
      <c r="ES619" s="85"/>
      <c r="ET619" s="85"/>
      <c r="EU619" s="85"/>
      <c r="EV619" s="85"/>
      <c r="EW619" s="85"/>
      <c r="EX619" s="85"/>
      <c r="EY619" s="85"/>
      <c r="EZ619" s="85"/>
      <c r="FA619" s="85"/>
      <c r="FB619" s="85"/>
      <c r="FC619" s="85"/>
      <c r="FD619" s="85"/>
      <c r="FE619" s="85"/>
      <c r="FF619" s="85"/>
      <c r="FG619" s="265"/>
      <c r="FH619" s="265"/>
      <c r="FI619" s="265"/>
      <c r="FJ619" s="265"/>
      <c r="FK619" s="265"/>
      <c r="FL619" s="265"/>
      <c r="FM619" s="265"/>
      <c r="FN619" s="265"/>
      <c r="FO619" s="265"/>
      <c r="FP619" s="265"/>
      <c r="FQ619" s="265"/>
      <c r="FR619" s="265"/>
      <c r="FS619" s="265"/>
      <c r="FT619" s="265"/>
      <c r="FU619" s="265"/>
      <c r="FV619" s="265"/>
      <c r="FW619" s="265"/>
      <c r="FX619" s="265"/>
      <c r="FY619" s="265"/>
      <c r="FZ619" s="265"/>
      <c r="GA619" s="265"/>
      <c r="GB619" s="265"/>
      <c r="GC619" s="265"/>
    </row>
    <row r="620" spans="1:185" x14ac:dyDescent="0.35">
      <c r="A620" s="85"/>
      <c r="B620" s="86"/>
      <c r="C620" s="86"/>
      <c r="D620" s="87"/>
      <c r="E620" s="86"/>
      <c r="F620" s="86"/>
      <c r="G620" s="262">
        <f t="shared" si="44"/>
        <v>0</v>
      </c>
      <c r="H620" s="262">
        <f t="shared" si="45"/>
        <v>0</v>
      </c>
      <c r="I620" s="262">
        <f t="shared" si="46"/>
        <v>0</v>
      </c>
      <c r="J620" s="264"/>
      <c r="K620" s="264"/>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85"/>
      <c r="EP620" s="85"/>
      <c r="EQ620" s="85"/>
      <c r="ER620" s="85"/>
      <c r="ES620" s="85"/>
      <c r="ET620" s="85"/>
      <c r="EU620" s="85"/>
      <c r="EV620" s="85"/>
      <c r="EW620" s="85"/>
      <c r="EX620" s="85"/>
      <c r="EY620" s="85"/>
      <c r="EZ620" s="85"/>
      <c r="FA620" s="85"/>
      <c r="FB620" s="85"/>
      <c r="FC620" s="85"/>
      <c r="FD620" s="85"/>
      <c r="FE620" s="85"/>
      <c r="FF620" s="85"/>
      <c r="FG620" s="265"/>
      <c r="FH620" s="265"/>
      <c r="FI620" s="265"/>
      <c r="FJ620" s="265"/>
      <c r="FK620" s="265"/>
      <c r="FL620" s="265"/>
      <c r="FM620" s="265"/>
      <c r="FN620" s="265"/>
      <c r="FO620" s="265"/>
      <c r="FP620" s="265"/>
      <c r="FQ620" s="265"/>
      <c r="FR620" s="265"/>
      <c r="FS620" s="265"/>
      <c r="FT620" s="265"/>
      <c r="FU620" s="265"/>
      <c r="FV620" s="265"/>
      <c r="FW620" s="265"/>
      <c r="FX620" s="265"/>
      <c r="FY620" s="265"/>
      <c r="FZ620" s="265"/>
      <c r="GA620" s="265"/>
      <c r="GB620" s="265"/>
      <c r="GC620" s="265"/>
    </row>
    <row r="621" spans="1:185" x14ac:dyDescent="0.35">
      <c r="A621" s="85"/>
      <c r="B621" s="86"/>
      <c r="C621" s="86"/>
      <c r="D621" s="87"/>
      <c r="E621" s="86"/>
      <c r="F621" s="86"/>
      <c r="G621" s="262">
        <f t="shared" si="44"/>
        <v>0</v>
      </c>
      <c r="H621" s="262">
        <f t="shared" si="45"/>
        <v>0</v>
      </c>
      <c r="I621" s="262">
        <f t="shared" si="46"/>
        <v>0</v>
      </c>
      <c r="J621" s="264"/>
      <c r="K621" s="264"/>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85"/>
      <c r="EP621" s="85"/>
      <c r="EQ621" s="85"/>
      <c r="ER621" s="85"/>
      <c r="ES621" s="85"/>
      <c r="ET621" s="85"/>
      <c r="EU621" s="85"/>
      <c r="EV621" s="85"/>
      <c r="EW621" s="85"/>
      <c r="EX621" s="85"/>
      <c r="EY621" s="85"/>
      <c r="EZ621" s="85"/>
      <c r="FA621" s="85"/>
      <c r="FB621" s="85"/>
      <c r="FC621" s="85"/>
      <c r="FD621" s="85"/>
      <c r="FE621" s="85"/>
      <c r="FF621" s="85"/>
      <c r="FG621" s="265"/>
      <c r="FH621" s="265"/>
      <c r="FI621" s="265"/>
      <c r="FJ621" s="265"/>
      <c r="FK621" s="265"/>
      <c r="FL621" s="265"/>
      <c r="FM621" s="265"/>
      <c r="FN621" s="265"/>
      <c r="FO621" s="265"/>
      <c r="FP621" s="265"/>
      <c r="FQ621" s="265"/>
      <c r="FR621" s="265"/>
      <c r="FS621" s="265"/>
      <c r="FT621" s="265"/>
      <c r="FU621" s="265"/>
      <c r="FV621" s="265"/>
      <c r="FW621" s="265"/>
      <c r="FX621" s="265"/>
      <c r="FY621" s="265"/>
      <c r="FZ621" s="265"/>
      <c r="GA621" s="265"/>
      <c r="GB621" s="265"/>
      <c r="GC621" s="265"/>
    </row>
    <row r="622" spans="1:185" x14ac:dyDescent="0.35">
      <c r="A622" s="85"/>
      <c r="B622" s="86"/>
      <c r="C622" s="86"/>
      <c r="D622" s="87"/>
      <c r="E622" s="86"/>
      <c r="F622" s="86"/>
      <c r="G622" s="262">
        <f t="shared" si="44"/>
        <v>0</v>
      </c>
      <c r="H622" s="262">
        <f t="shared" si="45"/>
        <v>0</v>
      </c>
      <c r="I622" s="262">
        <f t="shared" si="46"/>
        <v>0</v>
      </c>
      <c r="J622" s="264"/>
      <c r="K622" s="264"/>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85"/>
      <c r="EP622" s="85"/>
      <c r="EQ622" s="85"/>
      <c r="ER622" s="85"/>
      <c r="ES622" s="85"/>
      <c r="ET622" s="85"/>
      <c r="EU622" s="85"/>
      <c r="EV622" s="85"/>
      <c r="EW622" s="85"/>
      <c r="EX622" s="85"/>
      <c r="EY622" s="85"/>
      <c r="EZ622" s="85"/>
      <c r="FA622" s="85"/>
      <c r="FB622" s="85"/>
      <c r="FC622" s="85"/>
      <c r="FD622" s="85"/>
      <c r="FE622" s="85"/>
      <c r="FF622" s="85"/>
      <c r="FG622" s="265"/>
      <c r="FH622" s="265"/>
      <c r="FI622" s="265"/>
      <c r="FJ622" s="265"/>
      <c r="FK622" s="265"/>
      <c r="FL622" s="265"/>
      <c r="FM622" s="265"/>
      <c r="FN622" s="265"/>
      <c r="FO622" s="265"/>
      <c r="FP622" s="265"/>
      <c r="FQ622" s="265"/>
      <c r="FR622" s="265"/>
      <c r="FS622" s="265"/>
      <c r="FT622" s="265"/>
      <c r="FU622" s="265"/>
      <c r="FV622" s="265"/>
      <c r="FW622" s="265"/>
      <c r="FX622" s="265"/>
      <c r="FY622" s="265"/>
      <c r="FZ622" s="265"/>
      <c r="GA622" s="265"/>
      <c r="GB622" s="265"/>
      <c r="GC622" s="265"/>
    </row>
    <row r="623" spans="1:185" x14ac:dyDescent="0.35">
      <c r="A623" s="85"/>
      <c r="B623" s="86"/>
      <c r="C623" s="86"/>
      <c r="D623" s="87"/>
      <c r="E623" s="86"/>
      <c r="F623" s="86"/>
      <c r="G623" s="262">
        <f t="shared" si="44"/>
        <v>0</v>
      </c>
      <c r="H623" s="262">
        <f t="shared" si="45"/>
        <v>0</v>
      </c>
      <c r="I623" s="262">
        <f t="shared" si="46"/>
        <v>0</v>
      </c>
      <c r="J623" s="264"/>
      <c r="K623" s="264"/>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85"/>
      <c r="EP623" s="85"/>
      <c r="EQ623" s="85"/>
      <c r="ER623" s="85"/>
      <c r="ES623" s="85"/>
      <c r="ET623" s="85"/>
      <c r="EU623" s="85"/>
      <c r="EV623" s="85"/>
      <c r="EW623" s="85"/>
      <c r="EX623" s="85"/>
      <c r="EY623" s="85"/>
      <c r="EZ623" s="85"/>
      <c r="FA623" s="85"/>
      <c r="FB623" s="85"/>
      <c r="FC623" s="85"/>
      <c r="FD623" s="85"/>
      <c r="FE623" s="85"/>
      <c r="FF623" s="85"/>
      <c r="FG623" s="265"/>
      <c r="FH623" s="265"/>
      <c r="FI623" s="265"/>
      <c r="FJ623" s="265"/>
      <c r="FK623" s="265"/>
      <c r="FL623" s="265"/>
      <c r="FM623" s="265"/>
      <c r="FN623" s="265"/>
      <c r="FO623" s="265"/>
      <c r="FP623" s="265"/>
      <c r="FQ623" s="265"/>
      <c r="FR623" s="265"/>
      <c r="FS623" s="265"/>
      <c r="FT623" s="265"/>
      <c r="FU623" s="265"/>
      <c r="FV623" s="265"/>
      <c r="FW623" s="265"/>
      <c r="FX623" s="265"/>
      <c r="FY623" s="265"/>
      <c r="FZ623" s="265"/>
      <c r="GA623" s="265"/>
      <c r="GB623" s="265"/>
      <c r="GC623" s="265"/>
    </row>
    <row r="624" spans="1:185" x14ac:dyDescent="0.35">
      <c r="A624" s="85"/>
      <c r="B624" s="86"/>
      <c r="C624" s="86"/>
      <c r="D624" s="87"/>
      <c r="E624" s="86"/>
      <c r="F624" s="86"/>
      <c r="G624" s="262">
        <f t="shared" si="44"/>
        <v>0</v>
      </c>
      <c r="H624" s="262">
        <f t="shared" si="45"/>
        <v>0</v>
      </c>
      <c r="I624" s="262">
        <f t="shared" si="46"/>
        <v>0</v>
      </c>
      <c r="J624" s="264"/>
      <c r="K624" s="264"/>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85"/>
      <c r="EP624" s="85"/>
      <c r="EQ624" s="85"/>
      <c r="ER624" s="85"/>
      <c r="ES624" s="85"/>
      <c r="ET624" s="85"/>
      <c r="EU624" s="85"/>
      <c r="EV624" s="85"/>
      <c r="EW624" s="85"/>
      <c r="EX624" s="85"/>
      <c r="EY624" s="85"/>
      <c r="EZ624" s="85"/>
      <c r="FA624" s="85"/>
      <c r="FB624" s="85"/>
      <c r="FC624" s="85"/>
      <c r="FD624" s="85"/>
      <c r="FE624" s="85"/>
      <c r="FF624" s="85"/>
      <c r="FG624" s="265"/>
      <c r="FH624" s="265"/>
      <c r="FI624" s="265"/>
      <c r="FJ624" s="265"/>
      <c r="FK624" s="265"/>
      <c r="FL624" s="265"/>
      <c r="FM624" s="265"/>
      <c r="FN624" s="265"/>
      <c r="FO624" s="265"/>
      <c r="FP624" s="265"/>
      <c r="FQ624" s="265"/>
      <c r="FR624" s="265"/>
      <c r="FS624" s="265"/>
      <c r="FT624" s="265"/>
      <c r="FU624" s="265"/>
      <c r="FV624" s="265"/>
      <c r="FW624" s="265"/>
      <c r="FX624" s="265"/>
      <c r="FY624" s="265"/>
      <c r="FZ624" s="265"/>
      <c r="GA624" s="265"/>
      <c r="GB624" s="265"/>
      <c r="GC624" s="265"/>
    </row>
    <row r="625" spans="1:185" x14ac:dyDescent="0.35">
      <c r="A625" s="85"/>
      <c r="B625" s="86"/>
      <c r="C625" s="86"/>
      <c r="D625" s="87"/>
      <c r="E625" s="86"/>
      <c r="F625" s="86"/>
      <c r="G625" s="262">
        <f t="shared" si="44"/>
        <v>0</v>
      </c>
      <c r="H625" s="262">
        <f t="shared" si="45"/>
        <v>0</v>
      </c>
      <c r="I625" s="262">
        <f t="shared" si="46"/>
        <v>0</v>
      </c>
      <c r="J625" s="264"/>
      <c r="K625" s="264"/>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85"/>
      <c r="EP625" s="85"/>
      <c r="EQ625" s="85"/>
      <c r="ER625" s="85"/>
      <c r="ES625" s="85"/>
      <c r="ET625" s="85"/>
      <c r="EU625" s="85"/>
      <c r="EV625" s="85"/>
      <c r="EW625" s="85"/>
      <c r="EX625" s="85"/>
      <c r="EY625" s="85"/>
      <c r="EZ625" s="85"/>
      <c r="FA625" s="85"/>
      <c r="FB625" s="85"/>
      <c r="FC625" s="85"/>
      <c r="FD625" s="85"/>
      <c r="FE625" s="85"/>
      <c r="FF625" s="85"/>
      <c r="FG625" s="265"/>
      <c r="FH625" s="265"/>
      <c r="FI625" s="265"/>
      <c r="FJ625" s="265"/>
      <c r="FK625" s="265"/>
      <c r="FL625" s="265"/>
      <c r="FM625" s="265"/>
      <c r="FN625" s="265"/>
      <c r="FO625" s="265"/>
      <c r="FP625" s="265"/>
      <c r="FQ625" s="265"/>
      <c r="FR625" s="265"/>
      <c r="FS625" s="265"/>
      <c r="FT625" s="265"/>
      <c r="FU625" s="265"/>
      <c r="FV625" s="265"/>
      <c r="FW625" s="265"/>
      <c r="FX625" s="265"/>
      <c r="FY625" s="265"/>
      <c r="FZ625" s="265"/>
      <c r="GA625" s="265"/>
      <c r="GB625" s="265"/>
      <c r="GC625" s="265"/>
    </row>
    <row r="626" spans="1:185" x14ac:dyDescent="0.35">
      <c r="A626" s="85"/>
      <c r="B626" s="86"/>
      <c r="C626" s="86"/>
      <c r="D626" s="87"/>
      <c r="E626" s="86"/>
      <c r="F626" s="86"/>
      <c r="G626" s="262">
        <f t="shared" si="44"/>
        <v>0</v>
      </c>
      <c r="H626" s="262">
        <f t="shared" si="45"/>
        <v>0</v>
      </c>
      <c r="I626" s="262">
        <f t="shared" si="46"/>
        <v>0</v>
      </c>
      <c r="J626" s="264"/>
      <c r="K626" s="264"/>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85"/>
      <c r="EP626" s="85"/>
      <c r="EQ626" s="85"/>
      <c r="ER626" s="85"/>
      <c r="ES626" s="85"/>
      <c r="ET626" s="85"/>
      <c r="EU626" s="85"/>
      <c r="EV626" s="85"/>
      <c r="EW626" s="85"/>
      <c r="EX626" s="85"/>
      <c r="EY626" s="85"/>
      <c r="EZ626" s="85"/>
      <c r="FA626" s="85"/>
      <c r="FB626" s="85"/>
      <c r="FC626" s="85"/>
      <c r="FD626" s="85"/>
      <c r="FE626" s="85"/>
      <c r="FF626" s="85"/>
      <c r="FG626" s="265"/>
      <c r="FH626" s="265"/>
      <c r="FI626" s="265"/>
      <c r="FJ626" s="265"/>
      <c r="FK626" s="265"/>
      <c r="FL626" s="265"/>
      <c r="FM626" s="265"/>
      <c r="FN626" s="265"/>
      <c r="FO626" s="265"/>
      <c r="FP626" s="265"/>
      <c r="FQ626" s="265"/>
      <c r="FR626" s="265"/>
      <c r="FS626" s="265"/>
      <c r="FT626" s="265"/>
      <c r="FU626" s="265"/>
      <c r="FV626" s="265"/>
      <c r="FW626" s="265"/>
      <c r="FX626" s="265"/>
      <c r="FY626" s="265"/>
      <c r="FZ626" s="265"/>
      <c r="GA626" s="265"/>
      <c r="GB626" s="265"/>
      <c r="GC626" s="265"/>
    </row>
    <row r="627" spans="1:185" x14ac:dyDescent="0.35">
      <c r="A627" s="85"/>
      <c r="B627" s="86"/>
      <c r="C627" s="86"/>
      <c r="D627" s="87"/>
      <c r="E627" s="86"/>
      <c r="F627" s="86"/>
      <c r="G627" s="262">
        <f t="shared" si="44"/>
        <v>0</v>
      </c>
      <c r="H627" s="262">
        <f t="shared" si="45"/>
        <v>0</v>
      </c>
      <c r="I627" s="262">
        <f t="shared" si="46"/>
        <v>0</v>
      </c>
      <c r="J627" s="264"/>
      <c r="K627" s="264"/>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85"/>
      <c r="EP627" s="85"/>
      <c r="EQ627" s="85"/>
      <c r="ER627" s="85"/>
      <c r="ES627" s="85"/>
      <c r="ET627" s="85"/>
      <c r="EU627" s="85"/>
      <c r="EV627" s="85"/>
      <c r="EW627" s="85"/>
      <c r="EX627" s="85"/>
      <c r="EY627" s="85"/>
      <c r="EZ627" s="85"/>
      <c r="FA627" s="85"/>
      <c r="FB627" s="85"/>
      <c r="FC627" s="85"/>
      <c r="FD627" s="85"/>
      <c r="FE627" s="85"/>
      <c r="FF627" s="85"/>
      <c r="FG627" s="265"/>
      <c r="FH627" s="265"/>
      <c r="FI627" s="265"/>
      <c r="FJ627" s="265"/>
      <c r="FK627" s="265"/>
      <c r="FL627" s="265"/>
      <c r="FM627" s="265"/>
      <c r="FN627" s="265"/>
      <c r="FO627" s="265"/>
      <c r="FP627" s="265"/>
      <c r="FQ627" s="265"/>
      <c r="FR627" s="265"/>
      <c r="FS627" s="265"/>
      <c r="FT627" s="265"/>
      <c r="FU627" s="265"/>
      <c r="FV627" s="265"/>
      <c r="FW627" s="265"/>
      <c r="FX627" s="265"/>
      <c r="FY627" s="265"/>
      <c r="FZ627" s="265"/>
      <c r="GA627" s="265"/>
      <c r="GB627" s="265"/>
      <c r="GC627" s="265"/>
    </row>
    <row r="628" spans="1:185" x14ac:dyDescent="0.35">
      <c r="A628" s="85"/>
      <c r="B628" s="86"/>
      <c r="C628" s="86"/>
      <c r="D628" s="87"/>
      <c r="E628" s="86"/>
      <c r="F628" s="86"/>
      <c r="G628" s="262">
        <f t="shared" si="44"/>
        <v>0</v>
      </c>
      <c r="H628" s="262">
        <f t="shared" si="45"/>
        <v>0</v>
      </c>
      <c r="I628" s="262">
        <f t="shared" si="46"/>
        <v>0</v>
      </c>
      <c r="J628" s="264"/>
      <c r="K628" s="264"/>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85"/>
      <c r="EP628" s="85"/>
      <c r="EQ628" s="85"/>
      <c r="ER628" s="85"/>
      <c r="ES628" s="85"/>
      <c r="ET628" s="85"/>
      <c r="EU628" s="85"/>
      <c r="EV628" s="85"/>
      <c r="EW628" s="85"/>
      <c r="EX628" s="85"/>
      <c r="EY628" s="85"/>
      <c r="EZ628" s="85"/>
      <c r="FA628" s="85"/>
      <c r="FB628" s="85"/>
      <c r="FC628" s="85"/>
      <c r="FD628" s="85"/>
      <c r="FE628" s="85"/>
      <c r="FF628" s="85"/>
      <c r="FG628" s="265"/>
      <c r="FH628" s="265"/>
      <c r="FI628" s="265"/>
      <c r="FJ628" s="265"/>
      <c r="FK628" s="265"/>
      <c r="FL628" s="265"/>
      <c r="FM628" s="265"/>
      <c r="FN628" s="265"/>
      <c r="FO628" s="265"/>
      <c r="FP628" s="265"/>
      <c r="FQ628" s="265"/>
      <c r="FR628" s="265"/>
      <c r="FS628" s="265"/>
      <c r="FT628" s="265"/>
      <c r="FU628" s="265"/>
      <c r="FV628" s="265"/>
      <c r="FW628" s="265"/>
      <c r="FX628" s="265"/>
      <c r="FY628" s="265"/>
      <c r="FZ628" s="265"/>
      <c r="GA628" s="265"/>
      <c r="GB628" s="265"/>
      <c r="GC628" s="265"/>
    </row>
    <row r="629" spans="1:185" x14ac:dyDescent="0.35">
      <c r="A629" s="85"/>
      <c r="B629" s="86"/>
      <c r="C629" s="86"/>
      <c r="D629" s="87"/>
      <c r="E629" s="86"/>
      <c r="F629" s="86"/>
      <c r="G629" s="262">
        <f t="shared" si="44"/>
        <v>0</v>
      </c>
      <c r="H629" s="262">
        <f t="shared" si="45"/>
        <v>0</v>
      </c>
      <c r="I629" s="262">
        <f t="shared" si="46"/>
        <v>0</v>
      </c>
      <c r="J629" s="264"/>
      <c r="K629" s="264"/>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85"/>
      <c r="EP629" s="85"/>
      <c r="EQ629" s="85"/>
      <c r="ER629" s="85"/>
      <c r="ES629" s="85"/>
      <c r="ET629" s="85"/>
      <c r="EU629" s="85"/>
      <c r="EV629" s="85"/>
      <c r="EW629" s="85"/>
      <c r="EX629" s="85"/>
      <c r="EY629" s="85"/>
      <c r="EZ629" s="85"/>
      <c r="FA629" s="85"/>
      <c r="FB629" s="85"/>
      <c r="FC629" s="85"/>
      <c r="FD629" s="85"/>
      <c r="FE629" s="85"/>
      <c r="FF629" s="85"/>
      <c r="FG629" s="265"/>
      <c r="FH629" s="265"/>
      <c r="FI629" s="265"/>
      <c r="FJ629" s="265"/>
      <c r="FK629" s="265"/>
      <c r="FL629" s="265"/>
      <c r="FM629" s="265"/>
      <c r="FN629" s="265"/>
      <c r="FO629" s="265"/>
      <c r="FP629" s="265"/>
      <c r="FQ629" s="265"/>
      <c r="FR629" s="265"/>
      <c r="FS629" s="265"/>
      <c r="FT629" s="265"/>
      <c r="FU629" s="265"/>
      <c r="FV629" s="265"/>
      <c r="FW629" s="265"/>
      <c r="FX629" s="265"/>
      <c r="FY629" s="265"/>
      <c r="FZ629" s="265"/>
      <c r="GA629" s="265"/>
      <c r="GB629" s="265"/>
      <c r="GC629" s="265"/>
    </row>
    <row r="630" spans="1:185" x14ac:dyDescent="0.35">
      <c r="A630" s="85"/>
      <c r="B630" s="86"/>
      <c r="C630" s="86"/>
      <c r="D630" s="87"/>
      <c r="E630" s="86"/>
      <c r="F630" s="86"/>
      <c r="G630" s="262">
        <f t="shared" si="44"/>
        <v>0</v>
      </c>
      <c r="H630" s="262">
        <f t="shared" si="45"/>
        <v>0</v>
      </c>
      <c r="I630" s="262">
        <f t="shared" si="46"/>
        <v>0</v>
      </c>
      <c r="J630" s="264"/>
      <c r="K630" s="264"/>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85"/>
      <c r="EP630" s="85"/>
      <c r="EQ630" s="85"/>
      <c r="ER630" s="85"/>
      <c r="ES630" s="85"/>
      <c r="ET630" s="85"/>
      <c r="EU630" s="85"/>
      <c r="EV630" s="85"/>
      <c r="EW630" s="85"/>
      <c r="EX630" s="85"/>
      <c r="EY630" s="85"/>
      <c r="EZ630" s="85"/>
      <c r="FA630" s="85"/>
      <c r="FB630" s="85"/>
      <c r="FC630" s="85"/>
      <c r="FD630" s="85"/>
      <c r="FE630" s="85"/>
      <c r="FF630" s="85"/>
      <c r="FG630" s="265"/>
      <c r="FH630" s="265"/>
      <c r="FI630" s="265"/>
      <c r="FJ630" s="265"/>
      <c r="FK630" s="265"/>
      <c r="FL630" s="265"/>
      <c r="FM630" s="265"/>
      <c r="FN630" s="265"/>
      <c r="FO630" s="265"/>
      <c r="FP630" s="265"/>
      <c r="FQ630" s="265"/>
      <c r="FR630" s="265"/>
      <c r="FS630" s="265"/>
      <c r="FT630" s="265"/>
      <c r="FU630" s="265"/>
      <c r="FV630" s="265"/>
      <c r="FW630" s="265"/>
      <c r="FX630" s="265"/>
      <c r="FY630" s="265"/>
      <c r="FZ630" s="265"/>
      <c r="GA630" s="265"/>
      <c r="GB630" s="265"/>
      <c r="GC630" s="265"/>
    </row>
    <row r="631" spans="1:185" x14ac:dyDescent="0.35">
      <c r="A631" s="85"/>
      <c r="B631" s="86"/>
      <c r="C631" s="86"/>
      <c r="D631" s="87"/>
      <c r="E631" s="86"/>
      <c r="F631" s="86"/>
      <c r="G631" s="262">
        <f t="shared" si="44"/>
        <v>0</v>
      </c>
      <c r="H631" s="262">
        <f t="shared" si="45"/>
        <v>0</v>
      </c>
      <c r="I631" s="262">
        <f t="shared" si="46"/>
        <v>0</v>
      </c>
      <c r="J631" s="264"/>
      <c r="K631" s="264"/>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85"/>
      <c r="EP631" s="85"/>
      <c r="EQ631" s="85"/>
      <c r="ER631" s="85"/>
      <c r="ES631" s="85"/>
      <c r="ET631" s="85"/>
      <c r="EU631" s="85"/>
      <c r="EV631" s="85"/>
      <c r="EW631" s="85"/>
      <c r="EX631" s="85"/>
      <c r="EY631" s="85"/>
      <c r="EZ631" s="85"/>
      <c r="FA631" s="85"/>
      <c r="FB631" s="85"/>
      <c r="FC631" s="85"/>
      <c r="FD631" s="85"/>
      <c r="FE631" s="85"/>
      <c r="FF631" s="85"/>
      <c r="FG631" s="265"/>
      <c r="FH631" s="265"/>
      <c r="FI631" s="265"/>
      <c r="FJ631" s="265"/>
      <c r="FK631" s="265"/>
      <c r="FL631" s="265"/>
      <c r="FM631" s="265"/>
      <c r="FN631" s="265"/>
      <c r="FO631" s="265"/>
      <c r="FP631" s="265"/>
      <c r="FQ631" s="265"/>
      <c r="FR631" s="265"/>
      <c r="FS631" s="265"/>
      <c r="FT631" s="265"/>
      <c r="FU631" s="265"/>
      <c r="FV631" s="265"/>
      <c r="FW631" s="265"/>
      <c r="FX631" s="265"/>
      <c r="FY631" s="265"/>
      <c r="FZ631" s="265"/>
      <c r="GA631" s="265"/>
      <c r="GB631" s="265"/>
      <c r="GC631" s="265"/>
    </row>
    <row r="632" spans="1:185" x14ac:dyDescent="0.35">
      <c r="A632" s="85"/>
      <c r="B632" s="86"/>
      <c r="C632" s="86"/>
      <c r="D632" s="87"/>
      <c r="E632" s="86"/>
      <c r="F632" s="86"/>
      <c r="G632" s="262">
        <f t="shared" si="44"/>
        <v>0</v>
      </c>
      <c r="H632" s="262">
        <f t="shared" si="45"/>
        <v>0</v>
      </c>
      <c r="I632" s="262">
        <f t="shared" si="46"/>
        <v>0</v>
      </c>
      <c r="J632" s="264"/>
      <c r="K632" s="264"/>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85"/>
      <c r="EP632" s="85"/>
      <c r="EQ632" s="85"/>
      <c r="ER632" s="85"/>
      <c r="ES632" s="85"/>
      <c r="ET632" s="85"/>
      <c r="EU632" s="85"/>
      <c r="EV632" s="85"/>
      <c r="EW632" s="85"/>
      <c r="EX632" s="85"/>
      <c r="EY632" s="85"/>
      <c r="EZ632" s="85"/>
      <c r="FA632" s="85"/>
      <c r="FB632" s="85"/>
      <c r="FC632" s="85"/>
      <c r="FD632" s="85"/>
      <c r="FE632" s="85"/>
      <c r="FF632" s="85"/>
      <c r="FG632" s="265"/>
      <c r="FH632" s="265"/>
      <c r="FI632" s="265"/>
      <c r="FJ632" s="265"/>
      <c r="FK632" s="265"/>
      <c r="FL632" s="265"/>
      <c r="FM632" s="265"/>
      <c r="FN632" s="265"/>
      <c r="FO632" s="265"/>
      <c r="FP632" s="265"/>
      <c r="FQ632" s="265"/>
      <c r="FR632" s="265"/>
      <c r="FS632" s="265"/>
      <c r="FT632" s="265"/>
      <c r="FU632" s="265"/>
      <c r="FV632" s="265"/>
      <c r="FW632" s="265"/>
      <c r="FX632" s="265"/>
      <c r="FY632" s="265"/>
      <c r="FZ632" s="265"/>
      <c r="GA632" s="265"/>
      <c r="GB632" s="265"/>
      <c r="GC632" s="265"/>
    </row>
    <row r="633" spans="1:185" x14ac:dyDescent="0.35">
      <c r="A633" s="85"/>
      <c r="B633" s="86"/>
      <c r="C633" s="86"/>
      <c r="D633" s="87"/>
      <c r="E633" s="86"/>
      <c r="F633" s="86"/>
      <c r="G633" s="262">
        <f t="shared" si="44"/>
        <v>0</v>
      </c>
      <c r="H633" s="262">
        <f t="shared" si="45"/>
        <v>0</v>
      </c>
      <c r="I633" s="262">
        <f t="shared" si="46"/>
        <v>0</v>
      </c>
      <c r="J633" s="264"/>
      <c r="K633" s="264"/>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85"/>
      <c r="EP633" s="85"/>
      <c r="EQ633" s="85"/>
      <c r="ER633" s="85"/>
      <c r="ES633" s="85"/>
      <c r="ET633" s="85"/>
      <c r="EU633" s="85"/>
      <c r="EV633" s="85"/>
      <c r="EW633" s="85"/>
      <c r="EX633" s="85"/>
      <c r="EY633" s="85"/>
      <c r="EZ633" s="85"/>
      <c r="FA633" s="85"/>
      <c r="FB633" s="85"/>
      <c r="FC633" s="85"/>
      <c r="FD633" s="85"/>
      <c r="FE633" s="85"/>
      <c r="FF633" s="85"/>
      <c r="FG633" s="265"/>
      <c r="FH633" s="265"/>
      <c r="FI633" s="265"/>
      <c r="FJ633" s="265"/>
      <c r="FK633" s="265"/>
      <c r="FL633" s="265"/>
      <c r="FM633" s="265"/>
      <c r="FN633" s="265"/>
      <c r="FO633" s="265"/>
      <c r="FP633" s="265"/>
      <c r="FQ633" s="265"/>
      <c r="FR633" s="265"/>
      <c r="FS633" s="265"/>
      <c r="FT633" s="265"/>
      <c r="FU633" s="265"/>
      <c r="FV633" s="265"/>
      <c r="FW633" s="265"/>
      <c r="FX633" s="265"/>
      <c r="FY633" s="265"/>
      <c r="FZ633" s="265"/>
      <c r="GA633" s="265"/>
      <c r="GB633" s="265"/>
      <c r="GC633" s="265"/>
    </row>
    <row r="634" spans="1:185" x14ac:dyDescent="0.35">
      <c r="A634" s="85"/>
      <c r="B634" s="86"/>
      <c r="C634" s="86"/>
      <c r="D634" s="87"/>
      <c r="E634" s="86"/>
      <c r="F634" s="86"/>
      <c r="G634" s="262">
        <f t="shared" si="44"/>
        <v>0</v>
      </c>
      <c r="H634" s="262">
        <f t="shared" si="45"/>
        <v>0</v>
      </c>
      <c r="I634" s="262">
        <f t="shared" si="46"/>
        <v>0</v>
      </c>
      <c r="J634" s="264"/>
      <c r="K634" s="264"/>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85"/>
      <c r="EP634" s="85"/>
      <c r="EQ634" s="85"/>
      <c r="ER634" s="85"/>
      <c r="ES634" s="85"/>
      <c r="ET634" s="85"/>
      <c r="EU634" s="85"/>
      <c r="EV634" s="85"/>
      <c r="EW634" s="85"/>
      <c r="EX634" s="85"/>
      <c r="EY634" s="85"/>
      <c r="EZ634" s="85"/>
      <c r="FA634" s="85"/>
      <c r="FB634" s="85"/>
      <c r="FC634" s="85"/>
      <c r="FD634" s="85"/>
      <c r="FE634" s="85"/>
      <c r="FF634" s="85"/>
      <c r="FG634" s="265"/>
      <c r="FH634" s="265"/>
      <c r="FI634" s="265"/>
      <c r="FJ634" s="265"/>
      <c r="FK634" s="265"/>
      <c r="FL634" s="265"/>
      <c r="FM634" s="265"/>
      <c r="FN634" s="265"/>
      <c r="FO634" s="265"/>
      <c r="FP634" s="265"/>
      <c r="FQ634" s="265"/>
      <c r="FR634" s="265"/>
      <c r="FS634" s="265"/>
      <c r="FT634" s="265"/>
      <c r="FU634" s="265"/>
      <c r="FV634" s="265"/>
      <c r="FW634" s="265"/>
      <c r="FX634" s="265"/>
      <c r="FY634" s="265"/>
      <c r="FZ634" s="265"/>
      <c r="GA634" s="265"/>
      <c r="GB634" s="265"/>
      <c r="GC634" s="265"/>
    </row>
    <row r="635" spans="1:185" x14ac:dyDescent="0.35">
      <c r="A635" s="85"/>
      <c r="B635" s="86"/>
      <c r="C635" s="86"/>
      <c r="D635" s="87"/>
      <c r="E635" s="86"/>
      <c r="F635" s="86"/>
      <c r="G635" s="262">
        <f t="shared" si="44"/>
        <v>0</v>
      </c>
      <c r="H635" s="262">
        <f t="shared" si="45"/>
        <v>0</v>
      </c>
      <c r="I635" s="262">
        <f t="shared" si="46"/>
        <v>0</v>
      </c>
      <c r="J635" s="264"/>
      <c r="K635" s="264"/>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85"/>
      <c r="EP635" s="85"/>
      <c r="EQ635" s="85"/>
      <c r="ER635" s="85"/>
      <c r="ES635" s="85"/>
      <c r="ET635" s="85"/>
      <c r="EU635" s="85"/>
      <c r="EV635" s="85"/>
      <c r="EW635" s="85"/>
      <c r="EX635" s="85"/>
      <c r="EY635" s="85"/>
      <c r="EZ635" s="85"/>
      <c r="FA635" s="85"/>
      <c r="FB635" s="85"/>
      <c r="FC635" s="85"/>
      <c r="FD635" s="85"/>
      <c r="FE635" s="85"/>
      <c r="FF635" s="85"/>
      <c r="FG635" s="265"/>
      <c r="FH635" s="265"/>
      <c r="FI635" s="265"/>
      <c r="FJ635" s="265"/>
      <c r="FK635" s="265"/>
      <c r="FL635" s="265"/>
      <c r="FM635" s="265"/>
      <c r="FN635" s="265"/>
      <c r="FO635" s="265"/>
      <c r="FP635" s="265"/>
      <c r="FQ635" s="265"/>
      <c r="FR635" s="265"/>
      <c r="FS635" s="265"/>
      <c r="FT635" s="265"/>
      <c r="FU635" s="265"/>
      <c r="FV635" s="265"/>
      <c r="FW635" s="265"/>
      <c r="FX635" s="265"/>
      <c r="FY635" s="265"/>
      <c r="FZ635" s="265"/>
      <c r="GA635" s="265"/>
      <c r="GB635" s="265"/>
      <c r="GC635" s="265"/>
    </row>
    <row r="636" spans="1:185" x14ac:dyDescent="0.35">
      <c r="A636" s="85"/>
      <c r="B636" s="86"/>
      <c r="C636" s="86"/>
      <c r="D636" s="87"/>
      <c r="E636" s="86"/>
      <c r="F636" s="86"/>
      <c r="G636" s="262">
        <f t="shared" si="44"/>
        <v>0</v>
      </c>
      <c r="H636" s="262">
        <f t="shared" si="45"/>
        <v>0</v>
      </c>
      <c r="I636" s="262">
        <f t="shared" si="46"/>
        <v>0</v>
      </c>
      <c r="J636" s="264"/>
      <c r="K636" s="264"/>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85"/>
      <c r="EP636" s="85"/>
      <c r="EQ636" s="85"/>
      <c r="ER636" s="85"/>
      <c r="ES636" s="85"/>
      <c r="ET636" s="85"/>
      <c r="EU636" s="85"/>
      <c r="EV636" s="85"/>
      <c r="EW636" s="85"/>
      <c r="EX636" s="85"/>
      <c r="EY636" s="85"/>
      <c r="EZ636" s="85"/>
      <c r="FA636" s="85"/>
      <c r="FB636" s="85"/>
      <c r="FC636" s="85"/>
      <c r="FD636" s="85"/>
      <c r="FE636" s="85"/>
      <c r="FF636" s="85"/>
      <c r="FG636" s="265"/>
      <c r="FH636" s="265"/>
      <c r="FI636" s="265"/>
      <c r="FJ636" s="265"/>
      <c r="FK636" s="265"/>
      <c r="FL636" s="265"/>
      <c r="FM636" s="265"/>
      <c r="FN636" s="265"/>
      <c r="FO636" s="265"/>
      <c r="FP636" s="265"/>
      <c r="FQ636" s="265"/>
      <c r="FR636" s="265"/>
      <c r="FS636" s="265"/>
      <c r="FT636" s="265"/>
      <c r="FU636" s="265"/>
      <c r="FV636" s="265"/>
      <c r="FW636" s="265"/>
      <c r="FX636" s="265"/>
      <c r="FY636" s="265"/>
      <c r="FZ636" s="265"/>
      <c r="GA636" s="265"/>
      <c r="GB636" s="265"/>
      <c r="GC636" s="265"/>
    </row>
    <row r="637" spans="1:185" x14ac:dyDescent="0.35">
      <c r="A637" s="85"/>
      <c r="B637" s="86"/>
      <c r="C637" s="86"/>
      <c r="D637" s="87"/>
      <c r="E637" s="86"/>
      <c r="F637" s="86"/>
      <c r="G637" s="262">
        <f t="shared" si="44"/>
        <v>0</v>
      </c>
      <c r="H637" s="262">
        <f t="shared" si="45"/>
        <v>0</v>
      </c>
      <c r="I637" s="262">
        <f t="shared" si="46"/>
        <v>0</v>
      </c>
      <c r="J637" s="264"/>
      <c r="K637" s="264"/>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85"/>
      <c r="EP637" s="85"/>
      <c r="EQ637" s="85"/>
      <c r="ER637" s="85"/>
      <c r="ES637" s="85"/>
      <c r="ET637" s="85"/>
      <c r="EU637" s="85"/>
      <c r="EV637" s="85"/>
      <c r="EW637" s="85"/>
      <c r="EX637" s="85"/>
      <c r="EY637" s="85"/>
      <c r="EZ637" s="85"/>
      <c r="FA637" s="85"/>
      <c r="FB637" s="85"/>
      <c r="FC637" s="85"/>
      <c r="FD637" s="85"/>
      <c r="FE637" s="85"/>
      <c r="FF637" s="85"/>
      <c r="FG637" s="265"/>
      <c r="FH637" s="265"/>
      <c r="FI637" s="265"/>
      <c r="FJ637" s="265"/>
      <c r="FK637" s="265"/>
      <c r="FL637" s="265"/>
      <c r="FM637" s="265"/>
      <c r="FN637" s="265"/>
      <c r="FO637" s="265"/>
      <c r="FP637" s="265"/>
      <c r="FQ637" s="265"/>
      <c r="FR637" s="265"/>
      <c r="FS637" s="265"/>
      <c r="FT637" s="265"/>
      <c r="FU637" s="265"/>
      <c r="FV637" s="265"/>
      <c r="FW637" s="265"/>
      <c r="FX637" s="265"/>
      <c r="FY637" s="265"/>
      <c r="FZ637" s="265"/>
      <c r="GA637" s="265"/>
      <c r="GB637" s="265"/>
      <c r="GC637" s="265"/>
    </row>
    <row r="638" spans="1:185" x14ac:dyDescent="0.35">
      <c r="A638" s="85"/>
      <c r="B638" s="86"/>
      <c r="C638" s="86"/>
      <c r="D638" s="87"/>
      <c r="E638" s="86"/>
      <c r="F638" s="86"/>
      <c r="G638" s="262">
        <f t="shared" si="44"/>
        <v>0</v>
      </c>
      <c r="H638" s="262">
        <f t="shared" si="45"/>
        <v>0</v>
      </c>
      <c r="I638" s="262">
        <f t="shared" si="46"/>
        <v>0</v>
      </c>
      <c r="J638" s="264"/>
      <c r="K638" s="264"/>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85"/>
      <c r="EP638" s="85"/>
      <c r="EQ638" s="85"/>
      <c r="ER638" s="85"/>
      <c r="ES638" s="85"/>
      <c r="ET638" s="85"/>
      <c r="EU638" s="85"/>
      <c r="EV638" s="85"/>
      <c r="EW638" s="85"/>
      <c r="EX638" s="85"/>
      <c r="EY638" s="85"/>
      <c r="EZ638" s="85"/>
      <c r="FA638" s="85"/>
      <c r="FB638" s="85"/>
      <c r="FC638" s="85"/>
      <c r="FD638" s="85"/>
      <c r="FE638" s="85"/>
      <c r="FF638" s="85"/>
      <c r="FG638" s="265"/>
      <c r="FH638" s="265"/>
      <c r="FI638" s="265"/>
      <c r="FJ638" s="265"/>
      <c r="FK638" s="265"/>
      <c r="FL638" s="265"/>
      <c r="FM638" s="265"/>
      <c r="FN638" s="265"/>
      <c r="FO638" s="265"/>
      <c r="FP638" s="265"/>
      <c r="FQ638" s="265"/>
      <c r="FR638" s="265"/>
      <c r="FS638" s="265"/>
      <c r="FT638" s="265"/>
      <c r="FU638" s="265"/>
      <c r="FV638" s="265"/>
      <c r="FW638" s="265"/>
      <c r="FX638" s="265"/>
      <c r="FY638" s="265"/>
      <c r="FZ638" s="265"/>
      <c r="GA638" s="265"/>
      <c r="GB638" s="265"/>
      <c r="GC638" s="265"/>
    </row>
    <row r="639" spans="1:185" x14ac:dyDescent="0.35">
      <c r="A639" s="85"/>
      <c r="B639" s="86"/>
      <c r="C639" s="86"/>
      <c r="D639" s="87"/>
      <c r="E639" s="86"/>
      <c r="F639" s="86"/>
      <c r="G639" s="262">
        <f t="shared" si="44"/>
        <v>0</v>
      </c>
      <c r="H639" s="262">
        <f t="shared" si="45"/>
        <v>0</v>
      </c>
      <c r="I639" s="262">
        <f t="shared" si="46"/>
        <v>0</v>
      </c>
      <c r="J639" s="264"/>
      <c r="K639" s="264"/>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85"/>
      <c r="EP639" s="85"/>
      <c r="EQ639" s="85"/>
      <c r="ER639" s="85"/>
      <c r="ES639" s="85"/>
      <c r="ET639" s="85"/>
      <c r="EU639" s="85"/>
      <c r="EV639" s="85"/>
      <c r="EW639" s="85"/>
      <c r="EX639" s="85"/>
      <c r="EY639" s="85"/>
      <c r="EZ639" s="85"/>
      <c r="FA639" s="85"/>
      <c r="FB639" s="85"/>
      <c r="FC639" s="85"/>
      <c r="FD639" s="85"/>
      <c r="FE639" s="85"/>
      <c r="FF639" s="85"/>
      <c r="FG639" s="265"/>
      <c r="FH639" s="265"/>
      <c r="FI639" s="265"/>
      <c r="FJ639" s="265"/>
      <c r="FK639" s="265"/>
      <c r="FL639" s="265"/>
      <c r="FM639" s="265"/>
      <c r="FN639" s="265"/>
      <c r="FO639" s="265"/>
      <c r="FP639" s="265"/>
      <c r="FQ639" s="265"/>
      <c r="FR639" s="265"/>
      <c r="FS639" s="265"/>
      <c r="FT639" s="265"/>
      <c r="FU639" s="265"/>
      <c r="FV639" s="265"/>
      <c r="FW639" s="265"/>
      <c r="FX639" s="265"/>
      <c r="FY639" s="265"/>
      <c r="FZ639" s="265"/>
      <c r="GA639" s="265"/>
      <c r="GB639" s="265"/>
      <c r="GC639" s="265"/>
    </row>
    <row r="640" spans="1:185" x14ac:dyDescent="0.35">
      <c r="A640" s="85"/>
      <c r="B640" s="86"/>
      <c r="C640" s="86"/>
      <c r="D640" s="87"/>
      <c r="E640" s="86"/>
      <c r="F640" s="86"/>
      <c r="G640" s="262">
        <f t="shared" si="44"/>
        <v>0</v>
      </c>
      <c r="H640" s="262">
        <f t="shared" si="45"/>
        <v>0</v>
      </c>
      <c r="I640" s="262">
        <f t="shared" si="46"/>
        <v>0</v>
      </c>
      <c r="J640" s="264"/>
      <c r="K640" s="264"/>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85"/>
      <c r="EP640" s="85"/>
      <c r="EQ640" s="85"/>
      <c r="ER640" s="85"/>
      <c r="ES640" s="85"/>
      <c r="ET640" s="85"/>
      <c r="EU640" s="85"/>
      <c r="EV640" s="85"/>
      <c r="EW640" s="85"/>
      <c r="EX640" s="85"/>
      <c r="EY640" s="85"/>
      <c r="EZ640" s="85"/>
      <c r="FA640" s="85"/>
      <c r="FB640" s="85"/>
      <c r="FC640" s="85"/>
      <c r="FD640" s="85"/>
      <c r="FE640" s="85"/>
      <c r="FF640" s="85"/>
      <c r="FG640" s="265"/>
      <c r="FH640" s="265"/>
      <c r="FI640" s="265"/>
      <c r="FJ640" s="265"/>
      <c r="FK640" s="265"/>
      <c r="FL640" s="265"/>
      <c r="FM640" s="265"/>
      <c r="FN640" s="265"/>
      <c r="FO640" s="265"/>
      <c r="FP640" s="265"/>
      <c r="FQ640" s="265"/>
      <c r="FR640" s="265"/>
      <c r="FS640" s="265"/>
      <c r="FT640" s="265"/>
      <c r="FU640" s="265"/>
      <c r="FV640" s="265"/>
      <c r="FW640" s="265"/>
      <c r="FX640" s="265"/>
      <c r="FY640" s="265"/>
      <c r="FZ640" s="265"/>
      <c r="GA640" s="265"/>
      <c r="GB640" s="265"/>
      <c r="GC640" s="265"/>
    </row>
    <row r="641" spans="1:185" x14ac:dyDescent="0.35">
      <c r="A641" s="85"/>
      <c r="B641" s="86"/>
      <c r="C641" s="86"/>
      <c r="D641" s="87"/>
      <c r="E641" s="86"/>
      <c r="F641" s="86"/>
      <c r="G641" s="262">
        <f t="shared" si="44"/>
        <v>0</v>
      </c>
      <c r="H641" s="262">
        <f t="shared" si="45"/>
        <v>0</v>
      </c>
      <c r="I641" s="262">
        <f t="shared" si="46"/>
        <v>0</v>
      </c>
      <c r="J641" s="264"/>
      <c r="K641" s="264"/>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85"/>
      <c r="EP641" s="85"/>
      <c r="EQ641" s="85"/>
      <c r="ER641" s="85"/>
      <c r="ES641" s="85"/>
      <c r="ET641" s="85"/>
      <c r="EU641" s="85"/>
      <c r="EV641" s="85"/>
      <c r="EW641" s="85"/>
      <c r="EX641" s="85"/>
      <c r="EY641" s="85"/>
      <c r="EZ641" s="85"/>
      <c r="FA641" s="85"/>
      <c r="FB641" s="85"/>
      <c r="FC641" s="85"/>
      <c r="FD641" s="85"/>
      <c r="FE641" s="85"/>
      <c r="FF641" s="85"/>
      <c r="FG641" s="265"/>
      <c r="FH641" s="265"/>
      <c r="FI641" s="265"/>
      <c r="FJ641" s="265"/>
      <c r="FK641" s="265"/>
      <c r="FL641" s="265"/>
      <c r="FM641" s="265"/>
      <c r="FN641" s="265"/>
      <c r="FO641" s="265"/>
      <c r="FP641" s="265"/>
      <c r="FQ641" s="265"/>
      <c r="FR641" s="265"/>
      <c r="FS641" s="265"/>
      <c r="FT641" s="265"/>
      <c r="FU641" s="265"/>
      <c r="FV641" s="265"/>
      <c r="FW641" s="265"/>
      <c r="FX641" s="265"/>
      <c r="FY641" s="265"/>
      <c r="FZ641" s="265"/>
      <c r="GA641" s="265"/>
      <c r="GB641" s="265"/>
      <c r="GC641" s="265"/>
    </row>
    <row r="642" spans="1:185" x14ac:dyDescent="0.35">
      <c r="A642" s="85"/>
      <c r="B642" s="86"/>
      <c r="C642" s="86"/>
      <c r="D642" s="87"/>
      <c r="E642" s="86"/>
      <c r="F642" s="86"/>
      <c r="G642" s="262">
        <f t="shared" si="44"/>
        <v>0</v>
      </c>
      <c r="H642" s="262">
        <f t="shared" si="45"/>
        <v>0</v>
      </c>
      <c r="I642" s="262">
        <f t="shared" si="46"/>
        <v>0</v>
      </c>
      <c r="J642" s="264"/>
      <c r="K642" s="264"/>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85"/>
      <c r="EP642" s="85"/>
      <c r="EQ642" s="85"/>
      <c r="ER642" s="85"/>
      <c r="ES642" s="85"/>
      <c r="ET642" s="85"/>
      <c r="EU642" s="85"/>
      <c r="EV642" s="85"/>
      <c r="EW642" s="85"/>
      <c r="EX642" s="85"/>
      <c r="EY642" s="85"/>
      <c r="EZ642" s="85"/>
      <c r="FA642" s="85"/>
      <c r="FB642" s="85"/>
      <c r="FC642" s="85"/>
      <c r="FD642" s="85"/>
      <c r="FE642" s="85"/>
      <c r="FF642" s="85"/>
      <c r="FG642" s="265"/>
      <c r="FH642" s="265"/>
      <c r="FI642" s="265"/>
      <c r="FJ642" s="265"/>
      <c r="FK642" s="265"/>
      <c r="FL642" s="265"/>
      <c r="FM642" s="265"/>
      <c r="FN642" s="265"/>
      <c r="FO642" s="265"/>
      <c r="FP642" s="265"/>
      <c r="FQ642" s="265"/>
      <c r="FR642" s="265"/>
      <c r="FS642" s="265"/>
      <c r="FT642" s="265"/>
      <c r="FU642" s="265"/>
      <c r="FV642" s="265"/>
      <c r="FW642" s="265"/>
      <c r="FX642" s="265"/>
      <c r="FY642" s="265"/>
      <c r="FZ642" s="265"/>
      <c r="GA642" s="265"/>
      <c r="GB642" s="265"/>
      <c r="GC642" s="265"/>
    </row>
    <row r="643" spans="1:185" x14ac:dyDescent="0.35">
      <c r="A643" s="85"/>
      <c r="B643" s="86"/>
      <c r="C643" s="86"/>
      <c r="D643" s="87"/>
      <c r="E643" s="86"/>
      <c r="F643" s="86"/>
      <c r="G643" s="262">
        <f t="shared" si="44"/>
        <v>0</v>
      </c>
      <c r="H643" s="262">
        <f t="shared" si="45"/>
        <v>0</v>
      </c>
      <c r="I643" s="262">
        <f t="shared" si="46"/>
        <v>0</v>
      </c>
      <c r="J643" s="264"/>
      <c r="K643" s="264"/>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85"/>
      <c r="EP643" s="85"/>
      <c r="EQ643" s="85"/>
      <c r="ER643" s="85"/>
      <c r="ES643" s="85"/>
      <c r="ET643" s="85"/>
      <c r="EU643" s="85"/>
      <c r="EV643" s="85"/>
      <c r="EW643" s="85"/>
      <c r="EX643" s="85"/>
      <c r="EY643" s="85"/>
      <c r="EZ643" s="85"/>
      <c r="FA643" s="85"/>
      <c r="FB643" s="85"/>
      <c r="FC643" s="85"/>
      <c r="FD643" s="85"/>
      <c r="FE643" s="85"/>
      <c r="FF643" s="85"/>
      <c r="FG643" s="265"/>
      <c r="FH643" s="265"/>
      <c r="FI643" s="265"/>
      <c r="FJ643" s="265"/>
      <c r="FK643" s="265"/>
      <c r="FL643" s="265"/>
      <c r="FM643" s="265"/>
      <c r="FN643" s="265"/>
      <c r="FO643" s="265"/>
      <c r="FP643" s="265"/>
      <c r="FQ643" s="265"/>
      <c r="FR643" s="265"/>
      <c r="FS643" s="265"/>
      <c r="FT643" s="265"/>
      <c r="FU643" s="265"/>
      <c r="FV643" s="265"/>
      <c r="FW643" s="265"/>
      <c r="FX643" s="265"/>
      <c r="FY643" s="265"/>
      <c r="FZ643" s="265"/>
      <c r="GA643" s="265"/>
      <c r="GB643" s="265"/>
      <c r="GC643" s="265"/>
    </row>
    <row r="644" spans="1:185" x14ac:dyDescent="0.35">
      <c r="A644" s="85"/>
      <c r="B644" s="86"/>
      <c r="C644" s="86"/>
      <c r="D644" s="87"/>
      <c r="E644" s="86"/>
      <c r="F644" s="86"/>
      <c r="G644" s="262">
        <f t="shared" si="44"/>
        <v>0</v>
      </c>
      <c r="H644" s="262">
        <f t="shared" si="45"/>
        <v>0</v>
      </c>
      <c r="I644" s="262">
        <f t="shared" si="46"/>
        <v>0</v>
      </c>
      <c r="J644" s="264"/>
      <c r="K644" s="264"/>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85"/>
      <c r="EP644" s="85"/>
      <c r="EQ644" s="85"/>
      <c r="ER644" s="85"/>
      <c r="ES644" s="85"/>
      <c r="ET644" s="85"/>
      <c r="EU644" s="85"/>
      <c r="EV644" s="85"/>
      <c r="EW644" s="85"/>
      <c r="EX644" s="85"/>
      <c r="EY644" s="85"/>
      <c r="EZ644" s="85"/>
      <c r="FA644" s="85"/>
      <c r="FB644" s="85"/>
      <c r="FC644" s="85"/>
      <c r="FD644" s="85"/>
      <c r="FE644" s="85"/>
      <c r="FF644" s="85"/>
      <c r="FG644" s="265"/>
      <c r="FH644" s="265"/>
      <c r="FI644" s="265"/>
      <c r="FJ644" s="265"/>
      <c r="FK644" s="265"/>
      <c r="FL644" s="265"/>
      <c r="FM644" s="265"/>
      <c r="FN644" s="265"/>
      <c r="FO644" s="265"/>
      <c r="FP644" s="265"/>
      <c r="FQ644" s="265"/>
      <c r="FR644" s="265"/>
      <c r="FS644" s="265"/>
      <c r="FT644" s="265"/>
      <c r="FU644" s="265"/>
      <c r="FV644" s="265"/>
      <c r="FW644" s="265"/>
      <c r="FX644" s="265"/>
      <c r="FY644" s="265"/>
      <c r="FZ644" s="265"/>
      <c r="GA644" s="265"/>
      <c r="GB644" s="265"/>
      <c r="GC644" s="265"/>
    </row>
    <row r="645" spans="1:185" x14ac:dyDescent="0.35">
      <c r="A645" s="85"/>
      <c r="B645" s="86"/>
      <c r="C645" s="86"/>
      <c r="D645" s="87"/>
      <c r="E645" s="86"/>
      <c r="F645" s="86"/>
      <c r="G645" s="262">
        <f t="shared" si="44"/>
        <v>0</v>
      </c>
      <c r="H645" s="262">
        <f t="shared" si="45"/>
        <v>0</v>
      </c>
      <c r="I645" s="262">
        <f t="shared" si="46"/>
        <v>0</v>
      </c>
      <c r="J645" s="264"/>
      <c r="K645" s="264"/>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85"/>
      <c r="EP645" s="85"/>
      <c r="EQ645" s="85"/>
      <c r="ER645" s="85"/>
      <c r="ES645" s="85"/>
      <c r="ET645" s="85"/>
      <c r="EU645" s="85"/>
      <c r="EV645" s="85"/>
      <c r="EW645" s="85"/>
      <c r="EX645" s="85"/>
      <c r="EY645" s="85"/>
      <c r="EZ645" s="85"/>
      <c r="FA645" s="85"/>
      <c r="FB645" s="85"/>
      <c r="FC645" s="85"/>
      <c r="FD645" s="85"/>
      <c r="FE645" s="85"/>
      <c r="FF645" s="85"/>
      <c r="FG645" s="265"/>
      <c r="FH645" s="265"/>
      <c r="FI645" s="265"/>
      <c r="FJ645" s="265"/>
      <c r="FK645" s="265"/>
      <c r="FL645" s="265"/>
      <c r="FM645" s="265"/>
      <c r="FN645" s="265"/>
      <c r="FO645" s="265"/>
      <c r="FP645" s="265"/>
      <c r="FQ645" s="265"/>
      <c r="FR645" s="265"/>
      <c r="FS645" s="265"/>
      <c r="FT645" s="265"/>
      <c r="FU645" s="265"/>
      <c r="FV645" s="265"/>
      <c r="FW645" s="265"/>
      <c r="FX645" s="265"/>
      <c r="FY645" s="265"/>
      <c r="FZ645" s="265"/>
      <c r="GA645" s="265"/>
      <c r="GB645" s="265"/>
      <c r="GC645" s="265"/>
    </row>
    <row r="646" spans="1:185" x14ac:dyDescent="0.35">
      <c r="A646" s="85"/>
      <c r="B646" s="86"/>
      <c r="C646" s="86"/>
      <c r="D646" s="87"/>
      <c r="E646" s="86"/>
      <c r="F646" s="86"/>
      <c r="G646" s="262">
        <f t="shared" si="44"/>
        <v>0</v>
      </c>
      <c r="H646" s="262">
        <f t="shared" si="45"/>
        <v>0</v>
      </c>
      <c r="I646" s="262">
        <f t="shared" si="46"/>
        <v>0</v>
      </c>
      <c r="J646" s="264"/>
      <c r="K646" s="264"/>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85"/>
      <c r="EP646" s="85"/>
      <c r="EQ646" s="85"/>
      <c r="ER646" s="85"/>
      <c r="ES646" s="85"/>
      <c r="ET646" s="85"/>
      <c r="EU646" s="85"/>
      <c r="EV646" s="85"/>
      <c r="EW646" s="85"/>
      <c r="EX646" s="85"/>
      <c r="EY646" s="85"/>
      <c r="EZ646" s="85"/>
      <c r="FA646" s="85"/>
      <c r="FB646" s="85"/>
      <c r="FC646" s="85"/>
      <c r="FD646" s="85"/>
      <c r="FE646" s="85"/>
      <c r="FF646" s="85"/>
      <c r="FG646" s="265"/>
      <c r="FH646" s="265"/>
      <c r="FI646" s="265"/>
      <c r="FJ646" s="265"/>
      <c r="FK646" s="265"/>
      <c r="FL646" s="265"/>
      <c r="FM646" s="265"/>
      <c r="FN646" s="265"/>
      <c r="FO646" s="265"/>
      <c r="FP646" s="265"/>
      <c r="FQ646" s="265"/>
      <c r="FR646" s="265"/>
      <c r="FS646" s="265"/>
      <c r="FT646" s="265"/>
      <c r="FU646" s="265"/>
      <c r="FV646" s="265"/>
      <c r="FW646" s="265"/>
      <c r="FX646" s="265"/>
      <c r="FY646" s="265"/>
      <c r="FZ646" s="265"/>
      <c r="GA646" s="265"/>
      <c r="GB646" s="265"/>
      <c r="GC646" s="265"/>
    </row>
    <row r="647" spans="1:185" x14ac:dyDescent="0.35">
      <c r="A647" s="85"/>
      <c r="B647" s="86"/>
      <c r="C647" s="86"/>
      <c r="D647" s="87"/>
      <c r="E647" s="86"/>
      <c r="F647" s="86"/>
      <c r="G647" s="262">
        <f t="shared" si="44"/>
        <v>0</v>
      </c>
      <c r="H647" s="262">
        <f t="shared" si="45"/>
        <v>0</v>
      </c>
      <c r="I647" s="262">
        <f t="shared" si="46"/>
        <v>0</v>
      </c>
      <c r="J647" s="264"/>
      <c r="K647" s="264"/>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85"/>
      <c r="EP647" s="85"/>
      <c r="EQ647" s="85"/>
      <c r="ER647" s="85"/>
      <c r="ES647" s="85"/>
      <c r="ET647" s="85"/>
      <c r="EU647" s="85"/>
      <c r="EV647" s="85"/>
      <c r="EW647" s="85"/>
      <c r="EX647" s="85"/>
      <c r="EY647" s="85"/>
      <c r="EZ647" s="85"/>
      <c r="FA647" s="85"/>
      <c r="FB647" s="85"/>
      <c r="FC647" s="85"/>
      <c r="FD647" s="85"/>
      <c r="FE647" s="85"/>
      <c r="FF647" s="85"/>
      <c r="FG647" s="265"/>
      <c r="FH647" s="265"/>
      <c r="FI647" s="265"/>
      <c r="FJ647" s="265"/>
      <c r="FK647" s="265"/>
      <c r="FL647" s="265"/>
      <c r="FM647" s="265"/>
      <c r="FN647" s="265"/>
      <c r="FO647" s="265"/>
      <c r="FP647" s="265"/>
      <c r="FQ647" s="265"/>
      <c r="FR647" s="265"/>
      <c r="FS647" s="265"/>
      <c r="FT647" s="265"/>
      <c r="FU647" s="265"/>
      <c r="FV647" s="265"/>
      <c r="FW647" s="265"/>
      <c r="FX647" s="265"/>
      <c r="FY647" s="265"/>
      <c r="FZ647" s="265"/>
      <c r="GA647" s="265"/>
      <c r="GB647" s="265"/>
      <c r="GC647" s="265"/>
    </row>
    <row r="648" spans="1:185" x14ac:dyDescent="0.35">
      <c r="A648" s="85"/>
      <c r="B648" s="86"/>
      <c r="C648" s="86"/>
      <c r="D648" s="87"/>
      <c r="E648" s="86"/>
      <c r="F648" s="86"/>
      <c r="G648" s="262">
        <f t="shared" si="44"/>
        <v>0</v>
      </c>
      <c r="H648" s="262">
        <f t="shared" si="45"/>
        <v>0</v>
      </c>
      <c r="I648" s="262">
        <f t="shared" si="46"/>
        <v>0</v>
      </c>
      <c r="J648" s="264"/>
      <c r="K648" s="264"/>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85"/>
      <c r="EP648" s="85"/>
      <c r="EQ648" s="85"/>
      <c r="ER648" s="85"/>
      <c r="ES648" s="85"/>
      <c r="ET648" s="85"/>
      <c r="EU648" s="85"/>
      <c r="EV648" s="85"/>
      <c r="EW648" s="85"/>
      <c r="EX648" s="85"/>
      <c r="EY648" s="85"/>
      <c r="EZ648" s="85"/>
      <c r="FA648" s="85"/>
      <c r="FB648" s="85"/>
      <c r="FC648" s="85"/>
      <c r="FD648" s="85"/>
      <c r="FE648" s="85"/>
      <c r="FF648" s="85"/>
      <c r="FG648" s="265"/>
      <c r="FH648" s="265"/>
      <c r="FI648" s="265"/>
      <c r="FJ648" s="265"/>
      <c r="FK648" s="265"/>
      <c r="FL648" s="265"/>
      <c r="FM648" s="265"/>
      <c r="FN648" s="265"/>
      <c r="FO648" s="265"/>
      <c r="FP648" s="265"/>
      <c r="FQ648" s="265"/>
      <c r="FR648" s="265"/>
      <c r="FS648" s="265"/>
      <c r="FT648" s="265"/>
      <c r="FU648" s="265"/>
      <c r="FV648" s="265"/>
      <c r="FW648" s="265"/>
      <c r="FX648" s="265"/>
      <c r="FY648" s="265"/>
      <c r="FZ648" s="265"/>
      <c r="GA648" s="265"/>
      <c r="GB648" s="265"/>
      <c r="GC648" s="265"/>
    </row>
    <row r="649" spans="1:185" x14ac:dyDescent="0.35">
      <c r="A649" s="85"/>
      <c r="B649" s="86"/>
      <c r="C649" s="86"/>
      <c r="D649" s="87"/>
      <c r="E649" s="86"/>
      <c r="F649" s="86"/>
      <c r="G649" s="262">
        <f t="shared" si="44"/>
        <v>0</v>
      </c>
      <c r="H649" s="262">
        <f t="shared" si="45"/>
        <v>0</v>
      </c>
      <c r="I649" s="262">
        <f t="shared" si="46"/>
        <v>0</v>
      </c>
      <c r="J649" s="264"/>
      <c r="K649" s="264"/>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85"/>
      <c r="EP649" s="85"/>
      <c r="EQ649" s="85"/>
      <c r="ER649" s="85"/>
      <c r="ES649" s="85"/>
      <c r="ET649" s="85"/>
      <c r="EU649" s="85"/>
      <c r="EV649" s="85"/>
      <c r="EW649" s="85"/>
      <c r="EX649" s="85"/>
      <c r="EY649" s="85"/>
      <c r="EZ649" s="85"/>
      <c r="FA649" s="85"/>
      <c r="FB649" s="85"/>
      <c r="FC649" s="85"/>
      <c r="FD649" s="85"/>
      <c r="FE649" s="85"/>
      <c r="FF649" s="85"/>
      <c r="FG649" s="265"/>
      <c r="FH649" s="265"/>
      <c r="FI649" s="265"/>
      <c r="FJ649" s="265"/>
      <c r="FK649" s="265"/>
      <c r="FL649" s="265"/>
      <c r="FM649" s="265"/>
      <c r="FN649" s="265"/>
      <c r="FO649" s="265"/>
      <c r="FP649" s="265"/>
      <c r="FQ649" s="265"/>
      <c r="FR649" s="265"/>
      <c r="FS649" s="265"/>
      <c r="FT649" s="265"/>
      <c r="FU649" s="265"/>
      <c r="FV649" s="265"/>
      <c r="FW649" s="265"/>
      <c r="FX649" s="265"/>
      <c r="FY649" s="265"/>
      <c r="FZ649" s="265"/>
      <c r="GA649" s="265"/>
      <c r="GB649" s="265"/>
      <c r="GC649" s="265"/>
    </row>
    <row r="650" spans="1:185" x14ac:dyDescent="0.35">
      <c r="A650" s="85"/>
      <c r="B650" s="86"/>
      <c r="C650" s="86"/>
      <c r="D650" s="87"/>
      <c r="E650" s="86"/>
      <c r="F650" s="86"/>
      <c r="G650" s="262">
        <f t="shared" ref="G650:G713" si="47">SUM(J650,L650,N650,O650,P650,T650,U650,V650,AN650,AP650,BA650,BC650,CO650,CQ650,CZ650,DB650,DK650,DM650,DP650,DR650,DY650,EA650,EK650,EM650,EV650,EX650,FG650,FI650,FR650,FT650)</f>
        <v>0</v>
      </c>
      <c r="H650" s="262">
        <f t="shared" ref="H650:H713" si="48">SUM(K650,M650,Q650,R650,S650,W650,X650,Y650,AO650,AQ650,AR650,AS650,AU650,AX650,BB650,BD650,BK650,BL650,CP650,CR650,CS650,CT650,CU650,CV650,DA650,DC650,DD650,DE650,DF650,DG650,,DL650,DN650,DQ650,DS650,DZ650,EB650,EC650,ED650,EE650,FC650,FH650,FJ650,FK650,FL650,FM650,FN650,FO650,FQ650,FS650,FU650,FV650,FW650,FX650,FY650,FZ650,GC650,EL650,EN650,EO650,EP650,EQ650,ET650,EW650,EY650,EZ650,FA650,FB650,FD650,AT650,AV650,AW650,BE650,BF650,BG650,BH650,FP650,ER650,DH650,DT650,DU650,DV650,DW650,EF650,EG650,EI650,EH650,ES650,FE650,Z650,AA650,AB650,AC650,AD650,AE650,AF650,AG650,AH650,AI650,AJ650,AK650,GA650,GB650)</f>
        <v>0</v>
      </c>
      <c r="I650" s="262">
        <f t="shared" ref="I650:I713" si="49">G650+H650</f>
        <v>0</v>
      </c>
      <c r="J650" s="264"/>
      <c r="K650" s="264"/>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85"/>
      <c r="EP650" s="85"/>
      <c r="EQ650" s="85"/>
      <c r="ER650" s="85"/>
      <c r="ES650" s="85"/>
      <c r="ET650" s="85"/>
      <c r="EU650" s="85"/>
      <c r="EV650" s="85"/>
      <c r="EW650" s="85"/>
      <c r="EX650" s="85"/>
      <c r="EY650" s="85"/>
      <c r="EZ650" s="85"/>
      <c r="FA650" s="85"/>
      <c r="FB650" s="85"/>
      <c r="FC650" s="85"/>
      <c r="FD650" s="85"/>
      <c r="FE650" s="85"/>
      <c r="FF650" s="85"/>
      <c r="FG650" s="265"/>
      <c r="FH650" s="265"/>
      <c r="FI650" s="265"/>
      <c r="FJ650" s="265"/>
      <c r="FK650" s="265"/>
      <c r="FL650" s="265"/>
      <c r="FM650" s="265"/>
      <c r="FN650" s="265"/>
      <c r="FO650" s="265"/>
      <c r="FP650" s="265"/>
      <c r="FQ650" s="265"/>
      <c r="FR650" s="265"/>
      <c r="FS650" s="265"/>
      <c r="FT650" s="265"/>
      <c r="FU650" s="265"/>
      <c r="FV650" s="265"/>
      <c r="FW650" s="265"/>
      <c r="FX650" s="265"/>
      <c r="FY650" s="265"/>
      <c r="FZ650" s="265"/>
      <c r="GA650" s="265"/>
      <c r="GB650" s="265"/>
      <c r="GC650" s="265"/>
    </row>
    <row r="651" spans="1:185" x14ac:dyDescent="0.35">
      <c r="A651" s="85"/>
      <c r="B651" s="86"/>
      <c r="C651" s="86"/>
      <c r="D651" s="87"/>
      <c r="E651" s="86"/>
      <c r="F651" s="86"/>
      <c r="G651" s="262">
        <f t="shared" si="47"/>
        <v>0</v>
      </c>
      <c r="H651" s="262">
        <f t="shared" si="48"/>
        <v>0</v>
      </c>
      <c r="I651" s="262">
        <f t="shared" si="49"/>
        <v>0</v>
      </c>
      <c r="J651" s="264"/>
      <c r="K651" s="264"/>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85"/>
      <c r="EP651" s="85"/>
      <c r="EQ651" s="85"/>
      <c r="ER651" s="85"/>
      <c r="ES651" s="85"/>
      <c r="ET651" s="85"/>
      <c r="EU651" s="85"/>
      <c r="EV651" s="85"/>
      <c r="EW651" s="85"/>
      <c r="EX651" s="85"/>
      <c r="EY651" s="85"/>
      <c r="EZ651" s="85"/>
      <c r="FA651" s="85"/>
      <c r="FB651" s="85"/>
      <c r="FC651" s="85"/>
      <c r="FD651" s="85"/>
      <c r="FE651" s="85"/>
      <c r="FF651" s="85"/>
      <c r="FG651" s="265"/>
      <c r="FH651" s="265"/>
      <c r="FI651" s="265"/>
      <c r="FJ651" s="265"/>
      <c r="FK651" s="265"/>
      <c r="FL651" s="265"/>
      <c r="FM651" s="265"/>
      <c r="FN651" s="265"/>
      <c r="FO651" s="265"/>
      <c r="FP651" s="265"/>
      <c r="FQ651" s="265"/>
      <c r="FR651" s="265"/>
      <c r="FS651" s="265"/>
      <c r="FT651" s="265"/>
      <c r="FU651" s="265"/>
      <c r="FV651" s="265"/>
      <c r="FW651" s="265"/>
      <c r="FX651" s="265"/>
      <c r="FY651" s="265"/>
      <c r="FZ651" s="265"/>
      <c r="GA651" s="265"/>
      <c r="GB651" s="265"/>
      <c r="GC651" s="265"/>
    </row>
    <row r="652" spans="1:185" x14ac:dyDescent="0.35">
      <c r="A652" s="85"/>
      <c r="B652" s="86"/>
      <c r="C652" s="86"/>
      <c r="D652" s="87"/>
      <c r="E652" s="86"/>
      <c r="F652" s="86"/>
      <c r="G652" s="262">
        <f t="shared" si="47"/>
        <v>0</v>
      </c>
      <c r="H652" s="262">
        <f t="shared" si="48"/>
        <v>0</v>
      </c>
      <c r="I652" s="262">
        <f t="shared" si="49"/>
        <v>0</v>
      </c>
      <c r="J652" s="264"/>
      <c r="K652" s="264"/>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85"/>
      <c r="EP652" s="85"/>
      <c r="EQ652" s="85"/>
      <c r="ER652" s="85"/>
      <c r="ES652" s="85"/>
      <c r="ET652" s="85"/>
      <c r="EU652" s="85"/>
      <c r="EV652" s="85"/>
      <c r="EW652" s="85"/>
      <c r="EX652" s="85"/>
      <c r="EY652" s="85"/>
      <c r="EZ652" s="85"/>
      <c r="FA652" s="85"/>
      <c r="FB652" s="85"/>
      <c r="FC652" s="85"/>
      <c r="FD652" s="85"/>
      <c r="FE652" s="85"/>
      <c r="FF652" s="85"/>
      <c r="FG652" s="265"/>
      <c r="FH652" s="265"/>
      <c r="FI652" s="265"/>
      <c r="FJ652" s="265"/>
      <c r="FK652" s="265"/>
      <c r="FL652" s="265"/>
      <c r="FM652" s="265"/>
      <c r="FN652" s="265"/>
      <c r="FO652" s="265"/>
      <c r="FP652" s="265"/>
      <c r="FQ652" s="265"/>
      <c r="FR652" s="265"/>
      <c r="FS652" s="265"/>
      <c r="FT652" s="265"/>
      <c r="FU652" s="265"/>
      <c r="FV652" s="265"/>
      <c r="FW652" s="265"/>
      <c r="FX652" s="265"/>
      <c r="FY652" s="265"/>
      <c r="FZ652" s="265"/>
      <c r="GA652" s="265"/>
      <c r="GB652" s="265"/>
      <c r="GC652" s="265"/>
    </row>
    <row r="653" spans="1:185" x14ac:dyDescent="0.35">
      <c r="A653" s="85"/>
      <c r="B653" s="86"/>
      <c r="C653" s="86"/>
      <c r="D653" s="87"/>
      <c r="E653" s="86"/>
      <c r="F653" s="86"/>
      <c r="G653" s="262">
        <f t="shared" si="47"/>
        <v>0</v>
      </c>
      <c r="H653" s="262">
        <f t="shared" si="48"/>
        <v>0</v>
      </c>
      <c r="I653" s="262">
        <f t="shared" si="49"/>
        <v>0</v>
      </c>
      <c r="J653" s="264"/>
      <c r="K653" s="264"/>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85"/>
      <c r="EP653" s="85"/>
      <c r="EQ653" s="85"/>
      <c r="ER653" s="85"/>
      <c r="ES653" s="85"/>
      <c r="ET653" s="85"/>
      <c r="EU653" s="85"/>
      <c r="EV653" s="85"/>
      <c r="EW653" s="85"/>
      <c r="EX653" s="85"/>
      <c r="EY653" s="85"/>
      <c r="EZ653" s="85"/>
      <c r="FA653" s="85"/>
      <c r="FB653" s="85"/>
      <c r="FC653" s="85"/>
      <c r="FD653" s="85"/>
      <c r="FE653" s="85"/>
      <c r="FF653" s="85"/>
      <c r="FG653" s="265"/>
      <c r="FH653" s="265"/>
      <c r="FI653" s="265"/>
      <c r="FJ653" s="265"/>
      <c r="FK653" s="265"/>
      <c r="FL653" s="265"/>
      <c r="FM653" s="265"/>
      <c r="FN653" s="265"/>
      <c r="FO653" s="265"/>
      <c r="FP653" s="265"/>
      <c r="FQ653" s="265"/>
      <c r="FR653" s="265"/>
      <c r="FS653" s="265"/>
      <c r="FT653" s="265"/>
      <c r="FU653" s="265"/>
      <c r="FV653" s="265"/>
      <c r="FW653" s="265"/>
      <c r="FX653" s="265"/>
      <c r="FY653" s="265"/>
      <c r="FZ653" s="265"/>
      <c r="GA653" s="265"/>
      <c r="GB653" s="265"/>
      <c r="GC653" s="265"/>
    </row>
    <row r="654" spans="1:185" x14ac:dyDescent="0.35">
      <c r="A654" s="85"/>
      <c r="B654" s="86"/>
      <c r="C654" s="86"/>
      <c r="D654" s="87"/>
      <c r="E654" s="86"/>
      <c r="F654" s="86"/>
      <c r="G654" s="262">
        <f t="shared" si="47"/>
        <v>0</v>
      </c>
      <c r="H654" s="262">
        <f t="shared" si="48"/>
        <v>0</v>
      </c>
      <c r="I654" s="262">
        <f t="shared" si="49"/>
        <v>0</v>
      </c>
      <c r="J654" s="264"/>
      <c r="K654" s="264"/>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85"/>
      <c r="EP654" s="85"/>
      <c r="EQ654" s="85"/>
      <c r="ER654" s="85"/>
      <c r="ES654" s="85"/>
      <c r="ET654" s="85"/>
      <c r="EU654" s="85"/>
      <c r="EV654" s="85"/>
      <c r="EW654" s="85"/>
      <c r="EX654" s="85"/>
      <c r="EY654" s="85"/>
      <c r="EZ654" s="85"/>
      <c r="FA654" s="85"/>
      <c r="FB654" s="85"/>
      <c r="FC654" s="85"/>
      <c r="FD654" s="85"/>
      <c r="FE654" s="85"/>
      <c r="FF654" s="85"/>
      <c r="FG654" s="265"/>
      <c r="FH654" s="265"/>
      <c r="FI654" s="265"/>
      <c r="FJ654" s="265"/>
      <c r="FK654" s="265"/>
      <c r="FL654" s="265"/>
      <c r="FM654" s="265"/>
      <c r="FN654" s="265"/>
      <c r="FO654" s="265"/>
      <c r="FP654" s="265"/>
      <c r="FQ654" s="265"/>
      <c r="FR654" s="265"/>
      <c r="FS654" s="265"/>
      <c r="FT654" s="265"/>
      <c r="FU654" s="265"/>
      <c r="FV654" s="265"/>
      <c r="FW654" s="265"/>
      <c r="FX654" s="265"/>
      <c r="FY654" s="265"/>
      <c r="FZ654" s="265"/>
      <c r="GA654" s="265"/>
      <c r="GB654" s="265"/>
      <c r="GC654" s="265"/>
    </row>
    <row r="655" spans="1:185" x14ac:dyDescent="0.35">
      <c r="A655" s="85"/>
      <c r="B655" s="86"/>
      <c r="C655" s="86"/>
      <c r="D655" s="87"/>
      <c r="E655" s="86"/>
      <c r="F655" s="86"/>
      <c r="G655" s="262">
        <f t="shared" si="47"/>
        <v>0</v>
      </c>
      <c r="H655" s="262">
        <f t="shared" si="48"/>
        <v>0</v>
      </c>
      <c r="I655" s="262">
        <f t="shared" si="49"/>
        <v>0</v>
      </c>
      <c r="J655" s="264"/>
      <c r="K655" s="264"/>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85"/>
      <c r="EP655" s="85"/>
      <c r="EQ655" s="85"/>
      <c r="ER655" s="85"/>
      <c r="ES655" s="85"/>
      <c r="ET655" s="85"/>
      <c r="EU655" s="85"/>
      <c r="EV655" s="85"/>
      <c r="EW655" s="85"/>
      <c r="EX655" s="85"/>
      <c r="EY655" s="85"/>
      <c r="EZ655" s="85"/>
      <c r="FA655" s="85"/>
      <c r="FB655" s="85"/>
      <c r="FC655" s="85"/>
      <c r="FD655" s="85"/>
      <c r="FE655" s="85"/>
      <c r="FF655" s="85"/>
      <c r="FG655" s="265"/>
      <c r="FH655" s="265"/>
      <c r="FI655" s="265"/>
      <c r="FJ655" s="265"/>
      <c r="FK655" s="265"/>
      <c r="FL655" s="265"/>
      <c r="FM655" s="265"/>
      <c r="FN655" s="265"/>
      <c r="FO655" s="265"/>
      <c r="FP655" s="265"/>
      <c r="FQ655" s="265"/>
      <c r="FR655" s="265"/>
      <c r="FS655" s="265"/>
      <c r="FT655" s="265"/>
      <c r="FU655" s="265"/>
      <c r="FV655" s="265"/>
      <c r="FW655" s="265"/>
      <c r="FX655" s="265"/>
      <c r="FY655" s="265"/>
      <c r="FZ655" s="265"/>
      <c r="GA655" s="265"/>
      <c r="GB655" s="265"/>
      <c r="GC655" s="265"/>
    </row>
    <row r="656" spans="1:185" x14ac:dyDescent="0.35">
      <c r="A656" s="85"/>
      <c r="B656" s="86"/>
      <c r="C656" s="86"/>
      <c r="D656" s="87"/>
      <c r="E656" s="86"/>
      <c r="F656" s="86"/>
      <c r="G656" s="262">
        <f t="shared" si="47"/>
        <v>0</v>
      </c>
      <c r="H656" s="262">
        <f t="shared" si="48"/>
        <v>0</v>
      </c>
      <c r="I656" s="262">
        <f t="shared" si="49"/>
        <v>0</v>
      </c>
      <c r="J656" s="264"/>
      <c r="K656" s="264"/>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85"/>
      <c r="EP656" s="85"/>
      <c r="EQ656" s="85"/>
      <c r="ER656" s="85"/>
      <c r="ES656" s="85"/>
      <c r="ET656" s="85"/>
      <c r="EU656" s="85"/>
      <c r="EV656" s="85"/>
      <c r="EW656" s="85"/>
      <c r="EX656" s="85"/>
      <c r="EY656" s="85"/>
      <c r="EZ656" s="85"/>
      <c r="FA656" s="85"/>
      <c r="FB656" s="85"/>
      <c r="FC656" s="85"/>
      <c r="FD656" s="85"/>
      <c r="FE656" s="85"/>
      <c r="FF656" s="85"/>
      <c r="FG656" s="265"/>
      <c r="FH656" s="265"/>
      <c r="FI656" s="265"/>
      <c r="FJ656" s="265"/>
      <c r="FK656" s="265"/>
      <c r="FL656" s="265"/>
      <c r="FM656" s="265"/>
      <c r="FN656" s="265"/>
      <c r="FO656" s="265"/>
      <c r="FP656" s="265"/>
      <c r="FQ656" s="265"/>
      <c r="FR656" s="265"/>
      <c r="FS656" s="265"/>
      <c r="FT656" s="265"/>
      <c r="FU656" s="265"/>
      <c r="FV656" s="265"/>
      <c r="FW656" s="265"/>
      <c r="FX656" s="265"/>
      <c r="FY656" s="265"/>
      <c r="FZ656" s="265"/>
      <c r="GA656" s="265"/>
      <c r="GB656" s="265"/>
      <c r="GC656" s="265"/>
    </row>
    <row r="657" spans="1:185" x14ac:dyDescent="0.35">
      <c r="A657" s="85"/>
      <c r="B657" s="86"/>
      <c r="C657" s="86"/>
      <c r="D657" s="87"/>
      <c r="E657" s="86"/>
      <c r="F657" s="86"/>
      <c r="G657" s="262">
        <f t="shared" si="47"/>
        <v>0</v>
      </c>
      <c r="H657" s="262">
        <f t="shared" si="48"/>
        <v>0</v>
      </c>
      <c r="I657" s="262">
        <f t="shared" si="49"/>
        <v>0</v>
      </c>
      <c r="J657" s="264"/>
      <c r="K657" s="264"/>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85"/>
      <c r="EP657" s="85"/>
      <c r="EQ657" s="85"/>
      <c r="ER657" s="85"/>
      <c r="ES657" s="85"/>
      <c r="ET657" s="85"/>
      <c r="EU657" s="85"/>
      <c r="EV657" s="85"/>
      <c r="EW657" s="85"/>
      <c r="EX657" s="85"/>
      <c r="EY657" s="85"/>
      <c r="EZ657" s="85"/>
      <c r="FA657" s="85"/>
      <c r="FB657" s="85"/>
      <c r="FC657" s="85"/>
      <c r="FD657" s="85"/>
      <c r="FE657" s="85"/>
      <c r="FF657" s="85"/>
      <c r="FG657" s="265"/>
      <c r="FH657" s="265"/>
      <c r="FI657" s="265"/>
      <c r="FJ657" s="265"/>
      <c r="FK657" s="265"/>
      <c r="FL657" s="265"/>
      <c r="FM657" s="265"/>
      <c r="FN657" s="265"/>
      <c r="FO657" s="265"/>
      <c r="FP657" s="265"/>
      <c r="FQ657" s="265"/>
      <c r="FR657" s="265"/>
      <c r="FS657" s="265"/>
      <c r="FT657" s="265"/>
      <c r="FU657" s="265"/>
      <c r="FV657" s="265"/>
      <c r="FW657" s="265"/>
      <c r="FX657" s="265"/>
      <c r="FY657" s="265"/>
      <c r="FZ657" s="265"/>
      <c r="GA657" s="265"/>
      <c r="GB657" s="265"/>
      <c r="GC657" s="265"/>
    </row>
    <row r="658" spans="1:185" x14ac:dyDescent="0.35">
      <c r="A658" s="85"/>
      <c r="B658" s="86"/>
      <c r="C658" s="86"/>
      <c r="D658" s="87"/>
      <c r="E658" s="86"/>
      <c r="F658" s="86"/>
      <c r="G658" s="262">
        <f t="shared" si="47"/>
        <v>0</v>
      </c>
      <c r="H658" s="262">
        <f t="shared" si="48"/>
        <v>0</v>
      </c>
      <c r="I658" s="262">
        <f t="shared" si="49"/>
        <v>0</v>
      </c>
      <c r="J658" s="264"/>
      <c r="K658" s="264"/>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85"/>
      <c r="EP658" s="85"/>
      <c r="EQ658" s="85"/>
      <c r="ER658" s="85"/>
      <c r="ES658" s="85"/>
      <c r="ET658" s="85"/>
      <c r="EU658" s="85"/>
      <c r="EV658" s="85"/>
      <c r="EW658" s="85"/>
      <c r="EX658" s="85"/>
      <c r="EY658" s="85"/>
      <c r="EZ658" s="85"/>
      <c r="FA658" s="85"/>
      <c r="FB658" s="85"/>
      <c r="FC658" s="85"/>
      <c r="FD658" s="85"/>
      <c r="FE658" s="85"/>
      <c r="FF658" s="85"/>
      <c r="FG658" s="265"/>
      <c r="FH658" s="265"/>
      <c r="FI658" s="265"/>
      <c r="FJ658" s="265"/>
      <c r="FK658" s="265"/>
      <c r="FL658" s="265"/>
      <c r="FM658" s="265"/>
      <c r="FN658" s="265"/>
      <c r="FO658" s="265"/>
      <c r="FP658" s="265"/>
      <c r="FQ658" s="265"/>
      <c r="FR658" s="265"/>
      <c r="FS658" s="265"/>
      <c r="FT658" s="265"/>
      <c r="FU658" s="265"/>
      <c r="FV658" s="265"/>
      <c r="FW658" s="265"/>
      <c r="FX658" s="265"/>
      <c r="FY658" s="265"/>
      <c r="FZ658" s="265"/>
      <c r="GA658" s="265"/>
      <c r="GB658" s="265"/>
      <c r="GC658" s="265"/>
    </row>
    <row r="659" spans="1:185" x14ac:dyDescent="0.35">
      <c r="A659" s="85"/>
      <c r="B659" s="86"/>
      <c r="C659" s="86"/>
      <c r="D659" s="87"/>
      <c r="E659" s="86"/>
      <c r="F659" s="86"/>
      <c r="G659" s="262">
        <f t="shared" si="47"/>
        <v>0</v>
      </c>
      <c r="H659" s="262">
        <f t="shared" si="48"/>
        <v>0</v>
      </c>
      <c r="I659" s="262">
        <f t="shared" si="49"/>
        <v>0</v>
      </c>
      <c r="J659" s="264"/>
      <c r="K659" s="264"/>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85"/>
      <c r="EP659" s="85"/>
      <c r="EQ659" s="85"/>
      <c r="ER659" s="85"/>
      <c r="ES659" s="85"/>
      <c r="ET659" s="85"/>
      <c r="EU659" s="85"/>
      <c r="EV659" s="85"/>
      <c r="EW659" s="85"/>
      <c r="EX659" s="85"/>
      <c r="EY659" s="85"/>
      <c r="EZ659" s="85"/>
      <c r="FA659" s="85"/>
      <c r="FB659" s="85"/>
      <c r="FC659" s="85"/>
      <c r="FD659" s="85"/>
      <c r="FE659" s="85"/>
      <c r="FF659" s="85"/>
      <c r="FG659" s="265"/>
      <c r="FH659" s="265"/>
      <c r="FI659" s="265"/>
      <c r="FJ659" s="265"/>
      <c r="FK659" s="265"/>
      <c r="FL659" s="265"/>
      <c r="FM659" s="265"/>
      <c r="FN659" s="265"/>
      <c r="FO659" s="265"/>
      <c r="FP659" s="265"/>
      <c r="FQ659" s="265"/>
      <c r="FR659" s="265"/>
      <c r="FS659" s="265"/>
      <c r="FT659" s="265"/>
      <c r="FU659" s="265"/>
      <c r="FV659" s="265"/>
      <c r="FW659" s="265"/>
      <c r="FX659" s="265"/>
      <c r="FY659" s="265"/>
      <c r="FZ659" s="265"/>
      <c r="GA659" s="265"/>
      <c r="GB659" s="265"/>
      <c r="GC659" s="265"/>
    </row>
    <row r="660" spans="1:185" x14ac:dyDescent="0.35">
      <c r="A660" s="85"/>
      <c r="B660" s="86"/>
      <c r="C660" s="86"/>
      <c r="D660" s="87"/>
      <c r="E660" s="86"/>
      <c r="F660" s="86"/>
      <c r="G660" s="262">
        <f t="shared" si="47"/>
        <v>0</v>
      </c>
      <c r="H660" s="262">
        <f t="shared" si="48"/>
        <v>0</v>
      </c>
      <c r="I660" s="262">
        <f t="shared" si="49"/>
        <v>0</v>
      </c>
      <c r="J660" s="264"/>
      <c r="K660" s="264"/>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85"/>
      <c r="EP660" s="85"/>
      <c r="EQ660" s="85"/>
      <c r="ER660" s="85"/>
      <c r="ES660" s="85"/>
      <c r="ET660" s="85"/>
      <c r="EU660" s="85"/>
      <c r="EV660" s="85"/>
      <c r="EW660" s="85"/>
      <c r="EX660" s="85"/>
      <c r="EY660" s="85"/>
      <c r="EZ660" s="85"/>
      <c r="FA660" s="85"/>
      <c r="FB660" s="85"/>
      <c r="FC660" s="85"/>
      <c r="FD660" s="85"/>
      <c r="FE660" s="85"/>
      <c r="FF660" s="85"/>
      <c r="FG660" s="265"/>
      <c r="FH660" s="265"/>
      <c r="FI660" s="265"/>
      <c r="FJ660" s="265"/>
      <c r="FK660" s="265"/>
      <c r="FL660" s="265"/>
      <c r="FM660" s="265"/>
      <c r="FN660" s="265"/>
      <c r="FO660" s="265"/>
      <c r="FP660" s="265"/>
      <c r="FQ660" s="265"/>
      <c r="FR660" s="265"/>
      <c r="FS660" s="265"/>
      <c r="FT660" s="265"/>
      <c r="FU660" s="265"/>
      <c r="FV660" s="265"/>
      <c r="FW660" s="265"/>
      <c r="FX660" s="265"/>
      <c r="FY660" s="265"/>
      <c r="FZ660" s="265"/>
      <c r="GA660" s="265"/>
      <c r="GB660" s="265"/>
      <c r="GC660" s="265"/>
    </row>
    <row r="661" spans="1:185" x14ac:dyDescent="0.35">
      <c r="A661" s="85"/>
      <c r="B661" s="86"/>
      <c r="C661" s="86"/>
      <c r="D661" s="87"/>
      <c r="E661" s="86"/>
      <c r="F661" s="86"/>
      <c r="G661" s="262">
        <f t="shared" si="47"/>
        <v>0</v>
      </c>
      <c r="H661" s="262">
        <f t="shared" si="48"/>
        <v>0</v>
      </c>
      <c r="I661" s="262">
        <f t="shared" si="49"/>
        <v>0</v>
      </c>
      <c r="J661" s="264"/>
      <c r="K661" s="264"/>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85"/>
      <c r="EP661" s="85"/>
      <c r="EQ661" s="85"/>
      <c r="ER661" s="85"/>
      <c r="ES661" s="85"/>
      <c r="ET661" s="85"/>
      <c r="EU661" s="85"/>
      <c r="EV661" s="85"/>
      <c r="EW661" s="85"/>
      <c r="EX661" s="85"/>
      <c r="EY661" s="85"/>
      <c r="EZ661" s="85"/>
      <c r="FA661" s="85"/>
      <c r="FB661" s="85"/>
      <c r="FC661" s="85"/>
      <c r="FD661" s="85"/>
      <c r="FE661" s="85"/>
      <c r="FF661" s="85"/>
      <c r="FG661" s="265"/>
      <c r="FH661" s="265"/>
      <c r="FI661" s="265"/>
      <c r="FJ661" s="265"/>
      <c r="FK661" s="265"/>
      <c r="FL661" s="265"/>
      <c r="FM661" s="265"/>
      <c r="FN661" s="265"/>
      <c r="FO661" s="265"/>
      <c r="FP661" s="265"/>
      <c r="FQ661" s="265"/>
      <c r="FR661" s="265"/>
      <c r="FS661" s="265"/>
      <c r="FT661" s="265"/>
      <c r="FU661" s="265"/>
      <c r="FV661" s="265"/>
      <c r="FW661" s="265"/>
      <c r="FX661" s="265"/>
      <c r="FY661" s="265"/>
      <c r="FZ661" s="265"/>
      <c r="GA661" s="265"/>
      <c r="GB661" s="265"/>
      <c r="GC661" s="265"/>
    </row>
    <row r="662" spans="1:185" x14ac:dyDescent="0.35">
      <c r="A662" s="85"/>
      <c r="B662" s="86"/>
      <c r="C662" s="86"/>
      <c r="D662" s="87"/>
      <c r="E662" s="86"/>
      <c r="F662" s="86"/>
      <c r="G662" s="262">
        <f t="shared" si="47"/>
        <v>0</v>
      </c>
      <c r="H662" s="262">
        <f t="shared" si="48"/>
        <v>0</v>
      </c>
      <c r="I662" s="262">
        <f t="shared" si="49"/>
        <v>0</v>
      </c>
      <c r="J662" s="264"/>
      <c r="K662" s="264"/>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85"/>
      <c r="EP662" s="85"/>
      <c r="EQ662" s="85"/>
      <c r="ER662" s="85"/>
      <c r="ES662" s="85"/>
      <c r="ET662" s="85"/>
      <c r="EU662" s="85"/>
      <c r="EV662" s="85"/>
      <c r="EW662" s="85"/>
      <c r="EX662" s="85"/>
      <c r="EY662" s="85"/>
      <c r="EZ662" s="85"/>
      <c r="FA662" s="85"/>
      <c r="FB662" s="85"/>
      <c r="FC662" s="85"/>
      <c r="FD662" s="85"/>
      <c r="FE662" s="85"/>
      <c r="FF662" s="85"/>
      <c r="FG662" s="265"/>
      <c r="FH662" s="265"/>
      <c r="FI662" s="265"/>
      <c r="FJ662" s="265"/>
      <c r="FK662" s="265"/>
      <c r="FL662" s="265"/>
      <c r="FM662" s="265"/>
      <c r="FN662" s="265"/>
      <c r="FO662" s="265"/>
      <c r="FP662" s="265"/>
      <c r="FQ662" s="265"/>
      <c r="FR662" s="265"/>
      <c r="FS662" s="265"/>
      <c r="FT662" s="265"/>
      <c r="FU662" s="265"/>
      <c r="FV662" s="265"/>
      <c r="FW662" s="265"/>
      <c r="FX662" s="265"/>
      <c r="FY662" s="265"/>
      <c r="FZ662" s="265"/>
      <c r="GA662" s="265"/>
      <c r="GB662" s="265"/>
      <c r="GC662" s="265"/>
    </row>
    <row r="663" spans="1:185" x14ac:dyDescent="0.35">
      <c r="A663" s="85"/>
      <c r="B663" s="86"/>
      <c r="C663" s="86"/>
      <c r="D663" s="87"/>
      <c r="E663" s="86"/>
      <c r="F663" s="86"/>
      <c r="G663" s="262">
        <f t="shared" si="47"/>
        <v>0</v>
      </c>
      <c r="H663" s="262">
        <f t="shared" si="48"/>
        <v>0</v>
      </c>
      <c r="I663" s="262">
        <f t="shared" si="49"/>
        <v>0</v>
      </c>
      <c r="J663" s="264"/>
      <c r="K663" s="264"/>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85"/>
      <c r="EP663" s="85"/>
      <c r="EQ663" s="85"/>
      <c r="ER663" s="85"/>
      <c r="ES663" s="85"/>
      <c r="ET663" s="85"/>
      <c r="EU663" s="85"/>
      <c r="EV663" s="85"/>
      <c r="EW663" s="85"/>
      <c r="EX663" s="85"/>
      <c r="EY663" s="85"/>
      <c r="EZ663" s="85"/>
      <c r="FA663" s="85"/>
      <c r="FB663" s="85"/>
      <c r="FC663" s="85"/>
      <c r="FD663" s="85"/>
      <c r="FE663" s="85"/>
      <c r="FF663" s="85"/>
      <c r="FG663" s="265"/>
      <c r="FH663" s="265"/>
      <c r="FI663" s="265"/>
      <c r="FJ663" s="265"/>
      <c r="FK663" s="265"/>
      <c r="FL663" s="265"/>
      <c r="FM663" s="265"/>
      <c r="FN663" s="265"/>
      <c r="FO663" s="265"/>
      <c r="FP663" s="265"/>
      <c r="FQ663" s="265"/>
      <c r="FR663" s="265"/>
      <c r="FS663" s="265"/>
      <c r="FT663" s="265"/>
      <c r="FU663" s="265"/>
      <c r="FV663" s="265"/>
      <c r="FW663" s="265"/>
      <c r="FX663" s="265"/>
      <c r="FY663" s="265"/>
      <c r="FZ663" s="265"/>
      <c r="GA663" s="265"/>
      <c r="GB663" s="265"/>
      <c r="GC663" s="265"/>
    </row>
    <row r="664" spans="1:185" x14ac:dyDescent="0.35">
      <c r="A664" s="85"/>
      <c r="B664" s="86"/>
      <c r="C664" s="86"/>
      <c r="D664" s="87"/>
      <c r="E664" s="86"/>
      <c r="F664" s="86"/>
      <c r="G664" s="262">
        <f t="shared" si="47"/>
        <v>0</v>
      </c>
      <c r="H664" s="262">
        <f t="shared" si="48"/>
        <v>0</v>
      </c>
      <c r="I664" s="262">
        <f t="shared" si="49"/>
        <v>0</v>
      </c>
      <c r="J664" s="264"/>
      <c r="K664" s="264"/>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85"/>
      <c r="EP664" s="85"/>
      <c r="EQ664" s="85"/>
      <c r="ER664" s="85"/>
      <c r="ES664" s="85"/>
      <c r="ET664" s="85"/>
      <c r="EU664" s="85"/>
      <c r="EV664" s="85"/>
      <c r="EW664" s="85"/>
      <c r="EX664" s="85"/>
      <c r="EY664" s="85"/>
      <c r="EZ664" s="85"/>
      <c r="FA664" s="85"/>
      <c r="FB664" s="85"/>
      <c r="FC664" s="85"/>
      <c r="FD664" s="85"/>
      <c r="FE664" s="85"/>
      <c r="FF664" s="85"/>
      <c r="FG664" s="265"/>
      <c r="FH664" s="265"/>
      <c r="FI664" s="265"/>
      <c r="FJ664" s="265"/>
      <c r="FK664" s="265"/>
      <c r="FL664" s="265"/>
      <c r="FM664" s="265"/>
      <c r="FN664" s="265"/>
      <c r="FO664" s="265"/>
      <c r="FP664" s="265"/>
      <c r="FQ664" s="265"/>
      <c r="FR664" s="265"/>
      <c r="FS664" s="265"/>
      <c r="FT664" s="265"/>
      <c r="FU664" s="265"/>
      <c r="FV664" s="265"/>
      <c r="FW664" s="265"/>
      <c r="FX664" s="265"/>
      <c r="FY664" s="265"/>
      <c r="FZ664" s="265"/>
      <c r="GA664" s="265"/>
      <c r="GB664" s="265"/>
      <c r="GC664" s="265"/>
    </row>
    <row r="665" spans="1:185" x14ac:dyDescent="0.35">
      <c r="A665" s="85"/>
      <c r="B665" s="86"/>
      <c r="C665" s="86"/>
      <c r="D665" s="87"/>
      <c r="E665" s="86"/>
      <c r="F665" s="86"/>
      <c r="G665" s="262">
        <f t="shared" si="47"/>
        <v>0</v>
      </c>
      <c r="H665" s="262">
        <f t="shared" si="48"/>
        <v>0</v>
      </c>
      <c r="I665" s="262">
        <f t="shared" si="49"/>
        <v>0</v>
      </c>
      <c r="J665" s="264"/>
      <c r="K665" s="264"/>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85"/>
      <c r="EP665" s="85"/>
      <c r="EQ665" s="85"/>
      <c r="ER665" s="85"/>
      <c r="ES665" s="85"/>
      <c r="ET665" s="85"/>
      <c r="EU665" s="85"/>
      <c r="EV665" s="85"/>
      <c r="EW665" s="85"/>
      <c r="EX665" s="85"/>
      <c r="EY665" s="85"/>
      <c r="EZ665" s="85"/>
      <c r="FA665" s="85"/>
      <c r="FB665" s="85"/>
      <c r="FC665" s="85"/>
      <c r="FD665" s="85"/>
      <c r="FE665" s="85"/>
      <c r="FF665" s="85"/>
      <c r="FG665" s="265"/>
      <c r="FH665" s="265"/>
      <c r="FI665" s="265"/>
      <c r="FJ665" s="265"/>
      <c r="FK665" s="265"/>
      <c r="FL665" s="265"/>
      <c r="FM665" s="265"/>
      <c r="FN665" s="265"/>
      <c r="FO665" s="265"/>
      <c r="FP665" s="265"/>
      <c r="FQ665" s="265"/>
      <c r="FR665" s="265"/>
      <c r="FS665" s="265"/>
      <c r="FT665" s="265"/>
      <c r="FU665" s="265"/>
      <c r="FV665" s="265"/>
      <c r="FW665" s="265"/>
      <c r="FX665" s="265"/>
      <c r="FY665" s="265"/>
      <c r="FZ665" s="265"/>
      <c r="GA665" s="265"/>
      <c r="GB665" s="265"/>
      <c r="GC665" s="265"/>
    </row>
    <row r="666" spans="1:185" x14ac:dyDescent="0.35">
      <c r="A666" s="85"/>
      <c r="B666" s="86"/>
      <c r="C666" s="86"/>
      <c r="D666" s="87"/>
      <c r="E666" s="86"/>
      <c r="F666" s="86"/>
      <c r="G666" s="262">
        <f t="shared" si="47"/>
        <v>0</v>
      </c>
      <c r="H666" s="262">
        <f t="shared" si="48"/>
        <v>0</v>
      </c>
      <c r="I666" s="262">
        <f t="shared" si="49"/>
        <v>0</v>
      </c>
      <c r="J666" s="264"/>
      <c r="K666" s="264"/>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85"/>
      <c r="EP666" s="85"/>
      <c r="EQ666" s="85"/>
      <c r="ER666" s="85"/>
      <c r="ES666" s="85"/>
      <c r="ET666" s="85"/>
      <c r="EU666" s="85"/>
      <c r="EV666" s="85"/>
      <c r="EW666" s="85"/>
      <c r="EX666" s="85"/>
      <c r="EY666" s="85"/>
      <c r="EZ666" s="85"/>
      <c r="FA666" s="85"/>
      <c r="FB666" s="85"/>
      <c r="FC666" s="85"/>
      <c r="FD666" s="85"/>
      <c r="FE666" s="85"/>
      <c r="FF666" s="85"/>
      <c r="FG666" s="265"/>
      <c r="FH666" s="265"/>
      <c r="FI666" s="265"/>
      <c r="FJ666" s="265"/>
      <c r="FK666" s="265"/>
      <c r="FL666" s="265"/>
      <c r="FM666" s="265"/>
      <c r="FN666" s="265"/>
      <c r="FO666" s="265"/>
      <c r="FP666" s="265"/>
      <c r="FQ666" s="265"/>
      <c r="FR666" s="265"/>
      <c r="FS666" s="265"/>
      <c r="FT666" s="265"/>
      <c r="FU666" s="265"/>
      <c r="FV666" s="265"/>
      <c r="FW666" s="265"/>
      <c r="FX666" s="265"/>
      <c r="FY666" s="265"/>
      <c r="FZ666" s="265"/>
      <c r="GA666" s="265"/>
      <c r="GB666" s="265"/>
      <c r="GC666" s="265"/>
    </row>
    <row r="667" spans="1:185" x14ac:dyDescent="0.35">
      <c r="A667" s="85"/>
      <c r="B667" s="86"/>
      <c r="C667" s="86"/>
      <c r="D667" s="87"/>
      <c r="E667" s="86"/>
      <c r="F667" s="86"/>
      <c r="G667" s="262">
        <f t="shared" si="47"/>
        <v>0</v>
      </c>
      <c r="H667" s="262">
        <f t="shared" si="48"/>
        <v>0</v>
      </c>
      <c r="I667" s="262">
        <f t="shared" si="49"/>
        <v>0</v>
      </c>
      <c r="J667" s="264"/>
      <c r="K667" s="264"/>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85"/>
      <c r="EP667" s="85"/>
      <c r="EQ667" s="85"/>
      <c r="ER667" s="85"/>
      <c r="ES667" s="85"/>
      <c r="ET667" s="85"/>
      <c r="EU667" s="85"/>
      <c r="EV667" s="85"/>
      <c r="EW667" s="85"/>
      <c r="EX667" s="85"/>
      <c r="EY667" s="85"/>
      <c r="EZ667" s="85"/>
      <c r="FA667" s="85"/>
      <c r="FB667" s="85"/>
      <c r="FC667" s="85"/>
      <c r="FD667" s="85"/>
      <c r="FE667" s="85"/>
      <c r="FF667" s="85"/>
      <c r="FG667" s="265"/>
      <c r="FH667" s="265"/>
      <c r="FI667" s="265"/>
      <c r="FJ667" s="265"/>
      <c r="FK667" s="265"/>
      <c r="FL667" s="265"/>
      <c r="FM667" s="265"/>
      <c r="FN667" s="265"/>
      <c r="FO667" s="265"/>
      <c r="FP667" s="265"/>
      <c r="FQ667" s="265"/>
      <c r="FR667" s="265"/>
      <c r="FS667" s="265"/>
      <c r="FT667" s="265"/>
      <c r="FU667" s="265"/>
      <c r="FV667" s="265"/>
      <c r="FW667" s="265"/>
      <c r="FX667" s="265"/>
      <c r="FY667" s="265"/>
      <c r="FZ667" s="265"/>
      <c r="GA667" s="265"/>
      <c r="GB667" s="265"/>
      <c r="GC667" s="265"/>
    </row>
    <row r="668" spans="1:185" x14ac:dyDescent="0.35">
      <c r="A668" s="85"/>
      <c r="B668" s="86"/>
      <c r="C668" s="86"/>
      <c r="D668" s="87"/>
      <c r="E668" s="86"/>
      <c r="F668" s="86"/>
      <c r="G668" s="262">
        <f t="shared" si="47"/>
        <v>0</v>
      </c>
      <c r="H668" s="262">
        <f t="shared" si="48"/>
        <v>0</v>
      </c>
      <c r="I668" s="262">
        <f t="shared" si="49"/>
        <v>0</v>
      </c>
      <c r="J668" s="264"/>
      <c r="K668" s="264"/>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85"/>
      <c r="EP668" s="85"/>
      <c r="EQ668" s="85"/>
      <c r="ER668" s="85"/>
      <c r="ES668" s="85"/>
      <c r="ET668" s="85"/>
      <c r="EU668" s="85"/>
      <c r="EV668" s="85"/>
      <c r="EW668" s="85"/>
      <c r="EX668" s="85"/>
      <c r="EY668" s="85"/>
      <c r="EZ668" s="85"/>
      <c r="FA668" s="85"/>
      <c r="FB668" s="85"/>
      <c r="FC668" s="85"/>
      <c r="FD668" s="85"/>
      <c r="FE668" s="85"/>
      <c r="FF668" s="85"/>
      <c r="FG668" s="265"/>
      <c r="FH668" s="265"/>
      <c r="FI668" s="265"/>
      <c r="FJ668" s="265"/>
      <c r="FK668" s="265"/>
      <c r="FL668" s="265"/>
      <c r="FM668" s="265"/>
      <c r="FN668" s="265"/>
      <c r="FO668" s="265"/>
      <c r="FP668" s="265"/>
      <c r="FQ668" s="265"/>
      <c r="FR668" s="265"/>
      <c r="FS668" s="265"/>
      <c r="FT668" s="265"/>
      <c r="FU668" s="265"/>
      <c r="FV668" s="265"/>
      <c r="FW668" s="265"/>
      <c r="FX668" s="265"/>
      <c r="FY668" s="265"/>
      <c r="FZ668" s="265"/>
      <c r="GA668" s="265"/>
      <c r="GB668" s="265"/>
      <c r="GC668" s="265"/>
    </row>
    <row r="669" spans="1:185" x14ac:dyDescent="0.35">
      <c r="A669" s="85"/>
      <c r="B669" s="86"/>
      <c r="C669" s="86"/>
      <c r="D669" s="87"/>
      <c r="E669" s="86"/>
      <c r="F669" s="86"/>
      <c r="G669" s="262">
        <f t="shared" si="47"/>
        <v>0</v>
      </c>
      <c r="H669" s="262">
        <f t="shared" si="48"/>
        <v>0</v>
      </c>
      <c r="I669" s="262">
        <f t="shared" si="49"/>
        <v>0</v>
      </c>
      <c r="J669" s="264"/>
      <c r="K669" s="264"/>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85"/>
      <c r="EP669" s="85"/>
      <c r="EQ669" s="85"/>
      <c r="ER669" s="85"/>
      <c r="ES669" s="85"/>
      <c r="ET669" s="85"/>
      <c r="EU669" s="85"/>
      <c r="EV669" s="85"/>
      <c r="EW669" s="85"/>
      <c r="EX669" s="85"/>
      <c r="EY669" s="85"/>
      <c r="EZ669" s="85"/>
      <c r="FA669" s="85"/>
      <c r="FB669" s="85"/>
      <c r="FC669" s="85"/>
      <c r="FD669" s="85"/>
      <c r="FE669" s="85"/>
      <c r="FF669" s="85"/>
      <c r="FG669" s="265"/>
      <c r="FH669" s="265"/>
      <c r="FI669" s="265"/>
      <c r="FJ669" s="265"/>
      <c r="FK669" s="265"/>
      <c r="FL669" s="265"/>
      <c r="FM669" s="265"/>
      <c r="FN669" s="265"/>
      <c r="FO669" s="265"/>
      <c r="FP669" s="265"/>
      <c r="FQ669" s="265"/>
      <c r="FR669" s="265"/>
      <c r="FS669" s="265"/>
      <c r="FT669" s="265"/>
      <c r="FU669" s="265"/>
      <c r="FV669" s="265"/>
      <c r="FW669" s="265"/>
      <c r="FX669" s="265"/>
      <c r="FY669" s="265"/>
      <c r="FZ669" s="265"/>
      <c r="GA669" s="265"/>
      <c r="GB669" s="265"/>
      <c r="GC669" s="265"/>
    </row>
    <row r="670" spans="1:185" x14ac:dyDescent="0.35">
      <c r="A670" s="85"/>
      <c r="B670" s="86"/>
      <c r="C670" s="86"/>
      <c r="D670" s="87"/>
      <c r="E670" s="86"/>
      <c r="F670" s="86"/>
      <c r="G670" s="262">
        <f t="shared" si="47"/>
        <v>0</v>
      </c>
      <c r="H670" s="262">
        <f t="shared" si="48"/>
        <v>0</v>
      </c>
      <c r="I670" s="262">
        <f t="shared" si="49"/>
        <v>0</v>
      </c>
      <c r="J670" s="264"/>
      <c r="K670" s="264"/>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85"/>
      <c r="EP670" s="85"/>
      <c r="EQ670" s="85"/>
      <c r="ER670" s="85"/>
      <c r="ES670" s="85"/>
      <c r="ET670" s="85"/>
      <c r="EU670" s="85"/>
      <c r="EV670" s="85"/>
      <c r="EW670" s="85"/>
      <c r="EX670" s="85"/>
      <c r="EY670" s="85"/>
      <c r="EZ670" s="85"/>
      <c r="FA670" s="85"/>
      <c r="FB670" s="85"/>
      <c r="FC670" s="85"/>
      <c r="FD670" s="85"/>
      <c r="FE670" s="85"/>
      <c r="FF670" s="85"/>
      <c r="FG670" s="265"/>
      <c r="FH670" s="265"/>
      <c r="FI670" s="265"/>
      <c r="FJ670" s="265"/>
      <c r="FK670" s="265"/>
      <c r="FL670" s="265"/>
      <c r="FM670" s="265"/>
      <c r="FN670" s="265"/>
      <c r="FO670" s="265"/>
      <c r="FP670" s="265"/>
      <c r="FQ670" s="265"/>
      <c r="FR670" s="265"/>
      <c r="FS670" s="265"/>
      <c r="FT670" s="265"/>
      <c r="FU670" s="265"/>
      <c r="FV670" s="265"/>
      <c r="FW670" s="265"/>
      <c r="FX670" s="265"/>
      <c r="FY670" s="265"/>
      <c r="FZ670" s="265"/>
      <c r="GA670" s="265"/>
      <c r="GB670" s="265"/>
      <c r="GC670" s="265"/>
    </row>
    <row r="671" spans="1:185" x14ac:dyDescent="0.35">
      <c r="A671" s="85"/>
      <c r="B671" s="86"/>
      <c r="C671" s="86"/>
      <c r="D671" s="87"/>
      <c r="E671" s="86"/>
      <c r="F671" s="86"/>
      <c r="G671" s="262">
        <f t="shared" si="47"/>
        <v>0</v>
      </c>
      <c r="H671" s="262">
        <f t="shared" si="48"/>
        <v>0</v>
      </c>
      <c r="I671" s="262">
        <f t="shared" si="49"/>
        <v>0</v>
      </c>
      <c r="J671" s="264"/>
      <c r="K671" s="264"/>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85"/>
      <c r="EP671" s="85"/>
      <c r="EQ671" s="85"/>
      <c r="ER671" s="85"/>
      <c r="ES671" s="85"/>
      <c r="ET671" s="85"/>
      <c r="EU671" s="85"/>
      <c r="EV671" s="85"/>
      <c r="EW671" s="85"/>
      <c r="EX671" s="85"/>
      <c r="EY671" s="85"/>
      <c r="EZ671" s="85"/>
      <c r="FA671" s="85"/>
      <c r="FB671" s="85"/>
      <c r="FC671" s="85"/>
      <c r="FD671" s="85"/>
      <c r="FE671" s="85"/>
      <c r="FF671" s="85"/>
      <c r="FG671" s="265"/>
      <c r="FH671" s="265"/>
      <c r="FI671" s="265"/>
      <c r="FJ671" s="265"/>
      <c r="FK671" s="265"/>
      <c r="FL671" s="265"/>
      <c r="FM671" s="265"/>
      <c r="FN671" s="265"/>
      <c r="FO671" s="265"/>
      <c r="FP671" s="265"/>
      <c r="FQ671" s="265"/>
      <c r="FR671" s="265"/>
      <c r="FS671" s="265"/>
      <c r="FT671" s="265"/>
      <c r="FU671" s="265"/>
      <c r="FV671" s="265"/>
      <c r="FW671" s="265"/>
      <c r="FX671" s="265"/>
      <c r="FY671" s="265"/>
      <c r="FZ671" s="265"/>
      <c r="GA671" s="265"/>
      <c r="GB671" s="265"/>
      <c r="GC671" s="265"/>
    </row>
    <row r="672" spans="1:185" x14ac:dyDescent="0.35">
      <c r="A672" s="85"/>
      <c r="B672" s="86"/>
      <c r="C672" s="86"/>
      <c r="D672" s="87"/>
      <c r="E672" s="86"/>
      <c r="F672" s="86"/>
      <c r="G672" s="262">
        <f t="shared" si="47"/>
        <v>0</v>
      </c>
      <c r="H672" s="262">
        <f t="shared" si="48"/>
        <v>0</v>
      </c>
      <c r="I672" s="262">
        <f t="shared" si="49"/>
        <v>0</v>
      </c>
      <c r="J672" s="264"/>
      <c r="K672" s="264"/>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85"/>
      <c r="EP672" s="85"/>
      <c r="EQ672" s="85"/>
      <c r="ER672" s="85"/>
      <c r="ES672" s="85"/>
      <c r="ET672" s="85"/>
      <c r="EU672" s="85"/>
      <c r="EV672" s="85"/>
      <c r="EW672" s="85"/>
      <c r="EX672" s="85"/>
      <c r="EY672" s="85"/>
      <c r="EZ672" s="85"/>
      <c r="FA672" s="85"/>
      <c r="FB672" s="85"/>
      <c r="FC672" s="85"/>
      <c r="FD672" s="85"/>
      <c r="FE672" s="85"/>
      <c r="FF672" s="85"/>
      <c r="FG672" s="265"/>
      <c r="FH672" s="265"/>
      <c r="FI672" s="265"/>
      <c r="FJ672" s="265"/>
      <c r="FK672" s="265"/>
      <c r="FL672" s="265"/>
      <c r="FM672" s="265"/>
      <c r="FN672" s="265"/>
      <c r="FO672" s="265"/>
      <c r="FP672" s="265"/>
      <c r="FQ672" s="265"/>
      <c r="FR672" s="265"/>
      <c r="FS672" s="265"/>
      <c r="FT672" s="265"/>
      <c r="FU672" s="265"/>
      <c r="FV672" s="265"/>
      <c r="FW672" s="265"/>
      <c r="FX672" s="265"/>
      <c r="FY672" s="265"/>
      <c r="FZ672" s="265"/>
      <c r="GA672" s="265"/>
      <c r="GB672" s="265"/>
      <c r="GC672" s="265"/>
    </row>
    <row r="673" spans="1:185" x14ac:dyDescent="0.35">
      <c r="A673" s="85"/>
      <c r="B673" s="86"/>
      <c r="C673" s="86"/>
      <c r="D673" s="87"/>
      <c r="E673" s="86"/>
      <c r="F673" s="86"/>
      <c r="G673" s="262">
        <f t="shared" si="47"/>
        <v>0</v>
      </c>
      <c r="H673" s="262">
        <f t="shared" si="48"/>
        <v>0</v>
      </c>
      <c r="I673" s="262">
        <f t="shared" si="49"/>
        <v>0</v>
      </c>
      <c r="J673" s="264"/>
      <c r="K673" s="264"/>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85"/>
      <c r="EP673" s="85"/>
      <c r="EQ673" s="85"/>
      <c r="ER673" s="85"/>
      <c r="ES673" s="85"/>
      <c r="ET673" s="85"/>
      <c r="EU673" s="85"/>
      <c r="EV673" s="85"/>
      <c r="EW673" s="85"/>
      <c r="EX673" s="85"/>
      <c r="EY673" s="85"/>
      <c r="EZ673" s="85"/>
      <c r="FA673" s="85"/>
      <c r="FB673" s="85"/>
      <c r="FC673" s="85"/>
      <c r="FD673" s="85"/>
      <c r="FE673" s="85"/>
      <c r="FF673" s="85"/>
      <c r="FG673" s="265"/>
      <c r="FH673" s="265"/>
      <c r="FI673" s="265"/>
      <c r="FJ673" s="265"/>
      <c r="FK673" s="265"/>
      <c r="FL673" s="265"/>
      <c r="FM673" s="265"/>
      <c r="FN673" s="265"/>
      <c r="FO673" s="265"/>
      <c r="FP673" s="265"/>
      <c r="FQ673" s="265"/>
      <c r="FR673" s="265"/>
      <c r="FS673" s="265"/>
      <c r="FT673" s="265"/>
      <c r="FU673" s="265"/>
      <c r="FV673" s="265"/>
      <c r="FW673" s="265"/>
      <c r="FX673" s="265"/>
      <c r="FY673" s="265"/>
      <c r="FZ673" s="265"/>
      <c r="GA673" s="265"/>
      <c r="GB673" s="265"/>
      <c r="GC673" s="265"/>
    </row>
    <row r="674" spans="1:185" x14ac:dyDescent="0.35">
      <c r="A674" s="85"/>
      <c r="B674" s="86"/>
      <c r="C674" s="86"/>
      <c r="D674" s="87"/>
      <c r="E674" s="86"/>
      <c r="F674" s="86"/>
      <c r="G674" s="262">
        <f t="shared" si="47"/>
        <v>0</v>
      </c>
      <c r="H674" s="262">
        <f t="shared" si="48"/>
        <v>0</v>
      </c>
      <c r="I674" s="262">
        <f t="shared" si="49"/>
        <v>0</v>
      </c>
      <c r="J674" s="264"/>
      <c r="K674" s="264"/>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85"/>
      <c r="EP674" s="85"/>
      <c r="EQ674" s="85"/>
      <c r="ER674" s="85"/>
      <c r="ES674" s="85"/>
      <c r="ET674" s="85"/>
      <c r="EU674" s="85"/>
      <c r="EV674" s="85"/>
      <c r="EW674" s="85"/>
      <c r="EX674" s="85"/>
      <c r="EY674" s="85"/>
      <c r="EZ674" s="85"/>
      <c r="FA674" s="85"/>
      <c r="FB674" s="85"/>
      <c r="FC674" s="85"/>
      <c r="FD674" s="85"/>
      <c r="FE674" s="85"/>
      <c r="FF674" s="85"/>
      <c r="FG674" s="265"/>
      <c r="FH674" s="265"/>
      <c r="FI674" s="265"/>
      <c r="FJ674" s="265"/>
      <c r="FK674" s="265"/>
      <c r="FL674" s="265"/>
      <c r="FM674" s="265"/>
      <c r="FN674" s="265"/>
      <c r="FO674" s="265"/>
      <c r="FP674" s="265"/>
      <c r="FQ674" s="265"/>
      <c r="FR674" s="265"/>
      <c r="FS674" s="265"/>
      <c r="FT674" s="265"/>
      <c r="FU674" s="265"/>
      <c r="FV674" s="265"/>
      <c r="FW674" s="265"/>
      <c r="FX674" s="265"/>
      <c r="FY674" s="265"/>
      <c r="FZ674" s="265"/>
      <c r="GA674" s="265"/>
      <c r="GB674" s="265"/>
      <c r="GC674" s="265"/>
    </row>
    <row r="675" spans="1:185" x14ac:dyDescent="0.35">
      <c r="A675" s="85"/>
      <c r="B675" s="86"/>
      <c r="C675" s="86"/>
      <c r="D675" s="87"/>
      <c r="E675" s="86"/>
      <c r="F675" s="86"/>
      <c r="G675" s="262">
        <f t="shared" si="47"/>
        <v>0</v>
      </c>
      <c r="H675" s="262">
        <f t="shared" si="48"/>
        <v>0</v>
      </c>
      <c r="I675" s="262">
        <f t="shared" si="49"/>
        <v>0</v>
      </c>
      <c r="J675" s="264"/>
      <c r="K675" s="264"/>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85"/>
      <c r="EP675" s="85"/>
      <c r="EQ675" s="85"/>
      <c r="ER675" s="85"/>
      <c r="ES675" s="85"/>
      <c r="ET675" s="85"/>
      <c r="EU675" s="85"/>
      <c r="EV675" s="85"/>
      <c r="EW675" s="85"/>
      <c r="EX675" s="85"/>
      <c r="EY675" s="85"/>
      <c r="EZ675" s="85"/>
      <c r="FA675" s="85"/>
      <c r="FB675" s="85"/>
      <c r="FC675" s="85"/>
      <c r="FD675" s="85"/>
      <c r="FE675" s="85"/>
      <c r="FF675" s="85"/>
      <c r="FG675" s="265"/>
      <c r="FH675" s="265"/>
      <c r="FI675" s="265"/>
      <c r="FJ675" s="265"/>
      <c r="FK675" s="265"/>
      <c r="FL675" s="265"/>
      <c r="FM675" s="265"/>
      <c r="FN675" s="265"/>
      <c r="FO675" s="265"/>
      <c r="FP675" s="265"/>
      <c r="FQ675" s="265"/>
      <c r="FR675" s="265"/>
      <c r="FS675" s="265"/>
      <c r="FT675" s="265"/>
      <c r="FU675" s="265"/>
      <c r="FV675" s="265"/>
      <c r="FW675" s="265"/>
      <c r="FX675" s="265"/>
      <c r="FY675" s="265"/>
      <c r="FZ675" s="265"/>
      <c r="GA675" s="265"/>
      <c r="GB675" s="265"/>
      <c r="GC675" s="265"/>
    </row>
    <row r="676" spans="1:185" x14ac:dyDescent="0.35">
      <c r="A676" s="85"/>
      <c r="B676" s="86"/>
      <c r="C676" s="86"/>
      <c r="D676" s="87"/>
      <c r="E676" s="86"/>
      <c r="F676" s="86"/>
      <c r="G676" s="262">
        <f t="shared" si="47"/>
        <v>0</v>
      </c>
      <c r="H676" s="262">
        <f t="shared" si="48"/>
        <v>0</v>
      </c>
      <c r="I676" s="262">
        <f t="shared" si="49"/>
        <v>0</v>
      </c>
      <c r="J676" s="264"/>
      <c r="K676" s="264"/>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85"/>
      <c r="EP676" s="85"/>
      <c r="EQ676" s="85"/>
      <c r="ER676" s="85"/>
      <c r="ES676" s="85"/>
      <c r="ET676" s="85"/>
      <c r="EU676" s="85"/>
      <c r="EV676" s="85"/>
      <c r="EW676" s="85"/>
      <c r="EX676" s="85"/>
      <c r="EY676" s="85"/>
      <c r="EZ676" s="85"/>
      <c r="FA676" s="85"/>
      <c r="FB676" s="85"/>
      <c r="FC676" s="85"/>
      <c r="FD676" s="85"/>
      <c r="FE676" s="85"/>
      <c r="FF676" s="85"/>
      <c r="FG676" s="265"/>
      <c r="FH676" s="265"/>
      <c r="FI676" s="265"/>
      <c r="FJ676" s="265"/>
      <c r="FK676" s="265"/>
      <c r="FL676" s="265"/>
      <c r="FM676" s="265"/>
      <c r="FN676" s="265"/>
      <c r="FO676" s="265"/>
      <c r="FP676" s="265"/>
      <c r="FQ676" s="265"/>
      <c r="FR676" s="265"/>
      <c r="FS676" s="265"/>
      <c r="FT676" s="265"/>
      <c r="FU676" s="265"/>
      <c r="FV676" s="265"/>
      <c r="FW676" s="265"/>
      <c r="FX676" s="265"/>
      <c r="FY676" s="265"/>
      <c r="FZ676" s="265"/>
      <c r="GA676" s="265"/>
      <c r="GB676" s="265"/>
      <c r="GC676" s="265"/>
    </row>
    <row r="677" spans="1:185" x14ac:dyDescent="0.35">
      <c r="A677" s="85"/>
      <c r="B677" s="86"/>
      <c r="C677" s="86"/>
      <c r="D677" s="87"/>
      <c r="E677" s="86"/>
      <c r="F677" s="86"/>
      <c r="G677" s="262">
        <f t="shared" si="47"/>
        <v>0</v>
      </c>
      <c r="H677" s="262">
        <f t="shared" si="48"/>
        <v>0</v>
      </c>
      <c r="I677" s="262">
        <f t="shared" si="49"/>
        <v>0</v>
      </c>
      <c r="J677" s="264"/>
      <c r="K677" s="264"/>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85"/>
      <c r="EP677" s="85"/>
      <c r="EQ677" s="85"/>
      <c r="ER677" s="85"/>
      <c r="ES677" s="85"/>
      <c r="ET677" s="85"/>
      <c r="EU677" s="85"/>
      <c r="EV677" s="85"/>
      <c r="EW677" s="85"/>
      <c r="EX677" s="85"/>
      <c r="EY677" s="85"/>
      <c r="EZ677" s="85"/>
      <c r="FA677" s="85"/>
      <c r="FB677" s="85"/>
      <c r="FC677" s="85"/>
      <c r="FD677" s="85"/>
      <c r="FE677" s="85"/>
      <c r="FF677" s="85"/>
      <c r="FG677" s="265"/>
      <c r="FH677" s="265"/>
      <c r="FI677" s="265"/>
      <c r="FJ677" s="265"/>
      <c r="FK677" s="265"/>
      <c r="FL677" s="265"/>
      <c r="FM677" s="265"/>
      <c r="FN677" s="265"/>
      <c r="FO677" s="265"/>
      <c r="FP677" s="265"/>
      <c r="FQ677" s="265"/>
      <c r="FR677" s="265"/>
      <c r="FS677" s="265"/>
      <c r="FT677" s="265"/>
      <c r="FU677" s="265"/>
      <c r="FV677" s="265"/>
      <c r="FW677" s="265"/>
      <c r="FX677" s="265"/>
      <c r="FY677" s="265"/>
      <c r="FZ677" s="265"/>
      <c r="GA677" s="265"/>
      <c r="GB677" s="265"/>
      <c r="GC677" s="265"/>
    </row>
    <row r="678" spans="1:185" x14ac:dyDescent="0.35">
      <c r="A678" s="85"/>
      <c r="B678" s="86"/>
      <c r="C678" s="86"/>
      <c r="D678" s="87"/>
      <c r="E678" s="86"/>
      <c r="F678" s="86"/>
      <c r="G678" s="262">
        <f t="shared" si="47"/>
        <v>0</v>
      </c>
      <c r="H678" s="262">
        <f t="shared" si="48"/>
        <v>0</v>
      </c>
      <c r="I678" s="262">
        <f t="shared" si="49"/>
        <v>0</v>
      </c>
      <c r="J678" s="264"/>
      <c r="K678" s="264"/>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85"/>
      <c r="EP678" s="85"/>
      <c r="EQ678" s="85"/>
      <c r="ER678" s="85"/>
      <c r="ES678" s="85"/>
      <c r="ET678" s="85"/>
      <c r="EU678" s="85"/>
      <c r="EV678" s="85"/>
      <c r="EW678" s="85"/>
      <c r="EX678" s="85"/>
      <c r="EY678" s="85"/>
      <c r="EZ678" s="85"/>
      <c r="FA678" s="85"/>
      <c r="FB678" s="85"/>
      <c r="FC678" s="85"/>
      <c r="FD678" s="85"/>
      <c r="FE678" s="85"/>
      <c r="FF678" s="85"/>
      <c r="FG678" s="265"/>
      <c r="FH678" s="265"/>
      <c r="FI678" s="265"/>
      <c r="FJ678" s="265"/>
      <c r="FK678" s="265"/>
      <c r="FL678" s="265"/>
      <c r="FM678" s="265"/>
      <c r="FN678" s="265"/>
      <c r="FO678" s="265"/>
      <c r="FP678" s="265"/>
      <c r="FQ678" s="265"/>
      <c r="FR678" s="265"/>
      <c r="FS678" s="265"/>
      <c r="FT678" s="265"/>
      <c r="FU678" s="265"/>
      <c r="FV678" s="265"/>
      <c r="FW678" s="265"/>
      <c r="FX678" s="265"/>
      <c r="FY678" s="265"/>
      <c r="FZ678" s="265"/>
      <c r="GA678" s="265"/>
      <c r="GB678" s="265"/>
      <c r="GC678" s="265"/>
    </row>
    <row r="679" spans="1:185" x14ac:dyDescent="0.35">
      <c r="A679" s="85"/>
      <c r="B679" s="86"/>
      <c r="C679" s="86"/>
      <c r="D679" s="87"/>
      <c r="E679" s="86"/>
      <c r="F679" s="86"/>
      <c r="G679" s="262">
        <f t="shared" si="47"/>
        <v>0</v>
      </c>
      <c r="H679" s="262">
        <f t="shared" si="48"/>
        <v>0</v>
      </c>
      <c r="I679" s="262">
        <f t="shared" si="49"/>
        <v>0</v>
      </c>
      <c r="J679" s="264"/>
      <c r="K679" s="264"/>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85"/>
      <c r="EP679" s="85"/>
      <c r="EQ679" s="85"/>
      <c r="ER679" s="85"/>
      <c r="ES679" s="85"/>
      <c r="ET679" s="85"/>
      <c r="EU679" s="85"/>
      <c r="EV679" s="85"/>
      <c r="EW679" s="85"/>
      <c r="EX679" s="85"/>
      <c r="EY679" s="85"/>
      <c r="EZ679" s="85"/>
      <c r="FA679" s="85"/>
      <c r="FB679" s="85"/>
      <c r="FC679" s="85"/>
      <c r="FD679" s="85"/>
      <c r="FE679" s="85"/>
      <c r="FF679" s="85"/>
      <c r="FG679" s="265"/>
      <c r="FH679" s="265"/>
      <c r="FI679" s="265"/>
      <c r="FJ679" s="265"/>
      <c r="FK679" s="265"/>
      <c r="FL679" s="265"/>
      <c r="FM679" s="265"/>
      <c r="FN679" s="265"/>
      <c r="FO679" s="265"/>
      <c r="FP679" s="265"/>
      <c r="FQ679" s="265"/>
      <c r="FR679" s="265"/>
      <c r="FS679" s="265"/>
      <c r="FT679" s="265"/>
      <c r="FU679" s="265"/>
      <c r="FV679" s="265"/>
      <c r="FW679" s="265"/>
      <c r="FX679" s="265"/>
      <c r="FY679" s="265"/>
      <c r="FZ679" s="265"/>
      <c r="GA679" s="265"/>
      <c r="GB679" s="265"/>
      <c r="GC679" s="265"/>
    </row>
    <row r="680" spans="1:185" x14ac:dyDescent="0.35">
      <c r="A680" s="85"/>
      <c r="B680" s="86"/>
      <c r="C680" s="86"/>
      <c r="D680" s="87"/>
      <c r="E680" s="86"/>
      <c r="F680" s="86"/>
      <c r="G680" s="262">
        <f t="shared" si="47"/>
        <v>0</v>
      </c>
      <c r="H680" s="262">
        <f t="shared" si="48"/>
        <v>0</v>
      </c>
      <c r="I680" s="262">
        <f t="shared" si="49"/>
        <v>0</v>
      </c>
      <c r="J680" s="264"/>
      <c r="K680" s="264"/>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85"/>
      <c r="EP680" s="85"/>
      <c r="EQ680" s="85"/>
      <c r="ER680" s="85"/>
      <c r="ES680" s="85"/>
      <c r="ET680" s="85"/>
      <c r="EU680" s="85"/>
      <c r="EV680" s="85"/>
      <c r="EW680" s="85"/>
      <c r="EX680" s="85"/>
      <c r="EY680" s="85"/>
      <c r="EZ680" s="85"/>
      <c r="FA680" s="85"/>
      <c r="FB680" s="85"/>
      <c r="FC680" s="85"/>
      <c r="FD680" s="85"/>
      <c r="FE680" s="85"/>
      <c r="FF680" s="85"/>
      <c r="FG680" s="265"/>
      <c r="FH680" s="265"/>
      <c r="FI680" s="265"/>
      <c r="FJ680" s="265"/>
      <c r="FK680" s="265"/>
      <c r="FL680" s="265"/>
      <c r="FM680" s="265"/>
      <c r="FN680" s="265"/>
      <c r="FO680" s="265"/>
      <c r="FP680" s="265"/>
      <c r="FQ680" s="265"/>
      <c r="FR680" s="265"/>
      <c r="FS680" s="265"/>
      <c r="FT680" s="265"/>
      <c r="FU680" s="265"/>
      <c r="FV680" s="265"/>
      <c r="FW680" s="265"/>
      <c r="FX680" s="265"/>
      <c r="FY680" s="265"/>
      <c r="FZ680" s="265"/>
      <c r="GA680" s="265"/>
      <c r="GB680" s="265"/>
      <c r="GC680" s="265"/>
    </row>
    <row r="681" spans="1:185" x14ac:dyDescent="0.35">
      <c r="A681" s="85"/>
      <c r="B681" s="86"/>
      <c r="C681" s="86"/>
      <c r="D681" s="87"/>
      <c r="E681" s="86"/>
      <c r="F681" s="86"/>
      <c r="G681" s="262">
        <f t="shared" si="47"/>
        <v>0</v>
      </c>
      <c r="H681" s="262">
        <f t="shared" si="48"/>
        <v>0</v>
      </c>
      <c r="I681" s="262">
        <f t="shared" si="49"/>
        <v>0</v>
      </c>
      <c r="J681" s="264"/>
      <c r="K681" s="264"/>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85"/>
      <c r="EP681" s="85"/>
      <c r="EQ681" s="85"/>
      <c r="ER681" s="85"/>
      <c r="ES681" s="85"/>
      <c r="ET681" s="85"/>
      <c r="EU681" s="85"/>
      <c r="EV681" s="85"/>
      <c r="EW681" s="85"/>
      <c r="EX681" s="85"/>
      <c r="EY681" s="85"/>
      <c r="EZ681" s="85"/>
      <c r="FA681" s="85"/>
      <c r="FB681" s="85"/>
      <c r="FC681" s="85"/>
      <c r="FD681" s="85"/>
      <c r="FE681" s="85"/>
      <c r="FF681" s="85"/>
      <c r="FG681" s="265"/>
      <c r="FH681" s="265"/>
      <c r="FI681" s="265"/>
      <c r="FJ681" s="265"/>
      <c r="FK681" s="265"/>
      <c r="FL681" s="265"/>
      <c r="FM681" s="265"/>
      <c r="FN681" s="265"/>
      <c r="FO681" s="265"/>
      <c r="FP681" s="265"/>
      <c r="FQ681" s="265"/>
      <c r="FR681" s="265"/>
      <c r="FS681" s="265"/>
      <c r="FT681" s="265"/>
      <c r="FU681" s="265"/>
      <c r="FV681" s="265"/>
      <c r="FW681" s="265"/>
      <c r="FX681" s="265"/>
      <c r="FY681" s="265"/>
      <c r="FZ681" s="265"/>
      <c r="GA681" s="265"/>
      <c r="GB681" s="265"/>
      <c r="GC681" s="265"/>
    </row>
    <row r="682" spans="1:185" x14ac:dyDescent="0.35">
      <c r="A682" s="85"/>
      <c r="B682" s="86"/>
      <c r="C682" s="86"/>
      <c r="D682" s="87"/>
      <c r="E682" s="86"/>
      <c r="F682" s="86"/>
      <c r="G682" s="262">
        <f t="shared" si="47"/>
        <v>0</v>
      </c>
      <c r="H682" s="262">
        <f t="shared" si="48"/>
        <v>0</v>
      </c>
      <c r="I682" s="262">
        <f t="shared" si="49"/>
        <v>0</v>
      </c>
      <c r="J682" s="264"/>
      <c r="K682" s="264"/>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85"/>
      <c r="EP682" s="85"/>
      <c r="EQ682" s="85"/>
      <c r="ER682" s="85"/>
      <c r="ES682" s="85"/>
      <c r="ET682" s="85"/>
      <c r="EU682" s="85"/>
      <c r="EV682" s="85"/>
      <c r="EW682" s="85"/>
      <c r="EX682" s="85"/>
      <c r="EY682" s="85"/>
      <c r="EZ682" s="85"/>
      <c r="FA682" s="85"/>
      <c r="FB682" s="85"/>
      <c r="FC682" s="85"/>
      <c r="FD682" s="85"/>
      <c r="FE682" s="85"/>
      <c r="FF682" s="85"/>
      <c r="FG682" s="265"/>
      <c r="FH682" s="265"/>
      <c r="FI682" s="265"/>
      <c r="FJ682" s="265"/>
      <c r="FK682" s="265"/>
      <c r="FL682" s="265"/>
      <c r="FM682" s="265"/>
      <c r="FN682" s="265"/>
      <c r="FO682" s="265"/>
      <c r="FP682" s="265"/>
      <c r="FQ682" s="265"/>
      <c r="FR682" s="265"/>
      <c r="FS682" s="265"/>
      <c r="FT682" s="265"/>
      <c r="FU682" s="265"/>
      <c r="FV682" s="265"/>
      <c r="FW682" s="265"/>
      <c r="FX682" s="265"/>
      <c r="FY682" s="265"/>
      <c r="FZ682" s="265"/>
      <c r="GA682" s="265"/>
      <c r="GB682" s="265"/>
      <c r="GC682" s="265"/>
    </row>
    <row r="683" spans="1:185" x14ac:dyDescent="0.35">
      <c r="A683" s="85"/>
      <c r="B683" s="86"/>
      <c r="C683" s="86"/>
      <c r="D683" s="87"/>
      <c r="E683" s="86"/>
      <c r="F683" s="86"/>
      <c r="G683" s="262">
        <f t="shared" si="47"/>
        <v>0</v>
      </c>
      <c r="H683" s="262">
        <f t="shared" si="48"/>
        <v>0</v>
      </c>
      <c r="I683" s="262">
        <f t="shared" si="49"/>
        <v>0</v>
      </c>
      <c r="J683" s="264"/>
      <c r="K683" s="264"/>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85"/>
      <c r="EP683" s="85"/>
      <c r="EQ683" s="85"/>
      <c r="ER683" s="85"/>
      <c r="ES683" s="85"/>
      <c r="ET683" s="85"/>
      <c r="EU683" s="85"/>
      <c r="EV683" s="85"/>
      <c r="EW683" s="85"/>
      <c r="EX683" s="85"/>
      <c r="EY683" s="85"/>
      <c r="EZ683" s="85"/>
      <c r="FA683" s="85"/>
      <c r="FB683" s="85"/>
      <c r="FC683" s="85"/>
      <c r="FD683" s="85"/>
      <c r="FE683" s="85"/>
      <c r="FF683" s="85"/>
      <c r="FG683" s="265"/>
      <c r="FH683" s="265"/>
      <c r="FI683" s="265"/>
      <c r="FJ683" s="265"/>
      <c r="FK683" s="265"/>
      <c r="FL683" s="265"/>
      <c r="FM683" s="265"/>
      <c r="FN683" s="265"/>
      <c r="FO683" s="265"/>
      <c r="FP683" s="265"/>
      <c r="FQ683" s="265"/>
      <c r="FR683" s="265"/>
      <c r="FS683" s="265"/>
      <c r="FT683" s="265"/>
      <c r="FU683" s="265"/>
      <c r="FV683" s="265"/>
      <c r="FW683" s="265"/>
      <c r="FX683" s="265"/>
      <c r="FY683" s="265"/>
      <c r="FZ683" s="265"/>
      <c r="GA683" s="265"/>
      <c r="GB683" s="265"/>
      <c r="GC683" s="265"/>
    </row>
    <row r="684" spans="1:185" x14ac:dyDescent="0.35">
      <c r="A684" s="85"/>
      <c r="B684" s="86"/>
      <c r="C684" s="86"/>
      <c r="D684" s="87"/>
      <c r="E684" s="86"/>
      <c r="F684" s="86"/>
      <c r="G684" s="262">
        <f t="shared" si="47"/>
        <v>0</v>
      </c>
      <c r="H684" s="262">
        <f t="shared" si="48"/>
        <v>0</v>
      </c>
      <c r="I684" s="262">
        <f t="shared" si="49"/>
        <v>0</v>
      </c>
      <c r="J684" s="264"/>
      <c r="K684" s="264"/>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85"/>
      <c r="EP684" s="85"/>
      <c r="EQ684" s="85"/>
      <c r="ER684" s="85"/>
      <c r="ES684" s="85"/>
      <c r="ET684" s="85"/>
      <c r="EU684" s="85"/>
      <c r="EV684" s="85"/>
      <c r="EW684" s="85"/>
      <c r="EX684" s="85"/>
      <c r="EY684" s="85"/>
      <c r="EZ684" s="85"/>
      <c r="FA684" s="85"/>
      <c r="FB684" s="85"/>
      <c r="FC684" s="85"/>
      <c r="FD684" s="85"/>
      <c r="FE684" s="85"/>
      <c r="FF684" s="85"/>
      <c r="FG684" s="265"/>
      <c r="FH684" s="265"/>
      <c r="FI684" s="265"/>
      <c r="FJ684" s="265"/>
      <c r="FK684" s="265"/>
      <c r="FL684" s="265"/>
      <c r="FM684" s="265"/>
      <c r="FN684" s="265"/>
      <c r="FO684" s="265"/>
      <c r="FP684" s="265"/>
      <c r="FQ684" s="265"/>
      <c r="FR684" s="265"/>
      <c r="FS684" s="265"/>
      <c r="FT684" s="265"/>
      <c r="FU684" s="265"/>
      <c r="FV684" s="265"/>
      <c r="FW684" s="265"/>
      <c r="FX684" s="265"/>
      <c r="FY684" s="265"/>
      <c r="FZ684" s="265"/>
      <c r="GA684" s="265"/>
      <c r="GB684" s="265"/>
      <c r="GC684" s="265"/>
    </row>
    <row r="685" spans="1:185" x14ac:dyDescent="0.35">
      <c r="A685" s="85"/>
      <c r="B685" s="86"/>
      <c r="C685" s="86"/>
      <c r="D685" s="87"/>
      <c r="E685" s="86"/>
      <c r="F685" s="86"/>
      <c r="G685" s="262">
        <f t="shared" si="47"/>
        <v>0</v>
      </c>
      <c r="H685" s="262">
        <f t="shared" si="48"/>
        <v>0</v>
      </c>
      <c r="I685" s="262">
        <f t="shared" si="49"/>
        <v>0</v>
      </c>
      <c r="J685" s="264"/>
      <c r="K685" s="264"/>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85"/>
      <c r="EP685" s="85"/>
      <c r="EQ685" s="85"/>
      <c r="ER685" s="85"/>
      <c r="ES685" s="85"/>
      <c r="ET685" s="85"/>
      <c r="EU685" s="85"/>
      <c r="EV685" s="85"/>
      <c r="EW685" s="85"/>
      <c r="EX685" s="85"/>
      <c r="EY685" s="85"/>
      <c r="EZ685" s="85"/>
      <c r="FA685" s="85"/>
      <c r="FB685" s="85"/>
      <c r="FC685" s="85"/>
      <c r="FD685" s="85"/>
      <c r="FE685" s="85"/>
      <c r="FF685" s="85"/>
      <c r="FG685" s="265"/>
      <c r="FH685" s="265"/>
      <c r="FI685" s="265"/>
      <c r="FJ685" s="265"/>
      <c r="FK685" s="265"/>
      <c r="FL685" s="265"/>
      <c r="FM685" s="265"/>
      <c r="FN685" s="265"/>
      <c r="FO685" s="265"/>
      <c r="FP685" s="265"/>
      <c r="FQ685" s="265"/>
      <c r="FR685" s="265"/>
      <c r="FS685" s="265"/>
      <c r="FT685" s="265"/>
      <c r="FU685" s="265"/>
      <c r="FV685" s="265"/>
      <c r="FW685" s="265"/>
      <c r="FX685" s="265"/>
      <c r="FY685" s="265"/>
      <c r="FZ685" s="265"/>
      <c r="GA685" s="265"/>
      <c r="GB685" s="265"/>
      <c r="GC685" s="265"/>
    </row>
    <row r="686" spans="1:185" x14ac:dyDescent="0.35">
      <c r="A686" s="85"/>
      <c r="B686" s="86"/>
      <c r="C686" s="86"/>
      <c r="D686" s="87"/>
      <c r="E686" s="86"/>
      <c r="F686" s="86"/>
      <c r="G686" s="262">
        <f t="shared" si="47"/>
        <v>0</v>
      </c>
      <c r="H686" s="262">
        <f t="shared" si="48"/>
        <v>0</v>
      </c>
      <c r="I686" s="262">
        <f t="shared" si="49"/>
        <v>0</v>
      </c>
      <c r="J686" s="264"/>
      <c r="K686" s="264"/>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85"/>
      <c r="EP686" s="85"/>
      <c r="EQ686" s="85"/>
      <c r="ER686" s="85"/>
      <c r="ES686" s="85"/>
      <c r="ET686" s="85"/>
      <c r="EU686" s="85"/>
      <c r="EV686" s="85"/>
      <c r="EW686" s="85"/>
      <c r="EX686" s="85"/>
      <c r="EY686" s="85"/>
      <c r="EZ686" s="85"/>
      <c r="FA686" s="85"/>
      <c r="FB686" s="85"/>
      <c r="FC686" s="85"/>
      <c r="FD686" s="85"/>
      <c r="FE686" s="85"/>
      <c r="FF686" s="85"/>
      <c r="FG686" s="265"/>
      <c r="FH686" s="265"/>
      <c r="FI686" s="265"/>
      <c r="FJ686" s="265"/>
      <c r="FK686" s="265"/>
      <c r="FL686" s="265"/>
      <c r="FM686" s="265"/>
      <c r="FN686" s="265"/>
      <c r="FO686" s="265"/>
      <c r="FP686" s="265"/>
      <c r="FQ686" s="265"/>
      <c r="FR686" s="265"/>
      <c r="FS686" s="265"/>
      <c r="FT686" s="265"/>
      <c r="FU686" s="265"/>
      <c r="FV686" s="265"/>
      <c r="FW686" s="265"/>
      <c r="FX686" s="265"/>
      <c r="FY686" s="265"/>
      <c r="FZ686" s="265"/>
      <c r="GA686" s="265"/>
      <c r="GB686" s="265"/>
      <c r="GC686" s="265"/>
    </row>
    <row r="687" spans="1:185" x14ac:dyDescent="0.35">
      <c r="A687" s="85"/>
      <c r="B687" s="86"/>
      <c r="C687" s="86"/>
      <c r="D687" s="87"/>
      <c r="E687" s="86"/>
      <c r="F687" s="86"/>
      <c r="G687" s="262">
        <f t="shared" si="47"/>
        <v>0</v>
      </c>
      <c r="H687" s="262">
        <f t="shared" si="48"/>
        <v>0</v>
      </c>
      <c r="I687" s="262">
        <f t="shared" si="49"/>
        <v>0</v>
      </c>
      <c r="J687" s="264"/>
      <c r="K687" s="264"/>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85"/>
      <c r="EP687" s="85"/>
      <c r="EQ687" s="85"/>
      <c r="ER687" s="85"/>
      <c r="ES687" s="85"/>
      <c r="ET687" s="85"/>
      <c r="EU687" s="85"/>
      <c r="EV687" s="85"/>
      <c r="EW687" s="85"/>
      <c r="EX687" s="85"/>
      <c r="EY687" s="85"/>
      <c r="EZ687" s="85"/>
      <c r="FA687" s="85"/>
      <c r="FB687" s="85"/>
      <c r="FC687" s="85"/>
      <c r="FD687" s="85"/>
      <c r="FE687" s="85"/>
      <c r="FF687" s="85"/>
      <c r="FG687" s="265"/>
      <c r="FH687" s="265"/>
      <c r="FI687" s="265"/>
      <c r="FJ687" s="265"/>
      <c r="FK687" s="265"/>
      <c r="FL687" s="265"/>
      <c r="FM687" s="265"/>
      <c r="FN687" s="265"/>
      <c r="FO687" s="265"/>
      <c r="FP687" s="265"/>
      <c r="FQ687" s="265"/>
      <c r="FR687" s="265"/>
      <c r="FS687" s="265"/>
      <c r="FT687" s="265"/>
      <c r="FU687" s="265"/>
      <c r="FV687" s="265"/>
      <c r="FW687" s="265"/>
      <c r="FX687" s="265"/>
      <c r="FY687" s="265"/>
      <c r="FZ687" s="265"/>
      <c r="GA687" s="265"/>
      <c r="GB687" s="265"/>
      <c r="GC687" s="265"/>
    </row>
    <row r="688" spans="1:185" x14ac:dyDescent="0.35">
      <c r="A688" s="85"/>
      <c r="B688" s="86"/>
      <c r="C688" s="86"/>
      <c r="D688" s="87"/>
      <c r="E688" s="86"/>
      <c r="F688" s="86"/>
      <c r="G688" s="262">
        <f t="shared" si="47"/>
        <v>0</v>
      </c>
      <c r="H688" s="262">
        <f t="shared" si="48"/>
        <v>0</v>
      </c>
      <c r="I688" s="262">
        <f t="shared" si="49"/>
        <v>0</v>
      </c>
      <c r="J688" s="264"/>
      <c r="K688" s="264"/>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85"/>
      <c r="EP688" s="85"/>
      <c r="EQ688" s="85"/>
      <c r="ER688" s="85"/>
      <c r="ES688" s="85"/>
      <c r="ET688" s="85"/>
      <c r="EU688" s="85"/>
      <c r="EV688" s="85"/>
      <c r="EW688" s="85"/>
      <c r="EX688" s="85"/>
      <c r="EY688" s="85"/>
      <c r="EZ688" s="85"/>
      <c r="FA688" s="85"/>
      <c r="FB688" s="85"/>
      <c r="FC688" s="85"/>
      <c r="FD688" s="85"/>
      <c r="FE688" s="85"/>
      <c r="FF688" s="85"/>
      <c r="FG688" s="265"/>
      <c r="FH688" s="265"/>
      <c r="FI688" s="265"/>
      <c r="FJ688" s="265"/>
      <c r="FK688" s="265"/>
      <c r="FL688" s="265"/>
      <c r="FM688" s="265"/>
      <c r="FN688" s="265"/>
      <c r="FO688" s="265"/>
      <c r="FP688" s="265"/>
      <c r="FQ688" s="265"/>
      <c r="FR688" s="265"/>
      <c r="FS688" s="265"/>
      <c r="FT688" s="265"/>
      <c r="FU688" s="265"/>
      <c r="FV688" s="265"/>
      <c r="FW688" s="265"/>
      <c r="FX688" s="265"/>
      <c r="FY688" s="265"/>
      <c r="FZ688" s="265"/>
      <c r="GA688" s="265"/>
      <c r="GB688" s="265"/>
      <c r="GC688" s="265"/>
    </row>
    <row r="689" spans="1:185" x14ac:dyDescent="0.35">
      <c r="A689" s="85"/>
      <c r="B689" s="86"/>
      <c r="C689" s="86"/>
      <c r="D689" s="87"/>
      <c r="E689" s="86"/>
      <c r="F689" s="86"/>
      <c r="G689" s="262">
        <f t="shared" si="47"/>
        <v>0</v>
      </c>
      <c r="H689" s="262">
        <f t="shared" si="48"/>
        <v>0</v>
      </c>
      <c r="I689" s="262">
        <f t="shared" si="49"/>
        <v>0</v>
      </c>
      <c r="J689" s="264"/>
      <c r="K689" s="264"/>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85"/>
      <c r="EP689" s="85"/>
      <c r="EQ689" s="85"/>
      <c r="ER689" s="85"/>
      <c r="ES689" s="85"/>
      <c r="ET689" s="85"/>
      <c r="EU689" s="85"/>
      <c r="EV689" s="85"/>
      <c r="EW689" s="85"/>
      <c r="EX689" s="85"/>
      <c r="EY689" s="85"/>
      <c r="EZ689" s="85"/>
      <c r="FA689" s="85"/>
      <c r="FB689" s="85"/>
      <c r="FC689" s="85"/>
      <c r="FD689" s="85"/>
      <c r="FE689" s="85"/>
      <c r="FF689" s="85"/>
      <c r="FG689" s="265"/>
      <c r="FH689" s="265"/>
      <c r="FI689" s="265"/>
      <c r="FJ689" s="265"/>
      <c r="FK689" s="265"/>
      <c r="FL689" s="265"/>
      <c r="FM689" s="265"/>
      <c r="FN689" s="265"/>
      <c r="FO689" s="265"/>
      <c r="FP689" s="265"/>
      <c r="FQ689" s="265"/>
      <c r="FR689" s="265"/>
      <c r="FS689" s="265"/>
      <c r="FT689" s="265"/>
      <c r="FU689" s="265"/>
      <c r="FV689" s="265"/>
      <c r="FW689" s="265"/>
      <c r="FX689" s="265"/>
      <c r="FY689" s="265"/>
      <c r="FZ689" s="265"/>
      <c r="GA689" s="265"/>
      <c r="GB689" s="265"/>
      <c r="GC689" s="265"/>
    </row>
    <row r="690" spans="1:185" x14ac:dyDescent="0.35">
      <c r="A690" s="85"/>
      <c r="B690" s="86"/>
      <c r="C690" s="86"/>
      <c r="D690" s="87"/>
      <c r="E690" s="86"/>
      <c r="F690" s="86"/>
      <c r="G690" s="262">
        <f t="shared" si="47"/>
        <v>0</v>
      </c>
      <c r="H690" s="262">
        <f t="shared" si="48"/>
        <v>0</v>
      </c>
      <c r="I690" s="262">
        <f t="shared" si="49"/>
        <v>0</v>
      </c>
      <c r="J690" s="264"/>
      <c r="K690" s="264"/>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85"/>
      <c r="EP690" s="85"/>
      <c r="EQ690" s="85"/>
      <c r="ER690" s="85"/>
      <c r="ES690" s="85"/>
      <c r="ET690" s="85"/>
      <c r="EU690" s="85"/>
      <c r="EV690" s="85"/>
      <c r="EW690" s="85"/>
      <c r="EX690" s="85"/>
      <c r="EY690" s="85"/>
      <c r="EZ690" s="85"/>
      <c r="FA690" s="85"/>
      <c r="FB690" s="85"/>
      <c r="FC690" s="85"/>
      <c r="FD690" s="85"/>
      <c r="FE690" s="85"/>
      <c r="FF690" s="85"/>
      <c r="FG690" s="265"/>
      <c r="FH690" s="265"/>
      <c r="FI690" s="265"/>
      <c r="FJ690" s="265"/>
      <c r="FK690" s="265"/>
      <c r="FL690" s="265"/>
      <c r="FM690" s="265"/>
      <c r="FN690" s="265"/>
      <c r="FO690" s="265"/>
      <c r="FP690" s="265"/>
      <c r="FQ690" s="265"/>
      <c r="FR690" s="265"/>
      <c r="FS690" s="265"/>
      <c r="FT690" s="265"/>
      <c r="FU690" s="265"/>
      <c r="FV690" s="265"/>
      <c r="FW690" s="265"/>
      <c r="FX690" s="265"/>
      <c r="FY690" s="265"/>
      <c r="FZ690" s="265"/>
      <c r="GA690" s="265"/>
      <c r="GB690" s="265"/>
      <c r="GC690" s="265"/>
    </row>
    <row r="691" spans="1:185" x14ac:dyDescent="0.35">
      <c r="A691" s="85"/>
      <c r="B691" s="86"/>
      <c r="C691" s="86"/>
      <c r="D691" s="87"/>
      <c r="E691" s="86"/>
      <c r="F691" s="86"/>
      <c r="G691" s="262">
        <f t="shared" si="47"/>
        <v>0</v>
      </c>
      <c r="H691" s="262">
        <f t="shared" si="48"/>
        <v>0</v>
      </c>
      <c r="I691" s="262">
        <f t="shared" si="49"/>
        <v>0</v>
      </c>
      <c r="J691" s="264"/>
      <c r="K691" s="264"/>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85"/>
      <c r="EP691" s="85"/>
      <c r="EQ691" s="85"/>
      <c r="ER691" s="85"/>
      <c r="ES691" s="85"/>
      <c r="ET691" s="85"/>
      <c r="EU691" s="85"/>
      <c r="EV691" s="85"/>
      <c r="EW691" s="85"/>
      <c r="EX691" s="85"/>
      <c r="EY691" s="85"/>
      <c r="EZ691" s="85"/>
      <c r="FA691" s="85"/>
      <c r="FB691" s="85"/>
      <c r="FC691" s="85"/>
      <c r="FD691" s="85"/>
      <c r="FE691" s="85"/>
      <c r="FF691" s="85"/>
      <c r="FG691" s="265"/>
      <c r="FH691" s="265"/>
      <c r="FI691" s="265"/>
      <c r="FJ691" s="265"/>
      <c r="FK691" s="265"/>
      <c r="FL691" s="265"/>
      <c r="FM691" s="265"/>
      <c r="FN691" s="265"/>
      <c r="FO691" s="265"/>
      <c r="FP691" s="265"/>
      <c r="FQ691" s="265"/>
      <c r="FR691" s="265"/>
      <c r="FS691" s="265"/>
      <c r="FT691" s="265"/>
      <c r="FU691" s="265"/>
      <c r="FV691" s="265"/>
      <c r="FW691" s="265"/>
      <c r="FX691" s="265"/>
      <c r="FY691" s="265"/>
      <c r="FZ691" s="265"/>
      <c r="GA691" s="265"/>
      <c r="GB691" s="265"/>
      <c r="GC691" s="265"/>
    </row>
    <row r="692" spans="1:185" x14ac:dyDescent="0.35">
      <c r="A692" s="85"/>
      <c r="B692" s="86"/>
      <c r="C692" s="86"/>
      <c r="D692" s="87"/>
      <c r="E692" s="86"/>
      <c r="F692" s="86"/>
      <c r="G692" s="262">
        <f t="shared" si="47"/>
        <v>0</v>
      </c>
      <c r="H692" s="262">
        <f t="shared" si="48"/>
        <v>0</v>
      </c>
      <c r="I692" s="262">
        <f t="shared" si="49"/>
        <v>0</v>
      </c>
      <c r="J692" s="264"/>
      <c r="K692" s="264"/>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85"/>
      <c r="EP692" s="85"/>
      <c r="EQ692" s="85"/>
      <c r="ER692" s="85"/>
      <c r="ES692" s="85"/>
      <c r="ET692" s="85"/>
      <c r="EU692" s="85"/>
      <c r="EV692" s="85"/>
      <c r="EW692" s="85"/>
      <c r="EX692" s="85"/>
      <c r="EY692" s="85"/>
      <c r="EZ692" s="85"/>
      <c r="FA692" s="85"/>
      <c r="FB692" s="85"/>
      <c r="FC692" s="85"/>
      <c r="FD692" s="85"/>
      <c r="FE692" s="85"/>
      <c r="FF692" s="85"/>
      <c r="FG692" s="265"/>
      <c r="FH692" s="265"/>
      <c r="FI692" s="265"/>
      <c r="FJ692" s="265"/>
      <c r="FK692" s="265"/>
      <c r="FL692" s="265"/>
      <c r="FM692" s="265"/>
      <c r="FN692" s="265"/>
      <c r="FO692" s="265"/>
      <c r="FP692" s="265"/>
      <c r="FQ692" s="265"/>
      <c r="FR692" s="265"/>
      <c r="FS692" s="265"/>
      <c r="FT692" s="265"/>
      <c r="FU692" s="265"/>
      <c r="FV692" s="265"/>
      <c r="FW692" s="265"/>
      <c r="FX692" s="265"/>
      <c r="FY692" s="265"/>
      <c r="FZ692" s="265"/>
      <c r="GA692" s="265"/>
      <c r="GB692" s="265"/>
      <c r="GC692" s="265"/>
    </row>
    <row r="693" spans="1:185" x14ac:dyDescent="0.35">
      <c r="A693" s="85"/>
      <c r="B693" s="86"/>
      <c r="C693" s="86"/>
      <c r="D693" s="87"/>
      <c r="E693" s="86"/>
      <c r="F693" s="86"/>
      <c r="G693" s="262">
        <f t="shared" si="47"/>
        <v>0</v>
      </c>
      <c r="H693" s="262">
        <f t="shared" si="48"/>
        <v>0</v>
      </c>
      <c r="I693" s="262">
        <f t="shared" si="49"/>
        <v>0</v>
      </c>
      <c r="J693" s="264"/>
      <c r="K693" s="264"/>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85"/>
      <c r="EP693" s="85"/>
      <c r="EQ693" s="85"/>
      <c r="ER693" s="85"/>
      <c r="ES693" s="85"/>
      <c r="ET693" s="85"/>
      <c r="EU693" s="85"/>
      <c r="EV693" s="85"/>
      <c r="EW693" s="85"/>
      <c r="EX693" s="85"/>
      <c r="EY693" s="85"/>
      <c r="EZ693" s="85"/>
      <c r="FA693" s="85"/>
      <c r="FB693" s="85"/>
      <c r="FC693" s="85"/>
      <c r="FD693" s="85"/>
      <c r="FE693" s="85"/>
      <c r="FF693" s="85"/>
      <c r="FG693" s="265"/>
      <c r="FH693" s="265"/>
      <c r="FI693" s="265"/>
      <c r="FJ693" s="265"/>
      <c r="FK693" s="265"/>
      <c r="FL693" s="265"/>
      <c r="FM693" s="265"/>
      <c r="FN693" s="265"/>
      <c r="FO693" s="265"/>
      <c r="FP693" s="265"/>
      <c r="FQ693" s="265"/>
      <c r="FR693" s="265"/>
      <c r="FS693" s="265"/>
      <c r="FT693" s="265"/>
      <c r="FU693" s="265"/>
      <c r="FV693" s="265"/>
      <c r="FW693" s="265"/>
      <c r="FX693" s="265"/>
      <c r="FY693" s="265"/>
      <c r="FZ693" s="265"/>
      <c r="GA693" s="265"/>
      <c r="GB693" s="265"/>
      <c r="GC693" s="265"/>
    </row>
    <row r="694" spans="1:185" x14ac:dyDescent="0.35">
      <c r="A694" s="85"/>
      <c r="B694" s="86"/>
      <c r="C694" s="86"/>
      <c r="D694" s="87"/>
      <c r="E694" s="86"/>
      <c r="F694" s="86"/>
      <c r="G694" s="262">
        <f t="shared" si="47"/>
        <v>0</v>
      </c>
      <c r="H694" s="262">
        <f t="shared" si="48"/>
        <v>0</v>
      </c>
      <c r="I694" s="262">
        <f t="shared" si="49"/>
        <v>0</v>
      </c>
      <c r="J694" s="264"/>
      <c r="K694" s="264"/>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85"/>
      <c r="EP694" s="85"/>
      <c r="EQ694" s="85"/>
      <c r="ER694" s="85"/>
      <c r="ES694" s="85"/>
      <c r="ET694" s="85"/>
      <c r="EU694" s="85"/>
      <c r="EV694" s="85"/>
      <c r="EW694" s="85"/>
      <c r="EX694" s="85"/>
      <c r="EY694" s="85"/>
      <c r="EZ694" s="85"/>
      <c r="FA694" s="85"/>
      <c r="FB694" s="85"/>
      <c r="FC694" s="85"/>
      <c r="FD694" s="85"/>
      <c r="FE694" s="85"/>
      <c r="FF694" s="85"/>
      <c r="FG694" s="265"/>
      <c r="FH694" s="265"/>
      <c r="FI694" s="265"/>
      <c r="FJ694" s="265"/>
      <c r="FK694" s="265"/>
      <c r="FL694" s="265"/>
      <c r="FM694" s="265"/>
      <c r="FN694" s="265"/>
      <c r="FO694" s="265"/>
      <c r="FP694" s="265"/>
      <c r="FQ694" s="265"/>
      <c r="FR694" s="265"/>
      <c r="FS694" s="265"/>
      <c r="FT694" s="265"/>
      <c r="FU694" s="265"/>
      <c r="FV694" s="265"/>
      <c r="FW694" s="265"/>
      <c r="FX694" s="265"/>
      <c r="FY694" s="265"/>
      <c r="FZ694" s="265"/>
      <c r="GA694" s="265"/>
      <c r="GB694" s="265"/>
      <c r="GC694" s="265"/>
    </row>
    <row r="695" spans="1:185" x14ac:dyDescent="0.35">
      <c r="A695" s="85"/>
      <c r="B695" s="86"/>
      <c r="C695" s="86"/>
      <c r="D695" s="87"/>
      <c r="E695" s="86"/>
      <c r="F695" s="86"/>
      <c r="G695" s="262">
        <f t="shared" si="47"/>
        <v>0</v>
      </c>
      <c r="H695" s="262">
        <f t="shared" si="48"/>
        <v>0</v>
      </c>
      <c r="I695" s="262">
        <f t="shared" si="49"/>
        <v>0</v>
      </c>
      <c r="J695" s="264"/>
      <c r="K695" s="264"/>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85"/>
      <c r="EP695" s="85"/>
      <c r="EQ695" s="85"/>
      <c r="ER695" s="85"/>
      <c r="ES695" s="85"/>
      <c r="ET695" s="85"/>
      <c r="EU695" s="85"/>
      <c r="EV695" s="85"/>
      <c r="EW695" s="85"/>
      <c r="EX695" s="85"/>
      <c r="EY695" s="85"/>
      <c r="EZ695" s="85"/>
      <c r="FA695" s="85"/>
      <c r="FB695" s="85"/>
      <c r="FC695" s="85"/>
      <c r="FD695" s="85"/>
      <c r="FE695" s="85"/>
      <c r="FF695" s="85"/>
      <c r="FG695" s="265"/>
      <c r="FH695" s="265"/>
      <c r="FI695" s="265"/>
      <c r="FJ695" s="265"/>
      <c r="FK695" s="265"/>
      <c r="FL695" s="265"/>
      <c r="FM695" s="265"/>
      <c r="FN695" s="265"/>
      <c r="FO695" s="265"/>
      <c r="FP695" s="265"/>
      <c r="FQ695" s="265"/>
      <c r="FR695" s="265"/>
      <c r="FS695" s="265"/>
      <c r="FT695" s="265"/>
      <c r="FU695" s="265"/>
      <c r="FV695" s="265"/>
      <c r="FW695" s="265"/>
      <c r="FX695" s="265"/>
      <c r="FY695" s="265"/>
      <c r="FZ695" s="265"/>
      <c r="GA695" s="265"/>
      <c r="GB695" s="265"/>
      <c r="GC695" s="265"/>
    </row>
    <row r="696" spans="1:185" x14ac:dyDescent="0.35">
      <c r="A696" s="85"/>
      <c r="B696" s="86"/>
      <c r="C696" s="86"/>
      <c r="D696" s="87"/>
      <c r="E696" s="86"/>
      <c r="F696" s="86"/>
      <c r="G696" s="262">
        <f t="shared" si="47"/>
        <v>0</v>
      </c>
      <c r="H696" s="262">
        <f t="shared" si="48"/>
        <v>0</v>
      </c>
      <c r="I696" s="262">
        <f t="shared" si="49"/>
        <v>0</v>
      </c>
      <c r="J696" s="264"/>
      <c r="K696" s="264"/>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85"/>
      <c r="EP696" s="85"/>
      <c r="EQ696" s="85"/>
      <c r="ER696" s="85"/>
      <c r="ES696" s="85"/>
      <c r="ET696" s="85"/>
      <c r="EU696" s="85"/>
      <c r="EV696" s="85"/>
      <c r="EW696" s="85"/>
      <c r="EX696" s="85"/>
      <c r="EY696" s="85"/>
      <c r="EZ696" s="85"/>
      <c r="FA696" s="85"/>
      <c r="FB696" s="85"/>
      <c r="FC696" s="85"/>
      <c r="FD696" s="85"/>
      <c r="FE696" s="85"/>
      <c r="FF696" s="85"/>
      <c r="FG696" s="265"/>
      <c r="FH696" s="265"/>
      <c r="FI696" s="265"/>
      <c r="FJ696" s="265"/>
      <c r="FK696" s="265"/>
      <c r="FL696" s="265"/>
      <c r="FM696" s="265"/>
      <c r="FN696" s="265"/>
      <c r="FO696" s="265"/>
      <c r="FP696" s="265"/>
      <c r="FQ696" s="265"/>
      <c r="FR696" s="265"/>
      <c r="FS696" s="265"/>
      <c r="FT696" s="265"/>
      <c r="FU696" s="265"/>
      <c r="FV696" s="265"/>
      <c r="FW696" s="265"/>
      <c r="FX696" s="265"/>
      <c r="FY696" s="265"/>
      <c r="FZ696" s="265"/>
      <c r="GA696" s="265"/>
      <c r="GB696" s="265"/>
      <c r="GC696" s="265"/>
    </row>
    <row r="697" spans="1:185" x14ac:dyDescent="0.35">
      <c r="A697" s="85"/>
      <c r="B697" s="86"/>
      <c r="C697" s="86"/>
      <c r="D697" s="87"/>
      <c r="E697" s="86"/>
      <c r="F697" s="86"/>
      <c r="G697" s="262">
        <f t="shared" si="47"/>
        <v>0</v>
      </c>
      <c r="H697" s="262">
        <f t="shared" si="48"/>
        <v>0</v>
      </c>
      <c r="I697" s="262">
        <f t="shared" si="49"/>
        <v>0</v>
      </c>
      <c r="J697" s="264"/>
      <c r="K697" s="264"/>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85"/>
      <c r="EP697" s="85"/>
      <c r="EQ697" s="85"/>
      <c r="ER697" s="85"/>
      <c r="ES697" s="85"/>
      <c r="ET697" s="85"/>
      <c r="EU697" s="85"/>
      <c r="EV697" s="85"/>
      <c r="EW697" s="85"/>
      <c r="EX697" s="85"/>
      <c r="EY697" s="85"/>
      <c r="EZ697" s="85"/>
      <c r="FA697" s="85"/>
      <c r="FB697" s="85"/>
      <c r="FC697" s="85"/>
      <c r="FD697" s="85"/>
      <c r="FE697" s="85"/>
      <c r="FF697" s="85"/>
      <c r="FG697" s="265"/>
      <c r="FH697" s="265"/>
      <c r="FI697" s="265"/>
      <c r="FJ697" s="265"/>
      <c r="FK697" s="265"/>
      <c r="FL697" s="265"/>
      <c r="FM697" s="265"/>
      <c r="FN697" s="265"/>
      <c r="FO697" s="265"/>
      <c r="FP697" s="265"/>
      <c r="FQ697" s="265"/>
      <c r="FR697" s="265"/>
      <c r="FS697" s="265"/>
      <c r="FT697" s="265"/>
      <c r="FU697" s="265"/>
      <c r="FV697" s="265"/>
      <c r="FW697" s="265"/>
      <c r="FX697" s="265"/>
      <c r="FY697" s="265"/>
      <c r="FZ697" s="265"/>
      <c r="GA697" s="265"/>
      <c r="GB697" s="265"/>
      <c r="GC697" s="265"/>
    </row>
    <row r="698" spans="1:185" x14ac:dyDescent="0.35">
      <c r="A698" s="85"/>
      <c r="B698" s="86"/>
      <c r="C698" s="86"/>
      <c r="D698" s="87"/>
      <c r="E698" s="86"/>
      <c r="F698" s="86"/>
      <c r="G698" s="262">
        <f t="shared" si="47"/>
        <v>0</v>
      </c>
      <c r="H698" s="262">
        <f t="shared" si="48"/>
        <v>0</v>
      </c>
      <c r="I698" s="262">
        <f t="shared" si="49"/>
        <v>0</v>
      </c>
      <c r="J698" s="264"/>
      <c r="K698" s="264"/>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85"/>
      <c r="EP698" s="85"/>
      <c r="EQ698" s="85"/>
      <c r="ER698" s="85"/>
      <c r="ES698" s="85"/>
      <c r="ET698" s="85"/>
      <c r="EU698" s="85"/>
      <c r="EV698" s="85"/>
      <c r="EW698" s="85"/>
      <c r="EX698" s="85"/>
      <c r="EY698" s="85"/>
      <c r="EZ698" s="85"/>
      <c r="FA698" s="85"/>
      <c r="FB698" s="85"/>
      <c r="FC698" s="85"/>
      <c r="FD698" s="85"/>
      <c r="FE698" s="85"/>
      <c r="FF698" s="85"/>
      <c r="FG698" s="265"/>
      <c r="FH698" s="265"/>
      <c r="FI698" s="265"/>
      <c r="FJ698" s="265"/>
      <c r="FK698" s="265"/>
      <c r="FL698" s="265"/>
      <c r="FM698" s="265"/>
      <c r="FN698" s="265"/>
      <c r="FO698" s="265"/>
      <c r="FP698" s="265"/>
      <c r="FQ698" s="265"/>
      <c r="FR698" s="265"/>
      <c r="FS698" s="265"/>
      <c r="FT698" s="265"/>
      <c r="FU698" s="265"/>
      <c r="FV698" s="265"/>
      <c r="FW698" s="265"/>
      <c r="FX698" s="265"/>
      <c r="FY698" s="265"/>
      <c r="FZ698" s="265"/>
      <c r="GA698" s="265"/>
      <c r="GB698" s="265"/>
      <c r="GC698" s="265"/>
    </row>
    <row r="699" spans="1:185" x14ac:dyDescent="0.35">
      <c r="A699" s="85"/>
      <c r="B699" s="86"/>
      <c r="C699" s="86"/>
      <c r="D699" s="87"/>
      <c r="E699" s="86"/>
      <c r="F699" s="86"/>
      <c r="G699" s="262">
        <f t="shared" si="47"/>
        <v>0</v>
      </c>
      <c r="H699" s="262">
        <f t="shared" si="48"/>
        <v>0</v>
      </c>
      <c r="I699" s="262">
        <f t="shared" si="49"/>
        <v>0</v>
      </c>
      <c r="J699" s="264"/>
      <c r="K699" s="264"/>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85"/>
      <c r="EP699" s="85"/>
      <c r="EQ699" s="85"/>
      <c r="ER699" s="85"/>
      <c r="ES699" s="85"/>
      <c r="ET699" s="85"/>
      <c r="EU699" s="85"/>
      <c r="EV699" s="85"/>
      <c r="EW699" s="85"/>
      <c r="EX699" s="85"/>
      <c r="EY699" s="85"/>
      <c r="EZ699" s="85"/>
      <c r="FA699" s="85"/>
      <c r="FB699" s="85"/>
      <c r="FC699" s="85"/>
      <c r="FD699" s="85"/>
      <c r="FE699" s="85"/>
      <c r="FF699" s="85"/>
      <c r="FG699" s="265"/>
      <c r="FH699" s="265"/>
      <c r="FI699" s="265"/>
      <c r="FJ699" s="265"/>
      <c r="FK699" s="265"/>
      <c r="FL699" s="265"/>
      <c r="FM699" s="265"/>
      <c r="FN699" s="265"/>
      <c r="FO699" s="265"/>
      <c r="FP699" s="265"/>
      <c r="FQ699" s="265"/>
      <c r="FR699" s="265"/>
      <c r="FS699" s="265"/>
      <c r="FT699" s="265"/>
      <c r="FU699" s="265"/>
      <c r="FV699" s="265"/>
      <c r="FW699" s="265"/>
      <c r="FX699" s="265"/>
      <c r="FY699" s="265"/>
      <c r="FZ699" s="265"/>
      <c r="GA699" s="265"/>
      <c r="GB699" s="265"/>
      <c r="GC699" s="265"/>
    </row>
    <row r="700" spans="1:185" x14ac:dyDescent="0.35">
      <c r="A700" s="85"/>
      <c r="B700" s="86"/>
      <c r="C700" s="86"/>
      <c r="D700" s="87"/>
      <c r="E700" s="86"/>
      <c r="F700" s="86"/>
      <c r="G700" s="262">
        <f t="shared" si="47"/>
        <v>0</v>
      </c>
      <c r="H700" s="262">
        <f t="shared" si="48"/>
        <v>0</v>
      </c>
      <c r="I700" s="262">
        <f t="shared" si="49"/>
        <v>0</v>
      </c>
      <c r="J700" s="264"/>
      <c r="K700" s="264"/>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85"/>
      <c r="EP700" s="85"/>
      <c r="EQ700" s="85"/>
      <c r="ER700" s="85"/>
      <c r="ES700" s="85"/>
      <c r="ET700" s="85"/>
      <c r="EU700" s="85"/>
      <c r="EV700" s="85"/>
      <c r="EW700" s="85"/>
      <c r="EX700" s="85"/>
      <c r="EY700" s="85"/>
      <c r="EZ700" s="85"/>
      <c r="FA700" s="85"/>
      <c r="FB700" s="85"/>
      <c r="FC700" s="85"/>
      <c r="FD700" s="85"/>
      <c r="FE700" s="85"/>
      <c r="FF700" s="85"/>
      <c r="FG700" s="265"/>
      <c r="FH700" s="265"/>
      <c r="FI700" s="265"/>
      <c r="FJ700" s="265"/>
      <c r="FK700" s="265"/>
      <c r="FL700" s="265"/>
      <c r="FM700" s="265"/>
      <c r="FN700" s="265"/>
      <c r="FO700" s="265"/>
      <c r="FP700" s="265"/>
      <c r="FQ700" s="265"/>
      <c r="FR700" s="265"/>
      <c r="FS700" s="265"/>
      <c r="FT700" s="265"/>
      <c r="FU700" s="265"/>
      <c r="FV700" s="265"/>
      <c r="FW700" s="265"/>
      <c r="FX700" s="265"/>
      <c r="FY700" s="265"/>
      <c r="FZ700" s="265"/>
      <c r="GA700" s="265"/>
      <c r="GB700" s="265"/>
      <c r="GC700" s="265"/>
    </row>
    <row r="701" spans="1:185" x14ac:dyDescent="0.35">
      <c r="A701" s="85"/>
      <c r="B701" s="86"/>
      <c r="C701" s="86"/>
      <c r="D701" s="87"/>
      <c r="E701" s="86"/>
      <c r="F701" s="86"/>
      <c r="G701" s="262">
        <f t="shared" si="47"/>
        <v>0</v>
      </c>
      <c r="H701" s="262">
        <f t="shared" si="48"/>
        <v>0</v>
      </c>
      <c r="I701" s="262">
        <f t="shared" si="49"/>
        <v>0</v>
      </c>
      <c r="J701" s="264"/>
      <c r="K701" s="264"/>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85"/>
      <c r="EP701" s="85"/>
      <c r="EQ701" s="85"/>
      <c r="ER701" s="85"/>
      <c r="ES701" s="85"/>
      <c r="ET701" s="85"/>
      <c r="EU701" s="85"/>
      <c r="EV701" s="85"/>
      <c r="EW701" s="85"/>
      <c r="EX701" s="85"/>
      <c r="EY701" s="85"/>
      <c r="EZ701" s="85"/>
      <c r="FA701" s="85"/>
      <c r="FB701" s="85"/>
      <c r="FC701" s="85"/>
      <c r="FD701" s="85"/>
      <c r="FE701" s="85"/>
      <c r="FF701" s="85"/>
      <c r="FG701" s="265"/>
      <c r="FH701" s="265"/>
      <c r="FI701" s="265"/>
      <c r="FJ701" s="265"/>
      <c r="FK701" s="265"/>
      <c r="FL701" s="265"/>
      <c r="FM701" s="265"/>
      <c r="FN701" s="265"/>
      <c r="FO701" s="265"/>
      <c r="FP701" s="265"/>
      <c r="FQ701" s="265"/>
      <c r="FR701" s="265"/>
      <c r="FS701" s="265"/>
      <c r="FT701" s="265"/>
      <c r="FU701" s="265"/>
      <c r="FV701" s="265"/>
      <c r="FW701" s="265"/>
      <c r="FX701" s="265"/>
      <c r="FY701" s="265"/>
      <c r="FZ701" s="265"/>
      <c r="GA701" s="265"/>
      <c r="GB701" s="265"/>
      <c r="GC701" s="265"/>
    </row>
    <row r="702" spans="1:185" x14ac:dyDescent="0.35">
      <c r="A702" s="85"/>
      <c r="B702" s="86"/>
      <c r="C702" s="86"/>
      <c r="D702" s="87"/>
      <c r="E702" s="86"/>
      <c r="F702" s="86"/>
      <c r="G702" s="262">
        <f t="shared" si="47"/>
        <v>0</v>
      </c>
      <c r="H702" s="262">
        <f t="shared" si="48"/>
        <v>0</v>
      </c>
      <c r="I702" s="262">
        <f t="shared" si="49"/>
        <v>0</v>
      </c>
      <c r="J702" s="264"/>
      <c r="K702" s="264"/>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85"/>
      <c r="EP702" s="85"/>
      <c r="EQ702" s="85"/>
      <c r="ER702" s="85"/>
      <c r="ES702" s="85"/>
      <c r="ET702" s="85"/>
      <c r="EU702" s="85"/>
      <c r="EV702" s="85"/>
      <c r="EW702" s="85"/>
      <c r="EX702" s="85"/>
      <c r="EY702" s="85"/>
      <c r="EZ702" s="85"/>
      <c r="FA702" s="85"/>
      <c r="FB702" s="85"/>
      <c r="FC702" s="85"/>
      <c r="FD702" s="85"/>
      <c r="FE702" s="85"/>
      <c r="FF702" s="85"/>
      <c r="FG702" s="265"/>
      <c r="FH702" s="265"/>
      <c r="FI702" s="265"/>
      <c r="FJ702" s="265"/>
      <c r="FK702" s="265"/>
      <c r="FL702" s="265"/>
      <c r="FM702" s="265"/>
      <c r="FN702" s="265"/>
      <c r="FO702" s="265"/>
      <c r="FP702" s="265"/>
      <c r="FQ702" s="265"/>
      <c r="FR702" s="265"/>
      <c r="FS702" s="265"/>
      <c r="FT702" s="265"/>
      <c r="FU702" s="265"/>
      <c r="FV702" s="265"/>
      <c r="FW702" s="265"/>
      <c r="FX702" s="265"/>
      <c r="FY702" s="265"/>
      <c r="FZ702" s="265"/>
      <c r="GA702" s="265"/>
      <c r="GB702" s="265"/>
      <c r="GC702" s="265"/>
    </row>
    <row r="703" spans="1:185" x14ac:dyDescent="0.35">
      <c r="A703" s="85"/>
      <c r="B703" s="86"/>
      <c r="C703" s="86"/>
      <c r="D703" s="87"/>
      <c r="E703" s="86"/>
      <c r="F703" s="86"/>
      <c r="G703" s="262">
        <f t="shared" si="47"/>
        <v>0</v>
      </c>
      <c r="H703" s="262">
        <f t="shared" si="48"/>
        <v>0</v>
      </c>
      <c r="I703" s="262">
        <f t="shared" si="49"/>
        <v>0</v>
      </c>
      <c r="J703" s="264"/>
      <c r="K703" s="264"/>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85"/>
      <c r="EP703" s="85"/>
      <c r="EQ703" s="85"/>
      <c r="ER703" s="85"/>
      <c r="ES703" s="85"/>
      <c r="ET703" s="85"/>
      <c r="EU703" s="85"/>
      <c r="EV703" s="85"/>
      <c r="EW703" s="85"/>
      <c r="EX703" s="85"/>
      <c r="EY703" s="85"/>
      <c r="EZ703" s="85"/>
      <c r="FA703" s="85"/>
      <c r="FB703" s="85"/>
      <c r="FC703" s="85"/>
      <c r="FD703" s="85"/>
      <c r="FE703" s="85"/>
      <c r="FF703" s="85"/>
      <c r="FG703" s="265"/>
      <c r="FH703" s="265"/>
      <c r="FI703" s="265"/>
      <c r="FJ703" s="265"/>
      <c r="FK703" s="265"/>
      <c r="FL703" s="265"/>
      <c r="FM703" s="265"/>
      <c r="FN703" s="265"/>
      <c r="FO703" s="265"/>
      <c r="FP703" s="265"/>
      <c r="FQ703" s="265"/>
      <c r="FR703" s="265"/>
      <c r="FS703" s="265"/>
      <c r="FT703" s="265"/>
      <c r="FU703" s="265"/>
      <c r="FV703" s="265"/>
      <c r="FW703" s="265"/>
      <c r="FX703" s="265"/>
      <c r="FY703" s="265"/>
      <c r="FZ703" s="265"/>
      <c r="GA703" s="265"/>
      <c r="GB703" s="265"/>
      <c r="GC703" s="265"/>
    </row>
    <row r="704" spans="1:185" x14ac:dyDescent="0.35">
      <c r="A704" s="85"/>
      <c r="B704" s="86"/>
      <c r="C704" s="86"/>
      <c r="D704" s="87"/>
      <c r="E704" s="86"/>
      <c r="F704" s="86"/>
      <c r="G704" s="262">
        <f t="shared" si="47"/>
        <v>0</v>
      </c>
      <c r="H704" s="262">
        <f t="shared" si="48"/>
        <v>0</v>
      </c>
      <c r="I704" s="262">
        <f t="shared" si="49"/>
        <v>0</v>
      </c>
      <c r="J704" s="264"/>
      <c r="K704" s="264"/>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85"/>
      <c r="EP704" s="85"/>
      <c r="EQ704" s="85"/>
      <c r="ER704" s="85"/>
      <c r="ES704" s="85"/>
      <c r="ET704" s="85"/>
      <c r="EU704" s="85"/>
      <c r="EV704" s="85"/>
      <c r="EW704" s="85"/>
      <c r="EX704" s="85"/>
      <c r="EY704" s="85"/>
      <c r="EZ704" s="85"/>
      <c r="FA704" s="85"/>
      <c r="FB704" s="85"/>
      <c r="FC704" s="85"/>
      <c r="FD704" s="85"/>
      <c r="FE704" s="85"/>
      <c r="FF704" s="85"/>
      <c r="FG704" s="265"/>
      <c r="FH704" s="265"/>
      <c r="FI704" s="265"/>
      <c r="FJ704" s="265"/>
      <c r="FK704" s="265"/>
      <c r="FL704" s="265"/>
      <c r="FM704" s="265"/>
      <c r="FN704" s="265"/>
      <c r="FO704" s="265"/>
      <c r="FP704" s="265"/>
      <c r="FQ704" s="265"/>
      <c r="FR704" s="265"/>
      <c r="FS704" s="265"/>
      <c r="FT704" s="265"/>
      <c r="FU704" s="265"/>
      <c r="FV704" s="265"/>
      <c r="FW704" s="265"/>
      <c r="FX704" s="265"/>
      <c r="FY704" s="265"/>
      <c r="FZ704" s="265"/>
      <c r="GA704" s="265"/>
      <c r="GB704" s="265"/>
      <c r="GC704" s="265"/>
    </row>
    <row r="705" spans="1:185" x14ac:dyDescent="0.35">
      <c r="A705" s="85"/>
      <c r="B705" s="86"/>
      <c r="C705" s="86"/>
      <c r="D705" s="87"/>
      <c r="E705" s="86"/>
      <c r="F705" s="86"/>
      <c r="G705" s="262">
        <f t="shared" si="47"/>
        <v>0</v>
      </c>
      <c r="H705" s="262">
        <f t="shared" si="48"/>
        <v>0</v>
      </c>
      <c r="I705" s="262">
        <f t="shared" si="49"/>
        <v>0</v>
      </c>
      <c r="J705" s="264"/>
      <c r="K705" s="264"/>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85"/>
      <c r="EP705" s="85"/>
      <c r="EQ705" s="85"/>
      <c r="ER705" s="85"/>
      <c r="ES705" s="85"/>
      <c r="ET705" s="85"/>
      <c r="EU705" s="85"/>
      <c r="EV705" s="85"/>
      <c r="EW705" s="85"/>
      <c r="EX705" s="85"/>
      <c r="EY705" s="85"/>
      <c r="EZ705" s="85"/>
      <c r="FA705" s="85"/>
      <c r="FB705" s="85"/>
      <c r="FC705" s="85"/>
      <c r="FD705" s="85"/>
      <c r="FE705" s="85"/>
      <c r="FF705" s="85"/>
      <c r="FG705" s="265"/>
      <c r="FH705" s="265"/>
      <c r="FI705" s="265"/>
      <c r="FJ705" s="265"/>
      <c r="FK705" s="265"/>
      <c r="FL705" s="265"/>
      <c r="FM705" s="265"/>
      <c r="FN705" s="265"/>
      <c r="FO705" s="265"/>
      <c r="FP705" s="265"/>
      <c r="FQ705" s="265"/>
      <c r="FR705" s="265"/>
      <c r="FS705" s="265"/>
      <c r="FT705" s="265"/>
      <c r="FU705" s="265"/>
      <c r="FV705" s="265"/>
      <c r="FW705" s="265"/>
      <c r="FX705" s="265"/>
      <c r="FY705" s="265"/>
      <c r="FZ705" s="265"/>
      <c r="GA705" s="265"/>
      <c r="GB705" s="265"/>
      <c r="GC705" s="265"/>
    </row>
    <row r="706" spans="1:185" x14ac:dyDescent="0.35">
      <c r="A706" s="85"/>
      <c r="B706" s="86"/>
      <c r="C706" s="86"/>
      <c r="D706" s="87"/>
      <c r="E706" s="86"/>
      <c r="F706" s="86"/>
      <c r="G706" s="262">
        <f t="shared" si="47"/>
        <v>0</v>
      </c>
      <c r="H706" s="262">
        <f t="shared" si="48"/>
        <v>0</v>
      </c>
      <c r="I706" s="262">
        <f t="shared" si="49"/>
        <v>0</v>
      </c>
      <c r="J706" s="264"/>
      <c r="K706" s="264"/>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85"/>
      <c r="EP706" s="85"/>
      <c r="EQ706" s="85"/>
      <c r="ER706" s="85"/>
      <c r="ES706" s="85"/>
      <c r="ET706" s="85"/>
      <c r="EU706" s="85"/>
      <c r="EV706" s="85"/>
      <c r="EW706" s="85"/>
      <c r="EX706" s="85"/>
      <c r="EY706" s="85"/>
      <c r="EZ706" s="85"/>
      <c r="FA706" s="85"/>
      <c r="FB706" s="85"/>
      <c r="FC706" s="85"/>
      <c r="FD706" s="85"/>
      <c r="FE706" s="85"/>
      <c r="FF706" s="85"/>
      <c r="FG706" s="265"/>
      <c r="FH706" s="265"/>
      <c r="FI706" s="265"/>
      <c r="FJ706" s="265"/>
      <c r="FK706" s="265"/>
      <c r="FL706" s="265"/>
      <c r="FM706" s="265"/>
      <c r="FN706" s="265"/>
      <c r="FO706" s="265"/>
      <c r="FP706" s="265"/>
      <c r="FQ706" s="265"/>
      <c r="FR706" s="265"/>
      <c r="FS706" s="265"/>
      <c r="FT706" s="265"/>
      <c r="FU706" s="265"/>
      <c r="FV706" s="265"/>
      <c r="FW706" s="265"/>
      <c r="FX706" s="265"/>
      <c r="FY706" s="265"/>
      <c r="FZ706" s="265"/>
      <c r="GA706" s="265"/>
      <c r="GB706" s="265"/>
      <c r="GC706" s="265"/>
    </row>
    <row r="707" spans="1:185" x14ac:dyDescent="0.35">
      <c r="A707" s="85"/>
      <c r="B707" s="86"/>
      <c r="C707" s="86"/>
      <c r="D707" s="87"/>
      <c r="E707" s="86"/>
      <c r="F707" s="86"/>
      <c r="G707" s="262">
        <f t="shared" si="47"/>
        <v>0</v>
      </c>
      <c r="H707" s="262">
        <f t="shared" si="48"/>
        <v>0</v>
      </c>
      <c r="I707" s="262">
        <f t="shared" si="49"/>
        <v>0</v>
      </c>
      <c r="J707" s="264"/>
      <c r="K707" s="264"/>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85"/>
      <c r="EP707" s="85"/>
      <c r="EQ707" s="85"/>
      <c r="ER707" s="85"/>
      <c r="ES707" s="85"/>
      <c r="ET707" s="85"/>
      <c r="EU707" s="85"/>
      <c r="EV707" s="85"/>
      <c r="EW707" s="85"/>
      <c r="EX707" s="85"/>
      <c r="EY707" s="85"/>
      <c r="EZ707" s="85"/>
      <c r="FA707" s="85"/>
      <c r="FB707" s="85"/>
      <c r="FC707" s="85"/>
      <c r="FD707" s="85"/>
      <c r="FE707" s="85"/>
      <c r="FF707" s="85"/>
      <c r="FG707" s="265"/>
      <c r="FH707" s="265"/>
      <c r="FI707" s="265"/>
      <c r="FJ707" s="265"/>
      <c r="FK707" s="265"/>
      <c r="FL707" s="265"/>
      <c r="FM707" s="265"/>
      <c r="FN707" s="265"/>
      <c r="FO707" s="265"/>
      <c r="FP707" s="265"/>
      <c r="FQ707" s="265"/>
      <c r="FR707" s="265"/>
      <c r="FS707" s="265"/>
      <c r="FT707" s="265"/>
      <c r="FU707" s="265"/>
      <c r="FV707" s="265"/>
      <c r="FW707" s="265"/>
      <c r="FX707" s="265"/>
      <c r="FY707" s="265"/>
      <c r="FZ707" s="265"/>
      <c r="GA707" s="265"/>
      <c r="GB707" s="265"/>
      <c r="GC707" s="265"/>
    </row>
    <row r="708" spans="1:185" x14ac:dyDescent="0.35">
      <c r="A708" s="85"/>
      <c r="B708" s="86"/>
      <c r="C708" s="86"/>
      <c r="D708" s="87"/>
      <c r="E708" s="86"/>
      <c r="F708" s="86"/>
      <c r="G708" s="262">
        <f t="shared" si="47"/>
        <v>0</v>
      </c>
      <c r="H708" s="262">
        <f t="shared" si="48"/>
        <v>0</v>
      </c>
      <c r="I708" s="262">
        <f t="shared" si="49"/>
        <v>0</v>
      </c>
      <c r="J708" s="264"/>
      <c r="K708" s="264"/>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85"/>
      <c r="EP708" s="85"/>
      <c r="EQ708" s="85"/>
      <c r="ER708" s="85"/>
      <c r="ES708" s="85"/>
      <c r="ET708" s="85"/>
      <c r="EU708" s="85"/>
      <c r="EV708" s="85"/>
      <c r="EW708" s="85"/>
      <c r="EX708" s="85"/>
      <c r="EY708" s="85"/>
      <c r="EZ708" s="85"/>
      <c r="FA708" s="85"/>
      <c r="FB708" s="85"/>
      <c r="FC708" s="85"/>
      <c r="FD708" s="85"/>
      <c r="FE708" s="85"/>
      <c r="FF708" s="85"/>
      <c r="FG708" s="265"/>
      <c r="FH708" s="265"/>
      <c r="FI708" s="265"/>
      <c r="FJ708" s="265"/>
      <c r="FK708" s="265"/>
      <c r="FL708" s="265"/>
      <c r="FM708" s="265"/>
      <c r="FN708" s="265"/>
      <c r="FO708" s="265"/>
      <c r="FP708" s="265"/>
      <c r="FQ708" s="265"/>
      <c r="FR708" s="265"/>
      <c r="FS708" s="265"/>
      <c r="FT708" s="265"/>
      <c r="FU708" s="265"/>
      <c r="FV708" s="265"/>
      <c r="FW708" s="265"/>
      <c r="FX708" s="265"/>
      <c r="FY708" s="265"/>
      <c r="FZ708" s="265"/>
      <c r="GA708" s="265"/>
      <c r="GB708" s="265"/>
      <c r="GC708" s="265"/>
    </row>
    <row r="709" spans="1:185" x14ac:dyDescent="0.35">
      <c r="A709" s="85"/>
      <c r="B709" s="86"/>
      <c r="C709" s="86"/>
      <c r="D709" s="87"/>
      <c r="E709" s="86"/>
      <c r="F709" s="86"/>
      <c r="G709" s="262">
        <f t="shared" si="47"/>
        <v>0</v>
      </c>
      <c r="H709" s="262">
        <f t="shared" si="48"/>
        <v>0</v>
      </c>
      <c r="I709" s="262">
        <f t="shared" si="49"/>
        <v>0</v>
      </c>
      <c r="J709" s="264"/>
      <c r="K709" s="264"/>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85"/>
      <c r="EP709" s="85"/>
      <c r="EQ709" s="85"/>
      <c r="ER709" s="85"/>
      <c r="ES709" s="85"/>
      <c r="ET709" s="85"/>
      <c r="EU709" s="85"/>
      <c r="EV709" s="85"/>
      <c r="EW709" s="85"/>
      <c r="EX709" s="85"/>
      <c r="EY709" s="85"/>
      <c r="EZ709" s="85"/>
      <c r="FA709" s="85"/>
      <c r="FB709" s="85"/>
      <c r="FC709" s="85"/>
      <c r="FD709" s="85"/>
      <c r="FE709" s="85"/>
      <c r="FF709" s="85"/>
      <c r="FG709" s="265"/>
      <c r="FH709" s="265"/>
      <c r="FI709" s="265"/>
      <c r="FJ709" s="265"/>
      <c r="FK709" s="265"/>
      <c r="FL709" s="265"/>
      <c r="FM709" s="265"/>
      <c r="FN709" s="265"/>
      <c r="FO709" s="265"/>
      <c r="FP709" s="265"/>
      <c r="FQ709" s="265"/>
      <c r="FR709" s="265"/>
      <c r="FS709" s="265"/>
      <c r="FT709" s="265"/>
      <c r="FU709" s="265"/>
      <c r="FV709" s="265"/>
      <c r="FW709" s="265"/>
      <c r="FX709" s="265"/>
      <c r="FY709" s="265"/>
      <c r="FZ709" s="265"/>
      <c r="GA709" s="265"/>
      <c r="GB709" s="265"/>
      <c r="GC709" s="265"/>
    </row>
    <row r="710" spans="1:185" x14ac:dyDescent="0.35">
      <c r="A710" s="85"/>
      <c r="B710" s="86"/>
      <c r="C710" s="86"/>
      <c r="D710" s="87"/>
      <c r="E710" s="86"/>
      <c r="F710" s="86"/>
      <c r="G710" s="262">
        <f t="shared" si="47"/>
        <v>0</v>
      </c>
      <c r="H710" s="262">
        <f t="shared" si="48"/>
        <v>0</v>
      </c>
      <c r="I710" s="262">
        <f t="shared" si="49"/>
        <v>0</v>
      </c>
      <c r="J710" s="264"/>
      <c r="K710" s="264"/>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85"/>
      <c r="EP710" s="85"/>
      <c r="EQ710" s="85"/>
      <c r="ER710" s="85"/>
      <c r="ES710" s="85"/>
      <c r="ET710" s="85"/>
      <c r="EU710" s="85"/>
      <c r="EV710" s="85"/>
      <c r="EW710" s="85"/>
      <c r="EX710" s="85"/>
      <c r="EY710" s="85"/>
      <c r="EZ710" s="85"/>
      <c r="FA710" s="85"/>
      <c r="FB710" s="85"/>
      <c r="FC710" s="85"/>
      <c r="FD710" s="85"/>
      <c r="FE710" s="85"/>
      <c r="FF710" s="85"/>
      <c r="FG710" s="265"/>
      <c r="FH710" s="265"/>
      <c r="FI710" s="265"/>
      <c r="FJ710" s="265"/>
      <c r="FK710" s="265"/>
      <c r="FL710" s="265"/>
      <c r="FM710" s="265"/>
      <c r="FN710" s="265"/>
      <c r="FO710" s="265"/>
      <c r="FP710" s="265"/>
      <c r="FQ710" s="265"/>
      <c r="FR710" s="265"/>
      <c r="FS710" s="265"/>
      <c r="FT710" s="265"/>
      <c r="FU710" s="265"/>
      <c r="FV710" s="265"/>
      <c r="FW710" s="265"/>
      <c r="FX710" s="265"/>
      <c r="FY710" s="265"/>
      <c r="FZ710" s="265"/>
      <c r="GA710" s="265"/>
      <c r="GB710" s="265"/>
      <c r="GC710" s="265"/>
    </row>
    <row r="711" spans="1:185" x14ac:dyDescent="0.35">
      <c r="A711" s="85"/>
      <c r="B711" s="86"/>
      <c r="C711" s="86"/>
      <c r="D711" s="87"/>
      <c r="E711" s="86"/>
      <c r="F711" s="86"/>
      <c r="G711" s="262">
        <f t="shared" si="47"/>
        <v>0</v>
      </c>
      <c r="H711" s="262">
        <f t="shared" si="48"/>
        <v>0</v>
      </c>
      <c r="I711" s="262">
        <f t="shared" si="49"/>
        <v>0</v>
      </c>
      <c r="J711" s="264"/>
      <c r="K711" s="264"/>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85"/>
      <c r="EP711" s="85"/>
      <c r="EQ711" s="85"/>
      <c r="ER711" s="85"/>
      <c r="ES711" s="85"/>
      <c r="ET711" s="85"/>
      <c r="EU711" s="85"/>
      <c r="EV711" s="85"/>
      <c r="EW711" s="85"/>
      <c r="EX711" s="85"/>
      <c r="EY711" s="85"/>
      <c r="EZ711" s="85"/>
      <c r="FA711" s="85"/>
      <c r="FB711" s="85"/>
      <c r="FC711" s="85"/>
      <c r="FD711" s="85"/>
      <c r="FE711" s="85"/>
      <c r="FF711" s="85"/>
      <c r="FG711" s="265"/>
      <c r="FH711" s="265"/>
      <c r="FI711" s="265"/>
      <c r="FJ711" s="265"/>
      <c r="FK711" s="265"/>
      <c r="FL711" s="265"/>
      <c r="FM711" s="265"/>
      <c r="FN711" s="265"/>
      <c r="FO711" s="265"/>
      <c r="FP711" s="265"/>
      <c r="FQ711" s="265"/>
      <c r="FR711" s="265"/>
      <c r="FS711" s="265"/>
      <c r="FT711" s="265"/>
      <c r="FU711" s="265"/>
      <c r="FV711" s="265"/>
      <c r="FW711" s="265"/>
      <c r="FX711" s="265"/>
      <c r="FY711" s="265"/>
      <c r="FZ711" s="265"/>
      <c r="GA711" s="265"/>
      <c r="GB711" s="265"/>
      <c r="GC711" s="265"/>
    </row>
    <row r="712" spans="1:185" x14ac:dyDescent="0.35">
      <c r="A712" s="85"/>
      <c r="B712" s="86"/>
      <c r="C712" s="86"/>
      <c r="D712" s="87"/>
      <c r="E712" s="86"/>
      <c r="F712" s="86"/>
      <c r="G712" s="262">
        <f t="shared" si="47"/>
        <v>0</v>
      </c>
      <c r="H712" s="262">
        <f t="shared" si="48"/>
        <v>0</v>
      </c>
      <c r="I712" s="262">
        <f t="shared" si="49"/>
        <v>0</v>
      </c>
      <c r="J712" s="264"/>
      <c r="K712" s="264"/>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85"/>
      <c r="EP712" s="85"/>
      <c r="EQ712" s="85"/>
      <c r="ER712" s="85"/>
      <c r="ES712" s="85"/>
      <c r="ET712" s="85"/>
      <c r="EU712" s="85"/>
      <c r="EV712" s="85"/>
      <c r="EW712" s="85"/>
      <c r="EX712" s="85"/>
      <c r="EY712" s="85"/>
      <c r="EZ712" s="85"/>
      <c r="FA712" s="85"/>
      <c r="FB712" s="85"/>
      <c r="FC712" s="85"/>
      <c r="FD712" s="85"/>
      <c r="FE712" s="85"/>
      <c r="FF712" s="85"/>
      <c r="FG712" s="265"/>
      <c r="FH712" s="265"/>
      <c r="FI712" s="265"/>
      <c r="FJ712" s="265"/>
      <c r="FK712" s="265"/>
      <c r="FL712" s="265"/>
      <c r="FM712" s="265"/>
      <c r="FN712" s="265"/>
      <c r="FO712" s="265"/>
      <c r="FP712" s="265"/>
      <c r="FQ712" s="265"/>
      <c r="FR712" s="265"/>
      <c r="FS712" s="265"/>
      <c r="FT712" s="265"/>
      <c r="FU712" s="265"/>
      <c r="FV712" s="265"/>
      <c r="FW712" s="265"/>
      <c r="FX712" s="265"/>
      <c r="FY712" s="265"/>
      <c r="FZ712" s="265"/>
      <c r="GA712" s="265"/>
      <c r="GB712" s="265"/>
      <c r="GC712" s="265"/>
    </row>
    <row r="713" spans="1:185" x14ac:dyDescent="0.35">
      <c r="A713" s="85"/>
      <c r="B713" s="86"/>
      <c r="C713" s="86"/>
      <c r="D713" s="87"/>
      <c r="E713" s="86"/>
      <c r="F713" s="86"/>
      <c r="G713" s="262">
        <f t="shared" si="47"/>
        <v>0</v>
      </c>
      <c r="H713" s="262">
        <f t="shared" si="48"/>
        <v>0</v>
      </c>
      <c r="I713" s="262">
        <f t="shared" si="49"/>
        <v>0</v>
      </c>
      <c r="J713" s="264"/>
      <c r="K713" s="264"/>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85"/>
      <c r="EP713" s="85"/>
      <c r="EQ713" s="85"/>
      <c r="ER713" s="85"/>
      <c r="ES713" s="85"/>
      <c r="ET713" s="85"/>
      <c r="EU713" s="85"/>
      <c r="EV713" s="85"/>
      <c r="EW713" s="85"/>
      <c r="EX713" s="85"/>
      <c r="EY713" s="85"/>
      <c r="EZ713" s="85"/>
      <c r="FA713" s="85"/>
      <c r="FB713" s="85"/>
      <c r="FC713" s="85"/>
      <c r="FD713" s="85"/>
      <c r="FE713" s="85"/>
      <c r="FF713" s="85"/>
      <c r="FG713" s="265"/>
      <c r="FH713" s="265"/>
      <c r="FI713" s="265"/>
      <c r="FJ713" s="265"/>
      <c r="FK713" s="265"/>
      <c r="FL713" s="265"/>
      <c r="FM713" s="265"/>
      <c r="FN713" s="265"/>
      <c r="FO713" s="265"/>
      <c r="FP713" s="265"/>
      <c r="FQ713" s="265"/>
      <c r="FR713" s="265"/>
      <c r="FS713" s="265"/>
      <c r="FT713" s="265"/>
      <c r="FU713" s="265"/>
      <c r="FV713" s="265"/>
      <c r="FW713" s="265"/>
      <c r="FX713" s="265"/>
      <c r="FY713" s="265"/>
      <c r="FZ713" s="265"/>
      <c r="GA713" s="265"/>
      <c r="GB713" s="265"/>
      <c r="GC713" s="265"/>
    </row>
    <row r="714" spans="1:185" x14ac:dyDescent="0.35">
      <c r="A714" s="85"/>
      <c r="B714" s="86"/>
      <c r="C714" s="86"/>
      <c r="D714" s="87"/>
      <c r="E714" s="86"/>
      <c r="F714" s="86"/>
      <c r="G714" s="262">
        <f t="shared" ref="G714:G777" si="50">SUM(J714,L714,N714,O714,P714,T714,U714,V714,AN714,AP714,BA714,BC714,CO714,CQ714,CZ714,DB714,DK714,DM714,DP714,DR714,DY714,EA714,EK714,EM714,EV714,EX714,FG714,FI714,FR714,FT714)</f>
        <v>0</v>
      </c>
      <c r="H714" s="262">
        <f t="shared" ref="H714:H777" si="51">SUM(K714,M714,Q714,R714,S714,W714,X714,Y714,AO714,AQ714,AR714,AS714,AU714,AX714,BB714,BD714,BK714,BL714,CP714,CR714,CS714,CT714,CU714,CV714,DA714,DC714,DD714,DE714,DF714,DG714,,DL714,DN714,DQ714,DS714,DZ714,EB714,EC714,ED714,EE714,FC714,FH714,FJ714,FK714,FL714,FM714,FN714,FO714,FQ714,FS714,FU714,FV714,FW714,FX714,FY714,FZ714,GC714,EL714,EN714,EO714,EP714,EQ714,ET714,EW714,EY714,EZ714,FA714,FB714,FD714,AT714,AV714,AW714,BE714,BF714,BG714,BH714,FP714,ER714,DH714,DT714,DU714,DV714,DW714,EF714,EG714,EI714,EH714,ES714,FE714,Z714,AA714,AB714,AC714,AD714,AE714,AF714,AG714,AH714,AI714,AJ714,AK714,GA714,GB714)</f>
        <v>0</v>
      </c>
      <c r="I714" s="262">
        <f t="shared" ref="I714:I777" si="52">G714+H714</f>
        <v>0</v>
      </c>
      <c r="J714" s="264"/>
      <c r="K714" s="264"/>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85"/>
      <c r="EP714" s="85"/>
      <c r="EQ714" s="85"/>
      <c r="ER714" s="85"/>
      <c r="ES714" s="85"/>
      <c r="ET714" s="85"/>
      <c r="EU714" s="85"/>
      <c r="EV714" s="85"/>
      <c r="EW714" s="85"/>
      <c r="EX714" s="85"/>
      <c r="EY714" s="85"/>
      <c r="EZ714" s="85"/>
      <c r="FA714" s="85"/>
      <c r="FB714" s="85"/>
      <c r="FC714" s="85"/>
      <c r="FD714" s="85"/>
      <c r="FE714" s="85"/>
      <c r="FF714" s="85"/>
      <c r="FG714" s="265"/>
      <c r="FH714" s="265"/>
      <c r="FI714" s="265"/>
      <c r="FJ714" s="265"/>
      <c r="FK714" s="265"/>
      <c r="FL714" s="265"/>
      <c r="FM714" s="265"/>
      <c r="FN714" s="265"/>
      <c r="FO714" s="265"/>
      <c r="FP714" s="265"/>
      <c r="FQ714" s="265"/>
      <c r="FR714" s="265"/>
      <c r="FS714" s="265"/>
      <c r="FT714" s="265"/>
      <c r="FU714" s="265"/>
      <c r="FV714" s="265"/>
      <c r="FW714" s="265"/>
      <c r="FX714" s="265"/>
      <c r="FY714" s="265"/>
      <c r="FZ714" s="265"/>
      <c r="GA714" s="265"/>
      <c r="GB714" s="265"/>
      <c r="GC714" s="265"/>
    </row>
    <row r="715" spans="1:185" x14ac:dyDescent="0.35">
      <c r="A715" s="85"/>
      <c r="B715" s="86"/>
      <c r="C715" s="86"/>
      <c r="D715" s="87"/>
      <c r="E715" s="86"/>
      <c r="F715" s="86"/>
      <c r="G715" s="262">
        <f t="shared" si="50"/>
        <v>0</v>
      </c>
      <c r="H715" s="262">
        <f t="shared" si="51"/>
        <v>0</v>
      </c>
      <c r="I715" s="262">
        <f t="shared" si="52"/>
        <v>0</v>
      </c>
      <c r="J715" s="264"/>
      <c r="K715" s="264"/>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85"/>
      <c r="EP715" s="85"/>
      <c r="EQ715" s="85"/>
      <c r="ER715" s="85"/>
      <c r="ES715" s="85"/>
      <c r="ET715" s="85"/>
      <c r="EU715" s="85"/>
      <c r="EV715" s="85"/>
      <c r="EW715" s="85"/>
      <c r="EX715" s="85"/>
      <c r="EY715" s="85"/>
      <c r="EZ715" s="85"/>
      <c r="FA715" s="85"/>
      <c r="FB715" s="85"/>
      <c r="FC715" s="85"/>
      <c r="FD715" s="85"/>
      <c r="FE715" s="85"/>
      <c r="FF715" s="85"/>
      <c r="FG715" s="265"/>
      <c r="FH715" s="265"/>
      <c r="FI715" s="265"/>
      <c r="FJ715" s="265"/>
      <c r="FK715" s="265"/>
      <c r="FL715" s="265"/>
      <c r="FM715" s="265"/>
      <c r="FN715" s="265"/>
      <c r="FO715" s="265"/>
      <c r="FP715" s="265"/>
      <c r="FQ715" s="265"/>
      <c r="FR715" s="265"/>
      <c r="FS715" s="265"/>
      <c r="FT715" s="265"/>
      <c r="FU715" s="265"/>
      <c r="FV715" s="265"/>
      <c r="FW715" s="265"/>
      <c r="FX715" s="265"/>
      <c r="FY715" s="265"/>
      <c r="FZ715" s="265"/>
      <c r="GA715" s="265"/>
      <c r="GB715" s="265"/>
      <c r="GC715" s="265"/>
    </row>
    <row r="716" spans="1:185" x14ac:dyDescent="0.35">
      <c r="A716" s="85"/>
      <c r="B716" s="86"/>
      <c r="C716" s="86"/>
      <c r="D716" s="87"/>
      <c r="E716" s="86"/>
      <c r="F716" s="86"/>
      <c r="G716" s="262">
        <f t="shared" si="50"/>
        <v>0</v>
      </c>
      <c r="H716" s="262">
        <f t="shared" si="51"/>
        <v>0</v>
      </c>
      <c r="I716" s="262">
        <f t="shared" si="52"/>
        <v>0</v>
      </c>
      <c r="J716" s="264"/>
      <c r="K716" s="264"/>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85"/>
      <c r="EP716" s="85"/>
      <c r="EQ716" s="85"/>
      <c r="ER716" s="85"/>
      <c r="ES716" s="85"/>
      <c r="ET716" s="85"/>
      <c r="EU716" s="85"/>
      <c r="EV716" s="85"/>
      <c r="EW716" s="85"/>
      <c r="EX716" s="85"/>
      <c r="EY716" s="85"/>
      <c r="EZ716" s="85"/>
      <c r="FA716" s="85"/>
      <c r="FB716" s="85"/>
      <c r="FC716" s="85"/>
      <c r="FD716" s="85"/>
      <c r="FE716" s="85"/>
      <c r="FF716" s="85"/>
      <c r="FG716" s="265"/>
      <c r="FH716" s="265"/>
      <c r="FI716" s="265"/>
      <c r="FJ716" s="265"/>
      <c r="FK716" s="265"/>
      <c r="FL716" s="265"/>
      <c r="FM716" s="265"/>
      <c r="FN716" s="265"/>
      <c r="FO716" s="265"/>
      <c r="FP716" s="265"/>
      <c r="FQ716" s="265"/>
      <c r="FR716" s="265"/>
      <c r="FS716" s="265"/>
      <c r="FT716" s="265"/>
      <c r="FU716" s="265"/>
      <c r="FV716" s="265"/>
      <c r="FW716" s="265"/>
      <c r="FX716" s="265"/>
      <c r="FY716" s="265"/>
      <c r="FZ716" s="265"/>
      <c r="GA716" s="265"/>
      <c r="GB716" s="265"/>
      <c r="GC716" s="265"/>
    </row>
    <row r="717" spans="1:185" x14ac:dyDescent="0.35">
      <c r="A717" s="85"/>
      <c r="B717" s="86"/>
      <c r="C717" s="86"/>
      <c r="D717" s="87"/>
      <c r="E717" s="86"/>
      <c r="F717" s="86"/>
      <c r="G717" s="262">
        <f t="shared" si="50"/>
        <v>0</v>
      </c>
      <c r="H717" s="262">
        <f t="shared" si="51"/>
        <v>0</v>
      </c>
      <c r="I717" s="262">
        <f t="shared" si="52"/>
        <v>0</v>
      </c>
      <c r="J717" s="264"/>
      <c r="K717" s="264"/>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85"/>
      <c r="EP717" s="85"/>
      <c r="EQ717" s="85"/>
      <c r="ER717" s="85"/>
      <c r="ES717" s="85"/>
      <c r="ET717" s="85"/>
      <c r="EU717" s="85"/>
      <c r="EV717" s="85"/>
      <c r="EW717" s="85"/>
      <c r="EX717" s="85"/>
      <c r="EY717" s="85"/>
      <c r="EZ717" s="85"/>
      <c r="FA717" s="85"/>
      <c r="FB717" s="85"/>
      <c r="FC717" s="85"/>
      <c r="FD717" s="85"/>
      <c r="FE717" s="85"/>
      <c r="FF717" s="85"/>
      <c r="FG717" s="265"/>
      <c r="FH717" s="265"/>
      <c r="FI717" s="265"/>
      <c r="FJ717" s="265"/>
      <c r="FK717" s="265"/>
      <c r="FL717" s="265"/>
      <c r="FM717" s="265"/>
      <c r="FN717" s="265"/>
      <c r="FO717" s="265"/>
      <c r="FP717" s="265"/>
      <c r="FQ717" s="265"/>
      <c r="FR717" s="265"/>
      <c r="FS717" s="265"/>
      <c r="FT717" s="265"/>
      <c r="FU717" s="265"/>
      <c r="FV717" s="265"/>
      <c r="FW717" s="265"/>
      <c r="FX717" s="265"/>
      <c r="FY717" s="265"/>
      <c r="FZ717" s="265"/>
      <c r="GA717" s="265"/>
      <c r="GB717" s="265"/>
      <c r="GC717" s="265"/>
    </row>
    <row r="718" spans="1:185" x14ac:dyDescent="0.35">
      <c r="A718" s="85"/>
      <c r="B718" s="86"/>
      <c r="C718" s="86"/>
      <c r="D718" s="87"/>
      <c r="E718" s="86"/>
      <c r="F718" s="86"/>
      <c r="G718" s="262">
        <f t="shared" si="50"/>
        <v>0</v>
      </c>
      <c r="H718" s="262">
        <f t="shared" si="51"/>
        <v>0</v>
      </c>
      <c r="I718" s="262">
        <f t="shared" si="52"/>
        <v>0</v>
      </c>
      <c r="J718" s="264"/>
      <c r="K718" s="264"/>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85"/>
      <c r="EP718" s="85"/>
      <c r="EQ718" s="85"/>
      <c r="ER718" s="85"/>
      <c r="ES718" s="85"/>
      <c r="ET718" s="85"/>
      <c r="EU718" s="85"/>
      <c r="EV718" s="85"/>
      <c r="EW718" s="85"/>
      <c r="EX718" s="85"/>
      <c r="EY718" s="85"/>
      <c r="EZ718" s="85"/>
      <c r="FA718" s="85"/>
      <c r="FB718" s="85"/>
      <c r="FC718" s="85"/>
      <c r="FD718" s="85"/>
      <c r="FE718" s="85"/>
      <c r="FF718" s="85"/>
      <c r="FG718" s="265"/>
      <c r="FH718" s="265"/>
      <c r="FI718" s="265"/>
      <c r="FJ718" s="265"/>
      <c r="FK718" s="265"/>
      <c r="FL718" s="265"/>
      <c r="FM718" s="265"/>
      <c r="FN718" s="265"/>
      <c r="FO718" s="265"/>
      <c r="FP718" s="265"/>
      <c r="FQ718" s="265"/>
      <c r="FR718" s="265"/>
      <c r="FS718" s="265"/>
      <c r="FT718" s="265"/>
      <c r="FU718" s="265"/>
      <c r="FV718" s="265"/>
      <c r="FW718" s="265"/>
      <c r="FX718" s="265"/>
      <c r="FY718" s="265"/>
      <c r="FZ718" s="265"/>
      <c r="GA718" s="265"/>
      <c r="GB718" s="265"/>
      <c r="GC718" s="265"/>
    </row>
    <row r="719" spans="1:185" x14ac:dyDescent="0.35">
      <c r="A719" s="85"/>
      <c r="B719" s="86"/>
      <c r="C719" s="86"/>
      <c r="D719" s="87"/>
      <c r="E719" s="86"/>
      <c r="F719" s="86"/>
      <c r="G719" s="262">
        <f t="shared" si="50"/>
        <v>0</v>
      </c>
      <c r="H719" s="262">
        <f t="shared" si="51"/>
        <v>0</v>
      </c>
      <c r="I719" s="262">
        <f t="shared" si="52"/>
        <v>0</v>
      </c>
      <c r="J719" s="264"/>
      <c r="K719" s="264"/>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85"/>
      <c r="EP719" s="85"/>
      <c r="EQ719" s="85"/>
      <c r="ER719" s="85"/>
      <c r="ES719" s="85"/>
      <c r="ET719" s="85"/>
      <c r="EU719" s="85"/>
      <c r="EV719" s="85"/>
      <c r="EW719" s="85"/>
      <c r="EX719" s="85"/>
      <c r="EY719" s="85"/>
      <c r="EZ719" s="85"/>
      <c r="FA719" s="85"/>
      <c r="FB719" s="85"/>
      <c r="FC719" s="85"/>
      <c r="FD719" s="85"/>
      <c r="FE719" s="85"/>
      <c r="FF719" s="85"/>
      <c r="FG719" s="265"/>
      <c r="FH719" s="265"/>
      <c r="FI719" s="265"/>
      <c r="FJ719" s="265"/>
      <c r="FK719" s="265"/>
      <c r="FL719" s="265"/>
      <c r="FM719" s="265"/>
      <c r="FN719" s="265"/>
      <c r="FO719" s="265"/>
      <c r="FP719" s="265"/>
      <c r="FQ719" s="265"/>
      <c r="FR719" s="265"/>
      <c r="FS719" s="265"/>
      <c r="FT719" s="265"/>
      <c r="FU719" s="265"/>
      <c r="FV719" s="265"/>
      <c r="FW719" s="265"/>
      <c r="FX719" s="265"/>
      <c r="FY719" s="265"/>
      <c r="FZ719" s="265"/>
      <c r="GA719" s="265"/>
      <c r="GB719" s="265"/>
      <c r="GC719" s="265"/>
    </row>
    <row r="720" spans="1:185" x14ac:dyDescent="0.35">
      <c r="A720" s="85"/>
      <c r="B720" s="86"/>
      <c r="C720" s="86"/>
      <c r="D720" s="87"/>
      <c r="E720" s="86"/>
      <c r="F720" s="86"/>
      <c r="G720" s="262">
        <f t="shared" si="50"/>
        <v>0</v>
      </c>
      <c r="H720" s="262">
        <f t="shared" si="51"/>
        <v>0</v>
      </c>
      <c r="I720" s="262">
        <f t="shared" si="52"/>
        <v>0</v>
      </c>
      <c r="J720" s="264"/>
      <c r="K720" s="264"/>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85"/>
      <c r="EP720" s="85"/>
      <c r="EQ720" s="85"/>
      <c r="ER720" s="85"/>
      <c r="ES720" s="85"/>
      <c r="ET720" s="85"/>
      <c r="EU720" s="85"/>
      <c r="EV720" s="85"/>
      <c r="EW720" s="85"/>
      <c r="EX720" s="85"/>
      <c r="EY720" s="85"/>
      <c r="EZ720" s="85"/>
      <c r="FA720" s="85"/>
      <c r="FB720" s="85"/>
      <c r="FC720" s="85"/>
      <c r="FD720" s="85"/>
      <c r="FE720" s="85"/>
      <c r="FF720" s="85"/>
      <c r="FG720" s="265"/>
      <c r="FH720" s="265"/>
      <c r="FI720" s="265"/>
      <c r="FJ720" s="265"/>
      <c r="FK720" s="265"/>
      <c r="FL720" s="265"/>
      <c r="FM720" s="265"/>
      <c r="FN720" s="265"/>
      <c r="FO720" s="265"/>
      <c r="FP720" s="265"/>
      <c r="FQ720" s="265"/>
      <c r="FR720" s="265"/>
      <c r="FS720" s="265"/>
      <c r="FT720" s="265"/>
      <c r="FU720" s="265"/>
      <c r="FV720" s="265"/>
      <c r="FW720" s="265"/>
      <c r="FX720" s="265"/>
      <c r="FY720" s="265"/>
      <c r="FZ720" s="265"/>
      <c r="GA720" s="265"/>
      <c r="GB720" s="265"/>
      <c r="GC720" s="265"/>
    </row>
    <row r="721" spans="1:185" x14ac:dyDescent="0.35">
      <c r="A721" s="85"/>
      <c r="B721" s="86"/>
      <c r="C721" s="86"/>
      <c r="D721" s="87"/>
      <c r="E721" s="86"/>
      <c r="F721" s="86"/>
      <c r="G721" s="262">
        <f t="shared" si="50"/>
        <v>0</v>
      </c>
      <c r="H721" s="262">
        <f t="shared" si="51"/>
        <v>0</v>
      </c>
      <c r="I721" s="262">
        <f t="shared" si="52"/>
        <v>0</v>
      </c>
      <c r="J721" s="264"/>
      <c r="K721" s="264"/>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85"/>
      <c r="EP721" s="85"/>
      <c r="EQ721" s="85"/>
      <c r="ER721" s="85"/>
      <c r="ES721" s="85"/>
      <c r="ET721" s="85"/>
      <c r="EU721" s="85"/>
      <c r="EV721" s="85"/>
      <c r="EW721" s="85"/>
      <c r="EX721" s="85"/>
      <c r="EY721" s="85"/>
      <c r="EZ721" s="85"/>
      <c r="FA721" s="85"/>
      <c r="FB721" s="85"/>
      <c r="FC721" s="85"/>
      <c r="FD721" s="85"/>
      <c r="FE721" s="85"/>
      <c r="FF721" s="85"/>
      <c r="FG721" s="265"/>
      <c r="FH721" s="265"/>
      <c r="FI721" s="265"/>
      <c r="FJ721" s="265"/>
      <c r="FK721" s="265"/>
      <c r="FL721" s="265"/>
      <c r="FM721" s="265"/>
      <c r="FN721" s="265"/>
      <c r="FO721" s="265"/>
      <c r="FP721" s="265"/>
      <c r="FQ721" s="265"/>
      <c r="FR721" s="265"/>
      <c r="FS721" s="265"/>
      <c r="FT721" s="265"/>
      <c r="FU721" s="265"/>
      <c r="FV721" s="265"/>
      <c r="FW721" s="265"/>
      <c r="FX721" s="265"/>
      <c r="FY721" s="265"/>
      <c r="FZ721" s="265"/>
      <c r="GA721" s="265"/>
      <c r="GB721" s="265"/>
      <c r="GC721" s="265"/>
    </row>
    <row r="722" spans="1:185" x14ac:dyDescent="0.35">
      <c r="A722" s="85"/>
      <c r="B722" s="86"/>
      <c r="C722" s="86"/>
      <c r="D722" s="87"/>
      <c r="E722" s="86"/>
      <c r="F722" s="86"/>
      <c r="G722" s="262">
        <f t="shared" si="50"/>
        <v>0</v>
      </c>
      <c r="H722" s="262">
        <f t="shared" si="51"/>
        <v>0</v>
      </c>
      <c r="I722" s="262">
        <f t="shared" si="52"/>
        <v>0</v>
      </c>
      <c r="J722" s="264"/>
      <c r="K722" s="264"/>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85"/>
      <c r="EP722" s="85"/>
      <c r="EQ722" s="85"/>
      <c r="ER722" s="85"/>
      <c r="ES722" s="85"/>
      <c r="ET722" s="85"/>
      <c r="EU722" s="85"/>
      <c r="EV722" s="85"/>
      <c r="EW722" s="85"/>
      <c r="EX722" s="85"/>
      <c r="EY722" s="85"/>
      <c r="EZ722" s="85"/>
      <c r="FA722" s="85"/>
      <c r="FB722" s="85"/>
      <c r="FC722" s="85"/>
      <c r="FD722" s="85"/>
      <c r="FE722" s="85"/>
      <c r="FF722" s="85"/>
      <c r="FG722" s="265"/>
      <c r="FH722" s="265"/>
      <c r="FI722" s="265"/>
      <c r="FJ722" s="265"/>
      <c r="FK722" s="265"/>
      <c r="FL722" s="265"/>
      <c r="FM722" s="265"/>
      <c r="FN722" s="265"/>
      <c r="FO722" s="265"/>
      <c r="FP722" s="265"/>
      <c r="FQ722" s="265"/>
      <c r="FR722" s="265"/>
      <c r="FS722" s="265"/>
      <c r="FT722" s="265"/>
      <c r="FU722" s="265"/>
      <c r="FV722" s="265"/>
      <c r="FW722" s="265"/>
      <c r="FX722" s="265"/>
      <c r="FY722" s="265"/>
      <c r="FZ722" s="265"/>
      <c r="GA722" s="265"/>
      <c r="GB722" s="265"/>
      <c r="GC722" s="265"/>
    </row>
    <row r="723" spans="1:185" x14ac:dyDescent="0.35">
      <c r="A723" s="85"/>
      <c r="B723" s="86"/>
      <c r="C723" s="86"/>
      <c r="D723" s="87"/>
      <c r="E723" s="86"/>
      <c r="F723" s="86"/>
      <c r="G723" s="262">
        <f t="shared" si="50"/>
        <v>0</v>
      </c>
      <c r="H723" s="262">
        <f t="shared" si="51"/>
        <v>0</v>
      </c>
      <c r="I723" s="262">
        <f t="shared" si="52"/>
        <v>0</v>
      </c>
      <c r="J723" s="264"/>
      <c r="K723" s="264"/>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85"/>
      <c r="EP723" s="85"/>
      <c r="EQ723" s="85"/>
      <c r="ER723" s="85"/>
      <c r="ES723" s="85"/>
      <c r="ET723" s="85"/>
      <c r="EU723" s="85"/>
      <c r="EV723" s="85"/>
      <c r="EW723" s="85"/>
      <c r="EX723" s="85"/>
      <c r="EY723" s="85"/>
      <c r="EZ723" s="85"/>
      <c r="FA723" s="85"/>
      <c r="FB723" s="85"/>
      <c r="FC723" s="85"/>
      <c r="FD723" s="85"/>
      <c r="FE723" s="85"/>
      <c r="FF723" s="85"/>
      <c r="FG723" s="265"/>
      <c r="FH723" s="265"/>
      <c r="FI723" s="265"/>
      <c r="FJ723" s="265"/>
      <c r="FK723" s="265"/>
      <c r="FL723" s="265"/>
      <c r="FM723" s="265"/>
      <c r="FN723" s="265"/>
      <c r="FO723" s="265"/>
      <c r="FP723" s="265"/>
      <c r="FQ723" s="265"/>
      <c r="FR723" s="265"/>
      <c r="FS723" s="265"/>
      <c r="FT723" s="265"/>
      <c r="FU723" s="265"/>
      <c r="FV723" s="265"/>
      <c r="FW723" s="265"/>
      <c r="FX723" s="265"/>
      <c r="FY723" s="265"/>
      <c r="FZ723" s="265"/>
      <c r="GA723" s="265"/>
      <c r="GB723" s="265"/>
      <c r="GC723" s="265"/>
    </row>
    <row r="724" spans="1:185" x14ac:dyDescent="0.35">
      <c r="A724" s="85"/>
      <c r="B724" s="86"/>
      <c r="C724" s="86"/>
      <c r="D724" s="87"/>
      <c r="E724" s="86"/>
      <c r="F724" s="86"/>
      <c r="G724" s="262">
        <f t="shared" si="50"/>
        <v>0</v>
      </c>
      <c r="H724" s="262">
        <f t="shared" si="51"/>
        <v>0</v>
      </c>
      <c r="I724" s="262">
        <f t="shared" si="52"/>
        <v>0</v>
      </c>
      <c r="J724" s="264"/>
      <c r="K724" s="264"/>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85"/>
      <c r="EP724" s="85"/>
      <c r="EQ724" s="85"/>
      <c r="ER724" s="85"/>
      <c r="ES724" s="85"/>
      <c r="ET724" s="85"/>
      <c r="EU724" s="85"/>
      <c r="EV724" s="85"/>
      <c r="EW724" s="85"/>
      <c r="EX724" s="85"/>
      <c r="EY724" s="85"/>
      <c r="EZ724" s="85"/>
      <c r="FA724" s="85"/>
      <c r="FB724" s="85"/>
      <c r="FC724" s="85"/>
      <c r="FD724" s="85"/>
      <c r="FE724" s="85"/>
      <c r="FF724" s="85"/>
      <c r="FG724" s="265"/>
      <c r="FH724" s="265"/>
      <c r="FI724" s="265"/>
      <c r="FJ724" s="265"/>
      <c r="FK724" s="265"/>
      <c r="FL724" s="265"/>
      <c r="FM724" s="265"/>
      <c r="FN724" s="265"/>
      <c r="FO724" s="265"/>
      <c r="FP724" s="265"/>
      <c r="FQ724" s="265"/>
      <c r="FR724" s="265"/>
      <c r="FS724" s="265"/>
      <c r="FT724" s="265"/>
      <c r="FU724" s="265"/>
      <c r="FV724" s="265"/>
      <c r="FW724" s="265"/>
      <c r="FX724" s="265"/>
      <c r="FY724" s="265"/>
      <c r="FZ724" s="265"/>
      <c r="GA724" s="265"/>
      <c r="GB724" s="265"/>
      <c r="GC724" s="265"/>
    </row>
    <row r="725" spans="1:185" x14ac:dyDescent="0.35">
      <c r="A725" s="85"/>
      <c r="B725" s="86"/>
      <c r="C725" s="86"/>
      <c r="D725" s="87"/>
      <c r="E725" s="86"/>
      <c r="F725" s="86"/>
      <c r="G725" s="262">
        <f t="shared" si="50"/>
        <v>0</v>
      </c>
      <c r="H725" s="262">
        <f t="shared" si="51"/>
        <v>0</v>
      </c>
      <c r="I725" s="262">
        <f t="shared" si="52"/>
        <v>0</v>
      </c>
      <c r="J725" s="264"/>
      <c r="K725" s="264"/>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85"/>
      <c r="EP725" s="85"/>
      <c r="EQ725" s="85"/>
      <c r="ER725" s="85"/>
      <c r="ES725" s="85"/>
      <c r="ET725" s="85"/>
      <c r="EU725" s="85"/>
      <c r="EV725" s="85"/>
      <c r="EW725" s="85"/>
      <c r="EX725" s="85"/>
      <c r="EY725" s="85"/>
      <c r="EZ725" s="85"/>
      <c r="FA725" s="85"/>
      <c r="FB725" s="85"/>
      <c r="FC725" s="85"/>
      <c r="FD725" s="85"/>
      <c r="FE725" s="85"/>
      <c r="FF725" s="85"/>
      <c r="FG725" s="265"/>
      <c r="FH725" s="265"/>
      <c r="FI725" s="265"/>
      <c r="FJ725" s="265"/>
      <c r="FK725" s="265"/>
      <c r="FL725" s="265"/>
      <c r="FM725" s="265"/>
      <c r="FN725" s="265"/>
      <c r="FO725" s="265"/>
      <c r="FP725" s="265"/>
      <c r="FQ725" s="265"/>
      <c r="FR725" s="265"/>
      <c r="FS725" s="265"/>
      <c r="FT725" s="265"/>
      <c r="FU725" s="265"/>
      <c r="FV725" s="265"/>
      <c r="FW725" s="265"/>
      <c r="FX725" s="265"/>
      <c r="FY725" s="265"/>
      <c r="FZ725" s="265"/>
      <c r="GA725" s="265"/>
      <c r="GB725" s="265"/>
      <c r="GC725" s="265"/>
    </row>
    <row r="726" spans="1:185" x14ac:dyDescent="0.35">
      <c r="A726" s="85"/>
      <c r="B726" s="86"/>
      <c r="C726" s="86"/>
      <c r="D726" s="87"/>
      <c r="E726" s="86"/>
      <c r="F726" s="86"/>
      <c r="G726" s="262">
        <f t="shared" si="50"/>
        <v>0</v>
      </c>
      <c r="H726" s="262">
        <f t="shared" si="51"/>
        <v>0</v>
      </c>
      <c r="I726" s="262">
        <f t="shared" si="52"/>
        <v>0</v>
      </c>
      <c r="J726" s="264"/>
      <c r="K726" s="264"/>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85"/>
      <c r="EP726" s="85"/>
      <c r="EQ726" s="85"/>
      <c r="ER726" s="85"/>
      <c r="ES726" s="85"/>
      <c r="ET726" s="85"/>
      <c r="EU726" s="85"/>
      <c r="EV726" s="85"/>
      <c r="EW726" s="85"/>
      <c r="EX726" s="85"/>
      <c r="EY726" s="85"/>
      <c r="EZ726" s="85"/>
      <c r="FA726" s="85"/>
      <c r="FB726" s="85"/>
      <c r="FC726" s="85"/>
      <c r="FD726" s="85"/>
      <c r="FE726" s="85"/>
      <c r="FF726" s="85"/>
      <c r="FG726" s="265"/>
      <c r="FH726" s="265"/>
      <c r="FI726" s="265"/>
      <c r="FJ726" s="265"/>
      <c r="FK726" s="265"/>
      <c r="FL726" s="265"/>
      <c r="FM726" s="265"/>
      <c r="FN726" s="265"/>
      <c r="FO726" s="265"/>
      <c r="FP726" s="265"/>
      <c r="FQ726" s="265"/>
      <c r="FR726" s="265"/>
      <c r="FS726" s="265"/>
      <c r="FT726" s="265"/>
      <c r="FU726" s="265"/>
      <c r="FV726" s="265"/>
      <c r="FW726" s="265"/>
      <c r="FX726" s="265"/>
      <c r="FY726" s="265"/>
      <c r="FZ726" s="265"/>
      <c r="GA726" s="265"/>
      <c r="GB726" s="265"/>
      <c r="GC726" s="265"/>
    </row>
    <row r="727" spans="1:185" x14ac:dyDescent="0.35">
      <c r="A727" s="85"/>
      <c r="B727" s="86"/>
      <c r="C727" s="86"/>
      <c r="D727" s="87"/>
      <c r="E727" s="86"/>
      <c r="F727" s="86"/>
      <c r="G727" s="262">
        <f t="shared" si="50"/>
        <v>0</v>
      </c>
      <c r="H727" s="262">
        <f t="shared" si="51"/>
        <v>0</v>
      </c>
      <c r="I727" s="262">
        <f t="shared" si="52"/>
        <v>0</v>
      </c>
      <c r="J727" s="264"/>
      <c r="K727" s="264"/>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85"/>
      <c r="EP727" s="85"/>
      <c r="EQ727" s="85"/>
      <c r="ER727" s="85"/>
      <c r="ES727" s="85"/>
      <c r="ET727" s="85"/>
      <c r="EU727" s="85"/>
      <c r="EV727" s="85"/>
      <c r="EW727" s="85"/>
      <c r="EX727" s="85"/>
      <c r="EY727" s="85"/>
      <c r="EZ727" s="85"/>
      <c r="FA727" s="85"/>
      <c r="FB727" s="85"/>
      <c r="FC727" s="85"/>
      <c r="FD727" s="85"/>
      <c r="FE727" s="85"/>
      <c r="FF727" s="85"/>
      <c r="FG727" s="265"/>
      <c r="FH727" s="265"/>
      <c r="FI727" s="265"/>
      <c r="FJ727" s="265"/>
      <c r="FK727" s="265"/>
      <c r="FL727" s="265"/>
      <c r="FM727" s="265"/>
      <c r="FN727" s="265"/>
      <c r="FO727" s="265"/>
      <c r="FP727" s="265"/>
      <c r="FQ727" s="265"/>
      <c r="FR727" s="265"/>
      <c r="FS727" s="265"/>
      <c r="FT727" s="265"/>
      <c r="FU727" s="265"/>
      <c r="FV727" s="265"/>
      <c r="FW727" s="265"/>
      <c r="FX727" s="265"/>
      <c r="FY727" s="265"/>
      <c r="FZ727" s="265"/>
      <c r="GA727" s="265"/>
      <c r="GB727" s="265"/>
      <c r="GC727" s="265"/>
    </row>
    <row r="728" spans="1:185" x14ac:dyDescent="0.35">
      <c r="A728" s="85"/>
      <c r="B728" s="86"/>
      <c r="C728" s="86"/>
      <c r="D728" s="87"/>
      <c r="E728" s="86"/>
      <c r="F728" s="86"/>
      <c r="G728" s="262">
        <f t="shared" si="50"/>
        <v>0</v>
      </c>
      <c r="H728" s="262">
        <f t="shared" si="51"/>
        <v>0</v>
      </c>
      <c r="I728" s="262">
        <f t="shared" si="52"/>
        <v>0</v>
      </c>
      <c r="J728" s="264"/>
      <c r="K728" s="264"/>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85"/>
      <c r="EP728" s="85"/>
      <c r="EQ728" s="85"/>
      <c r="ER728" s="85"/>
      <c r="ES728" s="85"/>
      <c r="ET728" s="85"/>
      <c r="EU728" s="85"/>
      <c r="EV728" s="85"/>
      <c r="EW728" s="85"/>
      <c r="EX728" s="85"/>
      <c r="EY728" s="85"/>
      <c r="EZ728" s="85"/>
      <c r="FA728" s="85"/>
      <c r="FB728" s="85"/>
      <c r="FC728" s="85"/>
      <c r="FD728" s="85"/>
      <c r="FE728" s="85"/>
      <c r="FF728" s="85"/>
      <c r="FG728" s="265"/>
      <c r="FH728" s="265"/>
      <c r="FI728" s="265"/>
      <c r="FJ728" s="265"/>
      <c r="FK728" s="265"/>
      <c r="FL728" s="265"/>
      <c r="FM728" s="265"/>
      <c r="FN728" s="265"/>
      <c r="FO728" s="265"/>
      <c r="FP728" s="265"/>
      <c r="FQ728" s="265"/>
      <c r="FR728" s="265"/>
      <c r="FS728" s="265"/>
      <c r="FT728" s="265"/>
      <c r="FU728" s="265"/>
      <c r="FV728" s="265"/>
      <c r="FW728" s="265"/>
      <c r="FX728" s="265"/>
      <c r="FY728" s="265"/>
      <c r="FZ728" s="265"/>
      <c r="GA728" s="265"/>
      <c r="GB728" s="265"/>
      <c r="GC728" s="265"/>
    </row>
    <row r="729" spans="1:185" x14ac:dyDescent="0.35">
      <c r="A729" s="85"/>
      <c r="B729" s="86"/>
      <c r="C729" s="86"/>
      <c r="D729" s="87"/>
      <c r="E729" s="86"/>
      <c r="F729" s="86"/>
      <c r="G729" s="262">
        <f t="shared" si="50"/>
        <v>0</v>
      </c>
      <c r="H729" s="262">
        <f t="shared" si="51"/>
        <v>0</v>
      </c>
      <c r="I729" s="262">
        <f t="shared" si="52"/>
        <v>0</v>
      </c>
      <c r="J729" s="264"/>
      <c r="K729" s="264"/>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85"/>
      <c r="EP729" s="85"/>
      <c r="EQ729" s="85"/>
      <c r="ER729" s="85"/>
      <c r="ES729" s="85"/>
      <c r="ET729" s="85"/>
      <c r="EU729" s="85"/>
      <c r="EV729" s="85"/>
      <c r="EW729" s="85"/>
      <c r="EX729" s="85"/>
      <c r="EY729" s="85"/>
      <c r="EZ729" s="85"/>
      <c r="FA729" s="85"/>
      <c r="FB729" s="85"/>
      <c r="FC729" s="85"/>
      <c r="FD729" s="85"/>
      <c r="FE729" s="85"/>
      <c r="FF729" s="85"/>
      <c r="FG729" s="265"/>
      <c r="FH729" s="265"/>
      <c r="FI729" s="265"/>
      <c r="FJ729" s="265"/>
      <c r="FK729" s="265"/>
      <c r="FL729" s="265"/>
      <c r="FM729" s="265"/>
      <c r="FN729" s="265"/>
      <c r="FO729" s="265"/>
      <c r="FP729" s="265"/>
      <c r="FQ729" s="265"/>
      <c r="FR729" s="265"/>
      <c r="FS729" s="265"/>
      <c r="FT729" s="265"/>
      <c r="FU729" s="265"/>
      <c r="FV729" s="265"/>
      <c r="FW729" s="265"/>
      <c r="FX729" s="265"/>
      <c r="FY729" s="265"/>
      <c r="FZ729" s="265"/>
      <c r="GA729" s="265"/>
      <c r="GB729" s="265"/>
      <c r="GC729" s="265"/>
    </row>
    <row r="730" spans="1:185" x14ac:dyDescent="0.35">
      <c r="A730" s="85"/>
      <c r="B730" s="86"/>
      <c r="C730" s="86"/>
      <c r="D730" s="87"/>
      <c r="E730" s="86"/>
      <c r="F730" s="86"/>
      <c r="G730" s="262">
        <f t="shared" si="50"/>
        <v>0</v>
      </c>
      <c r="H730" s="262">
        <f t="shared" si="51"/>
        <v>0</v>
      </c>
      <c r="I730" s="262">
        <f t="shared" si="52"/>
        <v>0</v>
      </c>
      <c r="J730" s="264"/>
      <c r="K730" s="264"/>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85"/>
      <c r="EP730" s="85"/>
      <c r="EQ730" s="85"/>
      <c r="ER730" s="85"/>
      <c r="ES730" s="85"/>
      <c r="ET730" s="85"/>
      <c r="EU730" s="85"/>
      <c r="EV730" s="85"/>
      <c r="EW730" s="85"/>
      <c r="EX730" s="85"/>
      <c r="EY730" s="85"/>
      <c r="EZ730" s="85"/>
      <c r="FA730" s="85"/>
      <c r="FB730" s="85"/>
      <c r="FC730" s="85"/>
      <c r="FD730" s="85"/>
      <c r="FE730" s="85"/>
      <c r="FF730" s="85"/>
      <c r="FG730" s="265"/>
      <c r="FH730" s="265"/>
      <c r="FI730" s="265"/>
      <c r="FJ730" s="265"/>
      <c r="FK730" s="265"/>
      <c r="FL730" s="265"/>
      <c r="FM730" s="265"/>
      <c r="FN730" s="265"/>
      <c r="FO730" s="265"/>
      <c r="FP730" s="265"/>
      <c r="FQ730" s="265"/>
      <c r="FR730" s="265"/>
      <c r="FS730" s="265"/>
      <c r="FT730" s="265"/>
      <c r="FU730" s="265"/>
      <c r="FV730" s="265"/>
      <c r="FW730" s="265"/>
      <c r="FX730" s="265"/>
      <c r="FY730" s="265"/>
      <c r="FZ730" s="265"/>
      <c r="GA730" s="265"/>
      <c r="GB730" s="265"/>
      <c r="GC730" s="265"/>
    </row>
    <row r="731" spans="1:185" x14ac:dyDescent="0.35">
      <c r="A731" s="85"/>
      <c r="B731" s="86"/>
      <c r="C731" s="86"/>
      <c r="D731" s="87"/>
      <c r="E731" s="86"/>
      <c r="F731" s="86"/>
      <c r="G731" s="262">
        <f t="shared" si="50"/>
        <v>0</v>
      </c>
      <c r="H731" s="262">
        <f t="shared" si="51"/>
        <v>0</v>
      </c>
      <c r="I731" s="262">
        <f t="shared" si="52"/>
        <v>0</v>
      </c>
      <c r="J731" s="264"/>
      <c r="K731" s="264"/>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85"/>
      <c r="EP731" s="85"/>
      <c r="EQ731" s="85"/>
      <c r="ER731" s="85"/>
      <c r="ES731" s="85"/>
      <c r="ET731" s="85"/>
      <c r="EU731" s="85"/>
      <c r="EV731" s="85"/>
      <c r="EW731" s="85"/>
      <c r="EX731" s="85"/>
      <c r="EY731" s="85"/>
      <c r="EZ731" s="85"/>
      <c r="FA731" s="85"/>
      <c r="FB731" s="85"/>
      <c r="FC731" s="85"/>
      <c r="FD731" s="85"/>
      <c r="FE731" s="85"/>
      <c r="FF731" s="85"/>
      <c r="FG731" s="265"/>
      <c r="FH731" s="265"/>
      <c r="FI731" s="265"/>
      <c r="FJ731" s="265"/>
      <c r="FK731" s="265"/>
      <c r="FL731" s="265"/>
      <c r="FM731" s="265"/>
      <c r="FN731" s="265"/>
      <c r="FO731" s="265"/>
      <c r="FP731" s="265"/>
      <c r="FQ731" s="265"/>
      <c r="FR731" s="265"/>
      <c r="FS731" s="265"/>
      <c r="FT731" s="265"/>
      <c r="FU731" s="265"/>
      <c r="FV731" s="265"/>
      <c r="FW731" s="265"/>
      <c r="FX731" s="265"/>
      <c r="FY731" s="265"/>
      <c r="FZ731" s="265"/>
      <c r="GA731" s="265"/>
      <c r="GB731" s="265"/>
      <c r="GC731" s="265"/>
    </row>
    <row r="732" spans="1:185" x14ac:dyDescent="0.35">
      <c r="A732" s="85"/>
      <c r="B732" s="86"/>
      <c r="C732" s="86"/>
      <c r="D732" s="87"/>
      <c r="E732" s="86"/>
      <c r="F732" s="86"/>
      <c r="G732" s="262">
        <f t="shared" si="50"/>
        <v>0</v>
      </c>
      <c r="H732" s="262">
        <f t="shared" si="51"/>
        <v>0</v>
      </c>
      <c r="I732" s="262">
        <f t="shared" si="52"/>
        <v>0</v>
      </c>
      <c r="J732" s="264"/>
      <c r="K732" s="264"/>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85"/>
      <c r="EP732" s="85"/>
      <c r="EQ732" s="85"/>
      <c r="ER732" s="85"/>
      <c r="ES732" s="85"/>
      <c r="ET732" s="85"/>
      <c r="EU732" s="85"/>
      <c r="EV732" s="85"/>
      <c r="EW732" s="85"/>
      <c r="EX732" s="85"/>
      <c r="EY732" s="85"/>
      <c r="EZ732" s="85"/>
      <c r="FA732" s="85"/>
      <c r="FB732" s="85"/>
      <c r="FC732" s="85"/>
      <c r="FD732" s="85"/>
      <c r="FE732" s="85"/>
      <c r="FF732" s="85"/>
      <c r="FG732" s="265"/>
      <c r="FH732" s="265"/>
      <c r="FI732" s="265"/>
      <c r="FJ732" s="265"/>
      <c r="FK732" s="265"/>
      <c r="FL732" s="265"/>
      <c r="FM732" s="265"/>
      <c r="FN732" s="265"/>
      <c r="FO732" s="265"/>
      <c r="FP732" s="265"/>
      <c r="FQ732" s="265"/>
      <c r="FR732" s="265"/>
      <c r="FS732" s="265"/>
      <c r="FT732" s="265"/>
      <c r="FU732" s="265"/>
      <c r="FV732" s="265"/>
      <c r="FW732" s="265"/>
      <c r="FX732" s="265"/>
      <c r="FY732" s="265"/>
      <c r="FZ732" s="265"/>
      <c r="GA732" s="265"/>
      <c r="GB732" s="265"/>
      <c r="GC732" s="265"/>
    </row>
    <row r="733" spans="1:185" x14ac:dyDescent="0.35">
      <c r="A733" s="85"/>
      <c r="B733" s="86"/>
      <c r="C733" s="86"/>
      <c r="D733" s="87"/>
      <c r="E733" s="86"/>
      <c r="F733" s="86"/>
      <c r="G733" s="262">
        <f t="shared" si="50"/>
        <v>0</v>
      </c>
      <c r="H733" s="262">
        <f t="shared" si="51"/>
        <v>0</v>
      </c>
      <c r="I733" s="262">
        <f t="shared" si="52"/>
        <v>0</v>
      </c>
      <c r="J733" s="264"/>
      <c r="K733" s="264"/>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85"/>
      <c r="EP733" s="85"/>
      <c r="EQ733" s="85"/>
      <c r="ER733" s="85"/>
      <c r="ES733" s="85"/>
      <c r="ET733" s="85"/>
      <c r="EU733" s="85"/>
      <c r="EV733" s="85"/>
      <c r="EW733" s="85"/>
      <c r="EX733" s="85"/>
      <c r="EY733" s="85"/>
      <c r="EZ733" s="85"/>
      <c r="FA733" s="85"/>
      <c r="FB733" s="85"/>
      <c r="FC733" s="85"/>
      <c r="FD733" s="85"/>
      <c r="FE733" s="85"/>
      <c r="FF733" s="85"/>
      <c r="FG733" s="265"/>
      <c r="FH733" s="265"/>
      <c r="FI733" s="265"/>
      <c r="FJ733" s="265"/>
      <c r="FK733" s="265"/>
      <c r="FL733" s="265"/>
      <c r="FM733" s="265"/>
      <c r="FN733" s="265"/>
      <c r="FO733" s="265"/>
      <c r="FP733" s="265"/>
      <c r="FQ733" s="265"/>
      <c r="FR733" s="265"/>
      <c r="FS733" s="265"/>
      <c r="FT733" s="265"/>
      <c r="FU733" s="265"/>
      <c r="FV733" s="265"/>
      <c r="FW733" s="265"/>
      <c r="FX733" s="265"/>
      <c r="FY733" s="265"/>
      <c r="FZ733" s="265"/>
      <c r="GA733" s="265"/>
      <c r="GB733" s="265"/>
      <c r="GC733" s="265"/>
    </row>
    <row r="734" spans="1:185" x14ac:dyDescent="0.35">
      <c r="A734" s="85"/>
      <c r="B734" s="86"/>
      <c r="C734" s="86"/>
      <c r="D734" s="87"/>
      <c r="E734" s="86"/>
      <c r="F734" s="86"/>
      <c r="G734" s="262">
        <f t="shared" si="50"/>
        <v>0</v>
      </c>
      <c r="H734" s="262">
        <f t="shared" si="51"/>
        <v>0</v>
      </c>
      <c r="I734" s="262">
        <f t="shared" si="52"/>
        <v>0</v>
      </c>
      <c r="J734" s="264"/>
      <c r="K734" s="264"/>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85"/>
      <c r="EP734" s="85"/>
      <c r="EQ734" s="85"/>
      <c r="ER734" s="85"/>
      <c r="ES734" s="85"/>
      <c r="ET734" s="85"/>
      <c r="EU734" s="85"/>
      <c r="EV734" s="85"/>
      <c r="EW734" s="85"/>
      <c r="EX734" s="85"/>
      <c r="EY734" s="85"/>
      <c r="EZ734" s="85"/>
      <c r="FA734" s="85"/>
      <c r="FB734" s="85"/>
      <c r="FC734" s="85"/>
      <c r="FD734" s="85"/>
      <c r="FE734" s="85"/>
      <c r="FF734" s="85"/>
      <c r="FG734" s="265"/>
      <c r="FH734" s="265"/>
      <c r="FI734" s="265"/>
      <c r="FJ734" s="265"/>
      <c r="FK734" s="265"/>
      <c r="FL734" s="265"/>
      <c r="FM734" s="265"/>
      <c r="FN734" s="265"/>
      <c r="FO734" s="265"/>
      <c r="FP734" s="265"/>
      <c r="FQ734" s="265"/>
      <c r="FR734" s="265"/>
      <c r="FS734" s="265"/>
      <c r="FT734" s="265"/>
      <c r="FU734" s="265"/>
      <c r="FV734" s="265"/>
      <c r="FW734" s="265"/>
      <c r="FX734" s="265"/>
      <c r="FY734" s="265"/>
      <c r="FZ734" s="265"/>
      <c r="GA734" s="265"/>
      <c r="GB734" s="265"/>
      <c r="GC734" s="265"/>
    </row>
    <row r="735" spans="1:185" x14ac:dyDescent="0.35">
      <c r="A735" s="85"/>
      <c r="B735" s="86"/>
      <c r="C735" s="86"/>
      <c r="D735" s="87"/>
      <c r="E735" s="86"/>
      <c r="F735" s="86"/>
      <c r="G735" s="262">
        <f t="shared" si="50"/>
        <v>0</v>
      </c>
      <c r="H735" s="262">
        <f t="shared" si="51"/>
        <v>0</v>
      </c>
      <c r="I735" s="262">
        <f t="shared" si="52"/>
        <v>0</v>
      </c>
      <c r="J735" s="264"/>
      <c r="K735" s="264"/>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85"/>
      <c r="EP735" s="85"/>
      <c r="EQ735" s="85"/>
      <c r="ER735" s="85"/>
      <c r="ES735" s="85"/>
      <c r="ET735" s="85"/>
      <c r="EU735" s="85"/>
      <c r="EV735" s="85"/>
      <c r="EW735" s="85"/>
      <c r="EX735" s="85"/>
      <c r="EY735" s="85"/>
      <c r="EZ735" s="85"/>
      <c r="FA735" s="85"/>
      <c r="FB735" s="85"/>
      <c r="FC735" s="85"/>
      <c r="FD735" s="85"/>
      <c r="FE735" s="85"/>
      <c r="FF735" s="85"/>
      <c r="FG735" s="265"/>
      <c r="FH735" s="265"/>
      <c r="FI735" s="265"/>
      <c r="FJ735" s="265"/>
      <c r="FK735" s="265"/>
      <c r="FL735" s="265"/>
      <c r="FM735" s="265"/>
      <c r="FN735" s="265"/>
      <c r="FO735" s="265"/>
      <c r="FP735" s="265"/>
      <c r="FQ735" s="265"/>
      <c r="FR735" s="265"/>
      <c r="FS735" s="265"/>
      <c r="FT735" s="265"/>
      <c r="FU735" s="265"/>
      <c r="FV735" s="265"/>
      <c r="FW735" s="265"/>
      <c r="FX735" s="265"/>
      <c r="FY735" s="265"/>
      <c r="FZ735" s="265"/>
      <c r="GA735" s="265"/>
      <c r="GB735" s="265"/>
      <c r="GC735" s="265"/>
    </row>
    <row r="736" spans="1:185" x14ac:dyDescent="0.35">
      <c r="A736" s="85"/>
      <c r="B736" s="86"/>
      <c r="C736" s="86"/>
      <c r="D736" s="87"/>
      <c r="E736" s="86"/>
      <c r="F736" s="86"/>
      <c r="G736" s="262">
        <f t="shared" si="50"/>
        <v>0</v>
      </c>
      <c r="H736" s="262">
        <f t="shared" si="51"/>
        <v>0</v>
      </c>
      <c r="I736" s="262">
        <f t="shared" si="52"/>
        <v>0</v>
      </c>
      <c r="J736" s="264"/>
      <c r="K736" s="264"/>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85"/>
      <c r="EP736" s="85"/>
      <c r="EQ736" s="85"/>
      <c r="ER736" s="85"/>
      <c r="ES736" s="85"/>
      <c r="ET736" s="85"/>
      <c r="EU736" s="85"/>
      <c r="EV736" s="85"/>
      <c r="EW736" s="85"/>
      <c r="EX736" s="85"/>
      <c r="EY736" s="85"/>
      <c r="EZ736" s="85"/>
      <c r="FA736" s="85"/>
      <c r="FB736" s="85"/>
      <c r="FC736" s="85"/>
      <c r="FD736" s="85"/>
      <c r="FE736" s="85"/>
      <c r="FF736" s="85"/>
      <c r="FG736" s="265"/>
      <c r="FH736" s="265"/>
      <c r="FI736" s="265"/>
      <c r="FJ736" s="265"/>
      <c r="FK736" s="265"/>
      <c r="FL736" s="265"/>
      <c r="FM736" s="265"/>
      <c r="FN736" s="265"/>
      <c r="FO736" s="265"/>
      <c r="FP736" s="265"/>
      <c r="FQ736" s="265"/>
      <c r="FR736" s="265"/>
      <c r="FS736" s="265"/>
      <c r="FT736" s="265"/>
      <c r="FU736" s="265"/>
      <c r="FV736" s="265"/>
      <c r="FW736" s="265"/>
      <c r="FX736" s="265"/>
      <c r="FY736" s="265"/>
      <c r="FZ736" s="265"/>
      <c r="GA736" s="265"/>
      <c r="GB736" s="265"/>
      <c r="GC736" s="265"/>
    </row>
    <row r="737" spans="1:185" x14ac:dyDescent="0.35">
      <c r="A737" s="85"/>
      <c r="B737" s="86"/>
      <c r="C737" s="86"/>
      <c r="D737" s="87"/>
      <c r="E737" s="86"/>
      <c r="F737" s="86"/>
      <c r="G737" s="262">
        <f t="shared" si="50"/>
        <v>0</v>
      </c>
      <c r="H737" s="262">
        <f t="shared" si="51"/>
        <v>0</v>
      </c>
      <c r="I737" s="262">
        <f t="shared" si="52"/>
        <v>0</v>
      </c>
      <c r="J737" s="264"/>
      <c r="K737" s="264"/>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85"/>
      <c r="EP737" s="85"/>
      <c r="EQ737" s="85"/>
      <c r="ER737" s="85"/>
      <c r="ES737" s="85"/>
      <c r="ET737" s="85"/>
      <c r="EU737" s="85"/>
      <c r="EV737" s="85"/>
      <c r="EW737" s="85"/>
      <c r="EX737" s="85"/>
      <c r="EY737" s="85"/>
      <c r="EZ737" s="85"/>
      <c r="FA737" s="85"/>
      <c r="FB737" s="85"/>
      <c r="FC737" s="85"/>
      <c r="FD737" s="85"/>
      <c r="FE737" s="85"/>
      <c r="FF737" s="85"/>
      <c r="FG737" s="265"/>
      <c r="FH737" s="265"/>
      <c r="FI737" s="265"/>
      <c r="FJ737" s="265"/>
      <c r="FK737" s="265"/>
      <c r="FL737" s="265"/>
      <c r="FM737" s="265"/>
      <c r="FN737" s="265"/>
      <c r="FO737" s="265"/>
      <c r="FP737" s="265"/>
      <c r="FQ737" s="265"/>
      <c r="FR737" s="265"/>
      <c r="FS737" s="265"/>
      <c r="FT737" s="265"/>
      <c r="FU737" s="265"/>
      <c r="FV737" s="265"/>
      <c r="FW737" s="265"/>
      <c r="FX737" s="265"/>
      <c r="FY737" s="265"/>
      <c r="FZ737" s="265"/>
      <c r="GA737" s="265"/>
      <c r="GB737" s="265"/>
      <c r="GC737" s="265"/>
    </row>
    <row r="738" spans="1:185" x14ac:dyDescent="0.35">
      <c r="A738" s="85"/>
      <c r="B738" s="86"/>
      <c r="C738" s="86"/>
      <c r="D738" s="87"/>
      <c r="E738" s="86"/>
      <c r="F738" s="86"/>
      <c r="G738" s="262">
        <f t="shared" si="50"/>
        <v>0</v>
      </c>
      <c r="H738" s="262">
        <f t="shared" si="51"/>
        <v>0</v>
      </c>
      <c r="I738" s="262">
        <f t="shared" si="52"/>
        <v>0</v>
      </c>
      <c r="J738" s="264"/>
      <c r="K738" s="264"/>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85"/>
      <c r="EP738" s="85"/>
      <c r="EQ738" s="85"/>
      <c r="ER738" s="85"/>
      <c r="ES738" s="85"/>
      <c r="ET738" s="85"/>
      <c r="EU738" s="85"/>
      <c r="EV738" s="85"/>
      <c r="EW738" s="85"/>
      <c r="EX738" s="85"/>
      <c r="EY738" s="85"/>
      <c r="EZ738" s="85"/>
      <c r="FA738" s="85"/>
      <c r="FB738" s="85"/>
      <c r="FC738" s="85"/>
      <c r="FD738" s="85"/>
      <c r="FE738" s="85"/>
      <c r="FF738" s="85"/>
      <c r="FG738" s="265"/>
      <c r="FH738" s="265"/>
      <c r="FI738" s="265"/>
      <c r="FJ738" s="265"/>
      <c r="FK738" s="265"/>
      <c r="FL738" s="265"/>
      <c r="FM738" s="265"/>
      <c r="FN738" s="265"/>
      <c r="FO738" s="265"/>
      <c r="FP738" s="265"/>
      <c r="FQ738" s="265"/>
      <c r="FR738" s="265"/>
      <c r="FS738" s="265"/>
      <c r="FT738" s="265"/>
      <c r="FU738" s="265"/>
      <c r="FV738" s="265"/>
      <c r="FW738" s="265"/>
      <c r="FX738" s="265"/>
      <c r="FY738" s="265"/>
      <c r="FZ738" s="265"/>
      <c r="GA738" s="265"/>
      <c r="GB738" s="265"/>
      <c r="GC738" s="265"/>
    </row>
    <row r="739" spans="1:185" x14ac:dyDescent="0.35">
      <c r="A739" s="85"/>
      <c r="B739" s="86"/>
      <c r="C739" s="86"/>
      <c r="D739" s="87"/>
      <c r="E739" s="86"/>
      <c r="F739" s="86"/>
      <c r="G739" s="262">
        <f t="shared" si="50"/>
        <v>0</v>
      </c>
      <c r="H739" s="262">
        <f t="shared" si="51"/>
        <v>0</v>
      </c>
      <c r="I739" s="262">
        <f t="shared" si="52"/>
        <v>0</v>
      </c>
      <c r="J739" s="264"/>
      <c r="K739" s="264"/>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85"/>
      <c r="EP739" s="85"/>
      <c r="EQ739" s="85"/>
      <c r="ER739" s="85"/>
      <c r="ES739" s="85"/>
      <c r="ET739" s="85"/>
      <c r="EU739" s="85"/>
      <c r="EV739" s="85"/>
      <c r="EW739" s="85"/>
      <c r="EX739" s="85"/>
      <c r="EY739" s="85"/>
      <c r="EZ739" s="85"/>
      <c r="FA739" s="85"/>
      <c r="FB739" s="85"/>
      <c r="FC739" s="85"/>
      <c r="FD739" s="85"/>
      <c r="FE739" s="85"/>
      <c r="FF739" s="85"/>
      <c r="FG739" s="265"/>
      <c r="FH739" s="265"/>
      <c r="FI739" s="265"/>
      <c r="FJ739" s="265"/>
      <c r="FK739" s="265"/>
      <c r="FL739" s="265"/>
      <c r="FM739" s="265"/>
      <c r="FN739" s="265"/>
      <c r="FO739" s="265"/>
      <c r="FP739" s="265"/>
      <c r="FQ739" s="265"/>
      <c r="FR739" s="265"/>
      <c r="FS739" s="265"/>
      <c r="FT739" s="265"/>
      <c r="FU739" s="265"/>
      <c r="FV739" s="265"/>
      <c r="FW739" s="265"/>
      <c r="FX739" s="265"/>
      <c r="FY739" s="265"/>
      <c r="FZ739" s="265"/>
      <c r="GA739" s="265"/>
      <c r="GB739" s="265"/>
      <c r="GC739" s="265"/>
    </row>
    <row r="740" spans="1:185" x14ac:dyDescent="0.35">
      <c r="A740" s="85"/>
      <c r="B740" s="86"/>
      <c r="C740" s="86"/>
      <c r="D740" s="87"/>
      <c r="E740" s="86"/>
      <c r="F740" s="86"/>
      <c r="G740" s="262">
        <f t="shared" si="50"/>
        <v>0</v>
      </c>
      <c r="H740" s="262">
        <f t="shared" si="51"/>
        <v>0</v>
      </c>
      <c r="I740" s="262">
        <f t="shared" si="52"/>
        <v>0</v>
      </c>
      <c r="J740" s="264"/>
      <c r="K740" s="264"/>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85"/>
      <c r="EP740" s="85"/>
      <c r="EQ740" s="85"/>
      <c r="ER740" s="85"/>
      <c r="ES740" s="85"/>
      <c r="ET740" s="85"/>
      <c r="EU740" s="85"/>
      <c r="EV740" s="85"/>
      <c r="EW740" s="85"/>
      <c r="EX740" s="85"/>
      <c r="EY740" s="85"/>
      <c r="EZ740" s="85"/>
      <c r="FA740" s="85"/>
      <c r="FB740" s="85"/>
      <c r="FC740" s="85"/>
      <c r="FD740" s="85"/>
      <c r="FE740" s="85"/>
      <c r="FF740" s="85"/>
      <c r="FG740" s="265"/>
      <c r="FH740" s="265"/>
      <c r="FI740" s="265"/>
      <c r="FJ740" s="265"/>
      <c r="FK740" s="265"/>
      <c r="FL740" s="265"/>
      <c r="FM740" s="265"/>
      <c r="FN740" s="265"/>
      <c r="FO740" s="265"/>
      <c r="FP740" s="265"/>
      <c r="FQ740" s="265"/>
      <c r="FR740" s="265"/>
      <c r="FS740" s="265"/>
      <c r="FT740" s="265"/>
      <c r="FU740" s="265"/>
      <c r="FV740" s="265"/>
      <c r="FW740" s="265"/>
      <c r="FX740" s="265"/>
      <c r="FY740" s="265"/>
      <c r="FZ740" s="265"/>
      <c r="GA740" s="265"/>
      <c r="GB740" s="265"/>
      <c r="GC740" s="265"/>
    </row>
    <row r="741" spans="1:185" x14ac:dyDescent="0.35">
      <c r="A741" s="85"/>
      <c r="B741" s="86"/>
      <c r="C741" s="86"/>
      <c r="D741" s="87"/>
      <c r="E741" s="86"/>
      <c r="F741" s="86"/>
      <c r="G741" s="262">
        <f t="shared" si="50"/>
        <v>0</v>
      </c>
      <c r="H741" s="262">
        <f t="shared" si="51"/>
        <v>0</v>
      </c>
      <c r="I741" s="262">
        <f t="shared" si="52"/>
        <v>0</v>
      </c>
      <c r="J741" s="264"/>
      <c r="K741" s="264"/>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85"/>
      <c r="EP741" s="85"/>
      <c r="EQ741" s="85"/>
      <c r="ER741" s="85"/>
      <c r="ES741" s="85"/>
      <c r="ET741" s="85"/>
      <c r="EU741" s="85"/>
      <c r="EV741" s="85"/>
      <c r="EW741" s="85"/>
      <c r="EX741" s="85"/>
      <c r="EY741" s="85"/>
      <c r="EZ741" s="85"/>
      <c r="FA741" s="85"/>
      <c r="FB741" s="85"/>
      <c r="FC741" s="85"/>
      <c r="FD741" s="85"/>
      <c r="FE741" s="85"/>
      <c r="FF741" s="85"/>
      <c r="FG741" s="265"/>
      <c r="FH741" s="265"/>
      <c r="FI741" s="265"/>
      <c r="FJ741" s="265"/>
      <c r="FK741" s="265"/>
      <c r="FL741" s="265"/>
      <c r="FM741" s="265"/>
      <c r="FN741" s="265"/>
      <c r="FO741" s="265"/>
      <c r="FP741" s="265"/>
      <c r="FQ741" s="265"/>
      <c r="FR741" s="265"/>
      <c r="FS741" s="265"/>
      <c r="FT741" s="265"/>
      <c r="FU741" s="265"/>
      <c r="FV741" s="265"/>
      <c r="FW741" s="265"/>
      <c r="FX741" s="265"/>
      <c r="FY741" s="265"/>
      <c r="FZ741" s="265"/>
      <c r="GA741" s="265"/>
      <c r="GB741" s="265"/>
      <c r="GC741" s="265"/>
    </row>
    <row r="742" spans="1:185" x14ac:dyDescent="0.35">
      <c r="A742" s="85"/>
      <c r="B742" s="86"/>
      <c r="C742" s="86"/>
      <c r="D742" s="87"/>
      <c r="E742" s="86"/>
      <c r="F742" s="86"/>
      <c r="G742" s="262">
        <f t="shared" si="50"/>
        <v>0</v>
      </c>
      <c r="H742" s="262">
        <f t="shared" si="51"/>
        <v>0</v>
      </c>
      <c r="I742" s="262">
        <f t="shared" si="52"/>
        <v>0</v>
      </c>
      <c r="J742" s="264"/>
      <c r="K742" s="264"/>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85"/>
      <c r="EP742" s="85"/>
      <c r="EQ742" s="85"/>
      <c r="ER742" s="85"/>
      <c r="ES742" s="85"/>
      <c r="ET742" s="85"/>
      <c r="EU742" s="85"/>
      <c r="EV742" s="85"/>
      <c r="EW742" s="85"/>
      <c r="EX742" s="85"/>
      <c r="EY742" s="85"/>
      <c r="EZ742" s="85"/>
      <c r="FA742" s="85"/>
      <c r="FB742" s="85"/>
      <c r="FC742" s="85"/>
      <c r="FD742" s="85"/>
      <c r="FE742" s="85"/>
      <c r="FF742" s="85"/>
      <c r="FG742" s="265"/>
      <c r="FH742" s="265"/>
      <c r="FI742" s="265"/>
      <c r="FJ742" s="265"/>
      <c r="FK742" s="265"/>
      <c r="FL742" s="265"/>
      <c r="FM742" s="265"/>
      <c r="FN742" s="265"/>
      <c r="FO742" s="265"/>
      <c r="FP742" s="265"/>
      <c r="FQ742" s="265"/>
      <c r="FR742" s="265"/>
      <c r="FS742" s="265"/>
      <c r="FT742" s="265"/>
      <c r="FU742" s="265"/>
      <c r="FV742" s="265"/>
      <c r="FW742" s="265"/>
      <c r="FX742" s="265"/>
      <c r="FY742" s="265"/>
      <c r="FZ742" s="265"/>
      <c r="GA742" s="265"/>
      <c r="GB742" s="265"/>
      <c r="GC742" s="265"/>
    </row>
    <row r="743" spans="1:185" x14ac:dyDescent="0.35">
      <c r="A743" s="85"/>
      <c r="B743" s="86"/>
      <c r="C743" s="86"/>
      <c r="D743" s="87"/>
      <c r="E743" s="86"/>
      <c r="F743" s="86"/>
      <c r="G743" s="262">
        <f t="shared" si="50"/>
        <v>0</v>
      </c>
      <c r="H743" s="262">
        <f t="shared" si="51"/>
        <v>0</v>
      </c>
      <c r="I743" s="262">
        <f t="shared" si="52"/>
        <v>0</v>
      </c>
      <c r="J743" s="264"/>
      <c r="K743" s="264"/>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85"/>
      <c r="EP743" s="85"/>
      <c r="EQ743" s="85"/>
      <c r="ER743" s="85"/>
      <c r="ES743" s="85"/>
      <c r="ET743" s="85"/>
      <c r="EU743" s="85"/>
      <c r="EV743" s="85"/>
      <c r="EW743" s="85"/>
      <c r="EX743" s="85"/>
      <c r="EY743" s="85"/>
      <c r="EZ743" s="85"/>
      <c r="FA743" s="85"/>
      <c r="FB743" s="85"/>
      <c r="FC743" s="85"/>
      <c r="FD743" s="85"/>
      <c r="FE743" s="85"/>
      <c r="FF743" s="85"/>
      <c r="FG743" s="265"/>
      <c r="FH743" s="265"/>
      <c r="FI743" s="265"/>
      <c r="FJ743" s="265"/>
      <c r="FK743" s="265"/>
      <c r="FL743" s="265"/>
      <c r="FM743" s="265"/>
      <c r="FN743" s="265"/>
      <c r="FO743" s="265"/>
      <c r="FP743" s="265"/>
      <c r="FQ743" s="265"/>
      <c r="FR743" s="265"/>
      <c r="FS743" s="265"/>
      <c r="FT743" s="265"/>
      <c r="FU743" s="265"/>
      <c r="FV743" s="265"/>
      <c r="FW743" s="265"/>
      <c r="FX743" s="265"/>
      <c r="FY743" s="265"/>
      <c r="FZ743" s="265"/>
      <c r="GA743" s="265"/>
      <c r="GB743" s="265"/>
      <c r="GC743" s="265"/>
    </row>
    <row r="744" spans="1:185" x14ac:dyDescent="0.35">
      <c r="A744" s="85"/>
      <c r="B744" s="86"/>
      <c r="C744" s="86"/>
      <c r="D744" s="87"/>
      <c r="E744" s="86"/>
      <c r="F744" s="86"/>
      <c r="G744" s="262">
        <f t="shared" si="50"/>
        <v>0</v>
      </c>
      <c r="H744" s="262">
        <f t="shared" si="51"/>
        <v>0</v>
      </c>
      <c r="I744" s="262">
        <f t="shared" si="52"/>
        <v>0</v>
      </c>
      <c r="J744" s="264"/>
      <c r="K744" s="264"/>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85"/>
      <c r="EP744" s="85"/>
      <c r="EQ744" s="85"/>
      <c r="ER744" s="85"/>
      <c r="ES744" s="85"/>
      <c r="ET744" s="85"/>
      <c r="EU744" s="85"/>
      <c r="EV744" s="85"/>
      <c r="EW744" s="85"/>
      <c r="EX744" s="85"/>
      <c r="EY744" s="85"/>
      <c r="EZ744" s="85"/>
      <c r="FA744" s="85"/>
      <c r="FB744" s="85"/>
      <c r="FC744" s="85"/>
      <c r="FD744" s="85"/>
      <c r="FE744" s="85"/>
      <c r="FF744" s="85"/>
      <c r="FG744" s="265"/>
      <c r="FH744" s="265"/>
      <c r="FI744" s="265"/>
      <c r="FJ744" s="265"/>
      <c r="FK744" s="265"/>
      <c r="FL744" s="265"/>
      <c r="FM744" s="265"/>
      <c r="FN744" s="265"/>
      <c r="FO744" s="265"/>
      <c r="FP744" s="265"/>
      <c r="FQ744" s="265"/>
      <c r="FR744" s="265"/>
      <c r="FS744" s="265"/>
      <c r="FT744" s="265"/>
      <c r="FU744" s="265"/>
      <c r="FV744" s="265"/>
      <c r="FW744" s="265"/>
      <c r="FX744" s="265"/>
      <c r="FY744" s="265"/>
      <c r="FZ744" s="265"/>
      <c r="GA744" s="265"/>
      <c r="GB744" s="265"/>
      <c r="GC744" s="265"/>
    </row>
    <row r="745" spans="1:185" x14ac:dyDescent="0.35">
      <c r="A745" s="85"/>
      <c r="B745" s="86"/>
      <c r="C745" s="86"/>
      <c r="D745" s="87"/>
      <c r="E745" s="86"/>
      <c r="F745" s="86"/>
      <c r="G745" s="262">
        <f t="shared" si="50"/>
        <v>0</v>
      </c>
      <c r="H745" s="262">
        <f t="shared" si="51"/>
        <v>0</v>
      </c>
      <c r="I745" s="262">
        <f t="shared" si="52"/>
        <v>0</v>
      </c>
      <c r="J745" s="264"/>
      <c r="K745" s="264"/>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85"/>
      <c r="EP745" s="85"/>
      <c r="EQ745" s="85"/>
      <c r="ER745" s="85"/>
      <c r="ES745" s="85"/>
      <c r="ET745" s="85"/>
      <c r="EU745" s="85"/>
      <c r="EV745" s="85"/>
      <c r="EW745" s="85"/>
      <c r="EX745" s="85"/>
      <c r="EY745" s="85"/>
      <c r="EZ745" s="85"/>
      <c r="FA745" s="85"/>
      <c r="FB745" s="85"/>
      <c r="FC745" s="85"/>
      <c r="FD745" s="85"/>
      <c r="FE745" s="85"/>
      <c r="FF745" s="85"/>
      <c r="FG745" s="265"/>
      <c r="FH745" s="265"/>
      <c r="FI745" s="265"/>
      <c r="FJ745" s="265"/>
      <c r="FK745" s="265"/>
      <c r="FL745" s="265"/>
      <c r="FM745" s="265"/>
      <c r="FN745" s="265"/>
      <c r="FO745" s="265"/>
      <c r="FP745" s="265"/>
      <c r="FQ745" s="265"/>
      <c r="FR745" s="265"/>
      <c r="FS745" s="265"/>
      <c r="FT745" s="265"/>
      <c r="FU745" s="265"/>
      <c r="FV745" s="265"/>
      <c r="FW745" s="265"/>
      <c r="FX745" s="265"/>
      <c r="FY745" s="265"/>
      <c r="FZ745" s="265"/>
      <c r="GA745" s="265"/>
      <c r="GB745" s="265"/>
      <c r="GC745" s="265"/>
    </row>
    <row r="746" spans="1:185" x14ac:dyDescent="0.35">
      <c r="A746" s="85"/>
      <c r="B746" s="86"/>
      <c r="C746" s="86"/>
      <c r="D746" s="87"/>
      <c r="E746" s="86"/>
      <c r="F746" s="86"/>
      <c r="G746" s="262">
        <f t="shared" si="50"/>
        <v>0</v>
      </c>
      <c r="H746" s="262">
        <f t="shared" si="51"/>
        <v>0</v>
      </c>
      <c r="I746" s="262">
        <f t="shared" si="52"/>
        <v>0</v>
      </c>
      <c r="J746" s="264"/>
      <c r="K746" s="264"/>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85"/>
      <c r="EP746" s="85"/>
      <c r="EQ746" s="85"/>
      <c r="ER746" s="85"/>
      <c r="ES746" s="85"/>
      <c r="ET746" s="85"/>
      <c r="EU746" s="85"/>
      <c r="EV746" s="85"/>
      <c r="EW746" s="85"/>
      <c r="EX746" s="85"/>
      <c r="EY746" s="85"/>
      <c r="EZ746" s="85"/>
      <c r="FA746" s="85"/>
      <c r="FB746" s="85"/>
      <c r="FC746" s="85"/>
      <c r="FD746" s="85"/>
      <c r="FE746" s="85"/>
      <c r="FF746" s="85"/>
      <c r="FG746" s="265"/>
      <c r="FH746" s="265"/>
      <c r="FI746" s="265"/>
      <c r="FJ746" s="265"/>
      <c r="FK746" s="265"/>
      <c r="FL746" s="265"/>
      <c r="FM746" s="265"/>
      <c r="FN746" s="265"/>
      <c r="FO746" s="265"/>
      <c r="FP746" s="265"/>
      <c r="FQ746" s="265"/>
      <c r="FR746" s="265"/>
      <c r="FS746" s="265"/>
      <c r="FT746" s="265"/>
      <c r="FU746" s="265"/>
      <c r="FV746" s="265"/>
      <c r="FW746" s="265"/>
      <c r="FX746" s="265"/>
      <c r="FY746" s="265"/>
      <c r="FZ746" s="265"/>
      <c r="GA746" s="265"/>
      <c r="GB746" s="265"/>
      <c r="GC746" s="265"/>
    </row>
    <row r="747" spans="1:185" x14ac:dyDescent="0.35">
      <c r="A747" s="85"/>
      <c r="B747" s="86"/>
      <c r="C747" s="86"/>
      <c r="D747" s="87"/>
      <c r="E747" s="86"/>
      <c r="F747" s="86"/>
      <c r="G747" s="262">
        <f t="shared" si="50"/>
        <v>0</v>
      </c>
      <c r="H747" s="262">
        <f t="shared" si="51"/>
        <v>0</v>
      </c>
      <c r="I747" s="262">
        <f t="shared" si="52"/>
        <v>0</v>
      </c>
      <c r="J747" s="264"/>
      <c r="K747" s="264"/>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85"/>
      <c r="EP747" s="85"/>
      <c r="EQ747" s="85"/>
      <c r="ER747" s="85"/>
      <c r="ES747" s="85"/>
      <c r="ET747" s="85"/>
      <c r="EU747" s="85"/>
      <c r="EV747" s="85"/>
      <c r="EW747" s="85"/>
      <c r="EX747" s="85"/>
      <c r="EY747" s="85"/>
      <c r="EZ747" s="85"/>
      <c r="FA747" s="85"/>
      <c r="FB747" s="85"/>
      <c r="FC747" s="85"/>
      <c r="FD747" s="85"/>
      <c r="FE747" s="85"/>
      <c r="FF747" s="85"/>
      <c r="FG747" s="265"/>
      <c r="FH747" s="265"/>
      <c r="FI747" s="265"/>
      <c r="FJ747" s="265"/>
      <c r="FK747" s="265"/>
      <c r="FL747" s="265"/>
      <c r="FM747" s="265"/>
      <c r="FN747" s="265"/>
      <c r="FO747" s="265"/>
      <c r="FP747" s="265"/>
      <c r="FQ747" s="265"/>
      <c r="FR747" s="265"/>
      <c r="FS747" s="265"/>
      <c r="FT747" s="265"/>
      <c r="FU747" s="265"/>
      <c r="FV747" s="265"/>
      <c r="FW747" s="265"/>
      <c r="FX747" s="265"/>
      <c r="FY747" s="265"/>
      <c r="FZ747" s="265"/>
      <c r="GA747" s="265"/>
      <c r="GB747" s="265"/>
      <c r="GC747" s="265"/>
    </row>
    <row r="748" spans="1:185" x14ac:dyDescent="0.35">
      <c r="A748" s="85"/>
      <c r="B748" s="86"/>
      <c r="C748" s="86"/>
      <c r="D748" s="87"/>
      <c r="E748" s="86"/>
      <c r="F748" s="86"/>
      <c r="G748" s="262">
        <f t="shared" si="50"/>
        <v>0</v>
      </c>
      <c r="H748" s="262">
        <f t="shared" si="51"/>
        <v>0</v>
      </c>
      <c r="I748" s="262">
        <f t="shared" si="52"/>
        <v>0</v>
      </c>
      <c r="J748" s="264"/>
      <c r="K748" s="264"/>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85"/>
      <c r="EP748" s="85"/>
      <c r="EQ748" s="85"/>
      <c r="ER748" s="85"/>
      <c r="ES748" s="85"/>
      <c r="ET748" s="85"/>
      <c r="EU748" s="85"/>
      <c r="EV748" s="85"/>
      <c r="EW748" s="85"/>
      <c r="EX748" s="85"/>
      <c r="EY748" s="85"/>
      <c r="EZ748" s="85"/>
      <c r="FA748" s="85"/>
      <c r="FB748" s="85"/>
      <c r="FC748" s="85"/>
      <c r="FD748" s="85"/>
      <c r="FE748" s="85"/>
      <c r="FF748" s="85"/>
      <c r="FG748" s="265"/>
      <c r="FH748" s="265"/>
      <c r="FI748" s="265"/>
      <c r="FJ748" s="265"/>
      <c r="FK748" s="265"/>
      <c r="FL748" s="265"/>
      <c r="FM748" s="265"/>
      <c r="FN748" s="265"/>
      <c r="FO748" s="265"/>
      <c r="FP748" s="265"/>
      <c r="FQ748" s="265"/>
      <c r="FR748" s="265"/>
      <c r="FS748" s="265"/>
      <c r="FT748" s="265"/>
      <c r="FU748" s="265"/>
      <c r="FV748" s="265"/>
      <c r="FW748" s="265"/>
      <c r="FX748" s="265"/>
      <c r="FY748" s="265"/>
      <c r="FZ748" s="265"/>
      <c r="GA748" s="265"/>
      <c r="GB748" s="265"/>
      <c r="GC748" s="265"/>
    </row>
    <row r="749" spans="1:185" x14ac:dyDescent="0.35">
      <c r="A749" s="85"/>
      <c r="B749" s="86"/>
      <c r="C749" s="86"/>
      <c r="D749" s="87"/>
      <c r="E749" s="86"/>
      <c r="F749" s="86"/>
      <c r="G749" s="262">
        <f t="shared" si="50"/>
        <v>0</v>
      </c>
      <c r="H749" s="262">
        <f t="shared" si="51"/>
        <v>0</v>
      </c>
      <c r="I749" s="262">
        <f t="shared" si="52"/>
        <v>0</v>
      </c>
      <c r="J749" s="264"/>
      <c r="K749" s="264"/>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85"/>
      <c r="EP749" s="85"/>
      <c r="EQ749" s="85"/>
      <c r="ER749" s="85"/>
      <c r="ES749" s="85"/>
      <c r="ET749" s="85"/>
      <c r="EU749" s="85"/>
      <c r="EV749" s="85"/>
      <c r="EW749" s="85"/>
      <c r="EX749" s="85"/>
      <c r="EY749" s="85"/>
      <c r="EZ749" s="85"/>
      <c r="FA749" s="85"/>
      <c r="FB749" s="85"/>
      <c r="FC749" s="85"/>
      <c r="FD749" s="85"/>
      <c r="FE749" s="85"/>
      <c r="FF749" s="85"/>
      <c r="FG749" s="265"/>
      <c r="FH749" s="265"/>
      <c r="FI749" s="265"/>
      <c r="FJ749" s="265"/>
      <c r="FK749" s="265"/>
      <c r="FL749" s="265"/>
      <c r="FM749" s="265"/>
      <c r="FN749" s="265"/>
      <c r="FO749" s="265"/>
      <c r="FP749" s="265"/>
      <c r="FQ749" s="265"/>
      <c r="FR749" s="265"/>
      <c r="FS749" s="265"/>
      <c r="FT749" s="265"/>
      <c r="FU749" s="265"/>
      <c r="FV749" s="265"/>
      <c r="FW749" s="265"/>
      <c r="FX749" s="265"/>
      <c r="FY749" s="265"/>
      <c r="FZ749" s="265"/>
      <c r="GA749" s="265"/>
      <c r="GB749" s="265"/>
      <c r="GC749" s="265"/>
    </row>
    <row r="750" spans="1:185" x14ac:dyDescent="0.35">
      <c r="A750" s="85"/>
      <c r="B750" s="86"/>
      <c r="C750" s="86"/>
      <c r="D750" s="87"/>
      <c r="E750" s="86"/>
      <c r="F750" s="86"/>
      <c r="G750" s="262">
        <f t="shared" si="50"/>
        <v>0</v>
      </c>
      <c r="H750" s="262">
        <f t="shared" si="51"/>
        <v>0</v>
      </c>
      <c r="I750" s="262">
        <f t="shared" si="52"/>
        <v>0</v>
      </c>
      <c r="J750" s="264"/>
      <c r="K750" s="264"/>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85"/>
      <c r="EP750" s="85"/>
      <c r="EQ750" s="85"/>
      <c r="ER750" s="85"/>
      <c r="ES750" s="85"/>
      <c r="ET750" s="85"/>
      <c r="EU750" s="85"/>
      <c r="EV750" s="85"/>
      <c r="EW750" s="85"/>
      <c r="EX750" s="85"/>
      <c r="EY750" s="85"/>
      <c r="EZ750" s="85"/>
      <c r="FA750" s="85"/>
      <c r="FB750" s="85"/>
      <c r="FC750" s="85"/>
      <c r="FD750" s="85"/>
      <c r="FE750" s="85"/>
      <c r="FF750" s="85"/>
      <c r="FG750" s="265"/>
      <c r="FH750" s="265"/>
      <c r="FI750" s="265"/>
      <c r="FJ750" s="265"/>
      <c r="FK750" s="265"/>
      <c r="FL750" s="265"/>
      <c r="FM750" s="265"/>
      <c r="FN750" s="265"/>
      <c r="FO750" s="265"/>
      <c r="FP750" s="265"/>
      <c r="FQ750" s="265"/>
      <c r="FR750" s="265"/>
      <c r="FS750" s="265"/>
      <c r="FT750" s="265"/>
      <c r="FU750" s="265"/>
      <c r="FV750" s="265"/>
      <c r="FW750" s="265"/>
      <c r="FX750" s="265"/>
      <c r="FY750" s="265"/>
      <c r="FZ750" s="265"/>
      <c r="GA750" s="265"/>
      <c r="GB750" s="265"/>
      <c r="GC750" s="265"/>
    </row>
    <row r="751" spans="1:185" x14ac:dyDescent="0.35">
      <c r="A751" s="85"/>
      <c r="B751" s="86"/>
      <c r="C751" s="86"/>
      <c r="D751" s="87"/>
      <c r="E751" s="86"/>
      <c r="F751" s="86"/>
      <c r="G751" s="262">
        <f t="shared" si="50"/>
        <v>0</v>
      </c>
      <c r="H751" s="262">
        <f t="shared" si="51"/>
        <v>0</v>
      </c>
      <c r="I751" s="262">
        <f t="shared" si="52"/>
        <v>0</v>
      </c>
      <c r="J751" s="264"/>
      <c r="K751" s="264"/>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85"/>
      <c r="EP751" s="85"/>
      <c r="EQ751" s="85"/>
      <c r="ER751" s="85"/>
      <c r="ES751" s="85"/>
      <c r="ET751" s="85"/>
      <c r="EU751" s="85"/>
      <c r="EV751" s="85"/>
      <c r="EW751" s="85"/>
      <c r="EX751" s="85"/>
      <c r="EY751" s="85"/>
      <c r="EZ751" s="85"/>
      <c r="FA751" s="85"/>
      <c r="FB751" s="85"/>
      <c r="FC751" s="85"/>
      <c r="FD751" s="85"/>
      <c r="FE751" s="85"/>
      <c r="FF751" s="85"/>
      <c r="FG751" s="265"/>
      <c r="FH751" s="265"/>
      <c r="FI751" s="265"/>
      <c r="FJ751" s="265"/>
      <c r="FK751" s="265"/>
      <c r="FL751" s="265"/>
      <c r="FM751" s="265"/>
      <c r="FN751" s="265"/>
      <c r="FO751" s="265"/>
      <c r="FP751" s="265"/>
      <c r="FQ751" s="265"/>
      <c r="FR751" s="265"/>
      <c r="FS751" s="265"/>
      <c r="FT751" s="265"/>
      <c r="FU751" s="265"/>
      <c r="FV751" s="265"/>
      <c r="FW751" s="265"/>
      <c r="FX751" s="265"/>
      <c r="FY751" s="265"/>
      <c r="FZ751" s="265"/>
      <c r="GA751" s="265"/>
      <c r="GB751" s="265"/>
      <c r="GC751" s="265"/>
    </row>
    <row r="752" spans="1:185" x14ac:dyDescent="0.35">
      <c r="A752" s="85"/>
      <c r="B752" s="86"/>
      <c r="C752" s="86"/>
      <c r="D752" s="87"/>
      <c r="E752" s="86"/>
      <c r="F752" s="86"/>
      <c r="G752" s="262">
        <f t="shared" si="50"/>
        <v>0</v>
      </c>
      <c r="H752" s="262">
        <f t="shared" si="51"/>
        <v>0</v>
      </c>
      <c r="I752" s="262">
        <f t="shared" si="52"/>
        <v>0</v>
      </c>
      <c r="J752" s="264"/>
      <c r="K752" s="264"/>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85"/>
      <c r="EP752" s="85"/>
      <c r="EQ752" s="85"/>
      <c r="ER752" s="85"/>
      <c r="ES752" s="85"/>
      <c r="ET752" s="85"/>
      <c r="EU752" s="85"/>
      <c r="EV752" s="85"/>
      <c r="EW752" s="85"/>
      <c r="EX752" s="85"/>
      <c r="EY752" s="85"/>
      <c r="EZ752" s="85"/>
      <c r="FA752" s="85"/>
      <c r="FB752" s="85"/>
      <c r="FC752" s="85"/>
      <c r="FD752" s="85"/>
      <c r="FE752" s="85"/>
      <c r="FF752" s="85"/>
      <c r="FG752" s="265"/>
      <c r="FH752" s="265"/>
      <c r="FI752" s="265"/>
      <c r="FJ752" s="265"/>
      <c r="FK752" s="265"/>
      <c r="FL752" s="265"/>
      <c r="FM752" s="265"/>
      <c r="FN752" s="265"/>
      <c r="FO752" s="265"/>
      <c r="FP752" s="265"/>
      <c r="FQ752" s="265"/>
      <c r="FR752" s="265"/>
      <c r="FS752" s="265"/>
      <c r="FT752" s="265"/>
      <c r="FU752" s="265"/>
      <c r="FV752" s="265"/>
      <c r="FW752" s="265"/>
      <c r="FX752" s="265"/>
      <c r="FY752" s="265"/>
      <c r="FZ752" s="265"/>
      <c r="GA752" s="265"/>
      <c r="GB752" s="265"/>
      <c r="GC752" s="265"/>
    </row>
    <row r="753" spans="1:185" x14ac:dyDescent="0.35">
      <c r="A753" s="85"/>
      <c r="B753" s="86"/>
      <c r="C753" s="86"/>
      <c r="D753" s="87"/>
      <c r="E753" s="86"/>
      <c r="F753" s="86"/>
      <c r="G753" s="262">
        <f t="shared" si="50"/>
        <v>0</v>
      </c>
      <c r="H753" s="262">
        <f t="shared" si="51"/>
        <v>0</v>
      </c>
      <c r="I753" s="262">
        <f t="shared" si="52"/>
        <v>0</v>
      </c>
      <c r="J753" s="264"/>
      <c r="K753" s="264"/>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85"/>
      <c r="EP753" s="85"/>
      <c r="EQ753" s="85"/>
      <c r="ER753" s="85"/>
      <c r="ES753" s="85"/>
      <c r="ET753" s="85"/>
      <c r="EU753" s="85"/>
      <c r="EV753" s="85"/>
      <c r="EW753" s="85"/>
      <c r="EX753" s="85"/>
      <c r="EY753" s="85"/>
      <c r="EZ753" s="85"/>
      <c r="FA753" s="85"/>
      <c r="FB753" s="85"/>
      <c r="FC753" s="85"/>
      <c r="FD753" s="85"/>
      <c r="FE753" s="85"/>
      <c r="FF753" s="85"/>
      <c r="FG753" s="265"/>
      <c r="FH753" s="265"/>
      <c r="FI753" s="265"/>
      <c r="FJ753" s="265"/>
      <c r="FK753" s="265"/>
      <c r="FL753" s="265"/>
      <c r="FM753" s="265"/>
      <c r="FN753" s="265"/>
      <c r="FO753" s="265"/>
      <c r="FP753" s="265"/>
      <c r="FQ753" s="265"/>
      <c r="FR753" s="265"/>
      <c r="FS753" s="265"/>
      <c r="FT753" s="265"/>
      <c r="FU753" s="265"/>
      <c r="FV753" s="265"/>
      <c r="FW753" s="265"/>
      <c r="FX753" s="265"/>
      <c r="FY753" s="265"/>
      <c r="FZ753" s="265"/>
      <c r="GA753" s="265"/>
      <c r="GB753" s="265"/>
      <c r="GC753" s="265"/>
    </row>
    <row r="754" spans="1:185" x14ac:dyDescent="0.35">
      <c r="A754" s="85"/>
      <c r="B754" s="86"/>
      <c r="C754" s="86"/>
      <c r="D754" s="87"/>
      <c r="E754" s="86"/>
      <c r="F754" s="86"/>
      <c r="G754" s="262">
        <f t="shared" si="50"/>
        <v>0</v>
      </c>
      <c r="H754" s="262">
        <f t="shared" si="51"/>
        <v>0</v>
      </c>
      <c r="I754" s="262">
        <f t="shared" si="52"/>
        <v>0</v>
      </c>
      <c r="J754" s="264"/>
      <c r="K754" s="264"/>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85"/>
      <c r="EP754" s="85"/>
      <c r="EQ754" s="85"/>
      <c r="ER754" s="85"/>
      <c r="ES754" s="85"/>
      <c r="ET754" s="85"/>
      <c r="EU754" s="85"/>
      <c r="EV754" s="85"/>
      <c r="EW754" s="85"/>
      <c r="EX754" s="85"/>
      <c r="EY754" s="85"/>
      <c r="EZ754" s="85"/>
      <c r="FA754" s="85"/>
      <c r="FB754" s="85"/>
      <c r="FC754" s="85"/>
      <c r="FD754" s="85"/>
      <c r="FE754" s="85"/>
      <c r="FF754" s="85"/>
      <c r="FG754" s="265"/>
      <c r="FH754" s="265"/>
      <c r="FI754" s="265"/>
      <c r="FJ754" s="265"/>
      <c r="FK754" s="265"/>
      <c r="FL754" s="265"/>
      <c r="FM754" s="265"/>
      <c r="FN754" s="265"/>
      <c r="FO754" s="265"/>
      <c r="FP754" s="265"/>
      <c r="FQ754" s="265"/>
      <c r="FR754" s="265"/>
      <c r="FS754" s="265"/>
      <c r="FT754" s="265"/>
      <c r="FU754" s="265"/>
      <c r="FV754" s="265"/>
      <c r="FW754" s="265"/>
      <c r="FX754" s="265"/>
      <c r="FY754" s="265"/>
      <c r="FZ754" s="265"/>
      <c r="GA754" s="265"/>
      <c r="GB754" s="265"/>
      <c r="GC754" s="265"/>
    </row>
    <row r="755" spans="1:185" x14ac:dyDescent="0.35">
      <c r="A755" s="85"/>
      <c r="B755" s="86"/>
      <c r="C755" s="86"/>
      <c r="D755" s="87"/>
      <c r="E755" s="86"/>
      <c r="F755" s="86"/>
      <c r="G755" s="262">
        <f t="shared" si="50"/>
        <v>0</v>
      </c>
      <c r="H755" s="262">
        <f t="shared" si="51"/>
        <v>0</v>
      </c>
      <c r="I755" s="262">
        <f t="shared" si="52"/>
        <v>0</v>
      </c>
      <c r="J755" s="264"/>
      <c r="K755" s="264"/>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85"/>
      <c r="EP755" s="85"/>
      <c r="EQ755" s="85"/>
      <c r="ER755" s="85"/>
      <c r="ES755" s="85"/>
      <c r="ET755" s="85"/>
      <c r="EU755" s="85"/>
      <c r="EV755" s="85"/>
      <c r="EW755" s="85"/>
      <c r="EX755" s="85"/>
      <c r="EY755" s="85"/>
      <c r="EZ755" s="85"/>
      <c r="FA755" s="85"/>
      <c r="FB755" s="85"/>
      <c r="FC755" s="85"/>
      <c r="FD755" s="85"/>
      <c r="FE755" s="85"/>
      <c r="FF755" s="85"/>
      <c r="FG755" s="265"/>
      <c r="FH755" s="265"/>
      <c r="FI755" s="265"/>
      <c r="FJ755" s="265"/>
      <c r="FK755" s="265"/>
      <c r="FL755" s="265"/>
      <c r="FM755" s="265"/>
      <c r="FN755" s="265"/>
      <c r="FO755" s="265"/>
      <c r="FP755" s="265"/>
      <c r="FQ755" s="265"/>
      <c r="FR755" s="265"/>
      <c r="FS755" s="265"/>
      <c r="FT755" s="265"/>
      <c r="FU755" s="265"/>
      <c r="FV755" s="265"/>
      <c r="FW755" s="265"/>
      <c r="FX755" s="265"/>
      <c r="FY755" s="265"/>
      <c r="FZ755" s="265"/>
      <c r="GA755" s="265"/>
      <c r="GB755" s="265"/>
      <c r="GC755" s="265"/>
    </row>
    <row r="756" spans="1:185" x14ac:dyDescent="0.35">
      <c r="A756" s="85"/>
      <c r="B756" s="86"/>
      <c r="C756" s="86"/>
      <c r="D756" s="87"/>
      <c r="E756" s="86"/>
      <c r="F756" s="86"/>
      <c r="G756" s="262">
        <f t="shared" si="50"/>
        <v>0</v>
      </c>
      <c r="H756" s="262">
        <f t="shared" si="51"/>
        <v>0</v>
      </c>
      <c r="I756" s="262">
        <f t="shared" si="52"/>
        <v>0</v>
      </c>
      <c r="J756" s="264"/>
      <c r="K756" s="264"/>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85"/>
      <c r="EP756" s="85"/>
      <c r="EQ756" s="85"/>
      <c r="ER756" s="85"/>
      <c r="ES756" s="85"/>
      <c r="ET756" s="85"/>
      <c r="EU756" s="85"/>
      <c r="EV756" s="85"/>
      <c r="EW756" s="85"/>
      <c r="EX756" s="85"/>
      <c r="EY756" s="85"/>
      <c r="EZ756" s="85"/>
      <c r="FA756" s="85"/>
      <c r="FB756" s="85"/>
      <c r="FC756" s="85"/>
      <c r="FD756" s="85"/>
      <c r="FE756" s="85"/>
      <c r="FF756" s="85"/>
      <c r="FG756" s="265"/>
      <c r="FH756" s="265"/>
      <c r="FI756" s="265"/>
      <c r="FJ756" s="265"/>
      <c r="FK756" s="265"/>
      <c r="FL756" s="265"/>
      <c r="FM756" s="265"/>
      <c r="FN756" s="265"/>
      <c r="FO756" s="265"/>
      <c r="FP756" s="265"/>
      <c r="FQ756" s="265"/>
      <c r="FR756" s="265"/>
      <c r="FS756" s="265"/>
      <c r="FT756" s="265"/>
      <c r="FU756" s="265"/>
      <c r="FV756" s="265"/>
      <c r="FW756" s="265"/>
      <c r="FX756" s="265"/>
      <c r="FY756" s="265"/>
      <c r="FZ756" s="265"/>
      <c r="GA756" s="265"/>
      <c r="GB756" s="265"/>
      <c r="GC756" s="265"/>
    </row>
    <row r="757" spans="1:185" x14ac:dyDescent="0.35">
      <c r="A757" s="85"/>
      <c r="B757" s="86"/>
      <c r="C757" s="86"/>
      <c r="D757" s="87"/>
      <c r="E757" s="86"/>
      <c r="F757" s="86"/>
      <c r="G757" s="262">
        <f t="shared" si="50"/>
        <v>0</v>
      </c>
      <c r="H757" s="262">
        <f t="shared" si="51"/>
        <v>0</v>
      </c>
      <c r="I757" s="262">
        <f t="shared" si="52"/>
        <v>0</v>
      </c>
      <c r="J757" s="264"/>
      <c r="K757" s="264"/>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85"/>
      <c r="EP757" s="85"/>
      <c r="EQ757" s="85"/>
      <c r="ER757" s="85"/>
      <c r="ES757" s="85"/>
      <c r="ET757" s="85"/>
      <c r="EU757" s="85"/>
      <c r="EV757" s="85"/>
      <c r="EW757" s="85"/>
      <c r="EX757" s="85"/>
      <c r="EY757" s="85"/>
      <c r="EZ757" s="85"/>
      <c r="FA757" s="85"/>
      <c r="FB757" s="85"/>
      <c r="FC757" s="85"/>
      <c r="FD757" s="85"/>
      <c r="FE757" s="85"/>
      <c r="FF757" s="85"/>
      <c r="FG757" s="265"/>
      <c r="FH757" s="265"/>
      <c r="FI757" s="265"/>
      <c r="FJ757" s="265"/>
      <c r="FK757" s="265"/>
      <c r="FL757" s="265"/>
      <c r="FM757" s="265"/>
      <c r="FN757" s="265"/>
      <c r="FO757" s="265"/>
      <c r="FP757" s="265"/>
      <c r="FQ757" s="265"/>
      <c r="FR757" s="265"/>
      <c r="FS757" s="265"/>
      <c r="FT757" s="265"/>
      <c r="FU757" s="265"/>
      <c r="FV757" s="265"/>
      <c r="FW757" s="265"/>
      <c r="FX757" s="265"/>
      <c r="FY757" s="265"/>
      <c r="FZ757" s="265"/>
      <c r="GA757" s="265"/>
      <c r="GB757" s="265"/>
      <c r="GC757" s="265"/>
    </row>
    <row r="758" spans="1:185" x14ac:dyDescent="0.35">
      <c r="A758" s="85"/>
      <c r="B758" s="86"/>
      <c r="C758" s="86"/>
      <c r="D758" s="87"/>
      <c r="E758" s="86"/>
      <c r="F758" s="86"/>
      <c r="G758" s="262">
        <f t="shared" si="50"/>
        <v>0</v>
      </c>
      <c r="H758" s="262">
        <f t="shared" si="51"/>
        <v>0</v>
      </c>
      <c r="I758" s="262">
        <f t="shared" si="52"/>
        <v>0</v>
      </c>
      <c r="J758" s="264"/>
      <c r="K758" s="264"/>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85"/>
      <c r="EP758" s="85"/>
      <c r="EQ758" s="85"/>
      <c r="ER758" s="85"/>
      <c r="ES758" s="85"/>
      <c r="ET758" s="85"/>
      <c r="EU758" s="85"/>
      <c r="EV758" s="85"/>
      <c r="EW758" s="85"/>
      <c r="EX758" s="85"/>
      <c r="EY758" s="85"/>
      <c r="EZ758" s="85"/>
      <c r="FA758" s="85"/>
      <c r="FB758" s="85"/>
      <c r="FC758" s="85"/>
      <c r="FD758" s="85"/>
      <c r="FE758" s="85"/>
      <c r="FF758" s="85"/>
      <c r="FG758" s="265"/>
      <c r="FH758" s="265"/>
      <c r="FI758" s="265"/>
      <c r="FJ758" s="265"/>
      <c r="FK758" s="265"/>
      <c r="FL758" s="265"/>
      <c r="FM758" s="265"/>
      <c r="FN758" s="265"/>
      <c r="FO758" s="265"/>
      <c r="FP758" s="265"/>
      <c r="FQ758" s="265"/>
      <c r="FR758" s="265"/>
      <c r="FS758" s="265"/>
      <c r="FT758" s="265"/>
      <c r="FU758" s="265"/>
      <c r="FV758" s="265"/>
      <c r="FW758" s="265"/>
      <c r="FX758" s="265"/>
      <c r="FY758" s="265"/>
      <c r="FZ758" s="265"/>
      <c r="GA758" s="265"/>
      <c r="GB758" s="265"/>
      <c r="GC758" s="265"/>
    </row>
    <row r="759" spans="1:185" x14ac:dyDescent="0.35">
      <c r="A759" s="85"/>
      <c r="B759" s="86"/>
      <c r="C759" s="86"/>
      <c r="D759" s="87"/>
      <c r="E759" s="86"/>
      <c r="F759" s="86"/>
      <c r="G759" s="262">
        <f t="shared" si="50"/>
        <v>0</v>
      </c>
      <c r="H759" s="262">
        <f t="shared" si="51"/>
        <v>0</v>
      </c>
      <c r="I759" s="262">
        <f t="shared" si="52"/>
        <v>0</v>
      </c>
      <c r="J759" s="264"/>
      <c r="K759" s="264"/>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85"/>
      <c r="EP759" s="85"/>
      <c r="EQ759" s="85"/>
      <c r="ER759" s="85"/>
      <c r="ES759" s="85"/>
      <c r="ET759" s="85"/>
      <c r="EU759" s="85"/>
      <c r="EV759" s="85"/>
      <c r="EW759" s="85"/>
      <c r="EX759" s="85"/>
      <c r="EY759" s="85"/>
      <c r="EZ759" s="85"/>
      <c r="FA759" s="85"/>
      <c r="FB759" s="85"/>
      <c r="FC759" s="85"/>
      <c r="FD759" s="85"/>
      <c r="FE759" s="85"/>
      <c r="FF759" s="85"/>
      <c r="FG759" s="265"/>
      <c r="FH759" s="265"/>
      <c r="FI759" s="265"/>
      <c r="FJ759" s="265"/>
      <c r="FK759" s="265"/>
      <c r="FL759" s="265"/>
      <c r="FM759" s="265"/>
      <c r="FN759" s="265"/>
      <c r="FO759" s="265"/>
      <c r="FP759" s="265"/>
      <c r="FQ759" s="265"/>
      <c r="FR759" s="265"/>
      <c r="FS759" s="265"/>
      <c r="FT759" s="265"/>
      <c r="FU759" s="265"/>
      <c r="FV759" s="265"/>
      <c r="FW759" s="265"/>
      <c r="FX759" s="265"/>
      <c r="FY759" s="265"/>
      <c r="FZ759" s="265"/>
      <c r="GA759" s="265"/>
      <c r="GB759" s="265"/>
      <c r="GC759" s="265"/>
    </row>
    <row r="760" spans="1:185" x14ac:dyDescent="0.35">
      <c r="A760" s="85"/>
      <c r="B760" s="86"/>
      <c r="C760" s="86"/>
      <c r="D760" s="87"/>
      <c r="E760" s="86"/>
      <c r="F760" s="86"/>
      <c r="G760" s="262">
        <f t="shared" si="50"/>
        <v>0</v>
      </c>
      <c r="H760" s="262">
        <f t="shared" si="51"/>
        <v>0</v>
      </c>
      <c r="I760" s="262">
        <f t="shared" si="52"/>
        <v>0</v>
      </c>
      <c r="J760" s="264"/>
      <c r="K760" s="264"/>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85"/>
      <c r="EP760" s="85"/>
      <c r="EQ760" s="85"/>
      <c r="ER760" s="85"/>
      <c r="ES760" s="85"/>
      <c r="ET760" s="85"/>
      <c r="EU760" s="85"/>
      <c r="EV760" s="85"/>
      <c r="EW760" s="85"/>
      <c r="EX760" s="85"/>
      <c r="EY760" s="85"/>
      <c r="EZ760" s="85"/>
      <c r="FA760" s="85"/>
      <c r="FB760" s="85"/>
      <c r="FC760" s="85"/>
      <c r="FD760" s="85"/>
      <c r="FE760" s="85"/>
      <c r="FF760" s="85"/>
      <c r="FG760" s="265"/>
      <c r="FH760" s="265"/>
      <c r="FI760" s="265"/>
      <c r="FJ760" s="265"/>
      <c r="FK760" s="265"/>
      <c r="FL760" s="265"/>
      <c r="FM760" s="265"/>
      <c r="FN760" s="265"/>
      <c r="FO760" s="265"/>
      <c r="FP760" s="265"/>
      <c r="FQ760" s="265"/>
      <c r="FR760" s="265"/>
      <c r="FS760" s="265"/>
      <c r="FT760" s="265"/>
      <c r="FU760" s="265"/>
      <c r="FV760" s="265"/>
      <c r="FW760" s="265"/>
      <c r="FX760" s="265"/>
      <c r="FY760" s="265"/>
      <c r="FZ760" s="265"/>
      <c r="GA760" s="265"/>
      <c r="GB760" s="265"/>
      <c r="GC760" s="265"/>
    </row>
    <row r="761" spans="1:185" x14ac:dyDescent="0.35">
      <c r="A761" s="85"/>
      <c r="B761" s="86"/>
      <c r="C761" s="86"/>
      <c r="D761" s="87"/>
      <c r="E761" s="86"/>
      <c r="F761" s="86"/>
      <c r="G761" s="262">
        <f t="shared" si="50"/>
        <v>0</v>
      </c>
      <c r="H761" s="262">
        <f t="shared" si="51"/>
        <v>0</v>
      </c>
      <c r="I761" s="262">
        <f t="shared" si="52"/>
        <v>0</v>
      </c>
      <c r="J761" s="264"/>
      <c r="K761" s="264"/>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85"/>
      <c r="EP761" s="85"/>
      <c r="EQ761" s="85"/>
      <c r="ER761" s="85"/>
      <c r="ES761" s="85"/>
      <c r="ET761" s="85"/>
      <c r="EU761" s="85"/>
      <c r="EV761" s="85"/>
      <c r="EW761" s="85"/>
      <c r="EX761" s="85"/>
      <c r="EY761" s="85"/>
      <c r="EZ761" s="85"/>
      <c r="FA761" s="85"/>
      <c r="FB761" s="85"/>
      <c r="FC761" s="85"/>
      <c r="FD761" s="85"/>
      <c r="FE761" s="85"/>
      <c r="FF761" s="85"/>
      <c r="FG761" s="265"/>
      <c r="FH761" s="265"/>
      <c r="FI761" s="265"/>
      <c r="FJ761" s="265"/>
      <c r="FK761" s="265"/>
      <c r="FL761" s="265"/>
      <c r="FM761" s="265"/>
      <c r="FN761" s="265"/>
      <c r="FO761" s="265"/>
      <c r="FP761" s="265"/>
      <c r="FQ761" s="265"/>
      <c r="FR761" s="265"/>
      <c r="FS761" s="265"/>
      <c r="FT761" s="265"/>
      <c r="FU761" s="265"/>
      <c r="FV761" s="265"/>
      <c r="FW761" s="265"/>
      <c r="FX761" s="265"/>
      <c r="FY761" s="265"/>
      <c r="FZ761" s="265"/>
      <c r="GA761" s="265"/>
      <c r="GB761" s="265"/>
      <c r="GC761" s="265"/>
    </row>
    <row r="762" spans="1:185" x14ac:dyDescent="0.35">
      <c r="A762" s="85"/>
      <c r="B762" s="86"/>
      <c r="C762" s="86"/>
      <c r="D762" s="87"/>
      <c r="E762" s="86"/>
      <c r="F762" s="86"/>
      <c r="G762" s="262">
        <f t="shared" si="50"/>
        <v>0</v>
      </c>
      <c r="H762" s="262">
        <f t="shared" si="51"/>
        <v>0</v>
      </c>
      <c r="I762" s="262">
        <f t="shared" si="52"/>
        <v>0</v>
      </c>
      <c r="J762" s="264"/>
      <c r="K762" s="264"/>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85"/>
      <c r="EP762" s="85"/>
      <c r="EQ762" s="85"/>
      <c r="ER762" s="85"/>
      <c r="ES762" s="85"/>
      <c r="ET762" s="85"/>
      <c r="EU762" s="85"/>
      <c r="EV762" s="85"/>
      <c r="EW762" s="85"/>
      <c r="EX762" s="85"/>
      <c r="EY762" s="85"/>
      <c r="EZ762" s="85"/>
      <c r="FA762" s="85"/>
      <c r="FB762" s="85"/>
      <c r="FC762" s="85"/>
      <c r="FD762" s="85"/>
      <c r="FE762" s="85"/>
      <c r="FF762" s="85"/>
      <c r="FG762" s="265"/>
      <c r="FH762" s="265"/>
      <c r="FI762" s="265"/>
      <c r="FJ762" s="265"/>
      <c r="FK762" s="265"/>
      <c r="FL762" s="265"/>
      <c r="FM762" s="265"/>
      <c r="FN762" s="265"/>
      <c r="FO762" s="265"/>
      <c r="FP762" s="265"/>
      <c r="FQ762" s="265"/>
      <c r="FR762" s="265"/>
      <c r="FS762" s="265"/>
      <c r="FT762" s="265"/>
      <c r="FU762" s="265"/>
      <c r="FV762" s="265"/>
      <c r="FW762" s="265"/>
      <c r="FX762" s="265"/>
      <c r="FY762" s="265"/>
      <c r="FZ762" s="265"/>
      <c r="GA762" s="265"/>
      <c r="GB762" s="265"/>
      <c r="GC762" s="265"/>
    </row>
    <row r="763" spans="1:185" x14ac:dyDescent="0.35">
      <c r="A763" s="85"/>
      <c r="B763" s="86"/>
      <c r="C763" s="86"/>
      <c r="D763" s="87"/>
      <c r="E763" s="86"/>
      <c r="F763" s="86"/>
      <c r="G763" s="262">
        <f t="shared" si="50"/>
        <v>0</v>
      </c>
      <c r="H763" s="262">
        <f t="shared" si="51"/>
        <v>0</v>
      </c>
      <c r="I763" s="262">
        <f t="shared" si="52"/>
        <v>0</v>
      </c>
      <c r="J763" s="264"/>
      <c r="K763" s="264"/>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85"/>
      <c r="EP763" s="85"/>
      <c r="EQ763" s="85"/>
      <c r="ER763" s="85"/>
      <c r="ES763" s="85"/>
      <c r="ET763" s="85"/>
      <c r="EU763" s="85"/>
      <c r="EV763" s="85"/>
      <c r="EW763" s="85"/>
      <c r="EX763" s="85"/>
      <c r="EY763" s="85"/>
      <c r="EZ763" s="85"/>
      <c r="FA763" s="85"/>
      <c r="FB763" s="85"/>
      <c r="FC763" s="85"/>
      <c r="FD763" s="85"/>
      <c r="FE763" s="85"/>
      <c r="FF763" s="85"/>
      <c r="FG763" s="265"/>
      <c r="FH763" s="265"/>
      <c r="FI763" s="265"/>
      <c r="FJ763" s="265"/>
      <c r="FK763" s="265"/>
      <c r="FL763" s="265"/>
      <c r="FM763" s="265"/>
      <c r="FN763" s="265"/>
      <c r="FO763" s="265"/>
      <c r="FP763" s="265"/>
      <c r="FQ763" s="265"/>
      <c r="FR763" s="265"/>
      <c r="FS763" s="265"/>
      <c r="FT763" s="265"/>
      <c r="FU763" s="265"/>
      <c r="FV763" s="265"/>
      <c r="FW763" s="265"/>
      <c r="FX763" s="265"/>
      <c r="FY763" s="265"/>
      <c r="FZ763" s="265"/>
      <c r="GA763" s="265"/>
      <c r="GB763" s="265"/>
      <c r="GC763" s="265"/>
    </row>
    <row r="764" spans="1:185" x14ac:dyDescent="0.35">
      <c r="A764" s="85"/>
      <c r="B764" s="86"/>
      <c r="C764" s="86"/>
      <c r="D764" s="87"/>
      <c r="E764" s="86"/>
      <c r="F764" s="86"/>
      <c r="G764" s="262">
        <f t="shared" si="50"/>
        <v>0</v>
      </c>
      <c r="H764" s="262">
        <f t="shared" si="51"/>
        <v>0</v>
      </c>
      <c r="I764" s="262">
        <f t="shared" si="52"/>
        <v>0</v>
      </c>
      <c r="J764" s="264"/>
      <c r="K764" s="264"/>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85"/>
      <c r="EP764" s="85"/>
      <c r="EQ764" s="85"/>
      <c r="ER764" s="85"/>
      <c r="ES764" s="85"/>
      <c r="ET764" s="85"/>
      <c r="EU764" s="85"/>
      <c r="EV764" s="85"/>
      <c r="EW764" s="85"/>
      <c r="EX764" s="85"/>
      <c r="EY764" s="85"/>
      <c r="EZ764" s="85"/>
      <c r="FA764" s="85"/>
      <c r="FB764" s="85"/>
      <c r="FC764" s="85"/>
      <c r="FD764" s="85"/>
      <c r="FE764" s="85"/>
      <c r="FF764" s="85"/>
      <c r="FG764" s="265"/>
      <c r="FH764" s="265"/>
      <c r="FI764" s="265"/>
      <c r="FJ764" s="265"/>
      <c r="FK764" s="265"/>
      <c r="FL764" s="265"/>
      <c r="FM764" s="265"/>
      <c r="FN764" s="265"/>
      <c r="FO764" s="265"/>
      <c r="FP764" s="265"/>
      <c r="FQ764" s="265"/>
      <c r="FR764" s="265"/>
      <c r="FS764" s="265"/>
      <c r="FT764" s="265"/>
      <c r="FU764" s="265"/>
      <c r="FV764" s="265"/>
      <c r="FW764" s="265"/>
      <c r="FX764" s="265"/>
      <c r="FY764" s="265"/>
      <c r="FZ764" s="265"/>
      <c r="GA764" s="265"/>
      <c r="GB764" s="265"/>
      <c r="GC764" s="265"/>
    </row>
    <row r="765" spans="1:185" x14ac:dyDescent="0.35">
      <c r="A765" s="85"/>
      <c r="B765" s="86"/>
      <c r="C765" s="86"/>
      <c r="D765" s="87"/>
      <c r="E765" s="86"/>
      <c r="F765" s="86"/>
      <c r="G765" s="262">
        <f t="shared" si="50"/>
        <v>0</v>
      </c>
      <c r="H765" s="262">
        <f t="shared" si="51"/>
        <v>0</v>
      </c>
      <c r="I765" s="262">
        <f t="shared" si="52"/>
        <v>0</v>
      </c>
      <c r="J765" s="264"/>
      <c r="K765" s="264"/>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85"/>
      <c r="EP765" s="85"/>
      <c r="EQ765" s="85"/>
      <c r="ER765" s="85"/>
      <c r="ES765" s="85"/>
      <c r="ET765" s="85"/>
      <c r="EU765" s="85"/>
      <c r="EV765" s="85"/>
      <c r="EW765" s="85"/>
      <c r="EX765" s="85"/>
      <c r="EY765" s="85"/>
      <c r="EZ765" s="85"/>
      <c r="FA765" s="85"/>
      <c r="FB765" s="85"/>
      <c r="FC765" s="85"/>
      <c r="FD765" s="85"/>
      <c r="FE765" s="85"/>
      <c r="FF765" s="85"/>
      <c r="FG765" s="265"/>
      <c r="FH765" s="265"/>
      <c r="FI765" s="265"/>
      <c r="FJ765" s="265"/>
      <c r="FK765" s="265"/>
      <c r="FL765" s="265"/>
      <c r="FM765" s="265"/>
      <c r="FN765" s="265"/>
      <c r="FO765" s="265"/>
      <c r="FP765" s="265"/>
      <c r="FQ765" s="265"/>
      <c r="FR765" s="265"/>
      <c r="FS765" s="265"/>
      <c r="FT765" s="265"/>
      <c r="FU765" s="265"/>
      <c r="FV765" s="265"/>
      <c r="FW765" s="265"/>
      <c r="FX765" s="265"/>
      <c r="FY765" s="265"/>
      <c r="FZ765" s="265"/>
      <c r="GA765" s="265"/>
      <c r="GB765" s="265"/>
      <c r="GC765" s="265"/>
    </row>
    <row r="766" spans="1:185" x14ac:dyDescent="0.35">
      <c r="A766" s="85"/>
      <c r="B766" s="86"/>
      <c r="C766" s="86"/>
      <c r="D766" s="87"/>
      <c r="E766" s="86"/>
      <c r="F766" s="86"/>
      <c r="G766" s="262">
        <f t="shared" si="50"/>
        <v>0</v>
      </c>
      <c r="H766" s="262">
        <f t="shared" si="51"/>
        <v>0</v>
      </c>
      <c r="I766" s="262">
        <f t="shared" si="52"/>
        <v>0</v>
      </c>
      <c r="J766" s="264"/>
      <c r="K766" s="264"/>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85"/>
      <c r="EP766" s="85"/>
      <c r="EQ766" s="85"/>
      <c r="ER766" s="85"/>
      <c r="ES766" s="85"/>
      <c r="ET766" s="85"/>
      <c r="EU766" s="85"/>
      <c r="EV766" s="85"/>
      <c r="EW766" s="85"/>
      <c r="EX766" s="85"/>
      <c r="EY766" s="85"/>
      <c r="EZ766" s="85"/>
      <c r="FA766" s="85"/>
      <c r="FB766" s="85"/>
      <c r="FC766" s="85"/>
      <c r="FD766" s="85"/>
      <c r="FE766" s="85"/>
      <c r="FF766" s="85"/>
      <c r="FG766" s="265"/>
      <c r="FH766" s="265"/>
      <c r="FI766" s="265"/>
      <c r="FJ766" s="265"/>
      <c r="FK766" s="265"/>
      <c r="FL766" s="265"/>
      <c r="FM766" s="265"/>
      <c r="FN766" s="265"/>
      <c r="FO766" s="265"/>
      <c r="FP766" s="265"/>
      <c r="FQ766" s="265"/>
      <c r="FR766" s="265"/>
      <c r="FS766" s="265"/>
      <c r="FT766" s="265"/>
      <c r="FU766" s="265"/>
      <c r="FV766" s="265"/>
      <c r="FW766" s="265"/>
      <c r="FX766" s="265"/>
      <c r="FY766" s="265"/>
      <c r="FZ766" s="265"/>
      <c r="GA766" s="265"/>
      <c r="GB766" s="265"/>
      <c r="GC766" s="265"/>
    </row>
    <row r="767" spans="1:185" x14ac:dyDescent="0.35">
      <c r="A767" s="85"/>
      <c r="B767" s="86"/>
      <c r="C767" s="86"/>
      <c r="D767" s="87"/>
      <c r="E767" s="86"/>
      <c r="F767" s="86"/>
      <c r="G767" s="262">
        <f t="shared" si="50"/>
        <v>0</v>
      </c>
      <c r="H767" s="262">
        <f t="shared" si="51"/>
        <v>0</v>
      </c>
      <c r="I767" s="262">
        <f t="shared" si="52"/>
        <v>0</v>
      </c>
      <c r="J767" s="264"/>
      <c r="K767" s="264"/>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85"/>
      <c r="EP767" s="85"/>
      <c r="EQ767" s="85"/>
      <c r="ER767" s="85"/>
      <c r="ES767" s="85"/>
      <c r="ET767" s="85"/>
      <c r="EU767" s="85"/>
      <c r="EV767" s="85"/>
      <c r="EW767" s="85"/>
      <c r="EX767" s="85"/>
      <c r="EY767" s="85"/>
      <c r="EZ767" s="85"/>
      <c r="FA767" s="85"/>
      <c r="FB767" s="85"/>
      <c r="FC767" s="85"/>
      <c r="FD767" s="85"/>
      <c r="FE767" s="85"/>
      <c r="FF767" s="85"/>
      <c r="FG767" s="265"/>
      <c r="FH767" s="265"/>
      <c r="FI767" s="265"/>
      <c r="FJ767" s="265"/>
      <c r="FK767" s="265"/>
      <c r="FL767" s="265"/>
      <c r="FM767" s="265"/>
      <c r="FN767" s="265"/>
      <c r="FO767" s="265"/>
      <c r="FP767" s="265"/>
      <c r="FQ767" s="265"/>
      <c r="FR767" s="265"/>
      <c r="FS767" s="265"/>
      <c r="FT767" s="265"/>
      <c r="FU767" s="265"/>
      <c r="FV767" s="265"/>
      <c r="FW767" s="265"/>
      <c r="FX767" s="265"/>
      <c r="FY767" s="265"/>
      <c r="FZ767" s="265"/>
      <c r="GA767" s="265"/>
      <c r="GB767" s="265"/>
      <c r="GC767" s="265"/>
    </row>
    <row r="768" spans="1:185" x14ac:dyDescent="0.35">
      <c r="A768" s="85"/>
      <c r="B768" s="86"/>
      <c r="C768" s="86"/>
      <c r="D768" s="87"/>
      <c r="E768" s="86"/>
      <c r="F768" s="86"/>
      <c r="G768" s="262">
        <f t="shared" si="50"/>
        <v>0</v>
      </c>
      <c r="H768" s="262">
        <f t="shared" si="51"/>
        <v>0</v>
      </c>
      <c r="I768" s="262">
        <f t="shared" si="52"/>
        <v>0</v>
      </c>
      <c r="J768" s="264"/>
      <c r="K768" s="264"/>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85"/>
      <c r="EP768" s="85"/>
      <c r="EQ768" s="85"/>
      <c r="ER768" s="85"/>
      <c r="ES768" s="85"/>
      <c r="ET768" s="85"/>
      <c r="EU768" s="85"/>
      <c r="EV768" s="85"/>
      <c r="EW768" s="85"/>
      <c r="EX768" s="85"/>
      <c r="EY768" s="85"/>
      <c r="EZ768" s="85"/>
      <c r="FA768" s="85"/>
      <c r="FB768" s="85"/>
      <c r="FC768" s="85"/>
      <c r="FD768" s="85"/>
      <c r="FE768" s="85"/>
      <c r="FF768" s="85"/>
      <c r="FG768" s="265"/>
      <c r="FH768" s="265"/>
      <c r="FI768" s="265"/>
      <c r="FJ768" s="265"/>
      <c r="FK768" s="265"/>
      <c r="FL768" s="265"/>
      <c r="FM768" s="265"/>
      <c r="FN768" s="265"/>
      <c r="FO768" s="265"/>
      <c r="FP768" s="265"/>
      <c r="FQ768" s="265"/>
      <c r="FR768" s="265"/>
      <c r="FS768" s="265"/>
      <c r="FT768" s="265"/>
      <c r="FU768" s="265"/>
      <c r="FV768" s="265"/>
      <c r="FW768" s="265"/>
      <c r="FX768" s="265"/>
      <c r="FY768" s="265"/>
      <c r="FZ768" s="265"/>
      <c r="GA768" s="265"/>
      <c r="GB768" s="265"/>
      <c r="GC768" s="265"/>
    </row>
    <row r="769" spans="1:185" x14ac:dyDescent="0.35">
      <c r="A769" s="85"/>
      <c r="B769" s="86"/>
      <c r="C769" s="86"/>
      <c r="D769" s="87"/>
      <c r="E769" s="86"/>
      <c r="F769" s="86"/>
      <c r="G769" s="262">
        <f t="shared" si="50"/>
        <v>0</v>
      </c>
      <c r="H769" s="262">
        <f t="shared" si="51"/>
        <v>0</v>
      </c>
      <c r="I769" s="262">
        <f t="shared" si="52"/>
        <v>0</v>
      </c>
      <c r="J769" s="264"/>
      <c r="K769" s="264"/>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85"/>
      <c r="EP769" s="85"/>
      <c r="EQ769" s="85"/>
      <c r="ER769" s="85"/>
      <c r="ES769" s="85"/>
      <c r="ET769" s="85"/>
      <c r="EU769" s="85"/>
      <c r="EV769" s="85"/>
      <c r="EW769" s="85"/>
      <c r="EX769" s="85"/>
      <c r="EY769" s="85"/>
      <c r="EZ769" s="85"/>
      <c r="FA769" s="85"/>
      <c r="FB769" s="85"/>
      <c r="FC769" s="85"/>
      <c r="FD769" s="85"/>
      <c r="FE769" s="85"/>
      <c r="FF769" s="85"/>
      <c r="FG769" s="265"/>
      <c r="FH769" s="265"/>
      <c r="FI769" s="265"/>
      <c r="FJ769" s="265"/>
      <c r="FK769" s="265"/>
      <c r="FL769" s="265"/>
      <c r="FM769" s="265"/>
      <c r="FN769" s="265"/>
      <c r="FO769" s="265"/>
      <c r="FP769" s="265"/>
      <c r="FQ769" s="265"/>
      <c r="FR769" s="265"/>
      <c r="FS769" s="265"/>
      <c r="FT769" s="265"/>
      <c r="FU769" s="265"/>
      <c r="FV769" s="265"/>
      <c r="FW769" s="265"/>
      <c r="FX769" s="265"/>
      <c r="FY769" s="265"/>
      <c r="FZ769" s="265"/>
      <c r="GA769" s="265"/>
      <c r="GB769" s="265"/>
      <c r="GC769" s="265"/>
    </row>
    <row r="770" spans="1:185" x14ac:dyDescent="0.35">
      <c r="A770" s="85"/>
      <c r="B770" s="86"/>
      <c r="C770" s="86"/>
      <c r="D770" s="87"/>
      <c r="E770" s="86"/>
      <c r="F770" s="86"/>
      <c r="G770" s="262">
        <f t="shared" si="50"/>
        <v>0</v>
      </c>
      <c r="H770" s="262">
        <f t="shared" si="51"/>
        <v>0</v>
      </c>
      <c r="I770" s="262">
        <f t="shared" si="52"/>
        <v>0</v>
      </c>
      <c r="J770" s="264"/>
      <c r="K770" s="264"/>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85"/>
      <c r="EP770" s="85"/>
      <c r="EQ770" s="85"/>
      <c r="ER770" s="85"/>
      <c r="ES770" s="85"/>
      <c r="ET770" s="85"/>
      <c r="EU770" s="85"/>
      <c r="EV770" s="85"/>
      <c r="EW770" s="85"/>
      <c r="EX770" s="85"/>
      <c r="EY770" s="85"/>
      <c r="EZ770" s="85"/>
      <c r="FA770" s="85"/>
      <c r="FB770" s="85"/>
      <c r="FC770" s="85"/>
      <c r="FD770" s="85"/>
      <c r="FE770" s="85"/>
      <c r="FF770" s="85"/>
      <c r="FG770" s="265"/>
      <c r="FH770" s="265"/>
      <c r="FI770" s="265"/>
      <c r="FJ770" s="265"/>
      <c r="FK770" s="265"/>
      <c r="FL770" s="265"/>
      <c r="FM770" s="265"/>
      <c r="FN770" s="265"/>
      <c r="FO770" s="265"/>
      <c r="FP770" s="265"/>
      <c r="FQ770" s="265"/>
      <c r="FR770" s="265"/>
      <c r="FS770" s="265"/>
      <c r="FT770" s="265"/>
      <c r="FU770" s="265"/>
      <c r="FV770" s="265"/>
      <c r="FW770" s="265"/>
      <c r="FX770" s="265"/>
      <c r="FY770" s="265"/>
      <c r="FZ770" s="265"/>
      <c r="GA770" s="265"/>
      <c r="GB770" s="265"/>
      <c r="GC770" s="265"/>
    </row>
    <row r="771" spans="1:185" x14ac:dyDescent="0.35">
      <c r="A771" s="85"/>
      <c r="B771" s="86"/>
      <c r="C771" s="86"/>
      <c r="D771" s="87"/>
      <c r="E771" s="86"/>
      <c r="F771" s="86"/>
      <c r="G771" s="262">
        <f t="shared" si="50"/>
        <v>0</v>
      </c>
      <c r="H771" s="262">
        <f t="shared" si="51"/>
        <v>0</v>
      </c>
      <c r="I771" s="262">
        <f t="shared" si="52"/>
        <v>0</v>
      </c>
      <c r="J771" s="264"/>
      <c r="K771" s="264"/>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85"/>
      <c r="EP771" s="85"/>
      <c r="EQ771" s="85"/>
      <c r="ER771" s="85"/>
      <c r="ES771" s="85"/>
      <c r="ET771" s="85"/>
      <c r="EU771" s="85"/>
      <c r="EV771" s="85"/>
      <c r="EW771" s="85"/>
      <c r="EX771" s="85"/>
      <c r="EY771" s="85"/>
      <c r="EZ771" s="85"/>
      <c r="FA771" s="85"/>
      <c r="FB771" s="85"/>
      <c r="FC771" s="85"/>
      <c r="FD771" s="85"/>
      <c r="FE771" s="85"/>
      <c r="FF771" s="85"/>
      <c r="FG771" s="265"/>
      <c r="FH771" s="265"/>
      <c r="FI771" s="265"/>
      <c r="FJ771" s="265"/>
      <c r="FK771" s="265"/>
      <c r="FL771" s="265"/>
      <c r="FM771" s="265"/>
      <c r="FN771" s="265"/>
      <c r="FO771" s="265"/>
      <c r="FP771" s="265"/>
      <c r="FQ771" s="265"/>
      <c r="FR771" s="265"/>
      <c r="FS771" s="265"/>
      <c r="FT771" s="265"/>
      <c r="FU771" s="265"/>
      <c r="FV771" s="265"/>
      <c r="FW771" s="265"/>
      <c r="FX771" s="265"/>
      <c r="FY771" s="265"/>
      <c r="FZ771" s="265"/>
      <c r="GA771" s="265"/>
      <c r="GB771" s="265"/>
      <c r="GC771" s="265"/>
    </row>
    <row r="772" spans="1:185" x14ac:dyDescent="0.35">
      <c r="A772" s="85"/>
      <c r="B772" s="86"/>
      <c r="C772" s="86"/>
      <c r="D772" s="87"/>
      <c r="E772" s="86"/>
      <c r="F772" s="86"/>
      <c r="G772" s="262">
        <f t="shared" si="50"/>
        <v>0</v>
      </c>
      <c r="H772" s="262">
        <f t="shared" si="51"/>
        <v>0</v>
      </c>
      <c r="I772" s="262">
        <f t="shared" si="52"/>
        <v>0</v>
      </c>
      <c r="J772" s="264"/>
      <c r="K772" s="264"/>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85"/>
      <c r="EP772" s="85"/>
      <c r="EQ772" s="85"/>
      <c r="ER772" s="85"/>
      <c r="ES772" s="85"/>
      <c r="ET772" s="85"/>
      <c r="EU772" s="85"/>
      <c r="EV772" s="85"/>
      <c r="EW772" s="85"/>
      <c r="EX772" s="85"/>
      <c r="EY772" s="85"/>
      <c r="EZ772" s="85"/>
      <c r="FA772" s="85"/>
      <c r="FB772" s="85"/>
      <c r="FC772" s="85"/>
      <c r="FD772" s="85"/>
      <c r="FE772" s="85"/>
      <c r="FF772" s="85"/>
      <c r="FG772" s="265"/>
      <c r="FH772" s="265"/>
      <c r="FI772" s="265"/>
      <c r="FJ772" s="265"/>
      <c r="FK772" s="265"/>
      <c r="FL772" s="265"/>
      <c r="FM772" s="265"/>
      <c r="FN772" s="265"/>
      <c r="FO772" s="265"/>
      <c r="FP772" s="265"/>
      <c r="FQ772" s="265"/>
      <c r="FR772" s="265"/>
      <c r="FS772" s="265"/>
      <c r="FT772" s="265"/>
      <c r="FU772" s="265"/>
      <c r="FV772" s="265"/>
      <c r="FW772" s="265"/>
      <c r="FX772" s="265"/>
      <c r="FY772" s="265"/>
      <c r="FZ772" s="265"/>
      <c r="GA772" s="265"/>
      <c r="GB772" s="265"/>
      <c r="GC772" s="265"/>
    </row>
    <row r="773" spans="1:185" x14ac:dyDescent="0.35">
      <c r="A773" s="85"/>
      <c r="B773" s="86"/>
      <c r="C773" s="86"/>
      <c r="D773" s="87"/>
      <c r="E773" s="86"/>
      <c r="F773" s="86"/>
      <c r="G773" s="262">
        <f t="shared" si="50"/>
        <v>0</v>
      </c>
      <c r="H773" s="262">
        <f t="shared" si="51"/>
        <v>0</v>
      </c>
      <c r="I773" s="262">
        <f t="shared" si="52"/>
        <v>0</v>
      </c>
      <c r="J773" s="264"/>
      <c r="K773" s="264"/>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85"/>
      <c r="EP773" s="85"/>
      <c r="EQ773" s="85"/>
      <c r="ER773" s="85"/>
      <c r="ES773" s="85"/>
      <c r="ET773" s="85"/>
      <c r="EU773" s="85"/>
      <c r="EV773" s="85"/>
      <c r="EW773" s="85"/>
      <c r="EX773" s="85"/>
      <c r="EY773" s="85"/>
      <c r="EZ773" s="85"/>
      <c r="FA773" s="85"/>
      <c r="FB773" s="85"/>
      <c r="FC773" s="85"/>
      <c r="FD773" s="85"/>
      <c r="FE773" s="85"/>
      <c r="FF773" s="85"/>
      <c r="FG773" s="265"/>
      <c r="FH773" s="265"/>
      <c r="FI773" s="265"/>
      <c r="FJ773" s="265"/>
      <c r="FK773" s="265"/>
      <c r="FL773" s="265"/>
      <c r="FM773" s="265"/>
      <c r="FN773" s="265"/>
      <c r="FO773" s="265"/>
      <c r="FP773" s="265"/>
      <c r="FQ773" s="265"/>
      <c r="FR773" s="265"/>
      <c r="FS773" s="265"/>
      <c r="FT773" s="265"/>
      <c r="FU773" s="265"/>
      <c r="FV773" s="265"/>
      <c r="FW773" s="265"/>
      <c r="FX773" s="265"/>
      <c r="FY773" s="265"/>
      <c r="FZ773" s="265"/>
      <c r="GA773" s="265"/>
      <c r="GB773" s="265"/>
      <c r="GC773" s="265"/>
    </row>
    <row r="774" spans="1:185" x14ac:dyDescent="0.35">
      <c r="A774" s="85"/>
      <c r="B774" s="86"/>
      <c r="C774" s="86"/>
      <c r="D774" s="87"/>
      <c r="E774" s="86"/>
      <c r="F774" s="86"/>
      <c r="G774" s="262">
        <f t="shared" si="50"/>
        <v>0</v>
      </c>
      <c r="H774" s="262">
        <f t="shared" si="51"/>
        <v>0</v>
      </c>
      <c r="I774" s="262">
        <f t="shared" si="52"/>
        <v>0</v>
      </c>
      <c r="J774" s="264"/>
      <c r="K774" s="264"/>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85"/>
      <c r="EP774" s="85"/>
      <c r="EQ774" s="85"/>
      <c r="ER774" s="85"/>
      <c r="ES774" s="85"/>
      <c r="ET774" s="85"/>
      <c r="EU774" s="85"/>
      <c r="EV774" s="85"/>
      <c r="EW774" s="85"/>
      <c r="EX774" s="85"/>
      <c r="EY774" s="85"/>
      <c r="EZ774" s="85"/>
      <c r="FA774" s="85"/>
      <c r="FB774" s="85"/>
      <c r="FC774" s="85"/>
      <c r="FD774" s="85"/>
      <c r="FE774" s="85"/>
      <c r="FF774" s="85"/>
      <c r="FG774" s="265"/>
      <c r="FH774" s="265"/>
      <c r="FI774" s="265"/>
      <c r="FJ774" s="265"/>
      <c r="FK774" s="265"/>
      <c r="FL774" s="265"/>
      <c r="FM774" s="265"/>
      <c r="FN774" s="265"/>
      <c r="FO774" s="265"/>
      <c r="FP774" s="265"/>
      <c r="FQ774" s="265"/>
      <c r="FR774" s="265"/>
      <c r="FS774" s="265"/>
      <c r="FT774" s="265"/>
      <c r="FU774" s="265"/>
      <c r="FV774" s="265"/>
      <c r="FW774" s="265"/>
      <c r="FX774" s="265"/>
      <c r="FY774" s="265"/>
      <c r="FZ774" s="265"/>
      <c r="GA774" s="265"/>
      <c r="GB774" s="265"/>
      <c r="GC774" s="265"/>
    </row>
    <row r="775" spans="1:185" x14ac:dyDescent="0.35">
      <c r="A775" s="85"/>
      <c r="B775" s="86"/>
      <c r="C775" s="86"/>
      <c r="D775" s="87"/>
      <c r="E775" s="86"/>
      <c r="F775" s="86"/>
      <c r="G775" s="262">
        <f t="shared" si="50"/>
        <v>0</v>
      </c>
      <c r="H775" s="262">
        <f t="shared" si="51"/>
        <v>0</v>
      </c>
      <c r="I775" s="262">
        <f t="shared" si="52"/>
        <v>0</v>
      </c>
      <c r="J775" s="264"/>
      <c r="K775" s="264"/>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85"/>
      <c r="EP775" s="85"/>
      <c r="EQ775" s="85"/>
      <c r="ER775" s="85"/>
      <c r="ES775" s="85"/>
      <c r="ET775" s="85"/>
      <c r="EU775" s="85"/>
      <c r="EV775" s="85"/>
      <c r="EW775" s="85"/>
      <c r="EX775" s="85"/>
      <c r="EY775" s="85"/>
      <c r="EZ775" s="85"/>
      <c r="FA775" s="85"/>
      <c r="FB775" s="85"/>
      <c r="FC775" s="85"/>
      <c r="FD775" s="85"/>
      <c r="FE775" s="85"/>
      <c r="FF775" s="85"/>
      <c r="FG775" s="265"/>
      <c r="FH775" s="265"/>
      <c r="FI775" s="265"/>
      <c r="FJ775" s="265"/>
      <c r="FK775" s="265"/>
      <c r="FL775" s="265"/>
      <c r="FM775" s="265"/>
      <c r="FN775" s="265"/>
      <c r="FO775" s="265"/>
      <c r="FP775" s="265"/>
      <c r="FQ775" s="265"/>
      <c r="FR775" s="265"/>
      <c r="FS775" s="265"/>
      <c r="FT775" s="265"/>
      <c r="FU775" s="265"/>
      <c r="FV775" s="265"/>
      <c r="FW775" s="265"/>
      <c r="FX775" s="265"/>
      <c r="FY775" s="265"/>
      <c r="FZ775" s="265"/>
      <c r="GA775" s="265"/>
      <c r="GB775" s="265"/>
      <c r="GC775" s="265"/>
    </row>
    <row r="776" spans="1:185" x14ac:dyDescent="0.35">
      <c r="A776" s="85"/>
      <c r="B776" s="86"/>
      <c r="C776" s="86"/>
      <c r="D776" s="87"/>
      <c r="E776" s="86"/>
      <c r="F776" s="86"/>
      <c r="G776" s="262">
        <f t="shared" si="50"/>
        <v>0</v>
      </c>
      <c r="H776" s="262">
        <f t="shared" si="51"/>
        <v>0</v>
      </c>
      <c r="I776" s="262">
        <f t="shared" si="52"/>
        <v>0</v>
      </c>
      <c r="J776" s="264"/>
      <c r="K776" s="264"/>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85"/>
      <c r="EP776" s="85"/>
      <c r="EQ776" s="85"/>
      <c r="ER776" s="85"/>
      <c r="ES776" s="85"/>
      <c r="ET776" s="85"/>
      <c r="EU776" s="85"/>
      <c r="EV776" s="85"/>
      <c r="EW776" s="85"/>
      <c r="EX776" s="85"/>
      <c r="EY776" s="85"/>
      <c r="EZ776" s="85"/>
      <c r="FA776" s="85"/>
      <c r="FB776" s="85"/>
      <c r="FC776" s="85"/>
      <c r="FD776" s="85"/>
      <c r="FE776" s="85"/>
      <c r="FF776" s="85"/>
      <c r="FG776" s="265"/>
      <c r="FH776" s="265"/>
      <c r="FI776" s="265"/>
      <c r="FJ776" s="265"/>
      <c r="FK776" s="265"/>
      <c r="FL776" s="265"/>
      <c r="FM776" s="265"/>
      <c r="FN776" s="265"/>
      <c r="FO776" s="265"/>
      <c r="FP776" s="265"/>
      <c r="FQ776" s="265"/>
      <c r="FR776" s="265"/>
      <c r="FS776" s="265"/>
      <c r="FT776" s="265"/>
      <c r="FU776" s="265"/>
      <c r="FV776" s="265"/>
      <c r="FW776" s="265"/>
      <c r="FX776" s="265"/>
      <c r="FY776" s="265"/>
      <c r="FZ776" s="265"/>
      <c r="GA776" s="265"/>
      <c r="GB776" s="265"/>
      <c r="GC776" s="265"/>
    </row>
    <row r="777" spans="1:185" x14ac:dyDescent="0.35">
      <c r="A777" s="85"/>
      <c r="B777" s="86"/>
      <c r="C777" s="86"/>
      <c r="D777" s="87"/>
      <c r="E777" s="86"/>
      <c r="F777" s="86"/>
      <c r="G777" s="262">
        <f t="shared" si="50"/>
        <v>0</v>
      </c>
      <c r="H777" s="262">
        <f t="shared" si="51"/>
        <v>0</v>
      </c>
      <c r="I777" s="262">
        <f t="shared" si="52"/>
        <v>0</v>
      </c>
      <c r="J777" s="264"/>
      <c r="K777" s="264"/>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85"/>
      <c r="EP777" s="85"/>
      <c r="EQ777" s="85"/>
      <c r="ER777" s="85"/>
      <c r="ES777" s="85"/>
      <c r="ET777" s="85"/>
      <c r="EU777" s="85"/>
      <c r="EV777" s="85"/>
      <c r="EW777" s="85"/>
      <c r="EX777" s="85"/>
      <c r="EY777" s="85"/>
      <c r="EZ777" s="85"/>
      <c r="FA777" s="85"/>
      <c r="FB777" s="85"/>
      <c r="FC777" s="85"/>
      <c r="FD777" s="85"/>
      <c r="FE777" s="85"/>
      <c r="FF777" s="85"/>
      <c r="FG777" s="265"/>
      <c r="FH777" s="265"/>
      <c r="FI777" s="265"/>
      <c r="FJ777" s="265"/>
      <c r="FK777" s="265"/>
      <c r="FL777" s="265"/>
      <c r="FM777" s="265"/>
      <c r="FN777" s="265"/>
      <c r="FO777" s="265"/>
      <c r="FP777" s="265"/>
      <c r="FQ777" s="265"/>
      <c r="FR777" s="265"/>
      <c r="FS777" s="265"/>
      <c r="FT777" s="265"/>
      <c r="FU777" s="265"/>
      <c r="FV777" s="265"/>
      <c r="FW777" s="265"/>
      <c r="FX777" s="265"/>
      <c r="FY777" s="265"/>
      <c r="FZ777" s="265"/>
      <c r="GA777" s="265"/>
      <c r="GB777" s="265"/>
      <c r="GC777" s="265"/>
    </row>
    <row r="778" spans="1:185" x14ac:dyDescent="0.35">
      <c r="A778" s="85"/>
      <c r="B778" s="86"/>
      <c r="C778" s="86"/>
      <c r="D778" s="87"/>
      <c r="E778" s="86"/>
      <c r="F778" s="86"/>
      <c r="G778" s="262">
        <f t="shared" ref="G778:G841" si="53">SUM(J778,L778,N778,O778,P778,T778,U778,V778,AN778,AP778,BA778,BC778,CO778,CQ778,CZ778,DB778,DK778,DM778,DP778,DR778,DY778,EA778,EK778,EM778,EV778,EX778,FG778,FI778,FR778,FT778)</f>
        <v>0</v>
      </c>
      <c r="H778" s="262">
        <f t="shared" ref="H778:H841" si="54">SUM(K778,M778,Q778,R778,S778,W778,X778,Y778,AO778,AQ778,AR778,AS778,AU778,AX778,BB778,BD778,BK778,BL778,CP778,CR778,CS778,CT778,CU778,CV778,DA778,DC778,DD778,DE778,DF778,DG778,,DL778,DN778,DQ778,DS778,DZ778,EB778,EC778,ED778,EE778,FC778,FH778,FJ778,FK778,FL778,FM778,FN778,FO778,FQ778,FS778,FU778,FV778,FW778,FX778,FY778,FZ778,GC778,EL778,EN778,EO778,EP778,EQ778,ET778,EW778,EY778,EZ778,FA778,FB778,FD778,AT778,AV778,AW778,BE778,BF778,BG778,BH778,FP778,ER778,DH778,DT778,DU778,DV778,DW778,EF778,EG778,EI778,EH778,ES778,FE778,Z778,AA778,AB778,AC778,AD778,AE778,AF778,AG778,AH778,AI778,AJ778,AK778,GA778,GB778)</f>
        <v>0</v>
      </c>
      <c r="I778" s="262">
        <f t="shared" ref="I778:I841" si="55">G778+H778</f>
        <v>0</v>
      </c>
      <c r="J778" s="264"/>
      <c r="K778" s="264"/>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85"/>
      <c r="EP778" s="85"/>
      <c r="EQ778" s="85"/>
      <c r="ER778" s="85"/>
      <c r="ES778" s="85"/>
      <c r="ET778" s="85"/>
      <c r="EU778" s="85"/>
      <c r="EV778" s="85"/>
      <c r="EW778" s="85"/>
      <c r="EX778" s="85"/>
      <c r="EY778" s="85"/>
      <c r="EZ778" s="85"/>
      <c r="FA778" s="85"/>
      <c r="FB778" s="85"/>
      <c r="FC778" s="85"/>
      <c r="FD778" s="85"/>
      <c r="FE778" s="85"/>
      <c r="FF778" s="85"/>
      <c r="FG778" s="265"/>
      <c r="FH778" s="265"/>
      <c r="FI778" s="265"/>
      <c r="FJ778" s="265"/>
      <c r="FK778" s="265"/>
      <c r="FL778" s="265"/>
      <c r="FM778" s="265"/>
      <c r="FN778" s="265"/>
      <c r="FO778" s="265"/>
      <c r="FP778" s="265"/>
      <c r="FQ778" s="265"/>
      <c r="FR778" s="265"/>
      <c r="FS778" s="265"/>
      <c r="FT778" s="265"/>
      <c r="FU778" s="265"/>
      <c r="FV778" s="265"/>
      <c r="FW778" s="265"/>
      <c r="FX778" s="265"/>
      <c r="FY778" s="265"/>
      <c r="FZ778" s="265"/>
      <c r="GA778" s="265"/>
      <c r="GB778" s="265"/>
      <c r="GC778" s="265"/>
    </row>
    <row r="779" spans="1:185" x14ac:dyDescent="0.35">
      <c r="A779" s="85"/>
      <c r="B779" s="86"/>
      <c r="C779" s="86"/>
      <c r="D779" s="87"/>
      <c r="E779" s="86"/>
      <c r="F779" s="86"/>
      <c r="G779" s="262">
        <f t="shared" si="53"/>
        <v>0</v>
      </c>
      <c r="H779" s="262">
        <f t="shared" si="54"/>
        <v>0</v>
      </c>
      <c r="I779" s="262">
        <f t="shared" si="55"/>
        <v>0</v>
      </c>
      <c r="J779" s="264"/>
      <c r="K779" s="264"/>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85"/>
      <c r="EP779" s="85"/>
      <c r="EQ779" s="85"/>
      <c r="ER779" s="85"/>
      <c r="ES779" s="85"/>
      <c r="ET779" s="85"/>
      <c r="EU779" s="85"/>
      <c r="EV779" s="85"/>
      <c r="EW779" s="85"/>
      <c r="EX779" s="85"/>
      <c r="EY779" s="85"/>
      <c r="EZ779" s="85"/>
      <c r="FA779" s="85"/>
      <c r="FB779" s="85"/>
      <c r="FC779" s="85"/>
      <c r="FD779" s="85"/>
      <c r="FE779" s="85"/>
      <c r="FF779" s="85"/>
      <c r="FG779" s="265"/>
      <c r="FH779" s="265"/>
      <c r="FI779" s="265"/>
      <c r="FJ779" s="265"/>
      <c r="FK779" s="265"/>
      <c r="FL779" s="265"/>
      <c r="FM779" s="265"/>
      <c r="FN779" s="265"/>
      <c r="FO779" s="265"/>
      <c r="FP779" s="265"/>
      <c r="FQ779" s="265"/>
      <c r="FR779" s="265"/>
      <c r="FS779" s="265"/>
      <c r="FT779" s="265"/>
      <c r="FU779" s="265"/>
      <c r="FV779" s="265"/>
      <c r="FW779" s="265"/>
      <c r="FX779" s="265"/>
      <c r="FY779" s="265"/>
      <c r="FZ779" s="265"/>
      <c r="GA779" s="265"/>
      <c r="GB779" s="265"/>
      <c r="GC779" s="265"/>
    </row>
    <row r="780" spans="1:185" x14ac:dyDescent="0.35">
      <c r="A780" s="85"/>
      <c r="B780" s="86"/>
      <c r="C780" s="86"/>
      <c r="D780" s="87"/>
      <c r="E780" s="86"/>
      <c r="F780" s="86"/>
      <c r="G780" s="262">
        <f t="shared" si="53"/>
        <v>0</v>
      </c>
      <c r="H780" s="262">
        <f t="shared" si="54"/>
        <v>0</v>
      </c>
      <c r="I780" s="262">
        <f t="shared" si="55"/>
        <v>0</v>
      </c>
      <c r="J780" s="264"/>
      <c r="K780" s="264"/>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85"/>
      <c r="EP780" s="85"/>
      <c r="EQ780" s="85"/>
      <c r="ER780" s="85"/>
      <c r="ES780" s="85"/>
      <c r="ET780" s="85"/>
      <c r="EU780" s="85"/>
      <c r="EV780" s="85"/>
      <c r="EW780" s="85"/>
      <c r="EX780" s="85"/>
      <c r="EY780" s="85"/>
      <c r="EZ780" s="85"/>
      <c r="FA780" s="85"/>
      <c r="FB780" s="85"/>
      <c r="FC780" s="85"/>
      <c r="FD780" s="85"/>
      <c r="FE780" s="85"/>
      <c r="FF780" s="85"/>
      <c r="FG780" s="265"/>
      <c r="FH780" s="265"/>
      <c r="FI780" s="265"/>
      <c r="FJ780" s="265"/>
      <c r="FK780" s="265"/>
      <c r="FL780" s="265"/>
      <c r="FM780" s="265"/>
      <c r="FN780" s="265"/>
      <c r="FO780" s="265"/>
      <c r="FP780" s="265"/>
      <c r="FQ780" s="265"/>
      <c r="FR780" s="265"/>
      <c r="FS780" s="265"/>
      <c r="FT780" s="265"/>
      <c r="FU780" s="265"/>
      <c r="FV780" s="265"/>
      <c r="FW780" s="265"/>
      <c r="FX780" s="265"/>
      <c r="FY780" s="265"/>
      <c r="FZ780" s="265"/>
      <c r="GA780" s="265"/>
      <c r="GB780" s="265"/>
      <c r="GC780" s="265"/>
    </row>
    <row r="781" spans="1:185" x14ac:dyDescent="0.35">
      <c r="A781" s="85"/>
      <c r="B781" s="86"/>
      <c r="C781" s="86"/>
      <c r="D781" s="87"/>
      <c r="E781" s="86"/>
      <c r="F781" s="86"/>
      <c r="G781" s="262">
        <f t="shared" si="53"/>
        <v>0</v>
      </c>
      <c r="H781" s="262">
        <f t="shared" si="54"/>
        <v>0</v>
      </c>
      <c r="I781" s="262">
        <f t="shared" si="55"/>
        <v>0</v>
      </c>
      <c r="J781" s="264"/>
      <c r="K781" s="264"/>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85"/>
      <c r="EP781" s="85"/>
      <c r="EQ781" s="85"/>
      <c r="ER781" s="85"/>
      <c r="ES781" s="85"/>
      <c r="ET781" s="85"/>
      <c r="EU781" s="85"/>
      <c r="EV781" s="85"/>
      <c r="EW781" s="85"/>
      <c r="EX781" s="85"/>
      <c r="EY781" s="85"/>
      <c r="EZ781" s="85"/>
      <c r="FA781" s="85"/>
      <c r="FB781" s="85"/>
      <c r="FC781" s="85"/>
      <c r="FD781" s="85"/>
      <c r="FE781" s="85"/>
      <c r="FF781" s="85"/>
      <c r="FG781" s="265"/>
      <c r="FH781" s="265"/>
      <c r="FI781" s="265"/>
      <c r="FJ781" s="265"/>
      <c r="FK781" s="265"/>
      <c r="FL781" s="265"/>
      <c r="FM781" s="265"/>
      <c r="FN781" s="265"/>
      <c r="FO781" s="265"/>
      <c r="FP781" s="265"/>
      <c r="FQ781" s="265"/>
      <c r="FR781" s="265"/>
      <c r="FS781" s="265"/>
      <c r="FT781" s="265"/>
      <c r="FU781" s="265"/>
      <c r="FV781" s="265"/>
      <c r="FW781" s="265"/>
      <c r="FX781" s="265"/>
      <c r="FY781" s="265"/>
      <c r="FZ781" s="265"/>
      <c r="GA781" s="265"/>
      <c r="GB781" s="265"/>
      <c r="GC781" s="265"/>
    </row>
    <row r="782" spans="1:185" x14ac:dyDescent="0.35">
      <c r="A782" s="85"/>
      <c r="B782" s="86"/>
      <c r="C782" s="86"/>
      <c r="D782" s="87"/>
      <c r="E782" s="86"/>
      <c r="F782" s="86"/>
      <c r="G782" s="262">
        <f t="shared" si="53"/>
        <v>0</v>
      </c>
      <c r="H782" s="262">
        <f t="shared" si="54"/>
        <v>0</v>
      </c>
      <c r="I782" s="262">
        <f t="shared" si="55"/>
        <v>0</v>
      </c>
      <c r="J782" s="264"/>
      <c r="K782" s="264"/>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85"/>
      <c r="EP782" s="85"/>
      <c r="EQ782" s="85"/>
      <c r="ER782" s="85"/>
      <c r="ES782" s="85"/>
      <c r="ET782" s="85"/>
      <c r="EU782" s="85"/>
      <c r="EV782" s="85"/>
      <c r="EW782" s="85"/>
      <c r="EX782" s="85"/>
      <c r="EY782" s="85"/>
      <c r="EZ782" s="85"/>
      <c r="FA782" s="85"/>
      <c r="FB782" s="85"/>
      <c r="FC782" s="85"/>
      <c r="FD782" s="85"/>
      <c r="FE782" s="85"/>
      <c r="FF782" s="85"/>
      <c r="FG782" s="265"/>
      <c r="FH782" s="265"/>
      <c r="FI782" s="265"/>
      <c r="FJ782" s="265"/>
      <c r="FK782" s="265"/>
      <c r="FL782" s="265"/>
      <c r="FM782" s="265"/>
      <c r="FN782" s="265"/>
      <c r="FO782" s="265"/>
      <c r="FP782" s="265"/>
      <c r="FQ782" s="265"/>
      <c r="FR782" s="265"/>
      <c r="FS782" s="265"/>
      <c r="FT782" s="265"/>
      <c r="FU782" s="265"/>
      <c r="FV782" s="265"/>
      <c r="FW782" s="265"/>
      <c r="FX782" s="265"/>
      <c r="FY782" s="265"/>
      <c r="FZ782" s="265"/>
      <c r="GA782" s="265"/>
      <c r="GB782" s="265"/>
      <c r="GC782" s="265"/>
    </row>
    <row r="783" spans="1:185" x14ac:dyDescent="0.35">
      <c r="A783" s="85"/>
      <c r="B783" s="86"/>
      <c r="C783" s="86"/>
      <c r="D783" s="87"/>
      <c r="E783" s="86"/>
      <c r="F783" s="86"/>
      <c r="G783" s="262">
        <f t="shared" si="53"/>
        <v>0</v>
      </c>
      <c r="H783" s="262">
        <f t="shared" si="54"/>
        <v>0</v>
      </c>
      <c r="I783" s="262">
        <f t="shared" si="55"/>
        <v>0</v>
      </c>
      <c r="J783" s="264"/>
      <c r="K783" s="264"/>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85"/>
      <c r="EP783" s="85"/>
      <c r="EQ783" s="85"/>
      <c r="ER783" s="85"/>
      <c r="ES783" s="85"/>
      <c r="ET783" s="85"/>
      <c r="EU783" s="85"/>
      <c r="EV783" s="85"/>
      <c r="EW783" s="85"/>
      <c r="EX783" s="85"/>
      <c r="EY783" s="85"/>
      <c r="EZ783" s="85"/>
      <c r="FA783" s="85"/>
      <c r="FB783" s="85"/>
      <c r="FC783" s="85"/>
      <c r="FD783" s="85"/>
      <c r="FE783" s="85"/>
      <c r="FF783" s="85"/>
      <c r="FG783" s="265"/>
      <c r="FH783" s="265"/>
      <c r="FI783" s="265"/>
      <c r="FJ783" s="265"/>
      <c r="FK783" s="265"/>
      <c r="FL783" s="265"/>
      <c r="FM783" s="265"/>
      <c r="FN783" s="265"/>
      <c r="FO783" s="265"/>
      <c r="FP783" s="265"/>
      <c r="FQ783" s="265"/>
      <c r="FR783" s="265"/>
      <c r="FS783" s="265"/>
      <c r="FT783" s="265"/>
      <c r="FU783" s="265"/>
      <c r="FV783" s="265"/>
      <c r="FW783" s="265"/>
      <c r="FX783" s="265"/>
      <c r="FY783" s="265"/>
      <c r="FZ783" s="265"/>
      <c r="GA783" s="265"/>
      <c r="GB783" s="265"/>
      <c r="GC783" s="265"/>
    </row>
    <row r="784" spans="1:185" x14ac:dyDescent="0.35">
      <c r="A784" s="85"/>
      <c r="B784" s="86"/>
      <c r="C784" s="86"/>
      <c r="D784" s="87"/>
      <c r="E784" s="86"/>
      <c r="F784" s="86"/>
      <c r="G784" s="262">
        <f t="shared" si="53"/>
        <v>0</v>
      </c>
      <c r="H784" s="262">
        <f t="shared" si="54"/>
        <v>0</v>
      </c>
      <c r="I784" s="262">
        <f t="shared" si="55"/>
        <v>0</v>
      </c>
      <c r="J784" s="264"/>
      <c r="K784" s="264"/>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85"/>
      <c r="EP784" s="85"/>
      <c r="EQ784" s="85"/>
      <c r="ER784" s="85"/>
      <c r="ES784" s="85"/>
      <c r="ET784" s="85"/>
      <c r="EU784" s="85"/>
      <c r="EV784" s="85"/>
      <c r="EW784" s="85"/>
      <c r="EX784" s="85"/>
      <c r="EY784" s="85"/>
      <c r="EZ784" s="85"/>
      <c r="FA784" s="85"/>
      <c r="FB784" s="85"/>
      <c r="FC784" s="85"/>
      <c r="FD784" s="85"/>
      <c r="FE784" s="85"/>
      <c r="FF784" s="85"/>
      <c r="FG784" s="265"/>
      <c r="FH784" s="265"/>
      <c r="FI784" s="265"/>
      <c r="FJ784" s="265"/>
      <c r="FK784" s="265"/>
      <c r="FL784" s="265"/>
      <c r="FM784" s="265"/>
      <c r="FN784" s="265"/>
      <c r="FO784" s="265"/>
      <c r="FP784" s="265"/>
      <c r="FQ784" s="265"/>
      <c r="FR784" s="265"/>
      <c r="FS784" s="265"/>
      <c r="FT784" s="265"/>
      <c r="FU784" s="265"/>
      <c r="FV784" s="265"/>
      <c r="FW784" s="265"/>
      <c r="FX784" s="265"/>
      <c r="FY784" s="265"/>
      <c r="FZ784" s="265"/>
      <c r="GA784" s="265"/>
      <c r="GB784" s="265"/>
      <c r="GC784" s="265"/>
    </row>
    <row r="785" spans="1:185" x14ac:dyDescent="0.35">
      <c r="A785" s="85"/>
      <c r="B785" s="86"/>
      <c r="C785" s="86"/>
      <c r="D785" s="87"/>
      <c r="E785" s="86"/>
      <c r="F785" s="86"/>
      <c r="G785" s="262">
        <f t="shared" si="53"/>
        <v>0</v>
      </c>
      <c r="H785" s="262">
        <f t="shared" si="54"/>
        <v>0</v>
      </c>
      <c r="I785" s="262">
        <f t="shared" si="55"/>
        <v>0</v>
      </c>
      <c r="J785" s="264"/>
      <c r="K785" s="264"/>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85"/>
      <c r="EP785" s="85"/>
      <c r="EQ785" s="85"/>
      <c r="ER785" s="85"/>
      <c r="ES785" s="85"/>
      <c r="ET785" s="85"/>
      <c r="EU785" s="85"/>
      <c r="EV785" s="85"/>
      <c r="EW785" s="85"/>
      <c r="EX785" s="85"/>
      <c r="EY785" s="85"/>
      <c r="EZ785" s="85"/>
      <c r="FA785" s="85"/>
      <c r="FB785" s="85"/>
      <c r="FC785" s="85"/>
      <c r="FD785" s="85"/>
      <c r="FE785" s="85"/>
      <c r="FF785" s="85"/>
      <c r="FG785" s="265"/>
      <c r="FH785" s="265"/>
      <c r="FI785" s="265"/>
      <c r="FJ785" s="265"/>
      <c r="FK785" s="265"/>
      <c r="FL785" s="265"/>
      <c r="FM785" s="265"/>
      <c r="FN785" s="265"/>
      <c r="FO785" s="265"/>
      <c r="FP785" s="265"/>
      <c r="FQ785" s="265"/>
      <c r="FR785" s="265"/>
      <c r="FS785" s="265"/>
      <c r="FT785" s="265"/>
      <c r="FU785" s="265"/>
      <c r="FV785" s="265"/>
      <c r="FW785" s="265"/>
      <c r="FX785" s="265"/>
      <c r="FY785" s="265"/>
      <c r="FZ785" s="265"/>
      <c r="GA785" s="265"/>
      <c r="GB785" s="265"/>
      <c r="GC785" s="265"/>
    </row>
    <row r="786" spans="1:185" x14ac:dyDescent="0.35">
      <c r="A786" s="85"/>
      <c r="B786" s="86"/>
      <c r="C786" s="86"/>
      <c r="D786" s="87"/>
      <c r="E786" s="86"/>
      <c r="F786" s="86"/>
      <c r="G786" s="262">
        <f t="shared" si="53"/>
        <v>0</v>
      </c>
      <c r="H786" s="262">
        <f t="shared" si="54"/>
        <v>0</v>
      </c>
      <c r="I786" s="262">
        <f t="shared" si="55"/>
        <v>0</v>
      </c>
      <c r="J786" s="264"/>
      <c r="K786" s="264"/>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85"/>
      <c r="EP786" s="85"/>
      <c r="EQ786" s="85"/>
      <c r="ER786" s="85"/>
      <c r="ES786" s="85"/>
      <c r="ET786" s="85"/>
      <c r="EU786" s="85"/>
      <c r="EV786" s="85"/>
      <c r="EW786" s="85"/>
      <c r="EX786" s="85"/>
      <c r="EY786" s="85"/>
      <c r="EZ786" s="85"/>
      <c r="FA786" s="85"/>
      <c r="FB786" s="85"/>
      <c r="FC786" s="85"/>
      <c r="FD786" s="85"/>
      <c r="FE786" s="85"/>
      <c r="FF786" s="85"/>
      <c r="FG786" s="265"/>
      <c r="FH786" s="265"/>
      <c r="FI786" s="265"/>
      <c r="FJ786" s="265"/>
      <c r="FK786" s="265"/>
      <c r="FL786" s="265"/>
      <c r="FM786" s="265"/>
      <c r="FN786" s="265"/>
      <c r="FO786" s="265"/>
      <c r="FP786" s="265"/>
      <c r="FQ786" s="265"/>
      <c r="FR786" s="265"/>
      <c r="FS786" s="265"/>
      <c r="FT786" s="265"/>
      <c r="FU786" s="265"/>
      <c r="FV786" s="265"/>
      <c r="FW786" s="265"/>
      <c r="FX786" s="265"/>
      <c r="FY786" s="265"/>
      <c r="FZ786" s="265"/>
      <c r="GA786" s="265"/>
      <c r="GB786" s="265"/>
      <c r="GC786" s="265"/>
    </row>
    <row r="787" spans="1:185" x14ac:dyDescent="0.35">
      <c r="A787" s="85"/>
      <c r="B787" s="86"/>
      <c r="C787" s="86"/>
      <c r="D787" s="87"/>
      <c r="E787" s="86"/>
      <c r="F787" s="86"/>
      <c r="G787" s="262">
        <f t="shared" si="53"/>
        <v>0</v>
      </c>
      <c r="H787" s="262">
        <f t="shared" si="54"/>
        <v>0</v>
      </c>
      <c r="I787" s="262">
        <f t="shared" si="55"/>
        <v>0</v>
      </c>
      <c r="J787" s="264"/>
      <c r="K787" s="264"/>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85"/>
      <c r="EP787" s="85"/>
      <c r="EQ787" s="85"/>
      <c r="ER787" s="85"/>
      <c r="ES787" s="85"/>
      <c r="ET787" s="85"/>
      <c r="EU787" s="85"/>
      <c r="EV787" s="85"/>
      <c r="EW787" s="85"/>
      <c r="EX787" s="85"/>
      <c r="EY787" s="85"/>
      <c r="EZ787" s="85"/>
      <c r="FA787" s="85"/>
      <c r="FB787" s="85"/>
      <c r="FC787" s="85"/>
      <c r="FD787" s="85"/>
      <c r="FE787" s="85"/>
      <c r="FF787" s="85"/>
      <c r="FG787" s="265"/>
      <c r="FH787" s="265"/>
      <c r="FI787" s="265"/>
      <c r="FJ787" s="265"/>
      <c r="FK787" s="265"/>
      <c r="FL787" s="265"/>
      <c r="FM787" s="265"/>
      <c r="FN787" s="265"/>
      <c r="FO787" s="265"/>
      <c r="FP787" s="265"/>
      <c r="FQ787" s="265"/>
      <c r="FR787" s="265"/>
      <c r="FS787" s="265"/>
      <c r="FT787" s="265"/>
      <c r="FU787" s="265"/>
      <c r="FV787" s="265"/>
      <c r="FW787" s="265"/>
      <c r="FX787" s="265"/>
      <c r="FY787" s="265"/>
      <c r="FZ787" s="265"/>
      <c r="GA787" s="265"/>
      <c r="GB787" s="265"/>
      <c r="GC787" s="265"/>
    </row>
    <row r="788" spans="1:185" x14ac:dyDescent="0.35">
      <c r="A788" s="85"/>
      <c r="B788" s="86"/>
      <c r="C788" s="86"/>
      <c r="D788" s="87"/>
      <c r="E788" s="86"/>
      <c r="F788" s="86"/>
      <c r="G788" s="262">
        <f t="shared" si="53"/>
        <v>0</v>
      </c>
      <c r="H788" s="262">
        <f t="shared" si="54"/>
        <v>0</v>
      </c>
      <c r="I788" s="262">
        <f t="shared" si="55"/>
        <v>0</v>
      </c>
      <c r="J788" s="264"/>
      <c r="K788" s="264"/>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85"/>
      <c r="EP788" s="85"/>
      <c r="EQ788" s="85"/>
      <c r="ER788" s="85"/>
      <c r="ES788" s="85"/>
      <c r="ET788" s="85"/>
      <c r="EU788" s="85"/>
      <c r="EV788" s="85"/>
      <c r="EW788" s="85"/>
      <c r="EX788" s="85"/>
      <c r="EY788" s="85"/>
      <c r="EZ788" s="85"/>
      <c r="FA788" s="85"/>
      <c r="FB788" s="85"/>
      <c r="FC788" s="85"/>
      <c r="FD788" s="85"/>
      <c r="FE788" s="85"/>
      <c r="FF788" s="85"/>
      <c r="FG788" s="265"/>
      <c r="FH788" s="265"/>
      <c r="FI788" s="265"/>
      <c r="FJ788" s="265"/>
      <c r="FK788" s="265"/>
      <c r="FL788" s="265"/>
      <c r="FM788" s="265"/>
      <c r="FN788" s="265"/>
      <c r="FO788" s="265"/>
      <c r="FP788" s="265"/>
      <c r="FQ788" s="265"/>
      <c r="FR788" s="265"/>
      <c r="FS788" s="265"/>
      <c r="FT788" s="265"/>
      <c r="FU788" s="265"/>
      <c r="FV788" s="265"/>
      <c r="FW788" s="265"/>
      <c r="FX788" s="265"/>
      <c r="FY788" s="265"/>
      <c r="FZ788" s="265"/>
      <c r="GA788" s="265"/>
      <c r="GB788" s="265"/>
      <c r="GC788" s="265"/>
    </row>
    <row r="789" spans="1:185" x14ac:dyDescent="0.35">
      <c r="A789" s="85"/>
      <c r="B789" s="86"/>
      <c r="C789" s="86"/>
      <c r="D789" s="87"/>
      <c r="E789" s="86"/>
      <c r="F789" s="86"/>
      <c r="G789" s="262">
        <f t="shared" si="53"/>
        <v>0</v>
      </c>
      <c r="H789" s="262">
        <f t="shared" si="54"/>
        <v>0</v>
      </c>
      <c r="I789" s="262">
        <f t="shared" si="55"/>
        <v>0</v>
      </c>
      <c r="J789" s="264"/>
      <c r="K789" s="264"/>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85"/>
      <c r="EP789" s="85"/>
      <c r="EQ789" s="85"/>
      <c r="ER789" s="85"/>
      <c r="ES789" s="85"/>
      <c r="ET789" s="85"/>
      <c r="EU789" s="85"/>
      <c r="EV789" s="85"/>
      <c r="EW789" s="85"/>
      <c r="EX789" s="85"/>
      <c r="EY789" s="85"/>
      <c r="EZ789" s="85"/>
      <c r="FA789" s="85"/>
      <c r="FB789" s="85"/>
      <c r="FC789" s="85"/>
      <c r="FD789" s="85"/>
      <c r="FE789" s="85"/>
      <c r="FF789" s="85"/>
      <c r="FG789" s="265"/>
      <c r="FH789" s="265"/>
      <c r="FI789" s="265"/>
      <c r="FJ789" s="265"/>
      <c r="FK789" s="265"/>
      <c r="FL789" s="265"/>
      <c r="FM789" s="265"/>
      <c r="FN789" s="265"/>
      <c r="FO789" s="265"/>
      <c r="FP789" s="265"/>
      <c r="FQ789" s="265"/>
      <c r="FR789" s="265"/>
      <c r="FS789" s="265"/>
      <c r="FT789" s="265"/>
      <c r="FU789" s="265"/>
      <c r="FV789" s="265"/>
      <c r="FW789" s="265"/>
      <c r="FX789" s="265"/>
      <c r="FY789" s="265"/>
      <c r="FZ789" s="265"/>
      <c r="GA789" s="265"/>
      <c r="GB789" s="265"/>
      <c r="GC789" s="265"/>
    </row>
    <row r="790" spans="1:185" x14ac:dyDescent="0.35">
      <c r="A790" s="85"/>
      <c r="B790" s="86"/>
      <c r="C790" s="86"/>
      <c r="D790" s="87"/>
      <c r="E790" s="86"/>
      <c r="F790" s="86"/>
      <c r="G790" s="262">
        <f t="shared" si="53"/>
        <v>0</v>
      </c>
      <c r="H790" s="262">
        <f t="shared" si="54"/>
        <v>0</v>
      </c>
      <c r="I790" s="262">
        <f t="shared" si="55"/>
        <v>0</v>
      </c>
      <c r="J790" s="264"/>
      <c r="K790" s="264"/>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85"/>
      <c r="EP790" s="85"/>
      <c r="EQ790" s="85"/>
      <c r="ER790" s="85"/>
      <c r="ES790" s="85"/>
      <c r="ET790" s="85"/>
      <c r="EU790" s="85"/>
      <c r="EV790" s="85"/>
      <c r="EW790" s="85"/>
      <c r="EX790" s="85"/>
      <c r="EY790" s="85"/>
      <c r="EZ790" s="85"/>
      <c r="FA790" s="85"/>
      <c r="FB790" s="85"/>
      <c r="FC790" s="85"/>
      <c r="FD790" s="85"/>
      <c r="FE790" s="85"/>
      <c r="FF790" s="85"/>
      <c r="FG790" s="265"/>
      <c r="FH790" s="265"/>
      <c r="FI790" s="265"/>
      <c r="FJ790" s="265"/>
      <c r="FK790" s="265"/>
      <c r="FL790" s="265"/>
      <c r="FM790" s="265"/>
      <c r="FN790" s="265"/>
      <c r="FO790" s="265"/>
      <c r="FP790" s="265"/>
      <c r="FQ790" s="265"/>
      <c r="FR790" s="265"/>
      <c r="FS790" s="265"/>
      <c r="FT790" s="265"/>
      <c r="FU790" s="265"/>
      <c r="FV790" s="265"/>
      <c r="FW790" s="265"/>
      <c r="FX790" s="265"/>
      <c r="FY790" s="265"/>
      <c r="FZ790" s="265"/>
      <c r="GA790" s="265"/>
      <c r="GB790" s="265"/>
      <c r="GC790" s="265"/>
    </row>
    <row r="791" spans="1:185" x14ac:dyDescent="0.35">
      <c r="A791" s="85"/>
      <c r="B791" s="86"/>
      <c r="C791" s="86"/>
      <c r="D791" s="87"/>
      <c r="E791" s="86"/>
      <c r="F791" s="86"/>
      <c r="G791" s="262">
        <f t="shared" si="53"/>
        <v>0</v>
      </c>
      <c r="H791" s="262">
        <f t="shared" si="54"/>
        <v>0</v>
      </c>
      <c r="I791" s="262">
        <f t="shared" si="55"/>
        <v>0</v>
      </c>
      <c r="J791" s="264"/>
      <c r="K791" s="264"/>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85"/>
      <c r="EP791" s="85"/>
      <c r="EQ791" s="85"/>
      <c r="ER791" s="85"/>
      <c r="ES791" s="85"/>
      <c r="ET791" s="85"/>
      <c r="EU791" s="85"/>
      <c r="EV791" s="85"/>
      <c r="EW791" s="85"/>
      <c r="EX791" s="85"/>
      <c r="EY791" s="85"/>
      <c r="EZ791" s="85"/>
      <c r="FA791" s="85"/>
      <c r="FB791" s="85"/>
      <c r="FC791" s="85"/>
      <c r="FD791" s="85"/>
      <c r="FE791" s="85"/>
      <c r="FF791" s="85"/>
      <c r="FG791" s="265"/>
      <c r="FH791" s="265"/>
      <c r="FI791" s="265"/>
      <c r="FJ791" s="265"/>
      <c r="FK791" s="265"/>
      <c r="FL791" s="265"/>
      <c r="FM791" s="265"/>
      <c r="FN791" s="265"/>
      <c r="FO791" s="265"/>
      <c r="FP791" s="265"/>
      <c r="FQ791" s="265"/>
      <c r="FR791" s="265"/>
      <c r="FS791" s="265"/>
      <c r="FT791" s="265"/>
      <c r="FU791" s="265"/>
      <c r="FV791" s="265"/>
      <c r="FW791" s="265"/>
      <c r="FX791" s="265"/>
      <c r="FY791" s="265"/>
      <c r="FZ791" s="265"/>
      <c r="GA791" s="265"/>
      <c r="GB791" s="265"/>
      <c r="GC791" s="265"/>
    </row>
    <row r="792" spans="1:185" x14ac:dyDescent="0.35">
      <c r="A792" s="85"/>
      <c r="B792" s="86"/>
      <c r="C792" s="86"/>
      <c r="D792" s="87"/>
      <c r="E792" s="86"/>
      <c r="F792" s="86"/>
      <c r="G792" s="262">
        <f t="shared" si="53"/>
        <v>0</v>
      </c>
      <c r="H792" s="262">
        <f t="shared" si="54"/>
        <v>0</v>
      </c>
      <c r="I792" s="262">
        <f t="shared" si="55"/>
        <v>0</v>
      </c>
      <c r="J792" s="264"/>
      <c r="K792" s="264"/>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85"/>
      <c r="EP792" s="85"/>
      <c r="EQ792" s="85"/>
      <c r="ER792" s="85"/>
      <c r="ES792" s="85"/>
      <c r="ET792" s="85"/>
      <c r="EU792" s="85"/>
      <c r="EV792" s="85"/>
      <c r="EW792" s="85"/>
      <c r="EX792" s="85"/>
      <c r="EY792" s="85"/>
      <c r="EZ792" s="85"/>
      <c r="FA792" s="85"/>
      <c r="FB792" s="85"/>
      <c r="FC792" s="85"/>
      <c r="FD792" s="85"/>
      <c r="FE792" s="85"/>
      <c r="FF792" s="85"/>
      <c r="FG792" s="265"/>
      <c r="FH792" s="265"/>
      <c r="FI792" s="265"/>
      <c r="FJ792" s="265"/>
      <c r="FK792" s="265"/>
      <c r="FL792" s="265"/>
      <c r="FM792" s="265"/>
      <c r="FN792" s="265"/>
      <c r="FO792" s="265"/>
      <c r="FP792" s="265"/>
      <c r="FQ792" s="265"/>
      <c r="FR792" s="265"/>
      <c r="FS792" s="265"/>
      <c r="FT792" s="265"/>
      <c r="FU792" s="265"/>
      <c r="FV792" s="265"/>
      <c r="FW792" s="265"/>
      <c r="FX792" s="265"/>
      <c r="FY792" s="265"/>
      <c r="FZ792" s="265"/>
      <c r="GA792" s="265"/>
      <c r="GB792" s="265"/>
      <c r="GC792" s="265"/>
    </row>
    <row r="793" spans="1:185" x14ac:dyDescent="0.35">
      <c r="A793" s="85"/>
      <c r="B793" s="86"/>
      <c r="C793" s="86"/>
      <c r="D793" s="87"/>
      <c r="E793" s="86"/>
      <c r="F793" s="86"/>
      <c r="G793" s="262">
        <f t="shared" si="53"/>
        <v>0</v>
      </c>
      <c r="H793" s="262">
        <f t="shared" si="54"/>
        <v>0</v>
      </c>
      <c r="I793" s="262">
        <f t="shared" si="55"/>
        <v>0</v>
      </c>
      <c r="J793" s="264"/>
      <c r="K793" s="264"/>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85"/>
      <c r="EP793" s="85"/>
      <c r="EQ793" s="85"/>
      <c r="ER793" s="85"/>
      <c r="ES793" s="85"/>
      <c r="ET793" s="85"/>
      <c r="EU793" s="85"/>
      <c r="EV793" s="85"/>
      <c r="EW793" s="85"/>
      <c r="EX793" s="85"/>
      <c r="EY793" s="85"/>
      <c r="EZ793" s="85"/>
      <c r="FA793" s="85"/>
      <c r="FB793" s="85"/>
      <c r="FC793" s="85"/>
      <c r="FD793" s="85"/>
      <c r="FE793" s="85"/>
      <c r="FF793" s="85"/>
      <c r="FG793" s="265"/>
      <c r="FH793" s="265"/>
      <c r="FI793" s="265"/>
      <c r="FJ793" s="265"/>
      <c r="FK793" s="265"/>
      <c r="FL793" s="265"/>
      <c r="FM793" s="265"/>
      <c r="FN793" s="265"/>
      <c r="FO793" s="265"/>
      <c r="FP793" s="265"/>
      <c r="FQ793" s="265"/>
      <c r="FR793" s="265"/>
      <c r="FS793" s="265"/>
      <c r="FT793" s="265"/>
      <c r="FU793" s="265"/>
      <c r="FV793" s="265"/>
      <c r="FW793" s="265"/>
      <c r="FX793" s="265"/>
      <c r="FY793" s="265"/>
      <c r="FZ793" s="265"/>
      <c r="GA793" s="265"/>
      <c r="GB793" s="265"/>
      <c r="GC793" s="265"/>
    </row>
    <row r="794" spans="1:185" x14ac:dyDescent="0.35">
      <c r="A794" s="85"/>
      <c r="B794" s="86"/>
      <c r="C794" s="86"/>
      <c r="D794" s="87"/>
      <c r="E794" s="86"/>
      <c r="F794" s="86"/>
      <c r="G794" s="262">
        <f t="shared" si="53"/>
        <v>0</v>
      </c>
      <c r="H794" s="262">
        <f t="shared" si="54"/>
        <v>0</v>
      </c>
      <c r="I794" s="262">
        <f t="shared" si="55"/>
        <v>0</v>
      </c>
      <c r="J794" s="264"/>
      <c r="K794" s="264"/>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85"/>
      <c r="EP794" s="85"/>
      <c r="EQ794" s="85"/>
      <c r="ER794" s="85"/>
      <c r="ES794" s="85"/>
      <c r="ET794" s="85"/>
      <c r="EU794" s="85"/>
      <c r="EV794" s="85"/>
      <c r="EW794" s="85"/>
      <c r="EX794" s="85"/>
      <c r="EY794" s="85"/>
      <c r="EZ794" s="85"/>
      <c r="FA794" s="85"/>
      <c r="FB794" s="85"/>
      <c r="FC794" s="85"/>
      <c r="FD794" s="85"/>
      <c r="FE794" s="85"/>
      <c r="FF794" s="85"/>
      <c r="FG794" s="265"/>
      <c r="FH794" s="265"/>
      <c r="FI794" s="265"/>
      <c r="FJ794" s="265"/>
      <c r="FK794" s="265"/>
      <c r="FL794" s="265"/>
      <c r="FM794" s="265"/>
      <c r="FN794" s="265"/>
      <c r="FO794" s="265"/>
      <c r="FP794" s="265"/>
      <c r="FQ794" s="265"/>
      <c r="FR794" s="265"/>
      <c r="FS794" s="265"/>
      <c r="FT794" s="265"/>
      <c r="FU794" s="265"/>
      <c r="FV794" s="265"/>
      <c r="FW794" s="265"/>
      <c r="FX794" s="265"/>
      <c r="FY794" s="265"/>
      <c r="FZ794" s="265"/>
      <c r="GA794" s="265"/>
      <c r="GB794" s="265"/>
      <c r="GC794" s="265"/>
    </row>
    <row r="795" spans="1:185" x14ac:dyDescent="0.35">
      <c r="A795" s="85"/>
      <c r="B795" s="86"/>
      <c r="C795" s="86"/>
      <c r="D795" s="87"/>
      <c r="E795" s="86"/>
      <c r="F795" s="86"/>
      <c r="G795" s="262">
        <f t="shared" si="53"/>
        <v>0</v>
      </c>
      <c r="H795" s="262">
        <f t="shared" si="54"/>
        <v>0</v>
      </c>
      <c r="I795" s="262">
        <f t="shared" si="55"/>
        <v>0</v>
      </c>
      <c r="J795" s="264"/>
      <c r="K795" s="264"/>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85"/>
      <c r="EP795" s="85"/>
      <c r="EQ795" s="85"/>
      <c r="ER795" s="85"/>
      <c r="ES795" s="85"/>
      <c r="ET795" s="85"/>
      <c r="EU795" s="85"/>
      <c r="EV795" s="85"/>
      <c r="EW795" s="85"/>
      <c r="EX795" s="85"/>
      <c r="EY795" s="85"/>
      <c r="EZ795" s="85"/>
      <c r="FA795" s="85"/>
      <c r="FB795" s="85"/>
      <c r="FC795" s="85"/>
      <c r="FD795" s="85"/>
      <c r="FE795" s="85"/>
      <c r="FF795" s="85"/>
      <c r="FG795" s="265"/>
      <c r="FH795" s="265"/>
      <c r="FI795" s="265"/>
      <c r="FJ795" s="265"/>
      <c r="FK795" s="265"/>
      <c r="FL795" s="265"/>
      <c r="FM795" s="265"/>
      <c r="FN795" s="265"/>
      <c r="FO795" s="265"/>
      <c r="FP795" s="265"/>
      <c r="FQ795" s="265"/>
      <c r="FR795" s="265"/>
      <c r="FS795" s="265"/>
      <c r="FT795" s="265"/>
      <c r="FU795" s="265"/>
      <c r="FV795" s="265"/>
      <c r="FW795" s="265"/>
      <c r="FX795" s="265"/>
      <c r="FY795" s="265"/>
      <c r="FZ795" s="265"/>
      <c r="GA795" s="265"/>
      <c r="GB795" s="265"/>
      <c r="GC795" s="265"/>
    </row>
    <row r="796" spans="1:185" x14ac:dyDescent="0.35">
      <c r="A796" s="85"/>
      <c r="B796" s="86"/>
      <c r="C796" s="86"/>
      <c r="D796" s="87"/>
      <c r="E796" s="86"/>
      <c r="F796" s="86"/>
      <c r="G796" s="262">
        <f t="shared" si="53"/>
        <v>0</v>
      </c>
      <c r="H796" s="262">
        <f t="shared" si="54"/>
        <v>0</v>
      </c>
      <c r="I796" s="262">
        <f t="shared" si="55"/>
        <v>0</v>
      </c>
      <c r="J796" s="264"/>
      <c r="K796" s="264"/>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85"/>
      <c r="EP796" s="85"/>
      <c r="EQ796" s="85"/>
      <c r="ER796" s="85"/>
      <c r="ES796" s="85"/>
      <c r="ET796" s="85"/>
      <c r="EU796" s="85"/>
      <c r="EV796" s="85"/>
      <c r="EW796" s="85"/>
      <c r="EX796" s="85"/>
      <c r="EY796" s="85"/>
      <c r="EZ796" s="85"/>
      <c r="FA796" s="85"/>
      <c r="FB796" s="85"/>
      <c r="FC796" s="85"/>
      <c r="FD796" s="85"/>
      <c r="FE796" s="85"/>
      <c r="FF796" s="85"/>
      <c r="FG796" s="265"/>
      <c r="FH796" s="265"/>
      <c r="FI796" s="265"/>
      <c r="FJ796" s="265"/>
      <c r="FK796" s="265"/>
      <c r="FL796" s="265"/>
      <c r="FM796" s="265"/>
      <c r="FN796" s="265"/>
      <c r="FO796" s="265"/>
      <c r="FP796" s="265"/>
      <c r="FQ796" s="265"/>
      <c r="FR796" s="265"/>
      <c r="FS796" s="265"/>
      <c r="FT796" s="265"/>
      <c r="FU796" s="265"/>
      <c r="FV796" s="265"/>
      <c r="FW796" s="265"/>
      <c r="FX796" s="265"/>
      <c r="FY796" s="265"/>
      <c r="FZ796" s="265"/>
      <c r="GA796" s="265"/>
      <c r="GB796" s="265"/>
      <c r="GC796" s="265"/>
    </row>
    <row r="797" spans="1:185" x14ac:dyDescent="0.35">
      <c r="A797" s="85"/>
      <c r="B797" s="86"/>
      <c r="C797" s="86"/>
      <c r="D797" s="87"/>
      <c r="E797" s="86"/>
      <c r="F797" s="86"/>
      <c r="G797" s="262">
        <f t="shared" si="53"/>
        <v>0</v>
      </c>
      <c r="H797" s="262">
        <f t="shared" si="54"/>
        <v>0</v>
      </c>
      <c r="I797" s="262">
        <f t="shared" si="55"/>
        <v>0</v>
      </c>
      <c r="J797" s="264"/>
      <c r="K797" s="264"/>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85"/>
      <c r="EP797" s="85"/>
      <c r="EQ797" s="85"/>
      <c r="ER797" s="85"/>
      <c r="ES797" s="85"/>
      <c r="ET797" s="85"/>
      <c r="EU797" s="85"/>
      <c r="EV797" s="85"/>
      <c r="EW797" s="85"/>
      <c r="EX797" s="85"/>
      <c r="EY797" s="85"/>
      <c r="EZ797" s="85"/>
      <c r="FA797" s="85"/>
      <c r="FB797" s="85"/>
      <c r="FC797" s="85"/>
      <c r="FD797" s="85"/>
      <c r="FE797" s="85"/>
      <c r="FF797" s="85"/>
      <c r="FG797" s="265"/>
      <c r="FH797" s="265"/>
      <c r="FI797" s="265"/>
      <c r="FJ797" s="265"/>
      <c r="FK797" s="265"/>
      <c r="FL797" s="265"/>
      <c r="FM797" s="265"/>
      <c r="FN797" s="265"/>
      <c r="FO797" s="265"/>
      <c r="FP797" s="265"/>
      <c r="FQ797" s="265"/>
      <c r="FR797" s="265"/>
      <c r="FS797" s="265"/>
      <c r="FT797" s="265"/>
      <c r="FU797" s="265"/>
      <c r="FV797" s="265"/>
      <c r="FW797" s="265"/>
      <c r="FX797" s="265"/>
      <c r="FY797" s="265"/>
      <c r="FZ797" s="265"/>
      <c r="GA797" s="265"/>
      <c r="GB797" s="265"/>
      <c r="GC797" s="265"/>
    </row>
    <row r="798" spans="1:185" x14ac:dyDescent="0.35">
      <c r="A798" s="85"/>
      <c r="B798" s="86"/>
      <c r="C798" s="86"/>
      <c r="D798" s="87"/>
      <c r="E798" s="86"/>
      <c r="F798" s="86"/>
      <c r="G798" s="262">
        <f t="shared" si="53"/>
        <v>0</v>
      </c>
      <c r="H798" s="262">
        <f t="shared" si="54"/>
        <v>0</v>
      </c>
      <c r="I798" s="262">
        <f t="shared" si="55"/>
        <v>0</v>
      </c>
      <c r="J798" s="264"/>
      <c r="K798" s="264"/>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85"/>
      <c r="EP798" s="85"/>
      <c r="EQ798" s="85"/>
      <c r="ER798" s="85"/>
      <c r="ES798" s="85"/>
      <c r="ET798" s="85"/>
      <c r="EU798" s="85"/>
      <c r="EV798" s="85"/>
      <c r="EW798" s="85"/>
      <c r="EX798" s="85"/>
      <c r="EY798" s="85"/>
      <c r="EZ798" s="85"/>
      <c r="FA798" s="85"/>
      <c r="FB798" s="85"/>
      <c r="FC798" s="85"/>
      <c r="FD798" s="85"/>
      <c r="FE798" s="85"/>
      <c r="FF798" s="85"/>
      <c r="FG798" s="265"/>
      <c r="FH798" s="265"/>
      <c r="FI798" s="265"/>
      <c r="FJ798" s="265"/>
      <c r="FK798" s="265"/>
      <c r="FL798" s="265"/>
      <c r="FM798" s="265"/>
      <c r="FN798" s="265"/>
      <c r="FO798" s="265"/>
      <c r="FP798" s="265"/>
      <c r="FQ798" s="265"/>
      <c r="FR798" s="265"/>
      <c r="FS798" s="265"/>
      <c r="FT798" s="265"/>
      <c r="FU798" s="265"/>
      <c r="FV798" s="265"/>
      <c r="FW798" s="265"/>
      <c r="FX798" s="265"/>
      <c r="FY798" s="265"/>
      <c r="FZ798" s="265"/>
      <c r="GA798" s="265"/>
      <c r="GB798" s="265"/>
      <c r="GC798" s="265"/>
    </row>
    <row r="799" spans="1:185" x14ac:dyDescent="0.35">
      <c r="A799" s="85"/>
      <c r="B799" s="86"/>
      <c r="C799" s="86"/>
      <c r="D799" s="87"/>
      <c r="E799" s="86"/>
      <c r="F799" s="86"/>
      <c r="G799" s="262">
        <f t="shared" si="53"/>
        <v>0</v>
      </c>
      <c r="H799" s="262">
        <f t="shared" si="54"/>
        <v>0</v>
      </c>
      <c r="I799" s="262">
        <f t="shared" si="55"/>
        <v>0</v>
      </c>
      <c r="J799" s="264"/>
      <c r="K799" s="264"/>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85"/>
      <c r="EP799" s="85"/>
      <c r="EQ799" s="85"/>
      <c r="ER799" s="85"/>
      <c r="ES799" s="85"/>
      <c r="ET799" s="85"/>
      <c r="EU799" s="85"/>
      <c r="EV799" s="85"/>
      <c r="EW799" s="85"/>
      <c r="EX799" s="85"/>
      <c r="EY799" s="85"/>
      <c r="EZ799" s="85"/>
      <c r="FA799" s="85"/>
      <c r="FB799" s="85"/>
      <c r="FC799" s="85"/>
      <c r="FD799" s="85"/>
      <c r="FE799" s="85"/>
      <c r="FF799" s="85"/>
      <c r="FG799" s="265"/>
      <c r="FH799" s="265"/>
      <c r="FI799" s="265"/>
      <c r="FJ799" s="265"/>
      <c r="FK799" s="265"/>
      <c r="FL799" s="265"/>
      <c r="FM799" s="265"/>
      <c r="FN799" s="265"/>
      <c r="FO799" s="265"/>
      <c r="FP799" s="265"/>
      <c r="FQ799" s="265"/>
      <c r="FR799" s="265"/>
      <c r="FS799" s="265"/>
      <c r="FT799" s="265"/>
      <c r="FU799" s="265"/>
      <c r="FV799" s="265"/>
      <c r="FW799" s="265"/>
      <c r="FX799" s="265"/>
      <c r="FY799" s="265"/>
      <c r="FZ799" s="265"/>
      <c r="GA799" s="265"/>
      <c r="GB799" s="265"/>
      <c r="GC799" s="265"/>
    </row>
    <row r="800" spans="1:185" x14ac:dyDescent="0.35">
      <c r="A800" s="85"/>
      <c r="B800" s="86"/>
      <c r="C800" s="86"/>
      <c r="D800" s="87"/>
      <c r="E800" s="86"/>
      <c r="F800" s="86"/>
      <c r="G800" s="262">
        <f t="shared" si="53"/>
        <v>0</v>
      </c>
      <c r="H800" s="262">
        <f t="shared" si="54"/>
        <v>0</v>
      </c>
      <c r="I800" s="262">
        <f t="shared" si="55"/>
        <v>0</v>
      </c>
      <c r="J800" s="264"/>
      <c r="K800" s="264"/>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85"/>
      <c r="EP800" s="85"/>
      <c r="EQ800" s="85"/>
      <c r="ER800" s="85"/>
      <c r="ES800" s="85"/>
      <c r="ET800" s="85"/>
      <c r="EU800" s="85"/>
      <c r="EV800" s="85"/>
      <c r="EW800" s="85"/>
      <c r="EX800" s="85"/>
      <c r="EY800" s="85"/>
      <c r="EZ800" s="85"/>
      <c r="FA800" s="85"/>
      <c r="FB800" s="85"/>
      <c r="FC800" s="85"/>
      <c r="FD800" s="85"/>
      <c r="FE800" s="85"/>
      <c r="FF800" s="85"/>
      <c r="FG800" s="265"/>
      <c r="FH800" s="265"/>
      <c r="FI800" s="265"/>
      <c r="FJ800" s="265"/>
      <c r="FK800" s="265"/>
      <c r="FL800" s="265"/>
      <c r="FM800" s="265"/>
      <c r="FN800" s="265"/>
      <c r="FO800" s="265"/>
      <c r="FP800" s="265"/>
      <c r="FQ800" s="265"/>
      <c r="FR800" s="265"/>
      <c r="FS800" s="265"/>
      <c r="FT800" s="265"/>
      <c r="FU800" s="265"/>
      <c r="FV800" s="265"/>
      <c r="FW800" s="265"/>
      <c r="FX800" s="265"/>
      <c r="FY800" s="265"/>
      <c r="FZ800" s="265"/>
      <c r="GA800" s="265"/>
      <c r="GB800" s="265"/>
      <c r="GC800" s="265"/>
    </row>
    <row r="801" spans="1:185" x14ac:dyDescent="0.35">
      <c r="A801" s="85"/>
      <c r="B801" s="86"/>
      <c r="C801" s="86"/>
      <c r="D801" s="87"/>
      <c r="E801" s="86"/>
      <c r="F801" s="86"/>
      <c r="G801" s="262">
        <f t="shared" si="53"/>
        <v>0</v>
      </c>
      <c r="H801" s="262">
        <f t="shared" si="54"/>
        <v>0</v>
      </c>
      <c r="I801" s="262">
        <f t="shared" si="55"/>
        <v>0</v>
      </c>
      <c r="J801" s="264"/>
      <c r="K801" s="264"/>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85"/>
      <c r="EP801" s="85"/>
      <c r="EQ801" s="85"/>
      <c r="ER801" s="85"/>
      <c r="ES801" s="85"/>
      <c r="ET801" s="85"/>
      <c r="EU801" s="85"/>
      <c r="EV801" s="85"/>
      <c r="EW801" s="85"/>
      <c r="EX801" s="85"/>
      <c r="EY801" s="85"/>
      <c r="EZ801" s="85"/>
      <c r="FA801" s="85"/>
      <c r="FB801" s="85"/>
      <c r="FC801" s="85"/>
      <c r="FD801" s="85"/>
      <c r="FE801" s="85"/>
      <c r="FF801" s="85"/>
      <c r="FG801" s="265"/>
      <c r="FH801" s="265"/>
      <c r="FI801" s="265"/>
      <c r="FJ801" s="265"/>
      <c r="FK801" s="265"/>
      <c r="FL801" s="265"/>
      <c r="FM801" s="265"/>
      <c r="FN801" s="265"/>
      <c r="FO801" s="265"/>
      <c r="FP801" s="265"/>
      <c r="FQ801" s="265"/>
      <c r="FR801" s="265"/>
      <c r="FS801" s="265"/>
      <c r="FT801" s="265"/>
      <c r="FU801" s="265"/>
      <c r="FV801" s="265"/>
      <c r="FW801" s="265"/>
      <c r="FX801" s="265"/>
      <c r="FY801" s="265"/>
      <c r="FZ801" s="265"/>
      <c r="GA801" s="265"/>
      <c r="GB801" s="265"/>
      <c r="GC801" s="265"/>
    </row>
    <row r="802" spans="1:185" x14ac:dyDescent="0.35">
      <c r="A802" s="85"/>
      <c r="B802" s="86"/>
      <c r="C802" s="86"/>
      <c r="D802" s="87"/>
      <c r="E802" s="86"/>
      <c r="F802" s="86"/>
      <c r="G802" s="262">
        <f t="shared" si="53"/>
        <v>0</v>
      </c>
      <c r="H802" s="262">
        <f t="shared" si="54"/>
        <v>0</v>
      </c>
      <c r="I802" s="262">
        <f t="shared" si="55"/>
        <v>0</v>
      </c>
      <c r="J802" s="264"/>
      <c r="K802" s="264"/>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85"/>
      <c r="EP802" s="85"/>
      <c r="EQ802" s="85"/>
      <c r="ER802" s="85"/>
      <c r="ES802" s="85"/>
      <c r="ET802" s="85"/>
      <c r="EU802" s="85"/>
      <c r="EV802" s="85"/>
      <c r="EW802" s="85"/>
      <c r="EX802" s="85"/>
      <c r="EY802" s="85"/>
      <c r="EZ802" s="85"/>
      <c r="FA802" s="85"/>
      <c r="FB802" s="85"/>
      <c r="FC802" s="85"/>
      <c r="FD802" s="85"/>
      <c r="FE802" s="85"/>
      <c r="FF802" s="85"/>
      <c r="FG802" s="265"/>
      <c r="FH802" s="265"/>
      <c r="FI802" s="265"/>
      <c r="FJ802" s="265"/>
      <c r="FK802" s="265"/>
      <c r="FL802" s="265"/>
      <c r="FM802" s="265"/>
      <c r="FN802" s="265"/>
      <c r="FO802" s="265"/>
      <c r="FP802" s="265"/>
      <c r="FQ802" s="265"/>
      <c r="FR802" s="265"/>
      <c r="FS802" s="265"/>
      <c r="FT802" s="265"/>
      <c r="FU802" s="265"/>
      <c r="FV802" s="265"/>
      <c r="FW802" s="265"/>
      <c r="FX802" s="265"/>
      <c r="FY802" s="265"/>
      <c r="FZ802" s="265"/>
      <c r="GA802" s="265"/>
      <c r="GB802" s="265"/>
      <c r="GC802" s="265"/>
    </row>
    <row r="803" spans="1:185" x14ac:dyDescent="0.35">
      <c r="A803" s="85"/>
      <c r="B803" s="86"/>
      <c r="C803" s="86"/>
      <c r="D803" s="87"/>
      <c r="E803" s="86"/>
      <c r="F803" s="86"/>
      <c r="G803" s="262">
        <f t="shared" si="53"/>
        <v>0</v>
      </c>
      <c r="H803" s="262">
        <f t="shared" si="54"/>
        <v>0</v>
      </c>
      <c r="I803" s="262">
        <f t="shared" si="55"/>
        <v>0</v>
      </c>
      <c r="J803" s="264"/>
      <c r="K803" s="264"/>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85"/>
      <c r="EP803" s="85"/>
      <c r="EQ803" s="85"/>
      <c r="ER803" s="85"/>
      <c r="ES803" s="85"/>
      <c r="ET803" s="85"/>
      <c r="EU803" s="85"/>
      <c r="EV803" s="85"/>
      <c r="EW803" s="85"/>
      <c r="EX803" s="85"/>
      <c r="EY803" s="85"/>
      <c r="EZ803" s="85"/>
      <c r="FA803" s="85"/>
      <c r="FB803" s="85"/>
      <c r="FC803" s="85"/>
      <c r="FD803" s="85"/>
      <c r="FE803" s="85"/>
      <c r="FF803" s="85"/>
      <c r="FG803" s="265"/>
      <c r="FH803" s="265"/>
      <c r="FI803" s="265"/>
      <c r="FJ803" s="265"/>
      <c r="FK803" s="265"/>
      <c r="FL803" s="265"/>
      <c r="FM803" s="265"/>
      <c r="FN803" s="265"/>
      <c r="FO803" s="265"/>
      <c r="FP803" s="265"/>
      <c r="FQ803" s="265"/>
      <c r="FR803" s="265"/>
      <c r="FS803" s="265"/>
      <c r="FT803" s="265"/>
      <c r="FU803" s="265"/>
      <c r="FV803" s="265"/>
      <c r="FW803" s="265"/>
      <c r="FX803" s="265"/>
      <c r="FY803" s="265"/>
      <c r="FZ803" s="265"/>
      <c r="GA803" s="265"/>
      <c r="GB803" s="265"/>
      <c r="GC803" s="265"/>
    </row>
    <row r="804" spans="1:185" x14ac:dyDescent="0.35">
      <c r="A804" s="85"/>
      <c r="B804" s="86"/>
      <c r="C804" s="86"/>
      <c r="D804" s="87"/>
      <c r="E804" s="86"/>
      <c r="F804" s="86"/>
      <c r="G804" s="262">
        <f t="shared" si="53"/>
        <v>0</v>
      </c>
      <c r="H804" s="262">
        <f t="shared" si="54"/>
        <v>0</v>
      </c>
      <c r="I804" s="262">
        <f t="shared" si="55"/>
        <v>0</v>
      </c>
      <c r="J804" s="264"/>
      <c r="K804" s="264"/>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85"/>
      <c r="EP804" s="85"/>
      <c r="EQ804" s="85"/>
      <c r="ER804" s="85"/>
      <c r="ES804" s="85"/>
      <c r="ET804" s="85"/>
      <c r="EU804" s="85"/>
      <c r="EV804" s="85"/>
      <c r="EW804" s="85"/>
      <c r="EX804" s="85"/>
      <c r="EY804" s="85"/>
      <c r="EZ804" s="85"/>
      <c r="FA804" s="85"/>
      <c r="FB804" s="85"/>
      <c r="FC804" s="85"/>
      <c r="FD804" s="85"/>
      <c r="FE804" s="85"/>
      <c r="FF804" s="85"/>
      <c r="FG804" s="265"/>
      <c r="FH804" s="265"/>
      <c r="FI804" s="265"/>
      <c r="FJ804" s="265"/>
      <c r="FK804" s="265"/>
      <c r="FL804" s="265"/>
      <c r="FM804" s="265"/>
      <c r="FN804" s="265"/>
      <c r="FO804" s="265"/>
      <c r="FP804" s="265"/>
      <c r="FQ804" s="265"/>
      <c r="FR804" s="265"/>
      <c r="FS804" s="265"/>
      <c r="FT804" s="265"/>
      <c r="FU804" s="265"/>
      <c r="FV804" s="265"/>
      <c r="FW804" s="265"/>
      <c r="FX804" s="265"/>
      <c r="FY804" s="265"/>
      <c r="FZ804" s="265"/>
      <c r="GA804" s="265"/>
      <c r="GB804" s="265"/>
      <c r="GC804" s="265"/>
    </row>
    <row r="805" spans="1:185" x14ac:dyDescent="0.35">
      <c r="A805" s="85"/>
      <c r="B805" s="86"/>
      <c r="C805" s="86"/>
      <c r="D805" s="87"/>
      <c r="E805" s="86"/>
      <c r="F805" s="86"/>
      <c r="G805" s="262">
        <f t="shared" si="53"/>
        <v>0</v>
      </c>
      <c r="H805" s="262">
        <f t="shared" si="54"/>
        <v>0</v>
      </c>
      <c r="I805" s="262">
        <f t="shared" si="55"/>
        <v>0</v>
      </c>
      <c r="J805" s="264"/>
      <c r="K805" s="264"/>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85"/>
      <c r="EP805" s="85"/>
      <c r="EQ805" s="85"/>
      <c r="ER805" s="85"/>
      <c r="ES805" s="85"/>
      <c r="ET805" s="85"/>
      <c r="EU805" s="85"/>
      <c r="EV805" s="85"/>
      <c r="EW805" s="85"/>
      <c r="EX805" s="85"/>
      <c r="EY805" s="85"/>
      <c r="EZ805" s="85"/>
      <c r="FA805" s="85"/>
      <c r="FB805" s="85"/>
      <c r="FC805" s="85"/>
      <c r="FD805" s="85"/>
      <c r="FE805" s="85"/>
      <c r="FF805" s="85"/>
      <c r="FG805" s="265"/>
      <c r="FH805" s="265"/>
      <c r="FI805" s="265"/>
      <c r="FJ805" s="265"/>
      <c r="FK805" s="265"/>
      <c r="FL805" s="265"/>
      <c r="FM805" s="265"/>
      <c r="FN805" s="265"/>
      <c r="FO805" s="265"/>
      <c r="FP805" s="265"/>
      <c r="FQ805" s="265"/>
      <c r="FR805" s="265"/>
      <c r="FS805" s="265"/>
      <c r="FT805" s="265"/>
      <c r="FU805" s="265"/>
      <c r="FV805" s="265"/>
      <c r="FW805" s="265"/>
      <c r="FX805" s="265"/>
      <c r="FY805" s="265"/>
      <c r="FZ805" s="265"/>
      <c r="GA805" s="265"/>
      <c r="GB805" s="265"/>
      <c r="GC805" s="265"/>
    </row>
    <row r="806" spans="1:185" x14ac:dyDescent="0.35">
      <c r="A806" s="85"/>
      <c r="B806" s="86"/>
      <c r="C806" s="86"/>
      <c r="D806" s="87"/>
      <c r="E806" s="86"/>
      <c r="F806" s="86"/>
      <c r="G806" s="262">
        <f t="shared" si="53"/>
        <v>0</v>
      </c>
      <c r="H806" s="262">
        <f t="shared" si="54"/>
        <v>0</v>
      </c>
      <c r="I806" s="262">
        <f t="shared" si="55"/>
        <v>0</v>
      </c>
      <c r="J806" s="264"/>
      <c r="K806" s="264"/>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85"/>
      <c r="EP806" s="85"/>
      <c r="EQ806" s="85"/>
      <c r="ER806" s="85"/>
      <c r="ES806" s="85"/>
      <c r="ET806" s="85"/>
      <c r="EU806" s="85"/>
      <c r="EV806" s="85"/>
      <c r="EW806" s="85"/>
      <c r="EX806" s="85"/>
      <c r="EY806" s="85"/>
      <c r="EZ806" s="85"/>
      <c r="FA806" s="85"/>
      <c r="FB806" s="85"/>
      <c r="FC806" s="85"/>
      <c r="FD806" s="85"/>
      <c r="FE806" s="85"/>
      <c r="FF806" s="85"/>
      <c r="FG806" s="265"/>
      <c r="FH806" s="265"/>
      <c r="FI806" s="265"/>
      <c r="FJ806" s="265"/>
      <c r="FK806" s="265"/>
      <c r="FL806" s="265"/>
      <c r="FM806" s="265"/>
      <c r="FN806" s="265"/>
      <c r="FO806" s="265"/>
      <c r="FP806" s="265"/>
      <c r="FQ806" s="265"/>
      <c r="FR806" s="265"/>
      <c r="FS806" s="265"/>
      <c r="FT806" s="265"/>
      <c r="FU806" s="265"/>
      <c r="FV806" s="265"/>
      <c r="FW806" s="265"/>
      <c r="FX806" s="265"/>
      <c r="FY806" s="265"/>
      <c r="FZ806" s="265"/>
      <c r="GA806" s="265"/>
      <c r="GB806" s="265"/>
      <c r="GC806" s="265"/>
    </row>
    <row r="807" spans="1:185" x14ac:dyDescent="0.35">
      <c r="A807" s="85"/>
      <c r="B807" s="86"/>
      <c r="C807" s="86"/>
      <c r="D807" s="87"/>
      <c r="E807" s="86"/>
      <c r="F807" s="86"/>
      <c r="G807" s="262">
        <f t="shared" si="53"/>
        <v>0</v>
      </c>
      <c r="H807" s="262">
        <f t="shared" si="54"/>
        <v>0</v>
      </c>
      <c r="I807" s="262">
        <f t="shared" si="55"/>
        <v>0</v>
      </c>
      <c r="J807" s="264"/>
      <c r="K807" s="264"/>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265"/>
      <c r="FH807" s="265"/>
      <c r="FI807" s="265"/>
      <c r="FJ807" s="265"/>
      <c r="FK807" s="265"/>
      <c r="FL807" s="265"/>
      <c r="FM807" s="265"/>
      <c r="FN807" s="265"/>
      <c r="FO807" s="265"/>
      <c r="FP807" s="265"/>
      <c r="FQ807" s="265"/>
      <c r="FR807" s="265"/>
      <c r="FS807" s="265"/>
      <c r="FT807" s="265"/>
      <c r="FU807" s="265"/>
      <c r="FV807" s="265"/>
      <c r="FW807" s="265"/>
      <c r="FX807" s="265"/>
      <c r="FY807" s="265"/>
      <c r="FZ807" s="265"/>
      <c r="GA807" s="265"/>
      <c r="GB807" s="265"/>
      <c r="GC807" s="265"/>
    </row>
    <row r="808" spans="1:185" x14ac:dyDescent="0.35">
      <c r="A808" s="85"/>
      <c r="B808" s="86"/>
      <c r="C808" s="86"/>
      <c r="D808" s="87"/>
      <c r="E808" s="86"/>
      <c r="F808" s="86"/>
      <c r="G808" s="262">
        <f t="shared" si="53"/>
        <v>0</v>
      </c>
      <c r="H808" s="262">
        <f t="shared" si="54"/>
        <v>0</v>
      </c>
      <c r="I808" s="262">
        <f t="shared" si="55"/>
        <v>0</v>
      </c>
      <c r="J808" s="264"/>
      <c r="K808" s="264"/>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85"/>
      <c r="EP808" s="85"/>
      <c r="EQ808" s="85"/>
      <c r="ER808" s="85"/>
      <c r="ES808" s="85"/>
      <c r="ET808" s="85"/>
      <c r="EU808" s="85"/>
      <c r="EV808" s="85"/>
      <c r="EW808" s="85"/>
      <c r="EX808" s="85"/>
      <c r="EY808" s="85"/>
      <c r="EZ808" s="85"/>
      <c r="FA808" s="85"/>
      <c r="FB808" s="85"/>
      <c r="FC808" s="85"/>
      <c r="FD808" s="85"/>
      <c r="FE808" s="85"/>
      <c r="FF808" s="85"/>
      <c r="FG808" s="265"/>
      <c r="FH808" s="265"/>
      <c r="FI808" s="265"/>
      <c r="FJ808" s="265"/>
      <c r="FK808" s="265"/>
      <c r="FL808" s="265"/>
      <c r="FM808" s="265"/>
      <c r="FN808" s="265"/>
      <c r="FO808" s="265"/>
      <c r="FP808" s="265"/>
      <c r="FQ808" s="265"/>
      <c r="FR808" s="265"/>
      <c r="FS808" s="265"/>
      <c r="FT808" s="265"/>
      <c r="FU808" s="265"/>
      <c r="FV808" s="265"/>
      <c r="FW808" s="265"/>
      <c r="FX808" s="265"/>
      <c r="FY808" s="265"/>
      <c r="FZ808" s="265"/>
      <c r="GA808" s="265"/>
      <c r="GB808" s="265"/>
      <c r="GC808" s="265"/>
    </row>
    <row r="809" spans="1:185" x14ac:dyDescent="0.35">
      <c r="A809" s="85"/>
      <c r="B809" s="86"/>
      <c r="C809" s="86"/>
      <c r="D809" s="87"/>
      <c r="E809" s="86"/>
      <c r="F809" s="86"/>
      <c r="G809" s="262">
        <f t="shared" si="53"/>
        <v>0</v>
      </c>
      <c r="H809" s="262">
        <f t="shared" si="54"/>
        <v>0</v>
      </c>
      <c r="I809" s="262">
        <f t="shared" si="55"/>
        <v>0</v>
      </c>
      <c r="J809" s="264"/>
      <c r="K809" s="264"/>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85"/>
      <c r="EP809" s="85"/>
      <c r="EQ809" s="85"/>
      <c r="ER809" s="85"/>
      <c r="ES809" s="85"/>
      <c r="ET809" s="85"/>
      <c r="EU809" s="85"/>
      <c r="EV809" s="85"/>
      <c r="EW809" s="85"/>
      <c r="EX809" s="85"/>
      <c r="EY809" s="85"/>
      <c r="EZ809" s="85"/>
      <c r="FA809" s="85"/>
      <c r="FB809" s="85"/>
      <c r="FC809" s="85"/>
      <c r="FD809" s="85"/>
      <c r="FE809" s="85"/>
      <c r="FF809" s="85"/>
      <c r="FG809" s="265"/>
      <c r="FH809" s="265"/>
      <c r="FI809" s="265"/>
      <c r="FJ809" s="265"/>
      <c r="FK809" s="265"/>
      <c r="FL809" s="265"/>
      <c r="FM809" s="265"/>
      <c r="FN809" s="265"/>
      <c r="FO809" s="265"/>
      <c r="FP809" s="265"/>
      <c r="FQ809" s="265"/>
      <c r="FR809" s="265"/>
      <c r="FS809" s="265"/>
      <c r="FT809" s="265"/>
      <c r="FU809" s="265"/>
      <c r="FV809" s="265"/>
      <c r="FW809" s="265"/>
      <c r="FX809" s="265"/>
      <c r="FY809" s="265"/>
      <c r="FZ809" s="265"/>
      <c r="GA809" s="265"/>
      <c r="GB809" s="265"/>
      <c r="GC809" s="265"/>
    </row>
    <row r="810" spans="1:185" x14ac:dyDescent="0.35">
      <c r="A810" s="85"/>
      <c r="B810" s="86"/>
      <c r="C810" s="86"/>
      <c r="D810" s="87"/>
      <c r="E810" s="86"/>
      <c r="F810" s="86"/>
      <c r="G810" s="262">
        <f t="shared" si="53"/>
        <v>0</v>
      </c>
      <c r="H810" s="262">
        <f t="shared" si="54"/>
        <v>0</v>
      </c>
      <c r="I810" s="262">
        <f t="shared" si="55"/>
        <v>0</v>
      </c>
      <c r="J810" s="264"/>
      <c r="K810" s="264"/>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85"/>
      <c r="EP810" s="85"/>
      <c r="EQ810" s="85"/>
      <c r="ER810" s="85"/>
      <c r="ES810" s="85"/>
      <c r="ET810" s="85"/>
      <c r="EU810" s="85"/>
      <c r="EV810" s="85"/>
      <c r="EW810" s="85"/>
      <c r="EX810" s="85"/>
      <c r="EY810" s="85"/>
      <c r="EZ810" s="85"/>
      <c r="FA810" s="85"/>
      <c r="FB810" s="85"/>
      <c r="FC810" s="85"/>
      <c r="FD810" s="85"/>
      <c r="FE810" s="85"/>
      <c r="FF810" s="85"/>
      <c r="FG810" s="265"/>
      <c r="FH810" s="265"/>
      <c r="FI810" s="265"/>
      <c r="FJ810" s="265"/>
      <c r="FK810" s="265"/>
      <c r="FL810" s="265"/>
      <c r="FM810" s="265"/>
      <c r="FN810" s="265"/>
      <c r="FO810" s="265"/>
      <c r="FP810" s="265"/>
      <c r="FQ810" s="265"/>
      <c r="FR810" s="265"/>
      <c r="FS810" s="265"/>
      <c r="FT810" s="265"/>
      <c r="FU810" s="265"/>
      <c r="FV810" s="265"/>
      <c r="FW810" s="265"/>
      <c r="FX810" s="265"/>
      <c r="FY810" s="265"/>
      <c r="FZ810" s="265"/>
      <c r="GA810" s="265"/>
      <c r="GB810" s="265"/>
      <c r="GC810" s="265"/>
    </row>
    <row r="811" spans="1:185" x14ac:dyDescent="0.35">
      <c r="A811" s="85"/>
      <c r="B811" s="86"/>
      <c r="C811" s="86"/>
      <c r="D811" s="87"/>
      <c r="E811" s="86"/>
      <c r="F811" s="86"/>
      <c r="G811" s="262">
        <f t="shared" si="53"/>
        <v>0</v>
      </c>
      <c r="H811" s="262">
        <f t="shared" si="54"/>
        <v>0</v>
      </c>
      <c r="I811" s="262">
        <f t="shared" si="55"/>
        <v>0</v>
      </c>
      <c r="J811" s="264"/>
      <c r="K811" s="264"/>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85"/>
      <c r="EP811" s="85"/>
      <c r="EQ811" s="85"/>
      <c r="ER811" s="85"/>
      <c r="ES811" s="85"/>
      <c r="ET811" s="85"/>
      <c r="EU811" s="85"/>
      <c r="EV811" s="85"/>
      <c r="EW811" s="85"/>
      <c r="EX811" s="85"/>
      <c r="EY811" s="85"/>
      <c r="EZ811" s="85"/>
      <c r="FA811" s="85"/>
      <c r="FB811" s="85"/>
      <c r="FC811" s="85"/>
      <c r="FD811" s="85"/>
      <c r="FE811" s="85"/>
      <c r="FF811" s="85"/>
      <c r="FG811" s="265"/>
      <c r="FH811" s="265"/>
      <c r="FI811" s="265"/>
      <c r="FJ811" s="265"/>
      <c r="FK811" s="265"/>
      <c r="FL811" s="265"/>
      <c r="FM811" s="265"/>
      <c r="FN811" s="265"/>
      <c r="FO811" s="265"/>
      <c r="FP811" s="265"/>
      <c r="FQ811" s="265"/>
      <c r="FR811" s="265"/>
      <c r="FS811" s="265"/>
      <c r="FT811" s="265"/>
      <c r="FU811" s="265"/>
      <c r="FV811" s="265"/>
      <c r="FW811" s="265"/>
      <c r="FX811" s="265"/>
      <c r="FY811" s="265"/>
      <c r="FZ811" s="265"/>
      <c r="GA811" s="265"/>
      <c r="GB811" s="265"/>
      <c r="GC811" s="265"/>
    </row>
    <row r="812" spans="1:185" x14ac:dyDescent="0.35">
      <c r="A812" s="85"/>
      <c r="B812" s="86"/>
      <c r="C812" s="86"/>
      <c r="D812" s="87"/>
      <c r="E812" s="86"/>
      <c r="F812" s="86"/>
      <c r="G812" s="262">
        <f t="shared" si="53"/>
        <v>0</v>
      </c>
      <c r="H812" s="262">
        <f t="shared" si="54"/>
        <v>0</v>
      </c>
      <c r="I812" s="262">
        <f t="shared" si="55"/>
        <v>0</v>
      </c>
      <c r="J812" s="264"/>
      <c r="K812" s="264"/>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85"/>
      <c r="EP812" s="85"/>
      <c r="EQ812" s="85"/>
      <c r="ER812" s="85"/>
      <c r="ES812" s="85"/>
      <c r="ET812" s="85"/>
      <c r="EU812" s="85"/>
      <c r="EV812" s="85"/>
      <c r="EW812" s="85"/>
      <c r="EX812" s="85"/>
      <c r="EY812" s="85"/>
      <c r="EZ812" s="85"/>
      <c r="FA812" s="85"/>
      <c r="FB812" s="85"/>
      <c r="FC812" s="85"/>
      <c r="FD812" s="85"/>
      <c r="FE812" s="85"/>
      <c r="FF812" s="85"/>
      <c r="FG812" s="265"/>
      <c r="FH812" s="265"/>
      <c r="FI812" s="265"/>
      <c r="FJ812" s="265"/>
      <c r="FK812" s="265"/>
      <c r="FL812" s="265"/>
      <c r="FM812" s="265"/>
      <c r="FN812" s="265"/>
      <c r="FO812" s="265"/>
      <c r="FP812" s="265"/>
      <c r="FQ812" s="265"/>
      <c r="FR812" s="265"/>
      <c r="FS812" s="265"/>
      <c r="FT812" s="265"/>
      <c r="FU812" s="265"/>
      <c r="FV812" s="265"/>
      <c r="FW812" s="265"/>
      <c r="FX812" s="265"/>
      <c r="FY812" s="265"/>
      <c r="FZ812" s="265"/>
      <c r="GA812" s="265"/>
      <c r="GB812" s="265"/>
      <c r="GC812" s="265"/>
    </row>
    <row r="813" spans="1:185" x14ac:dyDescent="0.35">
      <c r="A813" s="85"/>
      <c r="B813" s="86"/>
      <c r="C813" s="86"/>
      <c r="D813" s="87"/>
      <c r="E813" s="86"/>
      <c r="F813" s="86"/>
      <c r="G813" s="262">
        <f t="shared" si="53"/>
        <v>0</v>
      </c>
      <c r="H813" s="262">
        <f t="shared" si="54"/>
        <v>0</v>
      </c>
      <c r="I813" s="262">
        <f t="shared" si="55"/>
        <v>0</v>
      </c>
      <c r="J813" s="264"/>
      <c r="K813" s="264"/>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85"/>
      <c r="EP813" s="85"/>
      <c r="EQ813" s="85"/>
      <c r="ER813" s="85"/>
      <c r="ES813" s="85"/>
      <c r="ET813" s="85"/>
      <c r="EU813" s="85"/>
      <c r="EV813" s="85"/>
      <c r="EW813" s="85"/>
      <c r="EX813" s="85"/>
      <c r="EY813" s="85"/>
      <c r="EZ813" s="85"/>
      <c r="FA813" s="85"/>
      <c r="FB813" s="85"/>
      <c r="FC813" s="85"/>
      <c r="FD813" s="85"/>
      <c r="FE813" s="85"/>
      <c r="FF813" s="85"/>
      <c r="FG813" s="265"/>
      <c r="FH813" s="265"/>
      <c r="FI813" s="265"/>
      <c r="FJ813" s="265"/>
      <c r="FK813" s="265"/>
      <c r="FL813" s="265"/>
      <c r="FM813" s="265"/>
      <c r="FN813" s="265"/>
      <c r="FO813" s="265"/>
      <c r="FP813" s="265"/>
      <c r="FQ813" s="265"/>
      <c r="FR813" s="265"/>
      <c r="FS813" s="265"/>
      <c r="FT813" s="265"/>
      <c r="FU813" s="265"/>
      <c r="FV813" s="265"/>
      <c r="FW813" s="265"/>
      <c r="FX813" s="265"/>
      <c r="FY813" s="265"/>
      <c r="FZ813" s="265"/>
      <c r="GA813" s="265"/>
      <c r="GB813" s="265"/>
      <c r="GC813" s="265"/>
    </row>
    <row r="814" spans="1:185" x14ac:dyDescent="0.35">
      <c r="A814" s="85"/>
      <c r="B814" s="86"/>
      <c r="C814" s="86"/>
      <c r="D814" s="87"/>
      <c r="E814" s="86"/>
      <c r="F814" s="86"/>
      <c r="G814" s="262">
        <f t="shared" si="53"/>
        <v>0</v>
      </c>
      <c r="H814" s="262">
        <f t="shared" si="54"/>
        <v>0</v>
      </c>
      <c r="I814" s="262">
        <f t="shared" si="55"/>
        <v>0</v>
      </c>
      <c r="J814" s="264"/>
      <c r="K814" s="264"/>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85"/>
      <c r="EP814" s="85"/>
      <c r="EQ814" s="85"/>
      <c r="ER814" s="85"/>
      <c r="ES814" s="85"/>
      <c r="ET814" s="85"/>
      <c r="EU814" s="85"/>
      <c r="EV814" s="85"/>
      <c r="EW814" s="85"/>
      <c r="EX814" s="85"/>
      <c r="EY814" s="85"/>
      <c r="EZ814" s="85"/>
      <c r="FA814" s="85"/>
      <c r="FB814" s="85"/>
      <c r="FC814" s="85"/>
      <c r="FD814" s="85"/>
      <c r="FE814" s="85"/>
      <c r="FF814" s="85"/>
      <c r="FG814" s="265"/>
      <c r="FH814" s="265"/>
      <c r="FI814" s="265"/>
      <c r="FJ814" s="265"/>
      <c r="FK814" s="265"/>
      <c r="FL814" s="265"/>
      <c r="FM814" s="265"/>
      <c r="FN814" s="265"/>
      <c r="FO814" s="265"/>
      <c r="FP814" s="265"/>
      <c r="FQ814" s="265"/>
      <c r="FR814" s="265"/>
      <c r="FS814" s="265"/>
      <c r="FT814" s="265"/>
      <c r="FU814" s="265"/>
      <c r="FV814" s="265"/>
      <c r="FW814" s="265"/>
      <c r="FX814" s="265"/>
      <c r="FY814" s="265"/>
      <c r="FZ814" s="265"/>
      <c r="GA814" s="265"/>
      <c r="GB814" s="265"/>
      <c r="GC814" s="265"/>
    </row>
    <row r="815" spans="1:185" x14ac:dyDescent="0.35">
      <c r="A815" s="85"/>
      <c r="B815" s="86"/>
      <c r="C815" s="86"/>
      <c r="D815" s="87"/>
      <c r="E815" s="86"/>
      <c r="F815" s="86"/>
      <c r="G815" s="262">
        <f t="shared" si="53"/>
        <v>0</v>
      </c>
      <c r="H815" s="262">
        <f t="shared" si="54"/>
        <v>0</v>
      </c>
      <c r="I815" s="262">
        <f t="shared" si="55"/>
        <v>0</v>
      </c>
      <c r="J815" s="264"/>
      <c r="K815" s="264"/>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85"/>
      <c r="EP815" s="85"/>
      <c r="EQ815" s="85"/>
      <c r="ER815" s="85"/>
      <c r="ES815" s="85"/>
      <c r="ET815" s="85"/>
      <c r="EU815" s="85"/>
      <c r="EV815" s="85"/>
      <c r="EW815" s="85"/>
      <c r="EX815" s="85"/>
      <c r="EY815" s="85"/>
      <c r="EZ815" s="85"/>
      <c r="FA815" s="85"/>
      <c r="FB815" s="85"/>
      <c r="FC815" s="85"/>
      <c r="FD815" s="85"/>
      <c r="FE815" s="85"/>
      <c r="FF815" s="85"/>
      <c r="FG815" s="265"/>
      <c r="FH815" s="265"/>
      <c r="FI815" s="265"/>
      <c r="FJ815" s="265"/>
      <c r="FK815" s="265"/>
      <c r="FL815" s="265"/>
      <c r="FM815" s="265"/>
      <c r="FN815" s="265"/>
      <c r="FO815" s="265"/>
      <c r="FP815" s="265"/>
      <c r="FQ815" s="265"/>
      <c r="FR815" s="265"/>
      <c r="FS815" s="265"/>
      <c r="FT815" s="265"/>
      <c r="FU815" s="265"/>
      <c r="FV815" s="265"/>
      <c r="FW815" s="265"/>
      <c r="FX815" s="265"/>
      <c r="FY815" s="265"/>
      <c r="FZ815" s="265"/>
      <c r="GA815" s="265"/>
      <c r="GB815" s="265"/>
      <c r="GC815" s="265"/>
    </row>
    <row r="816" spans="1:185" x14ac:dyDescent="0.35">
      <c r="A816" s="85"/>
      <c r="B816" s="86"/>
      <c r="C816" s="86"/>
      <c r="D816" s="87"/>
      <c r="E816" s="86"/>
      <c r="F816" s="86"/>
      <c r="G816" s="262">
        <f t="shared" si="53"/>
        <v>0</v>
      </c>
      <c r="H816" s="262">
        <f t="shared" si="54"/>
        <v>0</v>
      </c>
      <c r="I816" s="262">
        <f t="shared" si="55"/>
        <v>0</v>
      </c>
      <c r="J816" s="264"/>
      <c r="K816" s="264"/>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85"/>
      <c r="EP816" s="85"/>
      <c r="EQ816" s="85"/>
      <c r="ER816" s="85"/>
      <c r="ES816" s="85"/>
      <c r="ET816" s="85"/>
      <c r="EU816" s="85"/>
      <c r="EV816" s="85"/>
      <c r="EW816" s="85"/>
      <c r="EX816" s="85"/>
      <c r="EY816" s="85"/>
      <c r="EZ816" s="85"/>
      <c r="FA816" s="85"/>
      <c r="FB816" s="85"/>
      <c r="FC816" s="85"/>
      <c r="FD816" s="85"/>
      <c r="FE816" s="85"/>
      <c r="FF816" s="85"/>
      <c r="FG816" s="265"/>
      <c r="FH816" s="265"/>
      <c r="FI816" s="265"/>
      <c r="FJ816" s="265"/>
      <c r="FK816" s="265"/>
      <c r="FL816" s="265"/>
      <c r="FM816" s="265"/>
      <c r="FN816" s="265"/>
      <c r="FO816" s="265"/>
      <c r="FP816" s="265"/>
      <c r="FQ816" s="265"/>
      <c r="FR816" s="265"/>
      <c r="FS816" s="265"/>
      <c r="FT816" s="265"/>
      <c r="FU816" s="265"/>
      <c r="FV816" s="265"/>
      <c r="FW816" s="265"/>
      <c r="FX816" s="265"/>
      <c r="FY816" s="265"/>
      <c r="FZ816" s="265"/>
      <c r="GA816" s="265"/>
      <c r="GB816" s="265"/>
      <c r="GC816" s="265"/>
    </row>
    <row r="817" spans="1:185" x14ac:dyDescent="0.35">
      <c r="A817" s="85"/>
      <c r="B817" s="86"/>
      <c r="C817" s="86"/>
      <c r="D817" s="87"/>
      <c r="E817" s="86"/>
      <c r="F817" s="86"/>
      <c r="G817" s="262">
        <f t="shared" si="53"/>
        <v>0</v>
      </c>
      <c r="H817" s="262">
        <f t="shared" si="54"/>
        <v>0</v>
      </c>
      <c r="I817" s="262">
        <f t="shared" si="55"/>
        <v>0</v>
      </c>
      <c r="J817" s="264"/>
      <c r="K817" s="264"/>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85"/>
      <c r="EP817" s="85"/>
      <c r="EQ817" s="85"/>
      <c r="ER817" s="85"/>
      <c r="ES817" s="85"/>
      <c r="ET817" s="85"/>
      <c r="EU817" s="85"/>
      <c r="EV817" s="85"/>
      <c r="EW817" s="85"/>
      <c r="EX817" s="85"/>
      <c r="EY817" s="85"/>
      <c r="EZ817" s="85"/>
      <c r="FA817" s="85"/>
      <c r="FB817" s="85"/>
      <c r="FC817" s="85"/>
      <c r="FD817" s="85"/>
      <c r="FE817" s="85"/>
      <c r="FF817" s="85"/>
      <c r="FG817" s="265"/>
      <c r="FH817" s="265"/>
      <c r="FI817" s="265"/>
      <c r="FJ817" s="265"/>
      <c r="FK817" s="265"/>
      <c r="FL817" s="265"/>
      <c r="FM817" s="265"/>
      <c r="FN817" s="265"/>
      <c r="FO817" s="265"/>
      <c r="FP817" s="265"/>
      <c r="FQ817" s="265"/>
      <c r="FR817" s="265"/>
      <c r="FS817" s="265"/>
      <c r="FT817" s="265"/>
      <c r="FU817" s="265"/>
      <c r="FV817" s="265"/>
      <c r="FW817" s="265"/>
      <c r="FX817" s="265"/>
      <c r="FY817" s="265"/>
      <c r="FZ817" s="265"/>
      <c r="GA817" s="265"/>
      <c r="GB817" s="265"/>
      <c r="GC817" s="265"/>
    </row>
    <row r="818" spans="1:185" x14ac:dyDescent="0.35">
      <c r="A818" s="85"/>
      <c r="B818" s="86"/>
      <c r="C818" s="86"/>
      <c r="D818" s="87"/>
      <c r="E818" s="86"/>
      <c r="F818" s="86"/>
      <c r="G818" s="262">
        <f t="shared" si="53"/>
        <v>0</v>
      </c>
      <c r="H818" s="262">
        <f t="shared" si="54"/>
        <v>0</v>
      </c>
      <c r="I818" s="262">
        <f t="shared" si="55"/>
        <v>0</v>
      </c>
      <c r="J818" s="264"/>
      <c r="K818" s="264"/>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85"/>
      <c r="EP818" s="85"/>
      <c r="EQ818" s="85"/>
      <c r="ER818" s="85"/>
      <c r="ES818" s="85"/>
      <c r="ET818" s="85"/>
      <c r="EU818" s="85"/>
      <c r="EV818" s="85"/>
      <c r="EW818" s="85"/>
      <c r="EX818" s="85"/>
      <c r="EY818" s="85"/>
      <c r="EZ818" s="85"/>
      <c r="FA818" s="85"/>
      <c r="FB818" s="85"/>
      <c r="FC818" s="85"/>
      <c r="FD818" s="85"/>
      <c r="FE818" s="85"/>
      <c r="FF818" s="85"/>
      <c r="FG818" s="265"/>
      <c r="FH818" s="265"/>
      <c r="FI818" s="265"/>
      <c r="FJ818" s="265"/>
      <c r="FK818" s="265"/>
      <c r="FL818" s="265"/>
      <c r="FM818" s="265"/>
      <c r="FN818" s="265"/>
      <c r="FO818" s="265"/>
      <c r="FP818" s="265"/>
      <c r="FQ818" s="265"/>
      <c r="FR818" s="265"/>
      <c r="FS818" s="265"/>
      <c r="FT818" s="265"/>
      <c r="FU818" s="265"/>
      <c r="FV818" s="265"/>
      <c r="FW818" s="265"/>
      <c r="FX818" s="265"/>
      <c r="FY818" s="265"/>
      <c r="FZ818" s="265"/>
      <c r="GA818" s="265"/>
      <c r="GB818" s="265"/>
      <c r="GC818" s="265"/>
    </row>
    <row r="819" spans="1:185" x14ac:dyDescent="0.35">
      <c r="A819" s="85"/>
      <c r="B819" s="86"/>
      <c r="C819" s="86"/>
      <c r="D819" s="87"/>
      <c r="E819" s="86"/>
      <c r="F819" s="86"/>
      <c r="G819" s="262">
        <f t="shared" si="53"/>
        <v>0</v>
      </c>
      <c r="H819" s="262">
        <f t="shared" si="54"/>
        <v>0</v>
      </c>
      <c r="I819" s="262">
        <f t="shared" si="55"/>
        <v>0</v>
      </c>
      <c r="J819" s="264"/>
      <c r="K819" s="264"/>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85"/>
      <c r="EP819" s="85"/>
      <c r="EQ819" s="85"/>
      <c r="ER819" s="85"/>
      <c r="ES819" s="85"/>
      <c r="ET819" s="85"/>
      <c r="EU819" s="85"/>
      <c r="EV819" s="85"/>
      <c r="EW819" s="85"/>
      <c r="EX819" s="85"/>
      <c r="EY819" s="85"/>
      <c r="EZ819" s="85"/>
      <c r="FA819" s="85"/>
      <c r="FB819" s="85"/>
      <c r="FC819" s="85"/>
      <c r="FD819" s="85"/>
      <c r="FE819" s="85"/>
      <c r="FF819" s="85"/>
      <c r="FG819" s="265"/>
      <c r="FH819" s="265"/>
      <c r="FI819" s="265"/>
      <c r="FJ819" s="265"/>
      <c r="FK819" s="265"/>
      <c r="FL819" s="265"/>
      <c r="FM819" s="265"/>
      <c r="FN819" s="265"/>
      <c r="FO819" s="265"/>
      <c r="FP819" s="265"/>
      <c r="FQ819" s="265"/>
      <c r="FR819" s="265"/>
      <c r="FS819" s="265"/>
      <c r="FT819" s="265"/>
      <c r="FU819" s="265"/>
      <c r="FV819" s="265"/>
      <c r="FW819" s="265"/>
      <c r="FX819" s="265"/>
      <c r="FY819" s="265"/>
      <c r="FZ819" s="265"/>
      <c r="GA819" s="265"/>
      <c r="GB819" s="265"/>
      <c r="GC819" s="265"/>
    </row>
    <row r="820" spans="1:185" x14ac:dyDescent="0.35">
      <c r="A820" s="85"/>
      <c r="B820" s="86"/>
      <c r="C820" s="86"/>
      <c r="D820" s="87"/>
      <c r="E820" s="86"/>
      <c r="F820" s="86"/>
      <c r="G820" s="262">
        <f t="shared" si="53"/>
        <v>0</v>
      </c>
      <c r="H820" s="262">
        <f t="shared" si="54"/>
        <v>0</v>
      </c>
      <c r="I820" s="262">
        <f t="shared" si="55"/>
        <v>0</v>
      </c>
      <c r="J820" s="264"/>
      <c r="K820" s="264"/>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85"/>
      <c r="EP820" s="85"/>
      <c r="EQ820" s="85"/>
      <c r="ER820" s="85"/>
      <c r="ES820" s="85"/>
      <c r="ET820" s="85"/>
      <c r="EU820" s="85"/>
      <c r="EV820" s="85"/>
      <c r="EW820" s="85"/>
      <c r="EX820" s="85"/>
      <c r="EY820" s="85"/>
      <c r="EZ820" s="85"/>
      <c r="FA820" s="85"/>
      <c r="FB820" s="85"/>
      <c r="FC820" s="85"/>
      <c r="FD820" s="85"/>
      <c r="FE820" s="85"/>
      <c r="FF820" s="85"/>
      <c r="FG820" s="265"/>
      <c r="FH820" s="265"/>
      <c r="FI820" s="265"/>
      <c r="FJ820" s="265"/>
      <c r="FK820" s="265"/>
      <c r="FL820" s="265"/>
      <c r="FM820" s="265"/>
      <c r="FN820" s="265"/>
      <c r="FO820" s="265"/>
      <c r="FP820" s="265"/>
      <c r="FQ820" s="265"/>
      <c r="FR820" s="265"/>
      <c r="FS820" s="265"/>
      <c r="FT820" s="265"/>
      <c r="FU820" s="265"/>
      <c r="FV820" s="265"/>
      <c r="FW820" s="265"/>
      <c r="FX820" s="265"/>
      <c r="FY820" s="265"/>
      <c r="FZ820" s="265"/>
      <c r="GA820" s="265"/>
      <c r="GB820" s="265"/>
      <c r="GC820" s="265"/>
    </row>
    <row r="821" spans="1:185" x14ac:dyDescent="0.35">
      <c r="A821" s="85"/>
      <c r="B821" s="86"/>
      <c r="C821" s="86"/>
      <c r="D821" s="87"/>
      <c r="E821" s="86"/>
      <c r="F821" s="86"/>
      <c r="G821" s="262">
        <f t="shared" si="53"/>
        <v>0</v>
      </c>
      <c r="H821" s="262">
        <f t="shared" si="54"/>
        <v>0</v>
      </c>
      <c r="I821" s="262">
        <f t="shared" si="55"/>
        <v>0</v>
      </c>
      <c r="J821" s="264"/>
      <c r="K821" s="264"/>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85"/>
      <c r="EP821" s="85"/>
      <c r="EQ821" s="85"/>
      <c r="ER821" s="85"/>
      <c r="ES821" s="85"/>
      <c r="ET821" s="85"/>
      <c r="EU821" s="85"/>
      <c r="EV821" s="85"/>
      <c r="EW821" s="85"/>
      <c r="EX821" s="85"/>
      <c r="EY821" s="85"/>
      <c r="EZ821" s="85"/>
      <c r="FA821" s="85"/>
      <c r="FB821" s="85"/>
      <c r="FC821" s="85"/>
      <c r="FD821" s="85"/>
      <c r="FE821" s="85"/>
      <c r="FF821" s="85"/>
      <c r="FG821" s="265"/>
      <c r="FH821" s="265"/>
      <c r="FI821" s="265"/>
      <c r="FJ821" s="265"/>
      <c r="FK821" s="265"/>
      <c r="FL821" s="265"/>
      <c r="FM821" s="265"/>
      <c r="FN821" s="265"/>
      <c r="FO821" s="265"/>
      <c r="FP821" s="265"/>
      <c r="FQ821" s="265"/>
      <c r="FR821" s="265"/>
      <c r="FS821" s="265"/>
      <c r="FT821" s="265"/>
      <c r="FU821" s="265"/>
      <c r="FV821" s="265"/>
      <c r="FW821" s="265"/>
      <c r="FX821" s="265"/>
      <c r="FY821" s="265"/>
      <c r="FZ821" s="265"/>
      <c r="GA821" s="265"/>
      <c r="GB821" s="265"/>
      <c r="GC821" s="265"/>
    </row>
    <row r="822" spans="1:185" x14ac:dyDescent="0.35">
      <c r="A822" s="85"/>
      <c r="B822" s="86"/>
      <c r="C822" s="86"/>
      <c r="D822" s="87"/>
      <c r="E822" s="86"/>
      <c r="F822" s="86"/>
      <c r="G822" s="262">
        <f t="shared" si="53"/>
        <v>0</v>
      </c>
      <c r="H822" s="262">
        <f t="shared" si="54"/>
        <v>0</v>
      </c>
      <c r="I822" s="262">
        <f t="shared" si="55"/>
        <v>0</v>
      </c>
      <c r="J822" s="264"/>
      <c r="K822" s="264"/>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85"/>
      <c r="EP822" s="85"/>
      <c r="EQ822" s="85"/>
      <c r="ER822" s="85"/>
      <c r="ES822" s="85"/>
      <c r="ET822" s="85"/>
      <c r="EU822" s="85"/>
      <c r="EV822" s="85"/>
      <c r="EW822" s="85"/>
      <c r="EX822" s="85"/>
      <c r="EY822" s="85"/>
      <c r="EZ822" s="85"/>
      <c r="FA822" s="85"/>
      <c r="FB822" s="85"/>
      <c r="FC822" s="85"/>
      <c r="FD822" s="85"/>
      <c r="FE822" s="85"/>
      <c r="FF822" s="85"/>
      <c r="FG822" s="265"/>
      <c r="FH822" s="265"/>
      <c r="FI822" s="265"/>
      <c r="FJ822" s="265"/>
      <c r="FK822" s="265"/>
      <c r="FL822" s="265"/>
      <c r="FM822" s="265"/>
      <c r="FN822" s="265"/>
      <c r="FO822" s="265"/>
      <c r="FP822" s="265"/>
      <c r="FQ822" s="265"/>
      <c r="FR822" s="265"/>
      <c r="FS822" s="265"/>
      <c r="FT822" s="265"/>
      <c r="FU822" s="265"/>
      <c r="FV822" s="265"/>
      <c r="FW822" s="265"/>
      <c r="FX822" s="265"/>
      <c r="FY822" s="265"/>
      <c r="FZ822" s="265"/>
      <c r="GA822" s="265"/>
      <c r="GB822" s="265"/>
      <c r="GC822" s="265"/>
    </row>
    <row r="823" spans="1:185" x14ac:dyDescent="0.35">
      <c r="A823" s="85"/>
      <c r="B823" s="86"/>
      <c r="C823" s="86"/>
      <c r="D823" s="87"/>
      <c r="E823" s="86"/>
      <c r="F823" s="86"/>
      <c r="G823" s="262">
        <f t="shared" si="53"/>
        <v>0</v>
      </c>
      <c r="H823" s="262">
        <f t="shared" si="54"/>
        <v>0</v>
      </c>
      <c r="I823" s="262">
        <f t="shared" si="55"/>
        <v>0</v>
      </c>
      <c r="J823" s="264"/>
      <c r="K823" s="264"/>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85"/>
      <c r="EP823" s="85"/>
      <c r="EQ823" s="85"/>
      <c r="ER823" s="85"/>
      <c r="ES823" s="85"/>
      <c r="ET823" s="85"/>
      <c r="EU823" s="85"/>
      <c r="EV823" s="85"/>
      <c r="EW823" s="85"/>
      <c r="EX823" s="85"/>
      <c r="EY823" s="85"/>
      <c r="EZ823" s="85"/>
      <c r="FA823" s="85"/>
      <c r="FB823" s="85"/>
      <c r="FC823" s="85"/>
      <c r="FD823" s="85"/>
      <c r="FE823" s="85"/>
      <c r="FF823" s="85"/>
      <c r="FG823" s="265"/>
      <c r="FH823" s="265"/>
      <c r="FI823" s="265"/>
      <c r="FJ823" s="265"/>
      <c r="FK823" s="265"/>
      <c r="FL823" s="265"/>
      <c r="FM823" s="265"/>
      <c r="FN823" s="265"/>
      <c r="FO823" s="265"/>
      <c r="FP823" s="265"/>
      <c r="FQ823" s="265"/>
      <c r="FR823" s="265"/>
      <c r="FS823" s="265"/>
      <c r="FT823" s="265"/>
      <c r="FU823" s="265"/>
      <c r="FV823" s="265"/>
      <c r="FW823" s="265"/>
      <c r="FX823" s="265"/>
      <c r="FY823" s="265"/>
      <c r="FZ823" s="265"/>
      <c r="GA823" s="265"/>
      <c r="GB823" s="265"/>
      <c r="GC823" s="265"/>
    </row>
    <row r="824" spans="1:185" x14ac:dyDescent="0.35">
      <c r="A824" s="85"/>
      <c r="B824" s="86"/>
      <c r="C824" s="86"/>
      <c r="D824" s="87"/>
      <c r="E824" s="86"/>
      <c r="F824" s="86"/>
      <c r="G824" s="262">
        <f t="shared" si="53"/>
        <v>0</v>
      </c>
      <c r="H824" s="262">
        <f t="shared" si="54"/>
        <v>0</v>
      </c>
      <c r="I824" s="262">
        <f t="shared" si="55"/>
        <v>0</v>
      </c>
      <c r="J824" s="264"/>
      <c r="K824" s="264"/>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85"/>
      <c r="EP824" s="85"/>
      <c r="EQ824" s="85"/>
      <c r="ER824" s="85"/>
      <c r="ES824" s="85"/>
      <c r="ET824" s="85"/>
      <c r="EU824" s="85"/>
      <c r="EV824" s="85"/>
      <c r="EW824" s="85"/>
      <c r="EX824" s="85"/>
      <c r="EY824" s="85"/>
      <c r="EZ824" s="85"/>
      <c r="FA824" s="85"/>
      <c r="FB824" s="85"/>
      <c r="FC824" s="85"/>
      <c r="FD824" s="85"/>
      <c r="FE824" s="85"/>
      <c r="FF824" s="85"/>
      <c r="FG824" s="265"/>
      <c r="FH824" s="265"/>
      <c r="FI824" s="265"/>
      <c r="FJ824" s="265"/>
      <c r="FK824" s="265"/>
      <c r="FL824" s="265"/>
      <c r="FM824" s="265"/>
      <c r="FN824" s="265"/>
      <c r="FO824" s="265"/>
      <c r="FP824" s="265"/>
      <c r="FQ824" s="265"/>
      <c r="FR824" s="265"/>
      <c r="FS824" s="265"/>
      <c r="FT824" s="265"/>
      <c r="FU824" s="265"/>
      <c r="FV824" s="265"/>
      <c r="FW824" s="265"/>
      <c r="FX824" s="265"/>
      <c r="FY824" s="265"/>
      <c r="FZ824" s="265"/>
      <c r="GA824" s="265"/>
      <c r="GB824" s="265"/>
      <c r="GC824" s="265"/>
    </row>
    <row r="825" spans="1:185" x14ac:dyDescent="0.35">
      <c r="A825" s="85"/>
      <c r="B825" s="86"/>
      <c r="C825" s="86"/>
      <c r="D825" s="87"/>
      <c r="E825" s="86"/>
      <c r="F825" s="86"/>
      <c r="G825" s="262">
        <f t="shared" si="53"/>
        <v>0</v>
      </c>
      <c r="H825" s="262">
        <f t="shared" si="54"/>
        <v>0</v>
      </c>
      <c r="I825" s="262">
        <f t="shared" si="55"/>
        <v>0</v>
      </c>
      <c r="J825" s="264"/>
      <c r="K825" s="264"/>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85"/>
      <c r="EP825" s="85"/>
      <c r="EQ825" s="85"/>
      <c r="ER825" s="85"/>
      <c r="ES825" s="85"/>
      <c r="ET825" s="85"/>
      <c r="EU825" s="85"/>
      <c r="EV825" s="85"/>
      <c r="EW825" s="85"/>
      <c r="EX825" s="85"/>
      <c r="EY825" s="85"/>
      <c r="EZ825" s="85"/>
      <c r="FA825" s="85"/>
      <c r="FB825" s="85"/>
      <c r="FC825" s="85"/>
      <c r="FD825" s="85"/>
      <c r="FE825" s="85"/>
      <c r="FF825" s="85"/>
      <c r="FG825" s="265"/>
      <c r="FH825" s="265"/>
      <c r="FI825" s="265"/>
      <c r="FJ825" s="265"/>
      <c r="FK825" s="265"/>
      <c r="FL825" s="265"/>
      <c r="FM825" s="265"/>
      <c r="FN825" s="265"/>
      <c r="FO825" s="265"/>
      <c r="FP825" s="265"/>
      <c r="FQ825" s="265"/>
      <c r="FR825" s="265"/>
      <c r="FS825" s="265"/>
      <c r="FT825" s="265"/>
      <c r="FU825" s="265"/>
      <c r="FV825" s="265"/>
      <c r="FW825" s="265"/>
      <c r="FX825" s="265"/>
      <c r="FY825" s="265"/>
      <c r="FZ825" s="265"/>
      <c r="GA825" s="265"/>
      <c r="GB825" s="265"/>
      <c r="GC825" s="265"/>
    </row>
    <row r="826" spans="1:185" x14ac:dyDescent="0.35">
      <c r="A826" s="85"/>
      <c r="B826" s="86"/>
      <c r="C826" s="86"/>
      <c r="D826" s="87"/>
      <c r="E826" s="86"/>
      <c r="F826" s="86"/>
      <c r="G826" s="262">
        <f t="shared" si="53"/>
        <v>0</v>
      </c>
      <c r="H826" s="262">
        <f t="shared" si="54"/>
        <v>0</v>
      </c>
      <c r="I826" s="262">
        <f t="shared" si="55"/>
        <v>0</v>
      </c>
      <c r="J826" s="264"/>
      <c r="K826" s="264"/>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85"/>
      <c r="EP826" s="85"/>
      <c r="EQ826" s="85"/>
      <c r="ER826" s="85"/>
      <c r="ES826" s="85"/>
      <c r="ET826" s="85"/>
      <c r="EU826" s="85"/>
      <c r="EV826" s="85"/>
      <c r="EW826" s="85"/>
      <c r="EX826" s="85"/>
      <c r="EY826" s="85"/>
      <c r="EZ826" s="85"/>
      <c r="FA826" s="85"/>
      <c r="FB826" s="85"/>
      <c r="FC826" s="85"/>
      <c r="FD826" s="85"/>
      <c r="FE826" s="85"/>
      <c r="FF826" s="85"/>
      <c r="FG826" s="265"/>
      <c r="FH826" s="265"/>
      <c r="FI826" s="265"/>
      <c r="FJ826" s="265"/>
      <c r="FK826" s="265"/>
      <c r="FL826" s="265"/>
      <c r="FM826" s="265"/>
      <c r="FN826" s="265"/>
      <c r="FO826" s="265"/>
      <c r="FP826" s="265"/>
      <c r="FQ826" s="265"/>
      <c r="FR826" s="265"/>
      <c r="FS826" s="265"/>
      <c r="FT826" s="265"/>
      <c r="FU826" s="265"/>
      <c r="FV826" s="265"/>
      <c r="FW826" s="265"/>
      <c r="FX826" s="265"/>
      <c r="FY826" s="265"/>
      <c r="FZ826" s="265"/>
      <c r="GA826" s="265"/>
      <c r="GB826" s="265"/>
      <c r="GC826" s="265"/>
    </row>
    <row r="827" spans="1:185" x14ac:dyDescent="0.35">
      <c r="A827" s="85"/>
      <c r="B827" s="86"/>
      <c r="C827" s="86"/>
      <c r="D827" s="87"/>
      <c r="E827" s="86"/>
      <c r="F827" s="86"/>
      <c r="G827" s="262">
        <f t="shared" si="53"/>
        <v>0</v>
      </c>
      <c r="H827" s="262">
        <f t="shared" si="54"/>
        <v>0</v>
      </c>
      <c r="I827" s="262">
        <f t="shared" si="55"/>
        <v>0</v>
      </c>
      <c r="J827" s="264"/>
      <c r="K827" s="264"/>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85"/>
      <c r="EP827" s="85"/>
      <c r="EQ827" s="85"/>
      <c r="ER827" s="85"/>
      <c r="ES827" s="85"/>
      <c r="ET827" s="85"/>
      <c r="EU827" s="85"/>
      <c r="EV827" s="85"/>
      <c r="EW827" s="85"/>
      <c r="EX827" s="85"/>
      <c r="EY827" s="85"/>
      <c r="EZ827" s="85"/>
      <c r="FA827" s="85"/>
      <c r="FB827" s="85"/>
      <c r="FC827" s="85"/>
      <c r="FD827" s="85"/>
      <c r="FE827" s="85"/>
      <c r="FF827" s="85"/>
      <c r="FG827" s="265"/>
      <c r="FH827" s="265"/>
      <c r="FI827" s="265"/>
      <c r="FJ827" s="265"/>
      <c r="FK827" s="265"/>
      <c r="FL827" s="265"/>
      <c r="FM827" s="265"/>
      <c r="FN827" s="265"/>
      <c r="FO827" s="265"/>
      <c r="FP827" s="265"/>
      <c r="FQ827" s="265"/>
      <c r="FR827" s="265"/>
      <c r="FS827" s="265"/>
      <c r="FT827" s="265"/>
      <c r="FU827" s="265"/>
      <c r="FV827" s="265"/>
      <c r="FW827" s="265"/>
      <c r="FX827" s="265"/>
      <c r="FY827" s="265"/>
      <c r="FZ827" s="265"/>
      <c r="GA827" s="265"/>
      <c r="GB827" s="265"/>
      <c r="GC827" s="265"/>
    </row>
    <row r="828" spans="1:185" x14ac:dyDescent="0.35">
      <c r="A828" s="85"/>
      <c r="B828" s="86"/>
      <c r="C828" s="86"/>
      <c r="D828" s="87"/>
      <c r="E828" s="86"/>
      <c r="F828" s="86"/>
      <c r="G828" s="262">
        <f t="shared" si="53"/>
        <v>0</v>
      </c>
      <c r="H828" s="262">
        <f t="shared" si="54"/>
        <v>0</v>
      </c>
      <c r="I828" s="262">
        <f t="shared" si="55"/>
        <v>0</v>
      </c>
      <c r="J828" s="264"/>
      <c r="K828" s="264"/>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85"/>
      <c r="EP828" s="85"/>
      <c r="EQ828" s="85"/>
      <c r="ER828" s="85"/>
      <c r="ES828" s="85"/>
      <c r="ET828" s="85"/>
      <c r="EU828" s="85"/>
      <c r="EV828" s="85"/>
      <c r="EW828" s="85"/>
      <c r="EX828" s="85"/>
      <c r="EY828" s="85"/>
      <c r="EZ828" s="85"/>
      <c r="FA828" s="85"/>
      <c r="FB828" s="85"/>
      <c r="FC828" s="85"/>
      <c r="FD828" s="85"/>
      <c r="FE828" s="85"/>
      <c r="FF828" s="85"/>
      <c r="FG828" s="265"/>
      <c r="FH828" s="265"/>
      <c r="FI828" s="265"/>
      <c r="FJ828" s="265"/>
      <c r="FK828" s="265"/>
      <c r="FL828" s="265"/>
      <c r="FM828" s="265"/>
      <c r="FN828" s="265"/>
      <c r="FO828" s="265"/>
      <c r="FP828" s="265"/>
      <c r="FQ828" s="265"/>
      <c r="FR828" s="265"/>
      <c r="FS828" s="265"/>
      <c r="FT828" s="265"/>
      <c r="FU828" s="265"/>
      <c r="FV828" s="265"/>
      <c r="FW828" s="265"/>
      <c r="FX828" s="265"/>
      <c r="FY828" s="265"/>
      <c r="FZ828" s="265"/>
      <c r="GA828" s="265"/>
      <c r="GB828" s="265"/>
      <c r="GC828" s="265"/>
    </row>
    <row r="829" spans="1:185" x14ac:dyDescent="0.35">
      <c r="A829" s="85"/>
      <c r="B829" s="86"/>
      <c r="C829" s="86"/>
      <c r="D829" s="87"/>
      <c r="E829" s="86"/>
      <c r="F829" s="86"/>
      <c r="G829" s="262">
        <f t="shared" si="53"/>
        <v>0</v>
      </c>
      <c r="H829" s="262">
        <f t="shared" si="54"/>
        <v>0</v>
      </c>
      <c r="I829" s="262">
        <f t="shared" si="55"/>
        <v>0</v>
      </c>
      <c r="J829" s="264"/>
      <c r="K829" s="264"/>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85"/>
      <c r="EP829" s="85"/>
      <c r="EQ829" s="85"/>
      <c r="ER829" s="85"/>
      <c r="ES829" s="85"/>
      <c r="ET829" s="85"/>
      <c r="EU829" s="85"/>
      <c r="EV829" s="85"/>
      <c r="EW829" s="85"/>
      <c r="EX829" s="85"/>
      <c r="EY829" s="85"/>
      <c r="EZ829" s="85"/>
      <c r="FA829" s="85"/>
      <c r="FB829" s="85"/>
      <c r="FC829" s="85"/>
      <c r="FD829" s="85"/>
      <c r="FE829" s="85"/>
      <c r="FF829" s="85"/>
      <c r="FG829" s="265"/>
      <c r="FH829" s="265"/>
      <c r="FI829" s="265"/>
      <c r="FJ829" s="265"/>
      <c r="FK829" s="265"/>
      <c r="FL829" s="265"/>
      <c r="FM829" s="265"/>
      <c r="FN829" s="265"/>
      <c r="FO829" s="265"/>
      <c r="FP829" s="265"/>
      <c r="FQ829" s="265"/>
      <c r="FR829" s="265"/>
      <c r="FS829" s="265"/>
      <c r="FT829" s="265"/>
      <c r="FU829" s="265"/>
      <c r="FV829" s="265"/>
      <c r="FW829" s="265"/>
      <c r="FX829" s="265"/>
      <c r="FY829" s="265"/>
      <c r="FZ829" s="265"/>
      <c r="GA829" s="265"/>
      <c r="GB829" s="265"/>
      <c r="GC829" s="265"/>
    </row>
    <row r="830" spans="1:185" x14ac:dyDescent="0.35">
      <c r="A830" s="85"/>
      <c r="B830" s="86"/>
      <c r="C830" s="86"/>
      <c r="D830" s="87"/>
      <c r="E830" s="86"/>
      <c r="F830" s="86"/>
      <c r="G830" s="262">
        <f t="shared" si="53"/>
        <v>0</v>
      </c>
      <c r="H830" s="262">
        <f t="shared" si="54"/>
        <v>0</v>
      </c>
      <c r="I830" s="262">
        <f t="shared" si="55"/>
        <v>0</v>
      </c>
      <c r="J830" s="264"/>
      <c r="K830" s="264"/>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85"/>
      <c r="EP830" s="85"/>
      <c r="EQ830" s="85"/>
      <c r="ER830" s="85"/>
      <c r="ES830" s="85"/>
      <c r="ET830" s="85"/>
      <c r="EU830" s="85"/>
      <c r="EV830" s="85"/>
      <c r="EW830" s="85"/>
      <c r="EX830" s="85"/>
      <c r="EY830" s="85"/>
      <c r="EZ830" s="85"/>
      <c r="FA830" s="85"/>
      <c r="FB830" s="85"/>
      <c r="FC830" s="85"/>
      <c r="FD830" s="85"/>
      <c r="FE830" s="85"/>
      <c r="FF830" s="85"/>
      <c r="FG830" s="265"/>
      <c r="FH830" s="265"/>
      <c r="FI830" s="265"/>
      <c r="FJ830" s="265"/>
      <c r="FK830" s="265"/>
      <c r="FL830" s="265"/>
      <c r="FM830" s="265"/>
      <c r="FN830" s="265"/>
      <c r="FO830" s="265"/>
      <c r="FP830" s="265"/>
      <c r="FQ830" s="265"/>
      <c r="FR830" s="265"/>
      <c r="FS830" s="265"/>
      <c r="FT830" s="265"/>
      <c r="FU830" s="265"/>
      <c r="FV830" s="265"/>
      <c r="FW830" s="265"/>
      <c r="FX830" s="265"/>
      <c r="FY830" s="265"/>
      <c r="FZ830" s="265"/>
      <c r="GA830" s="265"/>
      <c r="GB830" s="265"/>
      <c r="GC830" s="265"/>
    </row>
    <row r="831" spans="1:185" x14ac:dyDescent="0.35">
      <c r="A831" s="85"/>
      <c r="B831" s="86"/>
      <c r="C831" s="86"/>
      <c r="D831" s="87"/>
      <c r="E831" s="86"/>
      <c r="F831" s="86"/>
      <c r="G831" s="262">
        <f t="shared" si="53"/>
        <v>0</v>
      </c>
      <c r="H831" s="262">
        <f t="shared" si="54"/>
        <v>0</v>
      </c>
      <c r="I831" s="262">
        <f t="shared" si="55"/>
        <v>0</v>
      </c>
      <c r="J831" s="264"/>
      <c r="K831" s="264"/>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85"/>
      <c r="EP831" s="85"/>
      <c r="EQ831" s="85"/>
      <c r="ER831" s="85"/>
      <c r="ES831" s="85"/>
      <c r="ET831" s="85"/>
      <c r="EU831" s="85"/>
      <c r="EV831" s="85"/>
      <c r="EW831" s="85"/>
      <c r="EX831" s="85"/>
      <c r="EY831" s="85"/>
      <c r="EZ831" s="85"/>
      <c r="FA831" s="85"/>
      <c r="FB831" s="85"/>
      <c r="FC831" s="85"/>
      <c r="FD831" s="85"/>
      <c r="FE831" s="85"/>
      <c r="FF831" s="85"/>
      <c r="FG831" s="265"/>
      <c r="FH831" s="265"/>
      <c r="FI831" s="265"/>
      <c r="FJ831" s="265"/>
      <c r="FK831" s="265"/>
      <c r="FL831" s="265"/>
      <c r="FM831" s="265"/>
      <c r="FN831" s="265"/>
      <c r="FO831" s="265"/>
      <c r="FP831" s="265"/>
      <c r="FQ831" s="265"/>
      <c r="FR831" s="265"/>
      <c r="FS831" s="265"/>
      <c r="FT831" s="265"/>
      <c r="FU831" s="265"/>
      <c r="FV831" s="265"/>
      <c r="FW831" s="265"/>
      <c r="FX831" s="265"/>
      <c r="FY831" s="265"/>
      <c r="FZ831" s="265"/>
      <c r="GA831" s="265"/>
      <c r="GB831" s="265"/>
      <c r="GC831" s="265"/>
    </row>
    <row r="832" spans="1:185" x14ac:dyDescent="0.35">
      <c r="A832" s="85"/>
      <c r="B832" s="86"/>
      <c r="C832" s="86"/>
      <c r="D832" s="87"/>
      <c r="E832" s="86"/>
      <c r="F832" s="86"/>
      <c r="G832" s="262">
        <f t="shared" si="53"/>
        <v>0</v>
      </c>
      <c r="H832" s="262">
        <f t="shared" si="54"/>
        <v>0</v>
      </c>
      <c r="I832" s="262">
        <f t="shared" si="55"/>
        <v>0</v>
      </c>
      <c r="J832" s="264"/>
      <c r="K832" s="264"/>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85"/>
      <c r="EP832" s="85"/>
      <c r="EQ832" s="85"/>
      <c r="ER832" s="85"/>
      <c r="ES832" s="85"/>
      <c r="ET832" s="85"/>
      <c r="EU832" s="85"/>
      <c r="EV832" s="85"/>
      <c r="EW832" s="85"/>
      <c r="EX832" s="85"/>
      <c r="EY832" s="85"/>
      <c r="EZ832" s="85"/>
      <c r="FA832" s="85"/>
      <c r="FB832" s="85"/>
      <c r="FC832" s="85"/>
      <c r="FD832" s="85"/>
      <c r="FE832" s="85"/>
      <c r="FF832" s="85"/>
      <c r="FG832" s="265"/>
      <c r="FH832" s="265"/>
      <c r="FI832" s="265"/>
      <c r="FJ832" s="265"/>
      <c r="FK832" s="265"/>
      <c r="FL832" s="265"/>
      <c r="FM832" s="265"/>
      <c r="FN832" s="265"/>
      <c r="FO832" s="265"/>
      <c r="FP832" s="265"/>
      <c r="FQ832" s="265"/>
      <c r="FR832" s="265"/>
      <c r="FS832" s="265"/>
      <c r="FT832" s="265"/>
      <c r="FU832" s="265"/>
      <c r="FV832" s="265"/>
      <c r="FW832" s="265"/>
      <c r="FX832" s="265"/>
      <c r="FY832" s="265"/>
      <c r="FZ832" s="265"/>
      <c r="GA832" s="265"/>
      <c r="GB832" s="265"/>
      <c r="GC832" s="265"/>
    </row>
    <row r="833" spans="1:185" x14ac:dyDescent="0.35">
      <c r="A833" s="85"/>
      <c r="B833" s="86"/>
      <c r="C833" s="86"/>
      <c r="D833" s="87"/>
      <c r="E833" s="86"/>
      <c r="F833" s="86"/>
      <c r="G833" s="262">
        <f t="shared" si="53"/>
        <v>0</v>
      </c>
      <c r="H833" s="262">
        <f t="shared" si="54"/>
        <v>0</v>
      </c>
      <c r="I833" s="262">
        <f t="shared" si="55"/>
        <v>0</v>
      </c>
      <c r="J833" s="264"/>
      <c r="K833" s="264"/>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85"/>
      <c r="EP833" s="85"/>
      <c r="EQ833" s="85"/>
      <c r="ER833" s="85"/>
      <c r="ES833" s="85"/>
      <c r="ET833" s="85"/>
      <c r="EU833" s="85"/>
      <c r="EV833" s="85"/>
      <c r="EW833" s="85"/>
      <c r="EX833" s="85"/>
      <c r="EY833" s="85"/>
      <c r="EZ833" s="85"/>
      <c r="FA833" s="85"/>
      <c r="FB833" s="85"/>
      <c r="FC833" s="85"/>
      <c r="FD833" s="85"/>
      <c r="FE833" s="85"/>
      <c r="FF833" s="85"/>
      <c r="FG833" s="265"/>
      <c r="FH833" s="265"/>
      <c r="FI833" s="265"/>
      <c r="FJ833" s="265"/>
      <c r="FK833" s="265"/>
      <c r="FL833" s="265"/>
      <c r="FM833" s="265"/>
      <c r="FN833" s="265"/>
      <c r="FO833" s="265"/>
      <c r="FP833" s="265"/>
      <c r="FQ833" s="265"/>
      <c r="FR833" s="265"/>
      <c r="FS833" s="265"/>
      <c r="FT833" s="265"/>
      <c r="FU833" s="265"/>
      <c r="FV833" s="265"/>
      <c r="FW833" s="265"/>
      <c r="FX833" s="265"/>
      <c r="FY833" s="265"/>
      <c r="FZ833" s="265"/>
      <c r="GA833" s="265"/>
      <c r="GB833" s="265"/>
      <c r="GC833" s="265"/>
    </row>
    <row r="834" spans="1:185" x14ac:dyDescent="0.35">
      <c r="A834" s="85"/>
      <c r="B834" s="86"/>
      <c r="C834" s="86"/>
      <c r="D834" s="87"/>
      <c r="E834" s="86"/>
      <c r="F834" s="86"/>
      <c r="G834" s="262">
        <f t="shared" si="53"/>
        <v>0</v>
      </c>
      <c r="H834" s="262">
        <f t="shared" si="54"/>
        <v>0</v>
      </c>
      <c r="I834" s="262">
        <f t="shared" si="55"/>
        <v>0</v>
      </c>
      <c r="J834" s="264"/>
      <c r="K834" s="264"/>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85"/>
      <c r="EP834" s="85"/>
      <c r="EQ834" s="85"/>
      <c r="ER834" s="85"/>
      <c r="ES834" s="85"/>
      <c r="ET834" s="85"/>
      <c r="EU834" s="85"/>
      <c r="EV834" s="85"/>
      <c r="EW834" s="85"/>
      <c r="EX834" s="85"/>
      <c r="EY834" s="85"/>
      <c r="EZ834" s="85"/>
      <c r="FA834" s="85"/>
      <c r="FB834" s="85"/>
      <c r="FC834" s="85"/>
      <c r="FD834" s="85"/>
      <c r="FE834" s="85"/>
      <c r="FF834" s="85"/>
      <c r="FG834" s="265"/>
      <c r="FH834" s="265"/>
      <c r="FI834" s="265"/>
      <c r="FJ834" s="265"/>
      <c r="FK834" s="265"/>
      <c r="FL834" s="265"/>
      <c r="FM834" s="265"/>
      <c r="FN834" s="265"/>
      <c r="FO834" s="265"/>
      <c r="FP834" s="265"/>
      <c r="FQ834" s="265"/>
      <c r="FR834" s="265"/>
      <c r="FS834" s="265"/>
      <c r="FT834" s="265"/>
      <c r="FU834" s="265"/>
      <c r="FV834" s="265"/>
      <c r="FW834" s="265"/>
      <c r="FX834" s="265"/>
      <c r="FY834" s="265"/>
      <c r="FZ834" s="265"/>
      <c r="GA834" s="265"/>
      <c r="GB834" s="265"/>
      <c r="GC834" s="265"/>
    </row>
    <row r="835" spans="1:185" x14ac:dyDescent="0.35">
      <c r="A835" s="85"/>
      <c r="B835" s="86"/>
      <c r="C835" s="86"/>
      <c r="D835" s="87"/>
      <c r="E835" s="86"/>
      <c r="F835" s="86"/>
      <c r="G835" s="262">
        <f t="shared" si="53"/>
        <v>0</v>
      </c>
      <c r="H835" s="262">
        <f t="shared" si="54"/>
        <v>0</v>
      </c>
      <c r="I835" s="262">
        <f t="shared" si="55"/>
        <v>0</v>
      </c>
      <c r="J835" s="264"/>
      <c r="K835" s="264"/>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85"/>
      <c r="EP835" s="85"/>
      <c r="EQ835" s="85"/>
      <c r="ER835" s="85"/>
      <c r="ES835" s="85"/>
      <c r="ET835" s="85"/>
      <c r="EU835" s="85"/>
      <c r="EV835" s="85"/>
      <c r="EW835" s="85"/>
      <c r="EX835" s="85"/>
      <c r="EY835" s="85"/>
      <c r="EZ835" s="85"/>
      <c r="FA835" s="85"/>
      <c r="FB835" s="85"/>
      <c r="FC835" s="85"/>
      <c r="FD835" s="85"/>
      <c r="FE835" s="85"/>
      <c r="FF835" s="85"/>
      <c r="FG835" s="265"/>
      <c r="FH835" s="265"/>
      <c r="FI835" s="265"/>
      <c r="FJ835" s="265"/>
      <c r="FK835" s="265"/>
      <c r="FL835" s="265"/>
      <c r="FM835" s="265"/>
      <c r="FN835" s="265"/>
      <c r="FO835" s="265"/>
      <c r="FP835" s="265"/>
      <c r="FQ835" s="265"/>
      <c r="FR835" s="265"/>
      <c r="FS835" s="265"/>
      <c r="FT835" s="265"/>
      <c r="FU835" s="265"/>
      <c r="FV835" s="265"/>
      <c r="FW835" s="265"/>
      <c r="FX835" s="265"/>
      <c r="FY835" s="265"/>
      <c r="FZ835" s="265"/>
      <c r="GA835" s="265"/>
      <c r="GB835" s="265"/>
      <c r="GC835" s="265"/>
    </row>
    <row r="836" spans="1:185" x14ac:dyDescent="0.35">
      <c r="A836" s="85"/>
      <c r="B836" s="86"/>
      <c r="C836" s="86"/>
      <c r="D836" s="87"/>
      <c r="E836" s="86"/>
      <c r="F836" s="86"/>
      <c r="G836" s="262">
        <f t="shared" si="53"/>
        <v>0</v>
      </c>
      <c r="H836" s="262">
        <f t="shared" si="54"/>
        <v>0</v>
      </c>
      <c r="I836" s="262">
        <f t="shared" si="55"/>
        <v>0</v>
      </c>
      <c r="J836" s="264"/>
      <c r="K836" s="264"/>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85"/>
      <c r="EP836" s="85"/>
      <c r="EQ836" s="85"/>
      <c r="ER836" s="85"/>
      <c r="ES836" s="85"/>
      <c r="ET836" s="85"/>
      <c r="EU836" s="85"/>
      <c r="EV836" s="85"/>
      <c r="EW836" s="85"/>
      <c r="EX836" s="85"/>
      <c r="EY836" s="85"/>
      <c r="EZ836" s="85"/>
      <c r="FA836" s="85"/>
      <c r="FB836" s="85"/>
      <c r="FC836" s="85"/>
      <c r="FD836" s="85"/>
      <c r="FE836" s="85"/>
      <c r="FF836" s="85"/>
      <c r="FG836" s="265"/>
      <c r="FH836" s="265"/>
      <c r="FI836" s="265"/>
      <c r="FJ836" s="265"/>
      <c r="FK836" s="265"/>
      <c r="FL836" s="265"/>
      <c r="FM836" s="265"/>
      <c r="FN836" s="265"/>
      <c r="FO836" s="265"/>
      <c r="FP836" s="265"/>
      <c r="FQ836" s="265"/>
      <c r="FR836" s="265"/>
      <c r="FS836" s="265"/>
      <c r="FT836" s="265"/>
      <c r="FU836" s="265"/>
      <c r="FV836" s="265"/>
      <c r="FW836" s="265"/>
      <c r="FX836" s="265"/>
      <c r="FY836" s="265"/>
      <c r="FZ836" s="265"/>
      <c r="GA836" s="265"/>
      <c r="GB836" s="265"/>
      <c r="GC836" s="265"/>
    </row>
    <row r="837" spans="1:185" x14ac:dyDescent="0.35">
      <c r="A837" s="85"/>
      <c r="B837" s="86"/>
      <c r="C837" s="86"/>
      <c r="D837" s="87"/>
      <c r="E837" s="86"/>
      <c r="F837" s="86"/>
      <c r="G837" s="262">
        <f t="shared" si="53"/>
        <v>0</v>
      </c>
      <c r="H837" s="262">
        <f t="shared" si="54"/>
        <v>0</v>
      </c>
      <c r="I837" s="262">
        <f t="shared" si="55"/>
        <v>0</v>
      </c>
      <c r="J837" s="264"/>
      <c r="K837" s="264"/>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85"/>
      <c r="EP837" s="85"/>
      <c r="EQ837" s="85"/>
      <c r="ER837" s="85"/>
      <c r="ES837" s="85"/>
      <c r="ET837" s="85"/>
      <c r="EU837" s="85"/>
      <c r="EV837" s="85"/>
      <c r="EW837" s="85"/>
      <c r="EX837" s="85"/>
      <c r="EY837" s="85"/>
      <c r="EZ837" s="85"/>
      <c r="FA837" s="85"/>
      <c r="FB837" s="85"/>
      <c r="FC837" s="85"/>
      <c r="FD837" s="85"/>
      <c r="FE837" s="85"/>
      <c r="FF837" s="85"/>
      <c r="FG837" s="265"/>
      <c r="FH837" s="265"/>
      <c r="FI837" s="265"/>
      <c r="FJ837" s="265"/>
      <c r="FK837" s="265"/>
      <c r="FL837" s="265"/>
      <c r="FM837" s="265"/>
      <c r="FN837" s="265"/>
      <c r="FO837" s="265"/>
      <c r="FP837" s="265"/>
      <c r="FQ837" s="265"/>
      <c r="FR837" s="265"/>
      <c r="FS837" s="265"/>
      <c r="FT837" s="265"/>
      <c r="FU837" s="265"/>
      <c r="FV837" s="265"/>
      <c r="FW837" s="265"/>
      <c r="FX837" s="265"/>
      <c r="FY837" s="265"/>
      <c r="FZ837" s="265"/>
      <c r="GA837" s="265"/>
      <c r="GB837" s="265"/>
      <c r="GC837" s="265"/>
    </row>
    <row r="838" spans="1:185" x14ac:dyDescent="0.35">
      <c r="A838" s="85"/>
      <c r="B838" s="86"/>
      <c r="C838" s="86"/>
      <c r="D838" s="87"/>
      <c r="E838" s="86"/>
      <c r="F838" s="86"/>
      <c r="G838" s="262">
        <f t="shared" si="53"/>
        <v>0</v>
      </c>
      <c r="H838" s="262">
        <f t="shared" si="54"/>
        <v>0</v>
      </c>
      <c r="I838" s="262">
        <f t="shared" si="55"/>
        <v>0</v>
      </c>
      <c r="J838" s="264"/>
      <c r="K838" s="264"/>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85"/>
      <c r="EP838" s="85"/>
      <c r="EQ838" s="85"/>
      <c r="ER838" s="85"/>
      <c r="ES838" s="85"/>
      <c r="ET838" s="85"/>
      <c r="EU838" s="85"/>
      <c r="EV838" s="85"/>
      <c r="EW838" s="85"/>
      <c r="EX838" s="85"/>
      <c r="EY838" s="85"/>
      <c r="EZ838" s="85"/>
      <c r="FA838" s="85"/>
      <c r="FB838" s="85"/>
      <c r="FC838" s="85"/>
      <c r="FD838" s="85"/>
      <c r="FE838" s="85"/>
      <c r="FF838" s="85"/>
      <c r="FG838" s="265"/>
      <c r="FH838" s="265"/>
      <c r="FI838" s="265"/>
      <c r="FJ838" s="265"/>
      <c r="FK838" s="265"/>
      <c r="FL838" s="265"/>
      <c r="FM838" s="265"/>
      <c r="FN838" s="265"/>
      <c r="FO838" s="265"/>
      <c r="FP838" s="265"/>
      <c r="FQ838" s="265"/>
      <c r="FR838" s="265"/>
      <c r="FS838" s="265"/>
      <c r="FT838" s="265"/>
      <c r="FU838" s="265"/>
      <c r="FV838" s="265"/>
      <c r="FW838" s="265"/>
      <c r="FX838" s="265"/>
      <c r="FY838" s="265"/>
      <c r="FZ838" s="265"/>
      <c r="GA838" s="265"/>
      <c r="GB838" s="265"/>
      <c r="GC838" s="265"/>
    </row>
    <row r="839" spans="1:185" x14ac:dyDescent="0.35">
      <c r="A839" s="85"/>
      <c r="B839" s="86"/>
      <c r="C839" s="86"/>
      <c r="D839" s="87"/>
      <c r="E839" s="86"/>
      <c r="F839" s="86"/>
      <c r="G839" s="262">
        <f t="shared" si="53"/>
        <v>0</v>
      </c>
      <c r="H839" s="262">
        <f t="shared" si="54"/>
        <v>0</v>
      </c>
      <c r="I839" s="262">
        <f t="shared" si="55"/>
        <v>0</v>
      </c>
      <c r="J839" s="264"/>
      <c r="K839" s="264"/>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85"/>
      <c r="EP839" s="85"/>
      <c r="EQ839" s="85"/>
      <c r="ER839" s="85"/>
      <c r="ES839" s="85"/>
      <c r="ET839" s="85"/>
      <c r="EU839" s="85"/>
      <c r="EV839" s="85"/>
      <c r="EW839" s="85"/>
      <c r="EX839" s="85"/>
      <c r="EY839" s="85"/>
      <c r="EZ839" s="85"/>
      <c r="FA839" s="85"/>
      <c r="FB839" s="85"/>
      <c r="FC839" s="85"/>
      <c r="FD839" s="85"/>
      <c r="FE839" s="85"/>
      <c r="FF839" s="85"/>
      <c r="FG839" s="265"/>
      <c r="FH839" s="265"/>
      <c r="FI839" s="265"/>
      <c r="FJ839" s="265"/>
      <c r="FK839" s="265"/>
      <c r="FL839" s="265"/>
      <c r="FM839" s="265"/>
      <c r="FN839" s="265"/>
      <c r="FO839" s="265"/>
      <c r="FP839" s="265"/>
      <c r="FQ839" s="265"/>
      <c r="FR839" s="265"/>
      <c r="FS839" s="265"/>
      <c r="FT839" s="265"/>
      <c r="FU839" s="265"/>
      <c r="FV839" s="265"/>
      <c r="FW839" s="265"/>
      <c r="FX839" s="265"/>
      <c r="FY839" s="265"/>
      <c r="FZ839" s="265"/>
      <c r="GA839" s="265"/>
      <c r="GB839" s="265"/>
      <c r="GC839" s="265"/>
    </row>
    <row r="840" spans="1:185" x14ac:dyDescent="0.35">
      <c r="A840" s="85"/>
      <c r="B840" s="86"/>
      <c r="C840" s="86"/>
      <c r="D840" s="87"/>
      <c r="E840" s="86"/>
      <c r="F840" s="86"/>
      <c r="G840" s="262">
        <f t="shared" si="53"/>
        <v>0</v>
      </c>
      <c r="H840" s="262">
        <f t="shared" si="54"/>
        <v>0</v>
      </c>
      <c r="I840" s="262">
        <f t="shared" si="55"/>
        <v>0</v>
      </c>
      <c r="J840" s="264"/>
      <c r="K840" s="264"/>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85"/>
      <c r="EP840" s="85"/>
      <c r="EQ840" s="85"/>
      <c r="ER840" s="85"/>
      <c r="ES840" s="85"/>
      <c r="ET840" s="85"/>
      <c r="EU840" s="85"/>
      <c r="EV840" s="85"/>
      <c r="EW840" s="85"/>
      <c r="EX840" s="85"/>
      <c r="EY840" s="85"/>
      <c r="EZ840" s="85"/>
      <c r="FA840" s="85"/>
      <c r="FB840" s="85"/>
      <c r="FC840" s="85"/>
      <c r="FD840" s="85"/>
      <c r="FE840" s="85"/>
      <c r="FF840" s="85"/>
      <c r="FG840" s="265"/>
      <c r="FH840" s="265"/>
      <c r="FI840" s="265"/>
      <c r="FJ840" s="265"/>
      <c r="FK840" s="265"/>
      <c r="FL840" s="265"/>
      <c r="FM840" s="265"/>
      <c r="FN840" s="265"/>
      <c r="FO840" s="265"/>
      <c r="FP840" s="265"/>
      <c r="FQ840" s="265"/>
      <c r="FR840" s="265"/>
      <c r="FS840" s="265"/>
      <c r="FT840" s="265"/>
      <c r="FU840" s="265"/>
      <c r="FV840" s="265"/>
      <c r="FW840" s="265"/>
      <c r="FX840" s="265"/>
      <c r="FY840" s="265"/>
      <c r="FZ840" s="265"/>
      <c r="GA840" s="265"/>
      <c r="GB840" s="265"/>
      <c r="GC840" s="265"/>
    </row>
    <row r="841" spans="1:185" x14ac:dyDescent="0.35">
      <c r="A841" s="85"/>
      <c r="B841" s="86"/>
      <c r="C841" s="86"/>
      <c r="D841" s="87"/>
      <c r="E841" s="86"/>
      <c r="F841" s="86"/>
      <c r="G841" s="262">
        <f t="shared" si="53"/>
        <v>0</v>
      </c>
      <c r="H841" s="262">
        <f t="shared" si="54"/>
        <v>0</v>
      </c>
      <c r="I841" s="262">
        <f t="shared" si="55"/>
        <v>0</v>
      </c>
      <c r="J841" s="264"/>
      <c r="K841" s="264"/>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85"/>
      <c r="EP841" s="85"/>
      <c r="EQ841" s="85"/>
      <c r="ER841" s="85"/>
      <c r="ES841" s="85"/>
      <c r="ET841" s="85"/>
      <c r="EU841" s="85"/>
      <c r="EV841" s="85"/>
      <c r="EW841" s="85"/>
      <c r="EX841" s="85"/>
      <c r="EY841" s="85"/>
      <c r="EZ841" s="85"/>
      <c r="FA841" s="85"/>
      <c r="FB841" s="85"/>
      <c r="FC841" s="85"/>
      <c r="FD841" s="85"/>
      <c r="FE841" s="85"/>
      <c r="FF841" s="85"/>
      <c r="FG841" s="265"/>
      <c r="FH841" s="265"/>
      <c r="FI841" s="265"/>
      <c r="FJ841" s="265"/>
      <c r="FK841" s="265"/>
      <c r="FL841" s="265"/>
      <c r="FM841" s="265"/>
      <c r="FN841" s="265"/>
      <c r="FO841" s="265"/>
      <c r="FP841" s="265"/>
      <c r="FQ841" s="265"/>
      <c r="FR841" s="265"/>
      <c r="FS841" s="265"/>
      <c r="FT841" s="265"/>
      <c r="FU841" s="265"/>
      <c r="FV841" s="265"/>
      <c r="FW841" s="265"/>
      <c r="FX841" s="265"/>
      <c r="FY841" s="265"/>
      <c r="FZ841" s="265"/>
      <c r="GA841" s="265"/>
      <c r="GB841" s="265"/>
      <c r="GC841" s="265"/>
    </row>
    <row r="842" spans="1:185" x14ac:dyDescent="0.35">
      <c r="A842" s="85"/>
      <c r="B842" s="86"/>
      <c r="C842" s="86"/>
      <c r="D842" s="87"/>
      <c r="E842" s="86"/>
      <c r="F842" s="86"/>
      <c r="G842" s="262">
        <f t="shared" ref="G842:G905" si="56">SUM(J842,L842,N842,O842,P842,T842,U842,V842,AN842,AP842,BA842,BC842,CO842,CQ842,CZ842,DB842,DK842,DM842,DP842,DR842,DY842,EA842,EK842,EM842,EV842,EX842,FG842,FI842,FR842,FT842)</f>
        <v>0</v>
      </c>
      <c r="H842" s="262">
        <f t="shared" ref="H842:H905" si="57">SUM(K842,M842,Q842,R842,S842,W842,X842,Y842,AO842,AQ842,AR842,AS842,AU842,AX842,BB842,BD842,BK842,BL842,CP842,CR842,CS842,CT842,CU842,CV842,DA842,DC842,DD842,DE842,DF842,DG842,,DL842,DN842,DQ842,DS842,DZ842,EB842,EC842,ED842,EE842,FC842,FH842,FJ842,FK842,FL842,FM842,FN842,FO842,FQ842,FS842,FU842,FV842,FW842,FX842,FY842,FZ842,GC842,EL842,EN842,EO842,EP842,EQ842,ET842,EW842,EY842,EZ842,FA842,FB842,FD842,AT842,AV842,AW842,BE842,BF842,BG842,BH842,FP842,ER842,DH842,DT842,DU842,DV842,DW842,EF842,EG842,EI842,EH842,ES842,FE842,Z842,AA842,AB842,AC842,AD842,AE842,AF842,AG842,AH842,AI842,AJ842,AK842,GA842,GB842)</f>
        <v>0</v>
      </c>
      <c r="I842" s="262">
        <f t="shared" ref="I842:I905" si="58">G842+H842</f>
        <v>0</v>
      </c>
      <c r="J842" s="264"/>
      <c r="K842" s="264"/>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265"/>
      <c r="FH842" s="265"/>
      <c r="FI842" s="265"/>
      <c r="FJ842" s="265"/>
      <c r="FK842" s="265"/>
      <c r="FL842" s="265"/>
      <c r="FM842" s="265"/>
      <c r="FN842" s="265"/>
      <c r="FO842" s="265"/>
      <c r="FP842" s="265"/>
      <c r="FQ842" s="265"/>
      <c r="FR842" s="265"/>
      <c r="FS842" s="265"/>
      <c r="FT842" s="265"/>
      <c r="FU842" s="265"/>
      <c r="FV842" s="265"/>
      <c r="FW842" s="265"/>
      <c r="FX842" s="265"/>
      <c r="FY842" s="265"/>
      <c r="FZ842" s="265"/>
      <c r="GA842" s="265"/>
      <c r="GB842" s="265"/>
      <c r="GC842" s="265"/>
    </row>
    <row r="843" spans="1:185" x14ac:dyDescent="0.35">
      <c r="A843" s="85"/>
      <c r="B843" s="86"/>
      <c r="C843" s="86"/>
      <c r="D843" s="87"/>
      <c r="E843" s="86"/>
      <c r="F843" s="86"/>
      <c r="G843" s="262">
        <f t="shared" si="56"/>
        <v>0</v>
      </c>
      <c r="H843" s="262">
        <f t="shared" si="57"/>
        <v>0</v>
      </c>
      <c r="I843" s="262">
        <f t="shared" si="58"/>
        <v>0</v>
      </c>
      <c r="J843" s="264"/>
      <c r="K843" s="264"/>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85"/>
      <c r="EP843" s="85"/>
      <c r="EQ843" s="85"/>
      <c r="ER843" s="85"/>
      <c r="ES843" s="85"/>
      <c r="ET843" s="85"/>
      <c r="EU843" s="85"/>
      <c r="EV843" s="85"/>
      <c r="EW843" s="85"/>
      <c r="EX843" s="85"/>
      <c r="EY843" s="85"/>
      <c r="EZ843" s="85"/>
      <c r="FA843" s="85"/>
      <c r="FB843" s="85"/>
      <c r="FC843" s="85"/>
      <c r="FD843" s="85"/>
      <c r="FE843" s="85"/>
      <c r="FF843" s="85"/>
      <c r="FG843" s="265"/>
      <c r="FH843" s="265"/>
      <c r="FI843" s="265"/>
      <c r="FJ843" s="265"/>
      <c r="FK843" s="265"/>
      <c r="FL843" s="265"/>
      <c r="FM843" s="265"/>
      <c r="FN843" s="265"/>
      <c r="FO843" s="265"/>
      <c r="FP843" s="265"/>
      <c r="FQ843" s="265"/>
      <c r="FR843" s="265"/>
      <c r="FS843" s="265"/>
      <c r="FT843" s="265"/>
      <c r="FU843" s="265"/>
      <c r="FV843" s="265"/>
      <c r="FW843" s="265"/>
      <c r="FX843" s="265"/>
      <c r="FY843" s="265"/>
      <c r="FZ843" s="265"/>
      <c r="GA843" s="265"/>
      <c r="GB843" s="265"/>
      <c r="GC843" s="265"/>
    </row>
    <row r="844" spans="1:185" x14ac:dyDescent="0.35">
      <c r="A844" s="85"/>
      <c r="B844" s="86"/>
      <c r="C844" s="86"/>
      <c r="D844" s="87"/>
      <c r="E844" s="86"/>
      <c r="F844" s="86"/>
      <c r="G844" s="262">
        <f t="shared" si="56"/>
        <v>0</v>
      </c>
      <c r="H844" s="262">
        <f t="shared" si="57"/>
        <v>0</v>
      </c>
      <c r="I844" s="262">
        <f t="shared" si="58"/>
        <v>0</v>
      </c>
      <c r="J844" s="264"/>
      <c r="K844" s="264"/>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85"/>
      <c r="EP844" s="85"/>
      <c r="EQ844" s="85"/>
      <c r="ER844" s="85"/>
      <c r="ES844" s="85"/>
      <c r="ET844" s="85"/>
      <c r="EU844" s="85"/>
      <c r="EV844" s="85"/>
      <c r="EW844" s="85"/>
      <c r="EX844" s="85"/>
      <c r="EY844" s="85"/>
      <c r="EZ844" s="85"/>
      <c r="FA844" s="85"/>
      <c r="FB844" s="85"/>
      <c r="FC844" s="85"/>
      <c r="FD844" s="85"/>
      <c r="FE844" s="85"/>
      <c r="FF844" s="85"/>
      <c r="FG844" s="265"/>
      <c r="FH844" s="265"/>
      <c r="FI844" s="265"/>
      <c r="FJ844" s="265"/>
      <c r="FK844" s="265"/>
      <c r="FL844" s="265"/>
      <c r="FM844" s="265"/>
      <c r="FN844" s="265"/>
      <c r="FO844" s="265"/>
      <c r="FP844" s="265"/>
      <c r="FQ844" s="265"/>
      <c r="FR844" s="265"/>
      <c r="FS844" s="265"/>
      <c r="FT844" s="265"/>
      <c r="FU844" s="265"/>
      <c r="FV844" s="265"/>
      <c r="FW844" s="265"/>
      <c r="FX844" s="265"/>
      <c r="FY844" s="265"/>
      <c r="FZ844" s="265"/>
      <c r="GA844" s="265"/>
      <c r="GB844" s="265"/>
      <c r="GC844" s="265"/>
    </row>
    <row r="845" spans="1:185" x14ac:dyDescent="0.35">
      <c r="A845" s="85"/>
      <c r="B845" s="86"/>
      <c r="C845" s="86"/>
      <c r="D845" s="87"/>
      <c r="E845" s="86"/>
      <c r="F845" s="86"/>
      <c r="G845" s="262">
        <f t="shared" si="56"/>
        <v>0</v>
      </c>
      <c r="H845" s="262">
        <f t="shared" si="57"/>
        <v>0</v>
      </c>
      <c r="I845" s="262">
        <f t="shared" si="58"/>
        <v>0</v>
      </c>
      <c r="J845" s="264"/>
      <c r="K845" s="264"/>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85"/>
      <c r="EP845" s="85"/>
      <c r="EQ845" s="85"/>
      <c r="ER845" s="85"/>
      <c r="ES845" s="85"/>
      <c r="ET845" s="85"/>
      <c r="EU845" s="85"/>
      <c r="EV845" s="85"/>
      <c r="EW845" s="85"/>
      <c r="EX845" s="85"/>
      <c r="EY845" s="85"/>
      <c r="EZ845" s="85"/>
      <c r="FA845" s="85"/>
      <c r="FB845" s="85"/>
      <c r="FC845" s="85"/>
      <c r="FD845" s="85"/>
      <c r="FE845" s="85"/>
      <c r="FF845" s="85"/>
      <c r="FG845" s="265"/>
      <c r="FH845" s="265"/>
      <c r="FI845" s="265"/>
      <c r="FJ845" s="265"/>
      <c r="FK845" s="265"/>
      <c r="FL845" s="265"/>
      <c r="FM845" s="265"/>
      <c r="FN845" s="265"/>
      <c r="FO845" s="265"/>
      <c r="FP845" s="265"/>
      <c r="FQ845" s="265"/>
      <c r="FR845" s="265"/>
      <c r="FS845" s="265"/>
      <c r="FT845" s="265"/>
      <c r="FU845" s="265"/>
      <c r="FV845" s="265"/>
      <c r="FW845" s="265"/>
      <c r="FX845" s="265"/>
      <c r="FY845" s="265"/>
      <c r="FZ845" s="265"/>
      <c r="GA845" s="265"/>
      <c r="GB845" s="265"/>
      <c r="GC845" s="265"/>
    </row>
    <row r="846" spans="1:185" x14ac:dyDescent="0.35">
      <c r="A846" s="85"/>
      <c r="B846" s="86"/>
      <c r="C846" s="86"/>
      <c r="D846" s="87"/>
      <c r="E846" s="86"/>
      <c r="F846" s="86"/>
      <c r="G846" s="262">
        <f t="shared" si="56"/>
        <v>0</v>
      </c>
      <c r="H846" s="262">
        <f t="shared" si="57"/>
        <v>0</v>
      </c>
      <c r="I846" s="262">
        <f t="shared" si="58"/>
        <v>0</v>
      </c>
      <c r="J846" s="264"/>
      <c r="K846" s="264"/>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85"/>
      <c r="EP846" s="85"/>
      <c r="EQ846" s="85"/>
      <c r="ER846" s="85"/>
      <c r="ES846" s="85"/>
      <c r="ET846" s="85"/>
      <c r="EU846" s="85"/>
      <c r="EV846" s="85"/>
      <c r="EW846" s="85"/>
      <c r="EX846" s="85"/>
      <c r="EY846" s="85"/>
      <c r="EZ846" s="85"/>
      <c r="FA846" s="85"/>
      <c r="FB846" s="85"/>
      <c r="FC846" s="85"/>
      <c r="FD846" s="85"/>
      <c r="FE846" s="85"/>
      <c r="FF846" s="85"/>
      <c r="FG846" s="265"/>
      <c r="FH846" s="265"/>
      <c r="FI846" s="265"/>
      <c r="FJ846" s="265"/>
      <c r="FK846" s="265"/>
      <c r="FL846" s="265"/>
      <c r="FM846" s="265"/>
      <c r="FN846" s="265"/>
      <c r="FO846" s="265"/>
      <c r="FP846" s="265"/>
      <c r="FQ846" s="265"/>
      <c r="FR846" s="265"/>
      <c r="FS846" s="265"/>
      <c r="FT846" s="265"/>
      <c r="FU846" s="265"/>
      <c r="FV846" s="265"/>
      <c r="FW846" s="265"/>
      <c r="FX846" s="265"/>
      <c r="FY846" s="265"/>
      <c r="FZ846" s="265"/>
      <c r="GA846" s="265"/>
      <c r="GB846" s="265"/>
      <c r="GC846" s="265"/>
    </row>
    <row r="847" spans="1:185" x14ac:dyDescent="0.35">
      <c r="A847" s="85"/>
      <c r="B847" s="86"/>
      <c r="C847" s="86"/>
      <c r="D847" s="87"/>
      <c r="E847" s="86"/>
      <c r="F847" s="86"/>
      <c r="G847" s="262">
        <f t="shared" si="56"/>
        <v>0</v>
      </c>
      <c r="H847" s="262">
        <f t="shared" si="57"/>
        <v>0</v>
      </c>
      <c r="I847" s="262">
        <f t="shared" si="58"/>
        <v>0</v>
      </c>
      <c r="J847" s="264"/>
      <c r="K847" s="264"/>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85"/>
      <c r="EP847" s="85"/>
      <c r="EQ847" s="85"/>
      <c r="ER847" s="85"/>
      <c r="ES847" s="85"/>
      <c r="ET847" s="85"/>
      <c r="EU847" s="85"/>
      <c r="EV847" s="85"/>
      <c r="EW847" s="85"/>
      <c r="EX847" s="85"/>
      <c r="EY847" s="85"/>
      <c r="EZ847" s="85"/>
      <c r="FA847" s="85"/>
      <c r="FB847" s="85"/>
      <c r="FC847" s="85"/>
      <c r="FD847" s="85"/>
      <c r="FE847" s="85"/>
      <c r="FF847" s="85"/>
      <c r="FG847" s="265"/>
      <c r="FH847" s="265"/>
      <c r="FI847" s="265"/>
      <c r="FJ847" s="265"/>
      <c r="FK847" s="265"/>
      <c r="FL847" s="265"/>
      <c r="FM847" s="265"/>
      <c r="FN847" s="265"/>
      <c r="FO847" s="265"/>
      <c r="FP847" s="265"/>
      <c r="FQ847" s="265"/>
      <c r="FR847" s="265"/>
      <c r="FS847" s="265"/>
      <c r="FT847" s="265"/>
      <c r="FU847" s="265"/>
      <c r="FV847" s="265"/>
      <c r="FW847" s="265"/>
      <c r="FX847" s="265"/>
      <c r="FY847" s="265"/>
      <c r="FZ847" s="265"/>
      <c r="GA847" s="265"/>
      <c r="GB847" s="265"/>
      <c r="GC847" s="265"/>
    </row>
    <row r="848" spans="1:185" x14ac:dyDescent="0.35">
      <c r="A848" s="85"/>
      <c r="B848" s="86"/>
      <c r="C848" s="86"/>
      <c r="D848" s="87"/>
      <c r="E848" s="86"/>
      <c r="F848" s="86"/>
      <c r="G848" s="262">
        <f t="shared" si="56"/>
        <v>0</v>
      </c>
      <c r="H848" s="262">
        <f t="shared" si="57"/>
        <v>0</v>
      </c>
      <c r="I848" s="262">
        <f t="shared" si="58"/>
        <v>0</v>
      </c>
      <c r="J848" s="264"/>
      <c r="K848" s="264"/>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85"/>
      <c r="EP848" s="85"/>
      <c r="EQ848" s="85"/>
      <c r="ER848" s="85"/>
      <c r="ES848" s="85"/>
      <c r="ET848" s="85"/>
      <c r="EU848" s="85"/>
      <c r="EV848" s="85"/>
      <c r="EW848" s="85"/>
      <c r="EX848" s="85"/>
      <c r="EY848" s="85"/>
      <c r="EZ848" s="85"/>
      <c r="FA848" s="85"/>
      <c r="FB848" s="85"/>
      <c r="FC848" s="85"/>
      <c r="FD848" s="85"/>
      <c r="FE848" s="85"/>
      <c r="FF848" s="85"/>
      <c r="FG848" s="265"/>
      <c r="FH848" s="265"/>
      <c r="FI848" s="265"/>
      <c r="FJ848" s="265"/>
      <c r="FK848" s="265"/>
      <c r="FL848" s="265"/>
      <c r="FM848" s="265"/>
      <c r="FN848" s="265"/>
      <c r="FO848" s="265"/>
      <c r="FP848" s="265"/>
      <c r="FQ848" s="265"/>
      <c r="FR848" s="265"/>
      <c r="FS848" s="265"/>
      <c r="FT848" s="265"/>
      <c r="FU848" s="265"/>
      <c r="FV848" s="265"/>
      <c r="FW848" s="265"/>
      <c r="FX848" s="265"/>
      <c r="FY848" s="265"/>
      <c r="FZ848" s="265"/>
      <c r="GA848" s="265"/>
      <c r="GB848" s="265"/>
      <c r="GC848" s="265"/>
    </row>
    <row r="849" spans="1:185" x14ac:dyDescent="0.35">
      <c r="A849" s="85"/>
      <c r="B849" s="86"/>
      <c r="C849" s="86"/>
      <c r="D849" s="87"/>
      <c r="E849" s="86"/>
      <c r="F849" s="86"/>
      <c r="G849" s="262">
        <f t="shared" si="56"/>
        <v>0</v>
      </c>
      <c r="H849" s="262">
        <f t="shared" si="57"/>
        <v>0</v>
      </c>
      <c r="I849" s="262">
        <f t="shared" si="58"/>
        <v>0</v>
      </c>
      <c r="J849" s="264"/>
      <c r="K849" s="264"/>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85"/>
      <c r="EP849" s="85"/>
      <c r="EQ849" s="85"/>
      <c r="ER849" s="85"/>
      <c r="ES849" s="85"/>
      <c r="ET849" s="85"/>
      <c r="EU849" s="85"/>
      <c r="EV849" s="85"/>
      <c r="EW849" s="85"/>
      <c r="EX849" s="85"/>
      <c r="EY849" s="85"/>
      <c r="EZ849" s="85"/>
      <c r="FA849" s="85"/>
      <c r="FB849" s="85"/>
      <c r="FC849" s="85"/>
      <c r="FD849" s="85"/>
      <c r="FE849" s="85"/>
      <c r="FF849" s="85"/>
      <c r="FG849" s="265"/>
      <c r="FH849" s="265"/>
      <c r="FI849" s="265"/>
      <c r="FJ849" s="265"/>
      <c r="FK849" s="265"/>
      <c r="FL849" s="265"/>
      <c r="FM849" s="265"/>
      <c r="FN849" s="265"/>
      <c r="FO849" s="265"/>
      <c r="FP849" s="265"/>
      <c r="FQ849" s="265"/>
      <c r="FR849" s="265"/>
      <c r="FS849" s="265"/>
      <c r="FT849" s="265"/>
      <c r="FU849" s="265"/>
      <c r="FV849" s="265"/>
      <c r="FW849" s="265"/>
      <c r="FX849" s="265"/>
      <c r="FY849" s="265"/>
      <c r="FZ849" s="265"/>
      <c r="GA849" s="265"/>
      <c r="GB849" s="265"/>
      <c r="GC849" s="265"/>
    </row>
    <row r="850" spans="1:185" x14ac:dyDescent="0.35">
      <c r="A850" s="85"/>
      <c r="B850" s="86"/>
      <c r="C850" s="86"/>
      <c r="D850" s="87"/>
      <c r="E850" s="86"/>
      <c r="F850" s="86"/>
      <c r="G850" s="262">
        <f t="shared" si="56"/>
        <v>0</v>
      </c>
      <c r="H850" s="262">
        <f t="shared" si="57"/>
        <v>0</v>
      </c>
      <c r="I850" s="262">
        <f t="shared" si="58"/>
        <v>0</v>
      </c>
      <c r="J850" s="264"/>
      <c r="K850" s="264"/>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85"/>
      <c r="EP850" s="85"/>
      <c r="EQ850" s="85"/>
      <c r="ER850" s="85"/>
      <c r="ES850" s="85"/>
      <c r="ET850" s="85"/>
      <c r="EU850" s="85"/>
      <c r="EV850" s="85"/>
      <c r="EW850" s="85"/>
      <c r="EX850" s="85"/>
      <c r="EY850" s="85"/>
      <c r="EZ850" s="85"/>
      <c r="FA850" s="85"/>
      <c r="FB850" s="85"/>
      <c r="FC850" s="85"/>
      <c r="FD850" s="85"/>
      <c r="FE850" s="85"/>
      <c r="FF850" s="85"/>
      <c r="FG850" s="265"/>
      <c r="FH850" s="265"/>
      <c r="FI850" s="265"/>
      <c r="FJ850" s="265"/>
      <c r="FK850" s="265"/>
      <c r="FL850" s="265"/>
      <c r="FM850" s="265"/>
      <c r="FN850" s="265"/>
      <c r="FO850" s="265"/>
      <c r="FP850" s="265"/>
      <c r="FQ850" s="265"/>
      <c r="FR850" s="265"/>
      <c r="FS850" s="265"/>
      <c r="FT850" s="265"/>
      <c r="FU850" s="265"/>
      <c r="FV850" s="265"/>
      <c r="FW850" s="265"/>
      <c r="FX850" s="265"/>
      <c r="FY850" s="265"/>
      <c r="FZ850" s="265"/>
      <c r="GA850" s="265"/>
      <c r="GB850" s="265"/>
      <c r="GC850" s="265"/>
    </row>
    <row r="851" spans="1:185" x14ac:dyDescent="0.35">
      <c r="A851" s="85"/>
      <c r="B851" s="86"/>
      <c r="C851" s="86"/>
      <c r="D851" s="87"/>
      <c r="E851" s="86"/>
      <c r="F851" s="86"/>
      <c r="G851" s="262">
        <f t="shared" si="56"/>
        <v>0</v>
      </c>
      <c r="H851" s="262">
        <f t="shared" si="57"/>
        <v>0</v>
      </c>
      <c r="I851" s="262">
        <f t="shared" si="58"/>
        <v>0</v>
      </c>
      <c r="J851" s="264"/>
      <c r="K851" s="264"/>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85"/>
      <c r="EP851" s="85"/>
      <c r="EQ851" s="85"/>
      <c r="ER851" s="85"/>
      <c r="ES851" s="85"/>
      <c r="ET851" s="85"/>
      <c r="EU851" s="85"/>
      <c r="EV851" s="85"/>
      <c r="EW851" s="85"/>
      <c r="EX851" s="85"/>
      <c r="EY851" s="85"/>
      <c r="EZ851" s="85"/>
      <c r="FA851" s="85"/>
      <c r="FB851" s="85"/>
      <c r="FC851" s="85"/>
      <c r="FD851" s="85"/>
      <c r="FE851" s="85"/>
      <c r="FF851" s="85"/>
      <c r="FG851" s="265"/>
      <c r="FH851" s="265"/>
      <c r="FI851" s="265"/>
      <c r="FJ851" s="265"/>
      <c r="FK851" s="265"/>
      <c r="FL851" s="265"/>
      <c r="FM851" s="265"/>
      <c r="FN851" s="265"/>
      <c r="FO851" s="265"/>
      <c r="FP851" s="265"/>
      <c r="FQ851" s="265"/>
      <c r="FR851" s="265"/>
      <c r="FS851" s="265"/>
      <c r="FT851" s="265"/>
      <c r="FU851" s="265"/>
      <c r="FV851" s="265"/>
      <c r="FW851" s="265"/>
      <c r="FX851" s="265"/>
      <c r="FY851" s="265"/>
      <c r="FZ851" s="265"/>
      <c r="GA851" s="265"/>
      <c r="GB851" s="265"/>
      <c r="GC851" s="265"/>
    </row>
    <row r="852" spans="1:185" x14ac:dyDescent="0.35">
      <c r="A852" s="85"/>
      <c r="B852" s="86"/>
      <c r="C852" s="86"/>
      <c r="D852" s="87"/>
      <c r="E852" s="86"/>
      <c r="F852" s="86"/>
      <c r="G852" s="262">
        <f t="shared" si="56"/>
        <v>0</v>
      </c>
      <c r="H852" s="262">
        <f t="shared" si="57"/>
        <v>0</v>
      </c>
      <c r="I852" s="262">
        <f t="shared" si="58"/>
        <v>0</v>
      </c>
      <c r="J852" s="264"/>
      <c r="K852" s="264"/>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85"/>
      <c r="EP852" s="85"/>
      <c r="EQ852" s="85"/>
      <c r="ER852" s="85"/>
      <c r="ES852" s="85"/>
      <c r="ET852" s="85"/>
      <c r="EU852" s="85"/>
      <c r="EV852" s="85"/>
      <c r="EW852" s="85"/>
      <c r="EX852" s="85"/>
      <c r="EY852" s="85"/>
      <c r="EZ852" s="85"/>
      <c r="FA852" s="85"/>
      <c r="FB852" s="85"/>
      <c r="FC852" s="85"/>
      <c r="FD852" s="85"/>
      <c r="FE852" s="85"/>
      <c r="FF852" s="85"/>
      <c r="FG852" s="265"/>
      <c r="FH852" s="265"/>
      <c r="FI852" s="265"/>
      <c r="FJ852" s="265"/>
      <c r="FK852" s="265"/>
      <c r="FL852" s="265"/>
      <c r="FM852" s="265"/>
      <c r="FN852" s="265"/>
      <c r="FO852" s="265"/>
      <c r="FP852" s="265"/>
      <c r="FQ852" s="265"/>
      <c r="FR852" s="265"/>
      <c r="FS852" s="265"/>
      <c r="FT852" s="265"/>
      <c r="FU852" s="265"/>
      <c r="FV852" s="265"/>
      <c r="FW852" s="265"/>
      <c r="FX852" s="265"/>
      <c r="FY852" s="265"/>
      <c r="FZ852" s="265"/>
      <c r="GA852" s="265"/>
      <c r="GB852" s="265"/>
      <c r="GC852" s="265"/>
    </row>
    <row r="853" spans="1:185" x14ac:dyDescent="0.35">
      <c r="A853" s="85"/>
      <c r="B853" s="86"/>
      <c r="C853" s="86"/>
      <c r="D853" s="87"/>
      <c r="E853" s="86"/>
      <c r="F853" s="86"/>
      <c r="G853" s="262">
        <f t="shared" si="56"/>
        <v>0</v>
      </c>
      <c r="H853" s="262">
        <f t="shared" si="57"/>
        <v>0</v>
      </c>
      <c r="I853" s="262">
        <f t="shared" si="58"/>
        <v>0</v>
      </c>
      <c r="J853" s="264"/>
      <c r="K853" s="264"/>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85"/>
      <c r="EP853" s="85"/>
      <c r="EQ853" s="85"/>
      <c r="ER853" s="85"/>
      <c r="ES853" s="85"/>
      <c r="ET853" s="85"/>
      <c r="EU853" s="85"/>
      <c r="EV853" s="85"/>
      <c r="EW853" s="85"/>
      <c r="EX853" s="85"/>
      <c r="EY853" s="85"/>
      <c r="EZ853" s="85"/>
      <c r="FA853" s="85"/>
      <c r="FB853" s="85"/>
      <c r="FC853" s="85"/>
      <c r="FD853" s="85"/>
      <c r="FE853" s="85"/>
      <c r="FF853" s="85"/>
      <c r="FG853" s="265"/>
      <c r="FH853" s="265"/>
      <c r="FI853" s="265"/>
      <c r="FJ853" s="265"/>
      <c r="FK853" s="265"/>
      <c r="FL853" s="265"/>
      <c r="FM853" s="265"/>
      <c r="FN853" s="265"/>
      <c r="FO853" s="265"/>
      <c r="FP853" s="265"/>
      <c r="FQ853" s="265"/>
      <c r="FR853" s="265"/>
      <c r="FS853" s="265"/>
      <c r="FT853" s="265"/>
      <c r="FU853" s="265"/>
      <c r="FV853" s="265"/>
      <c r="FW853" s="265"/>
      <c r="FX853" s="265"/>
      <c r="FY853" s="265"/>
      <c r="FZ853" s="265"/>
      <c r="GA853" s="265"/>
      <c r="GB853" s="265"/>
      <c r="GC853" s="265"/>
    </row>
    <row r="854" spans="1:185" x14ac:dyDescent="0.35">
      <c r="A854" s="85"/>
      <c r="B854" s="86"/>
      <c r="C854" s="86"/>
      <c r="D854" s="87"/>
      <c r="E854" s="86"/>
      <c r="F854" s="86"/>
      <c r="G854" s="262">
        <f t="shared" si="56"/>
        <v>0</v>
      </c>
      <c r="H854" s="262">
        <f t="shared" si="57"/>
        <v>0</v>
      </c>
      <c r="I854" s="262">
        <f t="shared" si="58"/>
        <v>0</v>
      </c>
      <c r="J854" s="264"/>
      <c r="K854" s="264"/>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85"/>
      <c r="EP854" s="85"/>
      <c r="EQ854" s="85"/>
      <c r="ER854" s="85"/>
      <c r="ES854" s="85"/>
      <c r="ET854" s="85"/>
      <c r="EU854" s="85"/>
      <c r="EV854" s="85"/>
      <c r="EW854" s="85"/>
      <c r="EX854" s="85"/>
      <c r="EY854" s="85"/>
      <c r="EZ854" s="85"/>
      <c r="FA854" s="85"/>
      <c r="FB854" s="85"/>
      <c r="FC854" s="85"/>
      <c r="FD854" s="85"/>
      <c r="FE854" s="85"/>
      <c r="FF854" s="85"/>
      <c r="FG854" s="265"/>
      <c r="FH854" s="265"/>
      <c r="FI854" s="265"/>
      <c r="FJ854" s="265"/>
      <c r="FK854" s="265"/>
      <c r="FL854" s="265"/>
      <c r="FM854" s="265"/>
      <c r="FN854" s="265"/>
      <c r="FO854" s="265"/>
      <c r="FP854" s="265"/>
      <c r="FQ854" s="265"/>
      <c r="FR854" s="265"/>
      <c r="FS854" s="265"/>
      <c r="FT854" s="265"/>
      <c r="FU854" s="265"/>
      <c r="FV854" s="265"/>
      <c r="FW854" s="265"/>
      <c r="FX854" s="265"/>
      <c r="FY854" s="265"/>
      <c r="FZ854" s="265"/>
      <c r="GA854" s="265"/>
      <c r="GB854" s="265"/>
      <c r="GC854" s="265"/>
    </row>
    <row r="855" spans="1:185" x14ac:dyDescent="0.35">
      <c r="A855" s="85"/>
      <c r="B855" s="86"/>
      <c r="C855" s="86"/>
      <c r="D855" s="87"/>
      <c r="E855" s="86"/>
      <c r="F855" s="86"/>
      <c r="G855" s="262">
        <f t="shared" si="56"/>
        <v>0</v>
      </c>
      <c r="H855" s="262">
        <f t="shared" si="57"/>
        <v>0</v>
      </c>
      <c r="I855" s="262">
        <f t="shared" si="58"/>
        <v>0</v>
      </c>
      <c r="J855" s="264"/>
      <c r="K855" s="264"/>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85"/>
      <c r="EP855" s="85"/>
      <c r="EQ855" s="85"/>
      <c r="ER855" s="85"/>
      <c r="ES855" s="85"/>
      <c r="ET855" s="85"/>
      <c r="EU855" s="85"/>
      <c r="EV855" s="85"/>
      <c r="EW855" s="85"/>
      <c r="EX855" s="85"/>
      <c r="EY855" s="85"/>
      <c r="EZ855" s="85"/>
      <c r="FA855" s="85"/>
      <c r="FB855" s="85"/>
      <c r="FC855" s="85"/>
      <c r="FD855" s="85"/>
      <c r="FE855" s="85"/>
      <c r="FF855" s="85"/>
      <c r="FG855" s="265"/>
      <c r="FH855" s="265"/>
      <c r="FI855" s="265"/>
      <c r="FJ855" s="265"/>
      <c r="FK855" s="265"/>
      <c r="FL855" s="265"/>
      <c r="FM855" s="265"/>
      <c r="FN855" s="265"/>
      <c r="FO855" s="265"/>
      <c r="FP855" s="265"/>
      <c r="FQ855" s="265"/>
      <c r="FR855" s="265"/>
      <c r="FS855" s="265"/>
      <c r="FT855" s="265"/>
      <c r="FU855" s="265"/>
      <c r="FV855" s="265"/>
      <c r="FW855" s="265"/>
      <c r="FX855" s="265"/>
      <c r="FY855" s="265"/>
      <c r="FZ855" s="265"/>
      <c r="GA855" s="265"/>
      <c r="GB855" s="265"/>
      <c r="GC855" s="265"/>
    </row>
    <row r="856" spans="1:185" x14ac:dyDescent="0.35">
      <c r="A856" s="85"/>
      <c r="B856" s="86"/>
      <c r="C856" s="86"/>
      <c r="D856" s="87"/>
      <c r="E856" s="86"/>
      <c r="F856" s="86"/>
      <c r="G856" s="262">
        <f t="shared" si="56"/>
        <v>0</v>
      </c>
      <c r="H856" s="262">
        <f t="shared" si="57"/>
        <v>0</v>
      </c>
      <c r="I856" s="262">
        <f t="shared" si="58"/>
        <v>0</v>
      </c>
      <c r="J856" s="264"/>
      <c r="K856" s="264"/>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85"/>
      <c r="EP856" s="85"/>
      <c r="EQ856" s="85"/>
      <c r="ER856" s="85"/>
      <c r="ES856" s="85"/>
      <c r="ET856" s="85"/>
      <c r="EU856" s="85"/>
      <c r="EV856" s="85"/>
      <c r="EW856" s="85"/>
      <c r="EX856" s="85"/>
      <c r="EY856" s="85"/>
      <c r="EZ856" s="85"/>
      <c r="FA856" s="85"/>
      <c r="FB856" s="85"/>
      <c r="FC856" s="85"/>
      <c r="FD856" s="85"/>
      <c r="FE856" s="85"/>
      <c r="FF856" s="85"/>
      <c r="FG856" s="265"/>
      <c r="FH856" s="265"/>
      <c r="FI856" s="265"/>
      <c r="FJ856" s="265"/>
      <c r="FK856" s="265"/>
      <c r="FL856" s="265"/>
      <c r="FM856" s="265"/>
      <c r="FN856" s="265"/>
      <c r="FO856" s="265"/>
      <c r="FP856" s="265"/>
      <c r="FQ856" s="265"/>
      <c r="FR856" s="265"/>
      <c r="FS856" s="265"/>
      <c r="FT856" s="265"/>
      <c r="FU856" s="265"/>
      <c r="FV856" s="265"/>
      <c r="FW856" s="265"/>
      <c r="FX856" s="265"/>
      <c r="FY856" s="265"/>
      <c r="FZ856" s="265"/>
      <c r="GA856" s="265"/>
      <c r="GB856" s="265"/>
      <c r="GC856" s="265"/>
    </row>
    <row r="857" spans="1:185" x14ac:dyDescent="0.35">
      <c r="A857" s="85"/>
      <c r="B857" s="86"/>
      <c r="C857" s="86"/>
      <c r="D857" s="87"/>
      <c r="E857" s="86"/>
      <c r="F857" s="86"/>
      <c r="G857" s="262">
        <f t="shared" si="56"/>
        <v>0</v>
      </c>
      <c r="H857" s="262">
        <f t="shared" si="57"/>
        <v>0</v>
      </c>
      <c r="I857" s="262">
        <f t="shared" si="58"/>
        <v>0</v>
      </c>
      <c r="J857" s="264"/>
      <c r="K857" s="264"/>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85"/>
      <c r="EP857" s="85"/>
      <c r="EQ857" s="85"/>
      <c r="ER857" s="85"/>
      <c r="ES857" s="85"/>
      <c r="ET857" s="85"/>
      <c r="EU857" s="85"/>
      <c r="EV857" s="85"/>
      <c r="EW857" s="85"/>
      <c r="EX857" s="85"/>
      <c r="EY857" s="85"/>
      <c r="EZ857" s="85"/>
      <c r="FA857" s="85"/>
      <c r="FB857" s="85"/>
      <c r="FC857" s="85"/>
      <c r="FD857" s="85"/>
      <c r="FE857" s="85"/>
      <c r="FF857" s="85"/>
      <c r="FG857" s="265"/>
      <c r="FH857" s="265"/>
      <c r="FI857" s="265"/>
      <c r="FJ857" s="265"/>
      <c r="FK857" s="265"/>
      <c r="FL857" s="265"/>
      <c r="FM857" s="265"/>
      <c r="FN857" s="265"/>
      <c r="FO857" s="265"/>
      <c r="FP857" s="265"/>
      <c r="FQ857" s="265"/>
      <c r="FR857" s="265"/>
      <c r="FS857" s="265"/>
      <c r="FT857" s="265"/>
      <c r="FU857" s="265"/>
      <c r="FV857" s="265"/>
      <c r="FW857" s="265"/>
      <c r="FX857" s="265"/>
      <c r="FY857" s="265"/>
      <c r="FZ857" s="265"/>
      <c r="GA857" s="265"/>
      <c r="GB857" s="265"/>
      <c r="GC857" s="265"/>
    </row>
    <row r="858" spans="1:185" x14ac:dyDescent="0.35">
      <c r="A858" s="85"/>
      <c r="B858" s="86"/>
      <c r="C858" s="86"/>
      <c r="D858" s="87"/>
      <c r="E858" s="86"/>
      <c r="F858" s="86"/>
      <c r="G858" s="262">
        <f t="shared" si="56"/>
        <v>0</v>
      </c>
      <c r="H858" s="262">
        <f t="shared" si="57"/>
        <v>0</v>
      </c>
      <c r="I858" s="262">
        <f t="shared" si="58"/>
        <v>0</v>
      </c>
      <c r="J858" s="264"/>
      <c r="K858" s="264"/>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85"/>
      <c r="EP858" s="85"/>
      <c r="EQ858" s="85"/>
      <c r="ER858" s="85"/>
      <c r="ES858" s="85"/>
      <c r="ET858" s="85"/>
      <c r="EU858" s="85"/>
      <c r="EV858" s="85"/>
      <c r="EW858" s="85"/>
      <c r="EX858" s="85"/>
      <c r="EY858" s="85"/>
      <c r="EZ858" s="85"/>
      <c r="FA858" s="85"/>
      <c r="FB858" s="85"/>
      <c r="FC858" s="85"/>
      <c r="FD858" s="85"/>
      <c r="FE858" s="85"/>
      <c r="FF858" s="85"/>
      <c r="FG858" s="265"/>
      <c r="FH858" s="265"/>
      <c r="FI858" s="265"/>
      <c r="FJ858" s="265"/>
      <c r="FK858" s="265"/>
      <c r="FL858" s="265"/>
      <c r="FM858" s="265"/>
      <c r="FN858" s="265"/>
      <c r="FO858" s="265"/>
      <c r="FP858" s="265"/>
      <c r="FQ858" s="265"/>
      <c r="FR858" s="265"/>
      <c r="FS858" s="265"/>
      <c r="FT858" s="265"/>
      <c r="FU858" s="265"/>
      <c r="FV858" s="265"/>
      <c r="FW858" s="265"/>
      <c r="FX858" s="265"/>
      <c r="FY858" s="265"/>
      <c r="FZ858" s="265"/>
      <c r="GA858" s="265"/>
      <c r="GB858" s="265"/>
      <c r="GC858" s="265"/>
    </row>
    <row r="859" spans="1:185" x14ac:dyDescent="0.35">
      <c r="A859" s="85"/>
      <c r="B859" s="86"/>
      <c r="C859" s="86"/>
      <c r="D859" s="87"/>
      <c r="E859" s="86"/>
      <c r="F859" s="86"/>
      <c r="G859" s="262">
        <f t="shared" si="56"/>
        <v>0</v>
      </c>
      <c r="H859" s="262">
        <f t="shared" si="57"/>
        <v>0</v>
      </c>
      <c r="I859" s="262">
        <f t="shared" si="58"/>
        <v>0</v>
      </c>
      <c r="J859" s="264"/>
      <c r="K859" s="264"/>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85"/>
      <c r="EP859" s="85"/>
      <c r="EQ859" s="85"/>
      <c r="ER859" s="85"/>
      <c r="ES859" s="85"/>
      <c r="ET859" s="85"/>
      <c r="EU859" s="85"/>
      <c r="EV859" s="85"/>
      <c r="EW859" s="85"/>
      <c r="EX859" s="85"/>
      <c r="EY859" s="85"/>
      <c r="EZ859" s="85"/>
      <c r="FA859" s="85"/>
      <c r="FB859" s="85"/>
      <c r="FC859" s="85"/>
      <c r="FD859" s="85"/>
      <c r="FE859" s="85"/>
      <c r="FF859" s="85"/>
      <c r="FG859" s="265"/>
      <c r="FH859" s="265"/>
      <c r="FI859" s="265"/>
      <c r="FJ859" s="265"/>
      <c r="FK859" s="265"/>
      <c r="FL859" s="265"/>
      <c r="FM859" s="265"/>
      <c r="FN859" s="265"/>
      <c r="FO859" s="265"/>
      <c r="FP859" s="265"/>
      <c r="FQ859" s="265"/>
      <c r="FR859" s="265"/>
      <c r="FS859" s="265"/>
      <c r="FT859" s="265"/>
      <c r="FU859" s="265"/>
      <c r="FV859" s="265"/>
      <c r="FW859" s="265"/>
      <c r="FX859" s="265"/>
      <c r="FY859" s="265"/>
      <c r="FZ859" s="265"/>
      <c r="GA859" s="265"/>
      <c r="GB859" s="265"/>
      <c r="GC859" s="265"/>
    </row>
    <row r="860" spans="1:185" x14ac:dyDescent="0.35">
      <c r="A860" s="85"/>
      <c r="B860" s="86"/>
      <c r="C860" s="86"/>
      <c r="D860" s="87"/>
      <c r="E860" s="86"/>
      <c r="F860" s="86"/>
      <c r="G860" s="262">
        <f t="shared" si="56"/>
        <v>0</v>
      </c>
      <c r="H860" s="262">
        <f t="shared" si="57"/>
        <v>0</v>
      </c>
      <c r="I860" s="262">
        <f t="shared" si="58"/>
        <v>0</v>
      </c>
      <c r="J860" s="264"/>
      <c r="K860" s="264"/>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85"/>
      <c r="EP860" s="85"/>
      <c r="EQ860" s="85"/>
      <c r="ER860" s="85"/>
      <c r="ES860" s="85"/>
      <c r="ET860" s="85"/>
      <c r="EU860" s="85"/>
      <c r="EV860" s="85"/>
      <c r="EW860" s="85"/>
      <c r="EX860" s="85"/>
      <c r="EY860" s="85"/>
      <c r="EZ860" s="85"/>
      <c r="FA860" s="85"/>
      <c r="FB860" s="85"/>
      <c r="FC860" s="85"/>
      <c r="FD860" s="85"/>
      <c r="FE860" s="85"/>
      <c r="FF860" s="85"/>
      <c r="FG860" s="265"/>
      <c r="FH860" s="265"/>
      <c r="FI860" s="265"/>
      <c r="FJ860" s="265"/>
      <c r="FK860" s="265"/>
      <c r="FL860" s="265"/>
      <c r="FM860" s="265"/>
      <c r="FN860" s="265"/>
      <c r="FO860" s="265"/>
      <c r="FP860" s="265"/>
      <c r="FQ860" s="265"/>
      <c r="FR860" s="265"/>
      <c r="FS860" s="265"/>
      <c r="FT860" s="265"/>
      <c r="FU860" s="265"/>
      <c r="FV860" s="265"/>
      <c r="FW860" s="265"/>
      <c r="FX860" s="265"/>
      <c r="FY860" s="265"/>
      <c r="FZ860" s="265"/>
      <c r="GA860" s="265"/>
      <c r="GB860" s="265"/>
      <c r="GC860" s="265"/>
    </row>
    <row r="861" spans="1:185" x14ac:dyDescent="0.35">
      <c r="A861" s="85"/>
      <c r="B861" s="86"/>
      <c r="C861" s="86"/>
      <c r="D861" s="87"/>
      <c r="E861" s="86"/>
      <c r="F861" s="86"/>
      <c r="G861" s="262">
        <f t="shared" si="56"/>
        <v>0</v>
      </c>
      <c r="H861" s="262">
        <f t="shared" si="57"/>
        <v>0</v>
      </c>
      <c r="I861" s="262">
        <f t="shared" si="58"/>
        <v>0</v>
      </c>
      <c r="J861" s="264"/>
      <c r="K861" s="264"/>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85"/>
      <c r="EP861" s="85"/>
      <c r="EQ861" s="85"/>
      <c r="ER861" s="85"/>
      <c r="ES861" s="85"/>
      <c r="ET861" s="85"/>
      <c r="EU861" s="85"/>
      <c r="EV861" s="85"/>
      <c r="EW861" s="85"/>
      <c r="EX861" s="85"/>
      <c r="EY861" s="85"/>
      <c r="EZ861" s="85"/>
      <c r="FA861" s="85"/>
      <c r="FB861" s="85"/>
      <c r="FC861" s="85"/>
      <c r="FD861" s="85"/>
      <c r="FE861" s="85"/>
      <c r="FF861" s="85"/>
      <c r="FG861" s="265"/>
      <c r="FH861" s="265"/>
      <c r="FI861" s="265"/>
      <c r="FJ861" s="265"/>
      <c r="FK861" s="265"/>
      <c r="FL861" s="265"/>
      <c r="FM861" s="265"/>
      <c r="FN861" s="265"/>
      <c r="FO861" s="265"/>
      <c r="FP861" s="265"/>
      <c r="FQ861" s="265"/>
      <c r="FR861" s="265"/>
      <c r="FS861" s="265"/>
      <c r="FT861" s="265"/>
      <c r="FU861" s="265"/>
      <c r="FV861" s="265"/>
      <c r="FW861" s="265"/>
      <c r="FX861" s="265"/>
      <c r="FY861" s="265"/>
      <c r="FZ861" s="265"/>
      <c r="GA861" s="265"/>
      <c r="GB861" s="265"/>
      <c r="GC861" s="265"/>
    </row>
    <row r="862" spans="1:185" x14ac:dyDescent="0.35">
      <c r="A862" s="85"/>
      <c r="B862" s="86"/>
      <c r="C862" s="86"/>
      <c r="D862" s="87"/>
      <c r="E862" s="86"/>
      <c r="F862" s="86"/>
      <c r="G862" s="262">
        <f t="shared" si="56"/>
        <v>0</v>
      </c>
      <c r="H862" s="262">
        <f t="shared" si="57"/>
        <v>0</v>
      </c>
      <c r="I862" s="262">
        <f t="shared" si="58"/>
        <v>0</v>
      </c>
      <c r="J862" s="264"/>
      <c r="K862" s="264"/>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85"/>
      <c r="EP862" s="85"/>
      <c r="EQ862" s="85"/>
      <c r="ER862" s="85"/>
      <c r="ES862" s="85"/>
      <c r="ET862" s="85"/>
      <c r="EU862" s="85"/>
      <c r="EV862" s="85"/>
      <c r="EW862" s="85"/>
      <c r="EX862" s="85"/>
      <c r="EY862" s="85"/>
      <c r="EZ862" s="85"/>
      <c r="FA862" s="85"/>
      <c r="FB862" s="85"/>
      <c r="FC862" s="85"/>
      <c r="FD862" s="85"/>
      <c r="FE862" s="85"/>
      <c r="FF862" s="85"/>
      <c r="FG862" s="265"/>
      <c r="FH862" s="265"/>
      <c r="FI862" s="265"/>
      <c r="FJ862" s="265"/>
      <c r="FK862" s="265"/>
      <c r="FL862" s="265"/>
      <c r="FM862" s="265"/>
      <c r="FN862" s="265"/>
      <c r="FO862" s="265"/>
      <c r="FP862" s="265"/>
      <c r="FQ862" s="265"/>
      <c r="FR862" s="265"/>
      <c r="FS862" s="265"/>
      <c r="FT862" s="265"/>
      <c r="FU862" s="265"/>
      <c r="FV862" s="265"/>
      <c r="FW862" s="265"/>
      <c r="FX862" s="265"/>
      <c r="FY862" s="265"/>
      <c r="FZ862" s="265"/>
      <c r="GA862" s="265"/>
      <c r="GB862" s="265"/>
      <c r="GC862" s="265"/>
    </row>
    <row r="863" spans="1:185" x14ac:dyDescent="0.35">
      <c r="A863" s="85"/>
      <c r="B863" s="86"/>
      <c r="C863" s="86"/>
      <c r="D863" s="87"/>
      <c r="E863" s="86"/>
      <c r="F863" s="86"/>
      <c r="G863" s="262">
        <f t="shared" si="56"/>
        <v>0</v>
      </c>
      <c r="H863" s="262">
        <f t="shared" si="57"/>
        <v>0</v>
      </c>
      <c r="I863" s="262">
        <f t="shared" si="58"/>
        <v>0</v>
      </c>
      <c r="J863" s="264"/>
      <c r="K863" s="264"/>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85"/>
      <c r="EP863" s="85"/>
      <c r="EQ863" s="85"/>
      <c r="ER863" s="85"/>
      <c r="ES863" s="85"/>
      <c r="ET863" s="85"/>
      <c r="EU863" s="85"/>
      <c r="EV863" s="85"/>
      <c r="EW863" s="85"/>
      <c r="EX863" s="85"/>
      <c r="EY863" s="85"/>
      <c r="EZ863" s="85"/>
      <c r="FA863" s="85"/>
      <c r="FB863" s="85"/>
      <c r="FC863" s="85"/>
      <c r="FD863" s="85"/>
      <c r="FE863" s="85"/>
      <c r="FF863" s="85"/>
      <c r="FG863" s="265"/>
      <c r="FH863" s="265"/>
      <c r="FI863" s="265"/>
      <c r="FJ863" s="265"/>
      <c r="FK863" s="265"/>
      <c r="FL863" s="265"/>
      <c r="FM863" s="265"/>
      <c r="FN863" s="265"/>
      <c r="FO863" s="265"/>
      <c r="FP863" s="265"/>
      <c r="FQ863" s="265"/>
      <c r="FR863" s="265"/>
      <c r="FS863" s="265"/>
      <c r="FT863" s="265"/>
      <c r="FU863" s="265"/>
      <c r="FV863" s="265"/>
      <c r="FW863" s="265"/>
      <c r="FX863" s="265"/>
      <c r="FY863" s="265"/>
      <c r="FZ863" s="265"/>
      <c r="GA863" s="265"/>
      <c r="GB863" s="265"/>
      <c r="GC863" s="265"/>
    </row>
    <row r="864" spans="1:185" x14ac:dyDescent="0.35">
      <c r="A864" s="85"/>
      <c r="B864" s="86"/>
      <c r="C864" s="86"/>
      <c r="D864" s="87"/>
      <c r="E864" s="86"/>
      <c r="F864" s="86"/>
      <c r="G864" s="262">
        <f t="shared" si="56"/>
        <v>0</v>
      </c>
      <c r="H864" s="262">
        <f t="shared" si="57"/>
        <v>0</v>
      </c>
      <c r="I864" s="262">
        <f t="shared" si="58"/>
        <v>0</v>
      </c>
      <c r="J864" s="264"/>
      <c r="K864" s="264"/>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85"/>
      <c r="EP864" s="85"/>
      <c r="EQ864" s="85"/>
      <c r="ER864" s="85"/>
      <c r="ES864" s="85"/>
      <c r="ET864" s="85"/>
      <c r="EU864" s="85"/>
      <c r="EV864" s="85"/>
      <c r="EW864" s="85"/>
      <c r="EX864" s="85"/>
      <c r="EY864" s="85"/>
      <c r="EZ864" s="85"/>
      <c r="FA864" s="85"/>
      <c r="FB864" s="85"/>
      <c r="FC864" s="85"/>
      <c r="FD864" s="85"/>
      <c r="FE864" s="85"/>
      <c r="FF864" s="85"/>
      <c r="FG864" s="265"/>
      <c r="FH864" s="265"/>
      <c r="FI864" s="265"/>
      <c r="FJ864" s="265"/>
      <c r="FK864" s="265"/>
      <c r="FL864" s="265"/>
      <c r="FM864" s="265"/>
      <c r="FN864" s="265"/>
      <c r="FO864" s="265"/>
      <c r="FP864" s="265"/>
      <c r="FQ864" s="265"/>
      <c r="FR864" s="265"/>
      <c r="FS864" s="265"/>
      <c r="FT864" s="265"/>
      <c r="FU864" s="265"/>
      <c r="FV864" s="265"/>
      <c r="FW864" s="265"/>
      <c r="FX864" s="265"/>
      <c r="FY864" s="265"/>
      <c r="FZ864" s="265"/>
      <c r="GA864" s="265"/>
      <c r="GB864" s="265"/>
      <c r="GC864" s="265"/>
    </row>
    <row r="865" spans="1:185" x14ac:dyDescent="0.35">
      <c r="A865" s="85"/>
      <c r="B865" s="86"/>
      <c r="C865" s="86"/>
      <c r="D865" s="87"/>
      <c r="E865" s="86"/>
      <c r="F865" s="86"/>
      <c r="G865" s="262">
        <f t="shared" si="56"/>
        <v>0</v>
      </c>
      <c r="H865" s="262">
        <f t="shared" si="57"/>
        <v>0</v>
      </c>
      <c r="I865" s="262">
        <f t="shared" si="58"/>
        <v>0</v>
      </c>
      <c r="J865" s="264"/>
      <c r="K865" s="264"/>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85"/>
      <c r="EP865" s="85"/>
      <c r="EQ865" s="85"/>
      <c r="ER865" s="85"/>
      <c r="ES865" s="85"/>
      <c r="ET865" s="85"/>
      <c r="EU865" s="85"/>
      <c r="EV865" s="85"/>
      <c r="EW865" s="85"/>
      <c r="EX865" s="85"/>
      <c r="EY865" s="85"/>
      <c r="EZ865" s="85"/>
      <c r="FA865" s="85"/>
      <c r="FB865" s="85"/>
      <c r="FC865" s="85"/>
      <c r="FD865" s="85"/>
      <c r="FE865" s="85"/>
      <c r="FF865" s="85"/>
      <c r="FG865" s="265"/>
      <c r="FH865" s="265"/>
      <c r="FI865" s="265"/>
      <c r="FJ865" s="265"/>
      <c r="FK865" s="265"/>
      <c r="FL865" s="265"/>
      <c r="FM865" s="265"/>
      <c r="FN865" s="265"/>
      <c r="FO865" s="265"/>
      <c r="FP865" s="265"/>
      <c r="FQ865" s="265"/>
      <c r="FR865" s="265"/>
      <c r="FS865" s="265"/>
      <c r="FT865" s="265"/>
      <c r="FU865" s="265"/>
      <c r="FV865" s="265"/>
      <c r="FW865" s="265"/>
      <c r="FX865" s="265"/>
      <c r="FY865" s="265"/>
      <c r="FZ865" s="265"/>
      <c r="GA865" s="265"/>
      <c r="GB865" s="265"/>
      <c r="GC865" s="265"/>
    </row>
    <row r="866" spans="1:185" x14ac:dyDescent="0.35">
      <c r="A866" s="85"/>
      <c r="B866" s="86"/>
      <c r="C866" s="86"/>
      <c r="D866" s="87"/>
      <c r="E866" s="86"/>
      <c r="F866" s="86"/>
      <c r="G866" s="262">
        <f t="shared" si="56"/>
        <v>0</v>
      </c>
      <c r="H866" s="262">
        <f t="shared" si="57"/>
        <v>0</v>
      </c>
      <c r="I866" s="262">
        <f t="shared" si="58"/>
        <v>0</v>
      </c>
      <c r="J866" s="264"/>
      <c r="K866" s="264"/>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85"/>
      <c r="EP866" s="85"/>
      <c r="EQ866" s="85"/>
      <c r="ER866" s="85"/>
      <c r="ES866" s="85"/>
      <c r="ET866" s="85"/>
      <c r="EU866" s="85"/>
      <c r="EV866" s="85"/>
      <c r="EW866" s="85"/>
      <c r="EX866" s="85"/>
      <c r="EY866" s="85"/>
      <c r="EZ866" s="85"/>
      <c r="FA866" s="85"/>
      <c r="FB866" s="85"/>
      <c r="FC866" s="85"/>
      <c r="FD866" s="85"/>
      <c r="FE866" s="85"/>
      <c r="FF866" s="85"/>
      <c r="FG866" s="265"/>
      <c r="FH866" s="265"/>
      <c r="FI866" s="265"/>
      <c r="FJ866" s="265"/>
      <c r="FK866" s="265"/>
      <c r="FL866" s="265"/>
      <c r="FM866" s="265"/>
      <c r="FN866" s="265"/>
      <c r="FO866" s="265"/>
      <c r="FP866" s="265"/>
      <c r="FQ866" s="265"/>
      <c r="FR866" s="265"/>
      <c r="FS866" s="265"/>
      <c r="FT866" s="265"/>
      <c r="FU866" s="265"/>
      <c r="FV866" s="265"/>
      <c r="FW866" s="265"/>
      <c r="FX866" s="265"/>
      <c r="FY866" s="265"/>
      <c r="FZ866" s="265"/>
      <c r="GA866" s="265"/>
      <c r="GB866" s="265"/>
      <c r="GC866" s="265"/>
    </row>
    <row r="867" spans="1:185" x14ac:dyDescent="0.35">
      <c r="A867" s="85"/>
      <c r="B867" s="86"/>
      <c r="C867" s="86"/>
      <c r="D867" s="87"/>
      <c r="E867" s="86"/>
      <c r="F867" s="86"/>
      <c r="G867" s="262">
        <f t="shared" si="56"/>
        <v>0</v>
      </c>
      <c r="H867" s="262">
        <f t="shared" si="57"/>
        <v>0</v>
      </c>
      <c r="I867" s="262">
        <f t="shared" si="58"/>
        <v>0</v>
      </c>
      <c r="J867" s="264"/>
      <c r="K867" s="264"/>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85"/>
      <c r="EP867" s="85"/>
      <c r="EQ867" s="85"/>
      <c r="ER867" s="85"/>
      <c r="ES867" s="85"/>
      <c r="ET867" s="85"/>
      <c r="EU867" s="85"/>
      <c r="EV867" s="85"/>
      <c r="EW867" s="85"/>
      <c r="EX867" s="85"/>
      <c r="EY867" s="85"/>
      <c r="EZ867" s="85"/>
      <c r="FA867" s="85"/>
      <c r="FB867" s="85"/>
      <c r="FC867" s="85"/>
      <c r="FD867" s="85"/>
      <c r="FE867" s="85"/>
      <c r="FF867" s="85"/>
      <c r="FG867" s="265"/>
      <c r="FH867" s="265"/>
      <c r="FI867" s="265"/>
      <c r="FJ867" s="265"/>
      <c r="FK867" s="265"/>
      <c r="FL867" s="265"/>
      <c r="FM867" s="265"/>
      <c r="FN867" s="265"/>
      <c r="FO867" s="265"/>
      <c r="FP867" s="265"/>
      <c r="FQ867" s="265"/>
      <c r="FR867" s="265"/>
      <c r="FS867" s="265"/>
      <c r="FT867" s="265"/>
      <c r="FU867" s="265"/>
      <c r="FV867" s="265"/>
      <c r="FW867" s="265"/>
      <c r="FX867" s="265"/>
      <c r="FY867" s="265"/>
      <c r="FZ867" s="265"/>
      <c r="GA867" s="265"/>
      <c r="GB867" s="265"/>
      <c r="GC867" s="265"/>
    </row>
    <row r="868" spans="1:185" x14ac:dyDescent="0.35">
      <c r="A868" s="85"/>
      <c r="B868" s="86"/>
      <c r="C868" s="86"/>
      <c r="D868" s="87"/>
      <c r="E868" s="86"/>
      <c r="F868" s="86"/>
      <c r="G868" s="262">
        <f t="shared" si="56"/>
        <v>0</v>
      </c>
      <c r="H868" s="262">
        <f t="shared" si="57"/>
        <v>0</v>
      </c>
      <c r="I868" s="262">
        <f t="shared" si="58"/>
        <v>0</v>
      </c>
      <c r="J868" s="264"/>
      <c r="K868" s="264"/>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85"/>
      <c r="EP868" s="85"/>
      <c r="EQ868" s="85"/>
      <c r="ER868" s="85"/>
      <c r="ES868" s="85"/>
      <c r="ET868" s="85"/>
      <c r="EU868" s="85"/>
      <c r="EV868" s="85"/>
      <c r="EW868" s="85"/>
      <c r="EX868" s="85"/>
      <c r="EY868" s="85"/>
      <c r="EZ868" s="85"/>
      <c r="FA868" s="85"/>
      <c r="FB868" s="85"/>
      <c r="FC868" s="85"/>
      <c r="FD868" s="85"/>
      <c r="FE868" s="85"/>
      <c r="FF868" s="85"/>
      <c r="FG868" s="265"/>
      <c r="FH868" s="265"/>
      <c r="FI868" s="265"/>
      <c r="FJ868" s="265"/>
      <c r="FK868" s="265"/>
      <c r="FL868" s="265"/>
      <c r="FM868" s="265"/>
      <c r="FN868" s="265"/>
      <c r="FO868" s="265"/>
      <c r="FP868" s="265"/>
      <c r="FQ868" s="265"/>
      <c r="FR868" s="265"/>
      <c r="FS868" s="265"/>
      <c r="FT868" s="265"/>
      <c r="FU868" s="265"/>
      <c r="FV868" s="265"/>
      <c r="FW868" s="265"/>
      <c r="FX868" s="265"/>
      <c r="FY868" s="265"/>
      <c r="FZ868" s="265"/>
      <c r="GA868" s="265"/>
      <c r="GB868" s="265"/>
      <c r="GC868" s="265"/>
    </row>
    <row r="869" spans="1:185" x14ac:dyDescent="0.35">
      <c r="A869" s="85"/>
      <c r="B869" s="86"/>
      <c r="C869" s="86"/>
      <c r="D869" s="87"/>
      <c r="E869" s="86"/>
      <c r="F869" s="86"/>
      <c r="G869" s="262">
        <f t="shared" si="56"/>
        <v>0</v>
      </c>
      <c r="H869" s="262">
        <f t="shared" si="57"/>
        <v>0</v>
      </c>
      <c r="I869" s="262">
        <f t="shared" si="58"/>
        <v>0</v>
      </c>
      <c r="J869" s="264"/>
      <c r="K869" s="264"/>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85"/>
      <c r="EP869" s="85"/>
      <c r="EQ869" s="85"/>
      <c r="ER869" s="85"/>
      <c r="ES869" s="85"/>
      <c r="ET869" s="85"/>
      <c r="EU869" s="85"/>
      <c r="EV869" s="85"/>
      <c r="EW869" s="85"/>
      <c r="EX869" s="85"/>
      <c r="EY869" s="85"/>
      <c r="EZ869" s="85"/>
      <c r="FA869" s="85"/>
      <c r="FB869" s="85"/>
      <c r="FC869" s="85"/>
      <c r="FD869" s="85"/>
      <c r="FE869" s="85"/>
      <c r="FF869" s="85"/>
      <c r="FG869" s="265"/>
      <c r="FH869" s="265"/>
      <c r="FI869" s="265"/>
      <c r="FJ869" s="265"/>
      <c r="FK869" s="265"/>
      <c r="FL869" s="265"/>
      <c r="FM869" s="265"/>
      <c r="FN869" s="265"/>
      <c r="FO869" s="265"/>
      <c r="FP869" s="265"/>
      <c r="FQ869" s="265"/>
      <c r="FR869" s="265"/>
      <c r="FS869" s="265"/>
      <c r="FT869" s="265"/>
      <c r="FU869" s="265"/>
      <c r="FV869" s="265"/>
      <c r="FW869" s="265"/>
      <c r="FX869" s="265"/>
      <c r="FY869" s="265"/>
      <c r="FZ869" s="265"/>
      <c r="GA869" s="265"/>
      <c r="GB869" s="265"/>
      <c r="GC869" s="265"/>
    </row>
    <row r="870" spans="1:185" x14ac:dyDescent="0.35">
      <c r="A870" s="85"/>
      <c r="B870" s="86"/>
      <c r="C870" s="86"/>
      <c r="D870" s="87"/>
      <c r="E870" s="86"/>
      <c r="F870" s="86"/>
      <c r="G870" s="262">
        <f t="shared" si="56"/>
        <v>0</v>
      </c>
      <c r="H870" s="262">
        <f t="shared" si="57"/>
        <v>0</v>
      </c>
      <c r="I870" s="262">
        <f t="shared" si="58"/>
        <v>0</v>
      </c>
      <c r="J870" s="264"/>
      <c r="K870" s="264"/>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85"/>
      <c r="EP870" s="85"/>
      <c r="EQ870" s="85"/>
      <c r="ER870" s="85"/>
      <c r="ES870" s="85"/>
      <c r="ET870" s="85"/>
      <c r="EU870" s="85"/>
      <c r="EV870" s="85"/>
      <c r="EW870" s="85"/>
      <c r="EX870" s="85"/>
      <c r="EY870" s="85"/>
      <c r="EZ870" s="85"/>
      <c r="FA870" s="85"/>
      <c r="FB870" s="85"/>
      <c r="FC870" s="85"/>
      <c r="FD870" s="85"/>
      <c r="FE870" s="85"/>
      <c r="FF870" s="85"/>
      <c r="FG870" s="265"/>
      <c r="FH870" s="265"/>
      <c r="FI870" s="265"/>
      <c r="FJ870" s="265"/>
      <c r="FK870" s="265"/>
      <c r="FL870" s="265"/>
      <c r="FM870" s="265"/>
      <c r="FN870" s="265"/>
      <c r="FO870" s="265"/>
      <c r="FP870" s="265"/>
      <c r="FQ870" s="265"/>
      <c r="FR870" s="265"/>
      <c r="FS870" s="265"/>
      <c r="FT870" s="265"/>
      <c r="FU870" s="265"/>
      <c r="FV870" s="265"/>
      <c r="FW870" s="265"/>
      <c r="FX870" s="265"/>
      <c r="FY870" s="265"/>
      <c r="FZ870" s="265"/>
      <c r="GA870" s="265"/>
      <c r="GB870" s="265"/>
      <c r="GC870" s="265"/>
    </row>
    <row r="871" spans="1:185" x14ac:dyDescent="0.35">
      <c r="A871" s="85"/>
      <c r="B871" s="86"/>
      <c r="C871" s="86"/>
      <c r="D871" s="87"/>
      <c r="E871" s="86"/>
      <c r="F871" s="86"/>
      <c r="G871" s="262">
        <f t="shared" si="56"/>
        <v>0</v>
      </c>
      <c r="H871" s="262">
        <f t="shared" si="57"/>
        <v>0</v>
      </c>
      <c r="I871" s="262">
        <f t="shared" si="58"/>
        <v>0</v>
      </c>
      <c r="J871" s="264"/>
      <c r="K871" s="264"/>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85"/>
      <c r="EP871" s="85"/>
      <c r="EQ871" s="85"/>
      <c r="ER871" s="85"/>
      <c r="ES871" s="85"/>
      <c r="ET871" s="85"/>
      <c r="EU871" s="85"/>
      <c r="EV871" s="85"/>
      <c r="EW871" s="85"/>
      <c r="EX871" s="85"/>
      <c r="EY871" s="85"/>
      <c r="EZ871" s="85"/>
      <c r="FA871" s="85"/>
      <c r="FB871" s="85"/>
      <c r="FC871" s="85"/>
      <c r="FD871" s="85"/>
      <c r="FE871" s="85"/>
      <c r="FF871" s="85"/>
      <c r="FG871" s="265"/>
      <c r="FH871" s="265"/>
      <c r="FI871" s="265"/>
      <c r="FJ871" s="265"/>
      <c r="FK871" s="265"/>
      <c r="FL871" s="265"/>
      <c r="FM871" s="265"/>
      <c r="FN871" s="265"/>
      <c r="FO871" s="265"/>
      <c r="FP871" s="265"/>
      <c r="FQ871" s="265"/>
      <c r="FR871" s="265"/>
      <c r="FS871" s="265"/>
      <c r="FT871" s="265"/>
      <c r="FU871" s="265"/>
      <c r="FV871" s="265"/>
      <c r="FW871" s="265"/>
      <c r="FX871" s="265"/>
      <c r="FY871" s="265"/>
      <c r="FZ871" s="265"/>
      <c r="GA871" s="265"/>
      <c r="GB871" s="265"/>
      <c r="GC871" s="265"/>
    </row>
    <row r="872" spans="1:185" x14ac:dyDescent="0.35">
      <c r="A872" s="85"/>
      <c r="B872" s="86"/>
      <c r="C872" s="86"/>
      <c r="D872" s="87"/>
      <c r="E872" s="86"/>
      <c r="F872" s="86"/>
      <c r="G872" s="262">
        <f t="shared" si="56"/>
        <v>0</v>
      </c>
      <c r="H872" s="262">
        <f t="shared" si="57"/>
        <v>0</v>
      </c>
      <c r="I872" s="262">
        <f t="shared" si="58"/>
        <v>0</v>
      </c>
      <c r="J872" s="264"/>
      <c r="K872" s="264"/>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85"/>
      <c r="EP872" s="85"/>
      <c r="EQ872" s="85"/>
      <c r="ER872" s="85"/>
      <c r="ES872" s="85"/>
      <c r="ET872" s="85"/>
      <c r="EU872" s="85"/>
      <c r="EV872" s="85"/>
      <c r="EW872" s="85"/>
      <c r="EX872" s="85"/>
      <c r="EY872" s="85"/>
      <c r="EZ872" s="85"/>
      <c r="FA872" s="85"/>
      <c r="FB872" s="85"/>
      <c r="FC872" s="85"/>
      <c r="FD872" s="85"/>
      <c r="FE872" s="85"/>
      <c r="FF872" s="85"/>
      <c r="FG872" s="265"/>
      <c r="FH872" s="265"/>
      <c r="FI872" s="265"/>
      <c r="FJ872" s="265"/>
      <c r="FK872" s="265"/>
      <c r="FL872" s="265"/>
      <c r="FM872" s="265"/>
      <c r="FN872" s="265"/>
      <c r="FO872" s="265"/>
      <c r="FP872" s="265"/>
      <c r="FQ872" s="265"/>
      <c r="FR872" s="265"/>
      <c r="FS872" s="265"/>
      <c r="FT872" s="265"/>
      <c r="FU872" s="265"/>
      <c r="FV872" s="265"/>
      <c r="FW872" s="265"/>
      <c r="FX872" s="265"/>
      <c r="FY872" s="265"/>
      <c r="FZ872" s="265"/>
      <c r="GA872" s="265"/>
      <c r="GB872" s="265"/>
      <c r="GC872" s="265"/>
    </row>
    <row r="873" spans="1:185" x14ac:dyDescent="0.35">
      <c r="A873" s="85"/>
      <c r="B873" s="86"/>
      <c r="C873" s="86"/>
      <c r="D873" s="87"/>
      <c r="E873" s="86"/>
      <c r="F873" s="86"/>
      <c r="G873" s="262">
        <f t="shared" si="56"/>
        <v>0</v>
      </c>
      <c r="H873" s="262">
        <f t="shared" si="57"/>
        <v>0</v>
      </c>
      <c r="I873" s="262">
        <f t="shared" si="58"/>
        <v>0</v>
      </c>
      <c r="J873" s="264"/>
      <c r="K873" s="264"/>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85"/>
      <c r="EP873" s="85"/>
      <c r="EQ873" s="85"/>
      <c r="ER873" s="85"/>
      <c r="ES873" s="85"/>
      <c r="ET873" s="85"/>
      <c r="EU873" s="85"/>
      <c r="EV873" s="85"/>
      <c r="EW873" s="85"/>
      <c r="EX873" s="85"/>
      <c r="EY873" s="85"/>
      <c r="EZ873" s="85"/>
      <c r="FA873" s="85"/>
      <c r="FB873" s="85"/>
      <c r="FC873" s="85"/>
      <c r="FD873" s="85"/>
      <c r="FE873" s="85"/>
      <c r="FF873" s="85"/>
      <c r="FG873" s="265"/>
      <c r="FH873" s="265"/>
      <c r="FI873" s="265"/>
      <c r="FJ873" s="265"/>
      <c r="FK873" s="265"/>
      <c r="FL873" s="265"/>
      <c r="FM873" s="265"/>
      <c r="FN873" s="265"/>
      <c r="FO873" s="265"/>
      <c r="FP873" s="265"/>
      <c r="FQ873" s="265"/>
      <c r="FR873" s="265"/>
      <c r="FS873" s="265"/>
      <c r="FT873" s="265"/>
      <c r="FU873" s="265"/>
      <c r="FV873" s="265"/>
      <c r="FW873" s="265"/>
      <c r="FX873" s="265"/>
      <c r="FY873" s="265"/>
      <c r="FZ873" s="265"/>
      <c r="GA873" s="265"/>
      <c r="GB873" s="265"/>
      <c r="GC873" s="265"/>
    </row>
    <row r="874" spans="1:185" x14ac:dyDescent="0.35">
      <c r="A874" s="85"/>
      <c r="B874" s="86"/>
      <c r="C874" s="86"/>
      <c r="D874" s="87"/>
      <c r="E874" s="86"/>
      <c r="F874" s="86"/>
      <c r="G874" s="262">
        <f t="shared" si="56"/>
        <v>0</v>
      </c>
      <c r="H874" s="262">
        <f t="shared" si="57"/>
        <v>0</v>
      </c>
      <c r="I874" s="262">
        <f t="shared" si="58"/>
        <v>0</v>
      </c>
      <c r="J874" s="264"/>
      <c r="K874" s="264"/>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85"/>
      <c r="EP874" s="85"/>
      <c r="EQ874" s="85"/>
      <c r="ER874" s="85"/>
      <c r="ES874" s="85"/>
      <c r="ET874" s="85"/>
      <c r="EU874" s="85"/>
      <c r="EV874" s="85"/>
      <c r="EW874" s="85"/>
      <c r="EX874" s="85"/>
      <c r="EY874" s="85"/>
      <c r="EZ874" s="85"/>
      <c r="FA874" s="85"/>
      <c r="FB874" s="85"/>
      <c r="FC874" s="85"/>
      <c r="FD874" s="85"/>
      <c r="FE874" s="85"/>
      <c r="FF874" s="85"/>
      <c r="FG874" s="265"/>
      <c r="FH874" s="265"/>
      <c r="FI874" s="265"/>
      <c r="FJ874" s="265"/>
      <c r="FK874" s="265"/>
      <c r="FL874" s="265"/>
      <c r="FM874" s="265"/>
      <c r="FN874" s="265"/>
      <c r="FO874" s="265"/>
      <c r="FP874" s="265"/>
      <c r="FQ874" s="265"/>
      <c r="FR874" s="265"/>
      <c r="FS874" s="265"/>
      <c r="FT874" s="265"/>
      <c r="FU874" s="265"/>
      <c r="FV874" s="265"/>
      <c r="FW874" s="265"/>
      <c r="FX874" s="265"/>
      <c r="FY874" s="265"/>
      <c r="FZ874" s="265"/>
      <c r="GA874" s="265"/>
      <c r="GB874" s="265"/>
      <c r="GC874" s="265"/>
    </row>
    <row r="875" spans="1:185" x14ac:dyDescent="0.35">
      <c r="A875" s="85"/>
      <c r="B875" s="86"/>
      <c r="C875" s="86"/>
      <c r="D875" s="87"/>
      <c r="E875" s="86"/>
      <c r="F875" s="86"/>
      <c r="G875" s="262">
        <f t="shared" si="56"/>
        <v>0</v>
      </c>
      <c r="H875" s="262">
        <f t="shared" si="57"/>
        <v>0</v>
      </c>
      <c r="I875" s="262">
        <f t="shared" si="58"/>
        <v>0</v>
      </c>
      <c r="J875" s="264"/>
      <c r="K875" s="264"/>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85"/>
      <c r="EP875" s="85"/>
      <c r="EQ875" s="85"/>
      <c r="ER875" s="85"/>
      <c r="ES875" s="85"/>
      <c r="ET875" s="85"/>
      <c r="EU875" s="85"/>
      <c r="EV875" s="85"/>
      <c r="EW875" s="85"/>
      <c r="EX875" s="85"/>
      <c r="EY875" s="85"/>
      <c r="EZ875" s="85"/>
      <c r="FA875" s="85"/>
      <c r="FB875" s="85"/>
      <c r="FC875" s="85"/>
      <c r="FD875" s="85"/>
      <c r="FE875" s="85"/>
      <c r="FF875" s="85"/>
      <c r="FG875" s="265"/>
      <c r="FH875" s="265"/>
      <c r="FI875" s="265"/>
      <c r="FJ875" s="265"/>
      <c r="FK875" s="265"/>
      <c r="FL875" s="265"/>
      <c r="FM875" s="265"/>
      <c r="FN875" s="265"/>
      <c r="FO875" s="265"/>
      <c r="FP875" s="265"/>
      <c r="FQ875" s="265"/>
      <c r="FR875" s="265"/>
      <c r="FS875" s="265"/>
      <c r="FT875" s="265"/>
      <c r="FU875" s="265"/>
      <c r="FV875" s="265"/>
      <c r="FW875" s="265"/>
      <c r="FX875" s="265"/>
      <c r="FY875" s="265"/>
      <c r="FZ875" s="265"/>
      <c r="GA875" s="265"/>
      <c r="GB875" s="265"/>
      <c r="GC875" s="265"/>
    </row>
    <row r="876" spans="1:185" x14ac:dyDescent="0.35">
      <c r="A876" s="85"/>
      <c r="B876" s="86"/>
      <c r="C876" s="86"/>
      <c r="D876" s="87"/>
      <c r="E876" s="86"/>
      <c r="F876" s="86"/>
      <c r="G876" s="262">
        <f t="shared" si="56"/>
        <v>0</v>
      </c>
      <c r="H876" s="262">
        <f t="shared" si="57"/>
        <v>0</v>
      </c>
      <c r="I876" s="262">
        <f t="shared" si="58"/>
        <v>0</v>
      </c>
      <c r="J876" s="264"/>
      <c r="K876" s="264"/>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85"/>
      <c r="EP876" s="85"/>
      <c r="EQ876" s="85"/>
      <c r="ER876" s="85"/>
      <c r="ES876" s="85"/>
      <c r="ET876" s="85"/>
      <c r="EU876" s="85"/>
      <c r="EV876" s="85"/>
      <c r="EW876" s="85"/>
      <c r="EX876" s="85"/>
      <c r="EY876" s="85"/>
      <c r="EZ876" s="85"/>
      <c r="FA876" s="85"/>
      <c r="FB876" s="85"/>
      <c r="FC876" s="85"/>
      <c r="FD876" s="85"/>
      <c r="FE876" s="85"/>
      <c r="FF876" s="85"/>
      <c r="FG876" s="265"/>
      <c r="FH876" s="265"/>
      <c r="FI876" s="265"/>
      <c r="FJ876" s="265"/>
      <c r="FK876" s="265"/>
      <c r="FL876" s="265"/>
      <c r="FM876" s="265"/>
      <c r="FN876" s="265"/>
      <c r="FO876" s="265"/>
      <c r="FP876" s="265"/>
      <c r="FQ876" s="265"/>
      <c r="FR876" s="265"/>
      <c r="FS876" s="265"/>
      <c r="FT876" s="265"/>
      <c r="FU876" s="265"/>
      <c r="FV876" s="265"/>
      <c r="FW876" s="265"/>
      <c r="FX876" s="265"/>
      <c r="FY876" s="265"/>
      <c r="FZ876" s="265"/>
      <c r="GA876" s="265"/>
      <c r="GB876" s="265"/>
      <c r="GC876" s="265"/>
    </row>
    <row r="877" spans="1:185" x14ac:dyDescent="0.35">
      <c r="A877" s="85"/>
      <c r="B877" s="86"/>
      <c r="C877" s="86"/>
      <c r="D877" s="87"/>
      <c r="E877" s="86"/>
      <c r="F877" s="86"/>
      <c r="G877" s="262">
        <f t="shared" si="56"/>
        <v>0</v>
      </c>
      <c r="H877" s="262">
        <f t="shared" si="57"/>
        <v>0</v>
      </c>
      <c r="I877" s="262">
        <f t="shared" si="58"/>
        <v>0</v>
      </c>
      <c r="J877" s="264"/>
      <c r="K877" s="264"/>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85"/>
      <c r="EP877" s="85"/>
      <c r="EQ877" s="85"/>
      <c r="ER877" s="85"/>
      <c r="ES877" s="85"/>
      <c r="ET877" s="85"/>
      <c r="EU877" s="85"/>
      <c r="EV877" s="85"/>
      <c r="EW877" s="85"/>
      <c r="EX877" s="85"/>
      <c r="EY877" s="85"/>
      <c r="EZ877" s="85"/>
      <c r="FA877" s="85"/>
      <c r="FB877" s="85"/>
      <c r="FC877" s="85"/>
      <c r="FD877" s="85"/>
      <c r="FE877" s="85"/>
      <c r="FF877" s="85"/>
      <c r="FG877" s="265"/>
      <c r="FH877" s="265"/>
      <c r="FI877" s="265"/>
      <c r="FJ877" s="265"/>
      <c r="FK877" s="265"/>
      <c r="FL877" s="265"/>
      <c r="FM877" s="265"/>
      <c r="FN877" s="265"/>
      <c r="FO877" s="265"/>
      <c r="FP877" s="265"/>
      <c r="FQ877" s="265"/>
      <c r="FR877" s="265"/>
      <c r="FS877" s="265"/>
      <c r="FT877" s="265"/>
      <c r="FU877" s="265"/>
      <c r="FV877" s="265"/>
      <c r="FW877" s="265"/>
      <c r="FX877" s="265"/>
      <c r="FY877" s="265"/>
      <c r="FZ877" s="265"/>
      <c r="GA877" s="265"/>
      <c r="GB877" s="265"/>
      <c r="GC877" s="265"/>
    </row>
    <row r="878" spans="1:185" x14ac:dyDescent="0.35">
      <c r="A878" s="85"/>
      <c r="B878" s="86"/>
      <c r="C878" s="86"/>
      <c r="D878" s="87"/>
      <c r="E878" s="86"/>
      <c r="F878" s="86"/>
      <c r="G878" s="262">
        <f t="shared" si="56"/>
        <v>0</v>
      </c>
      <c r="H878" s="262">
        <f t="shared" si="57"/>
        <v>0</v>
      </c>
      <c r="I878" s="262">
        <f t="shared" si="58"/>
        <v>0</v>
      </c>
      <c r="J878" s="264"/>
      <c r="K878" s="264"/>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85"/>
      <c r="EP878" s="85"/>
      <c r="EQ878" s="85"/>
      <c r="ER878" s="85"/>
      <c r="ES878" s="85"/>
      <c r="ET878" s="85"/>
      <c r="EU878" s="85"/>
      <c r="EV878" s="85"/>
      <c r="EW878" s="85"/>
      <c r="EX878" s="85"/>
      <c r="EY878" s="85"/>
      <c r="EZ878" s="85"/>
      <c r="FA878" s="85"/>
      <c r="FB878" s="85"/>
      <c r="FC878" s="85"/>
      <c r="FD878" s="85"/>
      <c r="FE878" s="85"/>
      <c r="FF878" s="85"/>
      <c r="FG878" s="265"/>
      <c r="FH878" s="265"/>
      <c r="FI878" s="265"/>
      <c r="FJ878" s="265"/>
      <c r="FK878" s="265"/>
      <c r="FL878" s="265"/>
      <c r="FM878" s="265"/>
      <c r="FN878" s="265"/>
      <c r="FO878" s="265"/>
      <c r="FP878" s="265"/>
      <c r="FQ878" s="265"/>
      <c r="FR878" s="265"/>
      <c r="FS878" s="265"/>
      <c r="FT878" s="265"/>
      <c r="FU878" s="265"/>
      <c r="FV878" s="265"/>
      <c r="FW878" s="265"/>
      <c r="FX878" s="265"/>
      <c r="FY878" s="265"/>
      <c r="FZ878" s="265"/>
      <c r="GA878" s="265"/>
      <c r="GB878" s="265"/>
      <c r="GC878" s="265"/>
    </row>
    <row r="879" spans="1:185" x14ac:dyDescent="0.35">
      <c r="A879" s="85"/>
      <c r="B879" s="86"/>
      <c r="C879" s="86"/>
      <c r="D879" s="87"/>
      <c r="E879" s="86"/>
      <c r="F879" s="86"/>
      <c r="G879" s="262">
        <f t="shared" si="56"/>
        <v>0</v>
      </c>
      <c r="H879" s="262">
        <f t="shared" si="57"/>
        <v>0</v>
      </c>
      <c r="I879" s="262">
        <f t="shared" si="58"/>
        <v>0</v>
      </c>
      <c r="J879" s="264"/>
      <c r="K879" s="264"/>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85"/>
      <c r="EP879" s="85"/>
      <c r="EQ879" s="85"/>
      <c r="ER879" s="85"/>
      <c r="ES879" s="85"/>
      <c r="ET879" s="85"/>
      <c r="EU879" s="85"/>
      <c r="EV879" s="85"/>
      <c r="EW879" s="85"/>
      <c r="EX879" s="85"/>
      <c r="EY879" s="85"/>
      <c r="EZ879" s="85"/>
      <c r="FA879" s="85"/>
      <c r="FB879" s="85"/>
      <c r="FC879" s="85"/>
      <c r="FD879" s="85"/>
      <c r="FE879" s="85"/>
      <c r="FF879" s="85"/>
      <c r="FG879" s="265"/>
      <c r="FH879" s="265"/>
      <c r="FI879" s="265"/>
      <c r="FJ879" s="265"/>
      <c r="FK879" s="265"/>
      <c r="FL879" s="265"/>
      <c r="FM879" s="265"/>
      <c r="FN879" s="265"/>
      <c r="FO879" s="265"/>
      <c r="FP879" s="265"/>
      <c r="FQ879" s="265"/>
      <c r="FR879" s="265"/>
      <c r="FS879" s="265"/>
      <c r="FT879" s="265"/>
      <c r="FU879" s="265"/>
      <c r="FV879" s="265"/>
      <c r="FW879" s="265"/>
      <c r="FX879" s="265"/>
      <c r="FY879" s="265"/>
      <c r="FZ879" s="265"/>
      <c r="GA879" s="265"/>
      <c r="GB879" s="265"/>
      <c r="GC879" s="265"/>
    </row>
    <row r="880" spans="1:185" x14ac:dyDescent="0.35">
      <c r="A880" s="85"/>
      <c r="B880" s="86"/>
      <c r="C880" s="86"/>
      <c r="D880" s="87"/>
      <c r="E880" s="86"/>
      <c r="F880" s="86"/>
      <c r="G880" s="262">
        <f t="shared" si="56"/>
        <v>0</v>
      </c>
      <c r="H880" s="262">
        <f t="shared" si="57"/>
        <v>0</v>
      </c>
      <c r="I880" s="262">
        <f t="shared" si="58"/>
        <v>0</v>
      </c>
      <c r="J880" s="264"/>
      <c r="K880" s="264"/>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85"/>
      <c r="EP880" s="85"/>
      <c r="EQ880" s="85"/>
      <c r="ER880" s="85"/>
      <c r="ES880" s="85"/>
      <c r="ET880" s="85"/>
      <c r="EU880" s="85"/>
      <c r="EV880" s="85"/>
      <c r="EW880" s="85"/>
      <c r="EX880" s="85"/>
      <c r="EY880" s="85"/>
      <c r="EZ880" s="85"/>
      <c r="FA880" s="85"/>
      <c r="FB880" s="85"/>
      <c r="FC880" s="85"/>
      <c r="FD880" s="85"/>
      <c r="FE880" s="85"/>
      <c r="FF880" s="85"/>
      <c r="FG880" s="265"/>
      <c r="FH880" s="265"/>
      <c r="FI880" s="265"/>
      <c r="FJ880" s="265"/>
      <c r="FK880" s="265"/>
      <c r="FL880" s="265"/>
      <c r="FM880" s="265"/>
      <c r="FN880" s="265"/>
      <c r="FO880" s="265"/>
      <c r="FP880" s="265"/>
      <c r="FQ880" s="265"/>
      <c r="FR880" s="265"/>
      <c r="FS880" s="265"/>
      <c r="FT880" s="265"/>
      <c r="FU880" s="265"/>
      <c r="FV880" s="265"/>
      <c r="FW880" s="265"/>
      <c r="FX880" s="265"/>
      <c r="FY880" s="265"/>
      <c r="FZ880" s="265"/>
      <c r="GA880" s="265"/>
      <c r="GB880" s="265"/>
      <c r="GC880" s="265"/>
    </row>
    <row r="881" spans="1:185" x14ac:dyDescent="0.35">
      <c r="A881" s="85"/>
      <c r="B881" s="86"/>
      <c r="C881" s="86"/>
      <c r="D881" s="87"/>
      <c r="E881" s="86"/>
      <c r="F881" s="86"/>
      <c r="G881" s="262">
        <f t="shared" si="56"/>
        <v>0</v>
      </c>
      <c r="H881" s="262">
        <f t="shared" si="57"/>
        <v>0</v>
      </c>
      <c r="I881" s="262">
        <f t="shared" si="58"/>
        <v>0</v>
      </c>
      <c r="J881" s="264"/>
      <c r="K881" s="264"/>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85"/>
      <c r="EP881" s="85"/>
      <c r="EQ881" s="85"/>
      <c r="ER881" s="85"/>
      <c r="ES881" s="85"/>
      <c r="ET881" s="85"/>
      <c r="EU881" s="85"/>
      <c r="EV881" s="85"/>
      <c r="EW881" s="85"/>
      <c r="EX881" s="85"/>
      <c r="EY881" s="85"/>
      <c r="EZ881" s="85"/>
      <c r="FA881" s="85"/>
      <c r="FB881" s="85"/>
      <c r="FC881" s="85"/>
      <c r="FD881" s="85"/>
      <c r="FE881" s="85"/>
      <c r="FF881" s="85"/>
      <c r="FG881" s="265"/>
      <c r="FH881" s="265"/>
      <c r="FI881" s="265"/>
      <c r="FJ881" s="265"/>
      <c r="FK881" s="265"/>
      <c r="FL881" s="265"/>
      <c r="FM881" s="265"/>
      <c r="FN881" s="265"/>
      <c r="FO881" s="265"/>
      <c r="FP881" s="265"/>
      <c r="FQ881" s="265"/>
      <c r="FR881" s="265"/>
      <c r="FS881" s="265"/>
      <c r="FT881" s="265"/>
      <c r="FU881" s="265"/>
      <c r="FV881" s="265"/>
      <c r="FW881" s="265"/>
      <c r="FX881" s="265"/>
      <c r="FY881" s="265"/>
      <c r="FZ881" s="265"/>
      <c r="GA881" s="265"/>
      <c r="GB881" s="265"/>
      <c r="GC881" s="265"/>
    </row>
    <row r="882" spans="1:185" x14ac:dyDescent="0.35">
      <c r="A882" s="85"/>
      <c r="B882" s="86"/>
      <c r="C882" s="86"/>
      <c r="D882" s="87"/>
      <c r="E882" s="86"/>
      <c r="F882" s="86"/>
      <c r="G882" s="262">
        <f t="shared" si="56"/>
        <v>0</v>
      </c>
      <c r="H882" s="262">
        <f t="shared" si="57"/>
        <v>0</v>
      </c>
      <c r="I882" s="262">
        <f t="shared" si="58"/>
        <v>0</v>
      </c>
      <c r="J882" s="264"/>
      <c r="K882" s="264"/>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85"/>
      <c r="EP882" s="85"/>
      <c r="EQ882" s="85"/>
      <c r="ER882" s="85"/>
      <c r="ES882" s="85"/>
      <c r="ET882" s="85"/>
      <c r="EU882" s="85"/>
      <c r="EV882" s="85"/>
      <c r="EW882" s="85"/>
      <c r="EX882" s="85"/>
      <c r="EY882" s="85"/>
      <c r="EZ882" s="85"/>
      <c r="FA882" s="85"/>
      <c r="FB882" s="85"/>
      <c r="FC882" s="85"/>
      <c r="FD882" s="85"/>
      <c r="FE882" s="85"/>
      <c r="FF882" s="85"/>
      <c r="FG882" s="265"/>
      <c r="FH882" s="265"/>
      <c r="FI882" s="265"/>
      <c r="FJ882" s="265"/>
      <c r="FK882" s="265"/>
      <c r="FL882" s="265"/>
      <c r="FM882" s="265"/>
      <c r="FN882" s="265"/>
      <c r="FO882" s="265"/>
      <c r="FP882" s="265"/>
      <c r="FQ882" s="265"/>
      <c r="FR882" s="265"/>
      <c r="FS882" s="265"/>
      <c r="FT882" s="265"/>
      <c r="FU882" s="265"/>
      <c r="FV882" s="265"/>
      <c r="FW882" s="265"/>
      <c r="FX882" s="265"/>
      <c r="FY882" s="265"/>
      <c r="FZ882" s="265"/>
      <c r="GA882" s="265"/>
      <c r="GB882" s="265"/>
      <c r="GC882" s="265"/>
    </row>
    <row r="883" spans="1:185" x14ac:dyDescent="0.35">
      <c r="A883" s="85"/>
      <c r="B883" s="86"/>
      <c r="C883" s="86"/>
      <c r="D883" s="87"/>
      <c r="E883" s="86"/>
      <c r="F883" s="86"/>
      <c r="G883" s="262">
        <f t="shared" si="56"/>
        <v>0</v>
      </c>
      <c r="H883" s="262">
        <f t="shared" si="57"/>
        <v>0</v>
      </c>
      <c r="I883" s="262">
        <f t="shared" si="58"/>
        <v>0</v>
      </c>
      <c r="J883" s="264"/>
      <c r="K883" s="264"/>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85"/>
      <c r="EP883" s="85"/>
      <c r="EQ883" s="85"/>
      <c r="ER883" s="85"/>
      <c r="ES883" s="85"/>
      <c r="ET883" s="85"/>
      <c r="EU883" s="85"/>
      <c r="EV883" s="85"/>
      <c r="EW883" s="85"/>
      <c r="EX883" s="85"/>
      <c r="EY883" s="85"/>
      <c r="EZ883" s="85"/>
      <c r="FA883" s="85"/>
      <c r="FB883" s="85"/>
      <c r="FC883" s="85"/>
      <c r="FD883" s="85"/>
      <c r="FE883" s="85"/>
      <c r="FF883" s="85"/>
      <c r="FG883" s="265"/>
      <c r="FH883" s="265"/>
      <c r="FI883" s="265"/>
      <c r="FJ883" s="265"/>
      <c r="FK883" s="265"/>
      <c r="FL883" s="265"/>
      <c r="FM883" s="265"/>
      <c r="FN883" s="265"/>
      <c r="FO883" s="265"/>
      <c r="FP883" s="265"/>
      <c r="FQ883" s="265"/>
      <c r="FR883" s="265"/>
      <c r="FS883" s="265"/>
      <c r="FT883" s="265"/>
      <c r="FU883" s="265"/>
      <c r="FV883" s="265"/>
      <c r="FW883" s="265"/>
      <c r="FX883" s="265"/>
      <c r="FY883" s="265"/>
      <c r="FZ883" s="265"/>
      <c r="GA883" s="265"/>
      <c r="GB883" s="265"/>
      <c r="GC883" s="265"/>
    </row>
    <row r="884" spans="1:185" x14ac:dyDescent="0.35">
      <c r="A884" s="85"/>
      <c r="B884" s="86"/>
      <c r="C884" s="86"/>
      <c r="D884" s="87"/>
      <c r="E884" s="86"/>
      <c r="F884" s="86"/>
      <c r="G884" s="262">
        <f t="shared" si="56"/>
        <v>0</v>
      </c>
      <c r="H884" s="262">
        <f t="shared" si="57"/>
        <v>0</v>
      </c>
      <c r="I884" s="262">
        <f t="shared" si="58"/>
        <v>0</v>
      </c>
      <c r="J884" s="264"/>
      <c r="K884" s="264"/>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85"/>
      <c r="EP884" s="85"/>
      <c r="EQ884" s="85"/>
      <c r="ER884" s="85"/>
      <c r="ES884" s="85"/>
      <c r="ET884" s="85"/>
      <c r="EU884" s="85"/>
      <c r="EV884" s="85"/>
      <c r="EW884" s="85"/>
      <c r="EX884" s="85"/>
      <c r="EY884" s="85"/>
      <c r="EZ884" s="85"/>
      <c r="FA884" s="85"/>
      <c r="FB884" s="85"/>
      <c r="FC884" s="85"/>
      <c r="FD884" s="85"/>
      <c r="FE884" s="85"/>
      <c r="FF884" s="85"/>
      <c r="FG884" s="265"/>
      <c r="FH884" s="265"/>
      <c r="FI884" s="265"/>
      <c r="FJ884" s="265"/>
      <c r="FK884" s="265"/>
      <c r="FL884" s="265"/>
      <c r="FM884" s="265"/>
      <c r="FN884" s="265"/>
      <c r="FO884" s="265"/>
      <c r="FP884" s="265"/>
      <c r="FQ884" s="265"/>
      <c r="FR884" s="265"/>
      <c r="FS884" s="265"/>
      <c r="FT884" s="265"/>
      <c r="FU884" s="265"/>
      <c r="FV884" s="265"/>
      <c r="FW884" s="265"/>
      <c r="FX884" s="265"/>
      <c r="FY884" s="265"/>
      <c r="FZ884" s="265"/>
      <c r="GA884" s="265"/>
      <c r="GB884" s="265"/>
      <c r="GC884" s="265"/>
    </row>
    <row r="885" spans="1:185" x14ac:dyDescent="0.35">
      <c r="A885" s="85"/>
      <c r="B885" s="86"/>
      <c r="C885" s="86"/>
      <c r="D885" s="87"/>
      <c r="E885" s="86"/>
      <c r="F885" s="86"/>
      <c r="G885" s="262">
        <f t="shared" si="56"/>
        <v>0</v>
      </c>
      <c r="H885" s="262">
        <f t="shared" si="57"/>
        <v>0</v>
      </c>
      <c r="I885" s="262">
        <f t="shared" si="58"/>
        <v>0</v>
      </c>
      <c r="J885" s="264"/>
      <c r="K885" s="264"/>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85"/>
      <c r="EP885" s="85"/>
      <c r="EQ885" s="85"/>
      <c r="ER885" s="85"/>
      <c r="ES885" s="85"/>
      <c r="ET885" s="85"/>
      <c r="EU885" s="85"/>
      <c r="EV885" s="85"/>
      <c r="EW885" s="85"/>
      <c r="EX885" s="85"/>
      <c r="EY885" s="85"/>
      <c r="EZ885" s="85"/>
      <c r="FA885" s="85"/>
      <c r="FB885" s="85"/>
      <c r="FC885" s="85"/>
      <c r="FD885" s="85"/>
      <c r="FE885" s="85"/>
      <c r="FF885" s="85"/>
      <c r="FG885" s="265"/>
      <c r="FH885" s="265"/>
      <c r="FI885" s="265"/>
      <c r="FJ885" s="265"/>
      <c r="FK885" s="265"/>
      <c r="FL885" s="265"/>
      <c r="FM885" s="265"/>
      <c r="FN885" s="265"/>
      <c r="FO885" s="265"/>
      <c r="FP885" s="265"/>
      <c r="FQ885" s="265"/>
      <c r="FR885" s="265"/>
      <c r="FS885" s="265"/>
      <c r="FT885" s="265"/>
      <c r="FU885" s="265"/>
      <c r="FV885" s="265"/>
      <c r="FW885" s="265"/>
      <c r="FX885" s="265"/>
      <c r="FY885" s="265"/>
      <c r="FZ885" s="265"/>
      <c r="GA885" s="265"/>
      <c r="GB885" s="265"/>
      <c r="GC885" s="265"/>
    </row>
    <row r="886" spans="1:185" x14ac:dyDescent="0.35">
      <c r="A886" s="85"/>
      <c r="B886" s="86"/>
      <c r="C886" s="86"/>
      <c r="D886" s="87"/>
      <c r="E886" s="86"/>
      <c r="F886" s="86"/>
      <c r="G886" s="262">
        <f t="shared" si="56"/>
        <v>0</v>
      </c>
      <c r="H886" s="262">
        <f t="shared" si="57"/>
        <v>0</v>
      </c>
      <c r="I886" s="262">
        <f t="shared" si="58"/>
        <v>0</v>
      </c>
      <c r="J886" s="264"/>
      <c r="K886" s="264"/>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85"/>
      <c r="EP886" s="85"/>
      <c r="EQ886" s="85"/>
      <c r="ER886" s="85"/>
      <c r="ES886" s="85"/>
      <c r="ET886" s="85"/>
      <c r="EU886" s="85"/>
      <c r="EV886" s="85"/>
      <c r="EW886" s="85"/>
      <c r="EX886" s="85"/>
      <c r="EY886" s="85"/>
      <c r="EZ886" s="85"/>
      <c r="FA886" s="85"/>
      <c r="FB886" s="85"/>
      <c r="FC886" s="85"/>
      <c r="FD886" s="85"/>
      <c r="FE886" s="85"/>
      <c r="FF886" s="85"/>
      <c r="FG886" s="265"/>
      <c r="FH886" s="265"/>
      <c r="FI886" s="265"/>
      <c r="FJ886" s="265"/>
      <c r="FK886" s="265"/>
      <c r="FL886" s="265"/>
      <c r="FM886" s="265"/>
      <c r="FN886" s="265"/>
      <c r="FO886" s="265"/>
      <c r="FP886" s="265"/>
      <c r="FQ886" s="265"/>
      <c r="FR886" s="265"/>
      <c r="FS886" s="265"/>
      <c r="FT886" s="265"/>
      <c r="FU886" s="265"/>
      <c r="FV886" s="265"/>
      <c r="FW886" s="265"/>
      <c r="FX886" s="265"/>
      <c r="FY886" s="265"/>
      <c r="FZ886" s="265"/>
      <c r="GA886" s="265"/>
      <c r="GB886" s="265"/>
      <c r="GC886" s="265"/>
    </row>
    <row r="887" spans="1:185" x14ac:dyDescent="0.35">
      <c r="A887" s="85"/>
      <c r="B887" s="86"/>
      <c r="C887" s="86"/>
      <c r="D887" s="87"/>
      <c r="E887" s="86"/>
      <c r="F887" s="86"/>
      <c r="G887" s="262">
        <f t="shared" si="56"/>
        <v>0</v>
      </c>
      <c r="H887" s="262">
        <f t="shared" si="57"/>
        <v>0</v>
      </c>
      <c r="I887" s="262">
        <f t="shared" si="58"/>
        <v>0</v>
      </c>
      <c r="J887" s="264"/>
      <c r="K887" s="264"/>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85"/>
      <c r="EP887" s="85"/>
      <c r="EQ887" s="85"/>
      <c r="ER887" s="85"/>
      <c r="ES887" s="85"/>
      <c r="ET887" s="85"/>
      <c r="EU887" s="85"/>
      <c r="EV887" s="85"/>
      <c r="EW887" s="85"/>
      <c r="EX887" s="85"/>
      <c r="EY887" s="85"/>
      <c r="EZ887" s="85"/>
      <c r="FA887" s="85"/>
      <c r="FB887" s="85"/>
      <c r="FC887" s="85"/>
      <c r="FD887" s="85"/>
      <c r="FE887" s="85"/>
      <c r="FF887" s="85"/>
      <c r="FG887" s="265"/>
      <c r="FH887" s="265"/>
      <c r="FI887" s="265"/>
      <c r="FJ887" s="265"/>
      <c r="FK887" s="265"/>
      <c r="FL887" s="265"/>
      <c r="FM887" s="265"/>
      <c r="FN887" s="265"/>
      <c r="FO887" s="265"/>
      <c r="FP887" s="265"/>
      <c r="FQ887" s="265"/>
      <c r="FR887" s="265"/>
      <c r="FS887" s="265"/>
      <c r="FT887" s="265"/>
      <c r="FU887" s="265"/>
      <c r="FV887" s="265"/>
      <c r="FW887" s="265"/>
      <c r="FX887" s="265"/>
      <c r="FY887" s="265"/>
      <c r="FZ887" s="265"/>
      <c r="GA887" s="265"/>
      <c r="GB887" s="265"/>
      <c r="GC887" s="265"/>
    </row>
    <row r="888" spans="1:185" x14ac:dyDescent="0.35">
      <c r="A888" s="85"/>
      <c r="B888" s="86"/>
      <c r="C888" s="86"/>
      <c r="D888" s="87"/>
      <c r="E888" s="86"/>
      <c r="F888" s="86"/>
      <c r="G888" s="262">
        <f t="shared" si="56"/>
        <v>0</v>
      </c>
      <c r="H888" s="262">
        <f t="shared" si="57"/>
        <v>0</v>
      </c>
      <c r="I888" s="262">
        <f t="shared" si="58"/>
        <v>0</v>
      </c>
      <c r="J888" s="264"/>
      <c r="K888" s="264"/>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85"/>
      <c r="EP888" s="85"/>
      <c r="EQ888" s="85"/>
      <c r="ER888" s="85"/>
      <c r="ES888" s="85"/>
      <c r="ET888" s="85"/>
      <c r="EU888" s="85"/>
      <c r="EV888" s="85"/>
      <c r="EW888" s="85"/>
      <c r="EX888" s="85"/>
      <c r="EY888" s="85"/>
      <c r="EZ888" s="85"/>
      <c r="FA888" s="85"/>
      <c r="FB888" s="85"/>
      <c r="FC888" s="85"/>
      <c r="FD888" s="85"/>
      <c r="FE888" s="85"/>
      <c r="FF888" s="85"/>
      <c r="FG888" s="265"/>
      <c r="FH888" s="265"/>
      <c r="FI888" s="265"/>
      <c r="FJ888" s="265"/>
      <c r="FK888" s="265"/>
      <c r="FL888" s="265"/>
      <c r="FM888" s="265"/>
      <c r="FN888" s="265"/>
      <c r="FO888" s="265"/>
      <c r="FP888" s="265"/>
      <c r="FQ888" s="265"/>
      <c r="FR888" s="265"/>
      <c r="FS888" s="265"/>
      <c r="FT888" s="265"/>
      <c r="FU888" s="265"/>
      <c r="FV888" s="265"/>
      <c r="FW888" s="265"/>
      <c r="FX888" s="265"/>
      <c r="FY888" s="265"/>
      <c r="FZ888" s="265"/>
      <c r="GA888" s="265"/>
      <c r="GB888" s="265"/>
      <c r="GC888" s="265"/>
    </row>
    <row r="889" spans="1:185" x14ac:dyDescent="0.35">
      <c r="A889" s="85"/>
      <c r="B889" s="86"/>
      <c r="C889" s="86"/>
      <c r="D889" s="87"/>
      <c r="E889" s="86"/>
      <c r="F889" s="86"/>
      <c r="G889" s="262">
        <f t="shared" si="56"/>
        <v>0</v>
      </c>
      <c r="H889" s="262">
        <f t="shared" si="57"/>
        <v>0</v>
      </c>
      <c r="I889" s="262">
        <f t="shared" si="58"/>
        <v>0</v>
      </c>
      <c r="J889" s="264"/>
      <c r="K889" s="264"/>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85"/>
      <c r="EP889" s="85"/>
      <c r="EQ889" s="85"/>
      <c r="ER889" s="85"/>
      <c r="ES889" s="85"/>
      <c r="ET889" s="85"/>
      <c r="EU889" s="85"/>
      <c r="EV889" s="85"/>
      <c r="EW889" s="85"/>
      <c r="EX889" s="85"/>
      <c r="EY889" s="85"/>
      <c r="EZ889" s="85"/>
      <c r="FA889" s="85"/>
      <c r="FB889" s="85"/>
      <c r="FC889" s="85"/>
      <c r="FD889" s="85"/>
      <c r="FE889" s="85"/>
      <c r="FF889" s="85"/>
      <c r="FG889" s="265"/>
      <c r="FH889" s="265"/>
      <c r="FI889" s="265"/>
      <c r="FJ889" s="265"/>
      <c r="FK889" s="265"/>
      <c r="FL889" s="265"/>
      <c r="FM889" s="265"/>
      <c r="FN889" s="265"/>
      <c r="FO889" s="265"/>
      <c r="FP889" s="265"/>
      <c r="FQ889" s="265"/>
      <c r="FR889" s="265"/>
      <c r="FS889" s="265"/>
      <c r="FT889" s="265"/>
      <c r="FU889" s="265"/>
      <c r="FV889" s="265"/>
      <c r="FW889" s="265"/>
      <c r="FX889" s="265"/>
      <c r="FY889" s="265"/>
      <c r="FZ889" s="265"/>
      <c r="GA889" s="265"/>
      <c r="GB889" s="265"/>
      <c r="GC889" s="265"/>
    </row>
    <row r="890" spans="1:185" x14ac:dyDescent="0.35">
      <c r="A890" s="85"/>
      <c r="B890" s="86"/>
      <c r="C890" s="86"/>
      <c r="D890" s="87"/>
      <c r="E890" s="86"/>
      <c r="F890" s="86"/>
      <c r="G890" s="262">
        <f t="shared" si="56"/>
        <v>0</v>
      </c>
      <c r="H890" s="262">
        <f t="shared" si="57"/>
        <v>0</v>
      </c>
      <c r="I890" s="262">
        <f t="shared" si="58"/>
        <v>0</v>
      </c>
      <c r="J890" s="264"/>
      <c r="K890" s="264"/>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85"/>
      <c r="EP890" s="85"/>
      <c r="EQ890" s="85"/>
      <c r="ER890" s="85"/>
      <c r="ES890" s="85"/>
      <c r="ET890" s="85"/>
      <c r="EU890" s="85"/>
      <c r="EV890" s="85"/>
      <c r="EW890" s="85"/>
      <c r="EX890" s="85"/>
      <c r="EY890" s="85"/>
      <c r="EZ890" s="85"/>
      <c r="FA890" s="85"/>
      <c r="FB890" s="85"/>
      <c r="FC890" s="85"/>
      <c r="FD890" s="85"/>
      <c r="FE890" s="85"/>
      <c r="FF890" s="85"/>
      <c r="FG890" s="265"/>
      <c r="FH890" s="265"/>
      <c r="FI890" s="265"/>
      <c r="FJ890" s="265"/>
      <c r="FK890" s="265"/>
      <c r="FL890" s="265"/>
      <c r="FM890" s="265"/>
      <c r="FN890" s="265"/>
      <c r="FO890" s="265"/>
      <c r="FP890" s="265"/>
      <c r="FQ890" s="265"/>
      <c r="FR890" s="265"/>
      <c r="FS890" s="265"/>
      <c r="FT890" s="265"/>
      <c r="FU890" s="265"/>
      <c r="FV890" s="265"/>
      <c r="FW890" s="265"/>
      <c r="FX890" s="265"/>
      <c r="FY890" s="265"/>
      <c r="FZ890" s="265"/>
      <c r="GA890" s="265"/>
      <c r="GB890" s="265"/>
      <c r="GC890" s="265"/>
    </row>
    <row r="891" spans="1:185" x14ac:dyDescent="0.35">
      <c r="A891" s="85"/>
      <c r="B891" s="86"/>
      <c r="C891" s="86"/>
      <c r="D891" s="87"/>
      <c r="E891" s="86"/>
      <c r="F891" s="86"/>
      <c r="G891" s="262">
        <f t="shared" si="56"/>
        <v>0</v>
      </c>
      <c r="H891" s="262">
        <f t="shared" si="57"/>
        <v>0</v>
      </c>
      <c r="I891" s="262">
        <f t="shared" si="58"/>
        <v>0</v>
      </c>
      <c r="J891" s="264"/>
      <c r="K891" s="264"/>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85"/>
      <c r="EP891" s="85"/>
      <c r="EQ891" s="85"/>
      <c r="ER891" s="85"/>
      <c r="ES891" s="85"/>
      <c r="ET891" s="85"/>
      <c r="EU891" s="85"/>
      <c r="EV891" s="85"/>
      <c r="EW891" s="85"/>
      <c r="EX891" s="85"/>
      <c r="EY891" s="85"/>
      <c r="EZ891" s="85"/>
      <c r="FA891" s="85"/>
      <c r="FB891" s="85"/>
      <c r="FC891" s="85"/>
      <c r="FD891" s="85"/>
      <c r="FE891" s="85"/>
      <c r="FF891" s="85"/>
      <c r="FG891" s="265"/>
      <c r="FH891" s="265"/>
      <c r="FI891" s="265"/>
      <c r="FJ891" s="265"/>
      <c r="FK891" s="265"/>
      <c r="FL891" s="265"/>
      <c r="FM891" s="265"/>
      <c r="FN891" s="265"/>
      <c r="FO891" s="265"/>
      <c r="FP891" s="265"/>
      <c r="FQ891" s="265"/>
      <c r="FR891" s="265"/>
      <c r="FS891" s="265"/>
      <c r="FT891" s="265"/>
      <c r="FU891" s="265"/>
      <c r="FV891" s="265"/>
      <c r="FW891" s="265"/>
      <c r="FX891" s="265"/>
      <c r="FY891" s="265"/>
      <c r="FZ891" s="265"/>
      <c r="GA891" s="265"/>
      <c r="GB891" s="265"/>
      <c r="GC891" s="265"/>
    </row>
    <row r="892" spans="1:185" x14ac:dyDescent="0.35">
      <c r="A892" s="85"/>
      <c r="B892" s="86"/>
      <c r="C892" s="86"/>
      <c r="D892" s="87"/>
      <c r="E892" s="86"/>
      <c r="F892" s="86"/>
      <c r="G892" s="262">
        <f t="shared" si="56"/>
        <v>0</v>
      </c>
      <c r="H892" s="262">
        <f t="shared" si="57"/>
        <v>0</v>
      </c>
      <c r="I892" s="262">
        <f t="shared" si="58"/>
        <v>0</v>
      </c>
      <c r="J892" s="264"/>
      <c r="K892" s="264"/>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85"/>
      <c r="EP892" s="85"/>
      <c r="EQ892" s="85"/>
      <c r="ER892" s="85"/>
      <c r="ES892" s="85"/>
      <c r="ET892" s="85"/>
      <c r="EU892" s="85"/>
      <c r="EV892" s="85"/>
      <c r="EW892" s="85"/>
      <c r="EX892" s="85"/>
      <c r="EY892" s="85"/>
      <c r="EZ892" s="85"/>
      <c r="FA892" s="85"/>
      <c r="FB892" s="85"/>
      <c r="FC892" s="85"/>
      <c r="FD892" s="85"/>
      <c r="FE892" s="85"/>
      <c r="FF892" s="85"/>
      <c r="FG892" s="265"/>
      <c r="FH892" s="265"/>
      <c r="FI892" s="265"/>
      <c r="FJ892" s="265"/>
      <c r="FK892" s="265"/>
      <c r="FL892" s="265"/>
      <c r="FM892" s="265"/>
      <c r="FN892" s="265"/>
      <c r="FO892" s="265"/>
      <c r="FP892" s="265"/>
      <c r="FQ892" s="265"/>
      <c r="FR892" s="265"/>
      <c r="FS892" s="265"/>
      <c r="FT892" s="265"/>
      <c r="FU892" s="265"/>
      <c r="FV892" s="265"/>
      <c r="FW892" s="265"/>
      <c r="FX892" s="265"/>
      <c r="FY892" s="265"/>
      <c r="FZ892" s="265"/>
      <c r="GA892" s="265"/>
      <c r="GB892" s="265"/>
      <c r="GC892" s="265"/>
    </row>
    <row r="893" spans="1:185" x14ac:dyDescent="0.35">
      <c r="A893" s="85"/>
      <c r="B893" s="86"/>
      <c r="C893" s="86"/>
      <c r="D893" s="87"/>
      <c r="E893" s="86"/>
      <c r="F893" s="86"/>
      <c r="G893" s="262">
        <f t="shared" si="56"/>
        <v>0</v>
      </c>
      <c r="H893" s="262">
        <f t="shared" si="57"/>
        <v>0</v>
      </c>
      <c r="I893" s="262">
        <f t="shared" si="58"/>
        <v>0</v>
      </c>
      <c r="J893" s="264"/>
      <c r="K893" s="264"/>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85"/>
      <c r="EP893" s="85"/>
      <c r="EQ893" s="85"/>
      <c r="ER893" s="85"/>
      <c r="ES893" s="85"/>
      <c r="ET893" s="85"/>
      <c r="EU893" s="85"/>
      <c r="EV893" s="85"/>
      <c r="EW893" s="85"/>
      <c r="EX893" s="85"/>
      <c r="EY893" s="85"/>
      <c r="EZ893" s="85"/>
      <c r="FA893" s="85"/>
      <c r="FB893" s="85"/>
      <c r="FC893" s="85"/>
      <c r="FD893" s="85"/>
      <c r="FE893" s="85"/>
      <c r="FF893" s="85"/>
      <c r="FG893" s="265"/>
      <c r="FH893" s="265"/>
      <c r="FI893" s="265"/>
      <c r="FJ893" s="265"/>
      <c r="FK893" s="265"/>
      <c r="FL893" s="265"/>
      <c r="FM893" s="265"/>
      <c r="FN893" s="265"/>
      <c r="FO893" s="265"/>
      <c r="FP893" s="265"/>
      <c r="FQ893" s="265"/>
      <c r="FR893" s="265"/>
      <c r="FS893" s="265"/>
      <c r="FT893" s="265"/>
      <c r="FU893" s="265"/>
      <c r="FV893" s="265"/>
      <c r="FW893" s="265"/>
      <c r="FX893" s="265"/>
      <c r="FY893" s="265"/>
      <c r="FZ893" s="265"/>
      <c r="GA893" s="265"/>
      <c r="GB893" s="265"/>
      <c r="GC893" s="265"/>
    </row>
    <row r="894" spans="1:185" x14ac:dyDescent="0.35">
      <c r="A894" s="85"/>
      <c r="B894" s="86"/>
      <c r="C894" s="86"/>
      <c r="D894" s="87"/>
      <c r="E894" s="86"/>
      <c r="F894" s="86"/>
      <c r="G894" s="262">
        <f t="shared" si="56"/>
        <v>0</v>
      </c>
      <c r="H894" s="262">
        <f t="shared" si="57"/>
        <v>0</v>
      </c>
      <c r="I894" s="262">
        <f t="shared" si="58"/>
        <v>0</v>
      </c>
      <c r="J894" s="264"/>
      <c r="K894" s="264"/>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85"/>
      <c r="EP894" s="85"/>
      <c r="EQ894" s="85"/>
      <c r="ER894" s="85"/>
      <c r="ES894" s="85"/>
      <c r="ET894" s="85"/>
      <c r="EU894" s="85"/>
      <c r="EV894" s="85"/>
      <c r="EW894" s="85"/>
      <c r="EX894" s="85"/>
      <c r="EY894" s="85"/>
      <c r="EZ894" s="85"/>
      <c r="FA894" s="85"/>
      <c r="FB894" s="85"/>
      <c r="FC894" s="85"/>
      <c r="FD894" s="85"/>
      <c r="FE894" s="85"/>
      <c r="FF894" s="85"/>
      <c r="FG894" s="265"/>
      <c r="FH894" s="265"/>
      <c r="FI894" s="265"/>
      <c r="FJ894" s="265"/>
      <c r="FK894" s="265"/>
      <c r="FL894" s="265"/>
      <c r="FM894" s="265"/>
      <c r="FN894" s="265"/>
      <c r="FO894" s="265"/>
      <c r="FP894" s="265"/>
      <c r="FQ894" s="265"/>
      <c r="FR894" s="265"/>
      <c r="FS894" s="265"/>
      <c r="FT894" s="265"/>
      <c r="FU894" s="265"/>
      <c r="FV894" s="265"/>
      <c r="FW894" s="265"/>
      <c r="FX894" s="265"/>
      <c r="FY894" s="265"/>
      <c r="FZ894" s="265"/>
      <c r="GA894" s="265"/>
      <c r="GB894" s="265"/>
      <c r="GC894" s="265"/>
    </row>
    <row r="895" spans="1:185" x14ac:dyDescent="0.35">
      <c r="A895" s="85"/>
      <c r="B895" s="86"/>
      <c r="C895" s="86"/>
      <c r="D895" s="87"/>
      <c r="E895" s="86"/>
      <c r="F895" s="86"/>
      <c r="G895" s="262">
        <f t="shared" si="56"/>
        <v>0</v>
      </c>
      <c r="H895" s="262">
        <f t="shared" si="57"/>
        <v>0</v>
      </c>
      <c r="I895" s="262">
        <f t="shared" si="58"/>
        <v>0</v>
      </c>
      <c r="J895" s="264"/>
      <c r="K895" s="264"/>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85"/>
      <c r="EP895" s="85"/>
      <c r="EQ895" s="85"/>
      <c r="ER895" s="85"/>
      <c r="ES895" s="85"/>
      <c r="ET895" s="85"/>
      <c r="EU895" s="85"/>
      <c r="EV895" s="85"/>
      <c r="EW895" s="85"/>
      <c r="EX895" s="85"/>
      <c r="EY895" s="85"/>
      <c r="EZ895" s="85"/>
      <c r="FA895" s="85"/>
      <c r="FB895" s="85"/>
      <c r="FC895" s="85"/>
      <c r="FD895" s="85"/>
      <c r="FE895" s="85"/>
      <c r="FF895" s="85"/>
      <c r="FG895" s="265"/>
      <c r="FH895" s="265"/>
      <c r="FI895" s="265"/>
      <c r="FJ895" s="265"/>
      <c r="FK895" s="265"/>
      <c r="FL895" s="265"/>
      <c r="FM895" s="265"/>
      <c r="FN895" s="265"/>
      <c r="FO895" s="265"/>
      <c r="FP895" s="265"/>
      <c r="FQ895" s="265"/>
      <c r="FR895" s="265"/>
      <c r="FS895" s="265"/>
      <c r="FT895" s="265"/>
      <c r="FU895" s="265"/>
      <c r="FV895" s="265"/>
      <c r="FW895" s="265"/>
      <c r="FX895" s="265"/>
      <c r="FY895" s="265"/>
      <c r="FZ895" s="265"/>
      <c r="GA895" s="265"/>
      <c r="GB895" s="265"/>
      <c r="GC895" s="265"/>
    </row>
    <row r="896" spans="1:185" x14ac:dyDescent="0.35">
      <c r="A896" s="85"/>
      <c r="B896" s="86"/>
      <c r="C896" s="86"/>
      <c r="D896" s="87"/>
      <c r="E896" s="86"/>
      <c r="F896" s="86"/>
      <c r="G896" s="262">
        <f t="shared" si="56"/>
        <v>0</v>
      </c>
      <c r="H896" s="262">
        <f t="shared" si="57"/>
        <v>0</v>
      </c>
      <c r="I896" s="262">
        <f t="shared" si="58"/>
        <v>0</v>
      </c>
      <c r="J896" s="264"/>
      <c r="K896" s="264"/>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85"/>
      <c r="EP896" s="85"/>
      <c r="EQ896" s="85"/>
      <c r="ER896" s="85"/>
      <c r="ES896" s="85"/>
      <c r="ET896" s="85"/>
      <c r="EU896" s="85"/>
      <c r="EV896" s="85"/>
      <c r="EW896" s="85"/>
      <c r="EX896" s="85"/>
      <c r="EY896" s="85"/>
      <c r="EZ896" s="85"/>
      <c r="FA896" s="85"/>
      <c r="FB896" s="85"/>
      <c r="FC896" s="85"/>
      <c r="FD896" s="85"/>
      <c r="FE896" s="85"/>
      <c r="FF896" s="85"/>
      <c r="FG896" s="265"/>
      <c r="FH896" s="265"/>
      <c r="FI896" s="265"/>
      <c r="FJ896" s="265"/>
      <c r="FK896" s="265"/>
      <c r="FL896" s="265"/>
      <c r="FM896" s="265"/>
      <c r="FN896" s="265"/>
      <c r="FO896" s="265"/>
      <c r="FP896" s="265"/>
      <c r="FQ896" s="265"/>
      <c r="FR896" s="265"/>
      <c r="FS896" s="265"/>
      <c r="FT896" s="265"/>
      <c r="FU896" s="265"/>
      <c r="FV896" s="265"/>
      <c r="FW896" s="265"/>
      <c r="FX896" s="265"/>
      <c r="FY896" s="265"/>
      <c r="FZ896" s="265"/>
      <c r="GA896" s="265"/>
      <c r="GB896" s="265"/>
      <c r="GC896" s="265"/>
    </row>
    <row r="897" spans="1:185" x14ac:dyDescent="0.35">
      <c r="A897" s="85"/>
      <c r="B897" s="86"/>
      <c r="C897" s="86"/>
      <c r="D897" s="87"/>
      <c r="E897" s="86"/>
      <c r="F897" s="86"/>
      <c r="G897" s="262">
        <f t="shared" si="56"/>
        <v>0</v>
      </c>
      <c r="H897" s="262">
        <f t="shared" si="57"/>
        <v>0</v>
      </c>
      <c r="I897" s="262">
        <f t="shared" si="58"/>
        <v>0</v>
      </c>
      <c r="J897" s="264"/>
      <c r="K897" s="264"/>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85"/>
      <c r="EP897" s="85"/>
      <c r="EQ897" s="85"/>
      <c r="ER897" s="85"/>
      <c r="ES897" s="85"/>
      <c r="ET897" s="85"/>
      <c r="EU897" s="85"/>
      <c r="EV897" s="85"/>
      <c r="EW897" s="85"/>
      <c r="EX897" s="85"/>
      <c r="EY897" s="85"/>
      <c r="EZ897" s="85"/>
      <c r="FA897" s="85"/>
      <c r="FB897" s="85"/>
      <c r="FC897" s="85"/>
      <c r="FD897" s="85"/>
      <c r="FE897" s="85"/>
      <c r="FF897" s="85"/>
      <c r="FG897" s="265"/>
      <c r="FH897" s="265"/>
      <c r="FI897" s="265"/>
      <c r="FJ897" s="265"/>
      <c r="FK897" s="265"/>
      <c r="FL897" s="265"/>
      <c r="FM897" s="265"/>
      <c r="FN897" s="265"/>
      <c r="FO897" s="265"/>
      <c r="FP897" s="265"/>
      <c r="FQ897" s="265"/>
      <c r="FR897" s="265"/>
      <c r="FS897" s="265"/>
      <c r="FT897" s="265"/>
      <c r="FU897" s="265"/>
      <c r="FV897" s="265"/>
      <c r="FW897" s="265"/>
      <c r="FX897" s="265"/>
      <c r="FY897" s="265"/>
      <c r="FZ897" s="265"/>
      <c r="GA897" s="265"/>
      <c r="GB897" s="265"/>
      <c r="GC897" s="265"/>
    </row>
    <row r="898" spans="1:185" x14ac:dyDescent="0.35">
      <c r="A898" s="85"/>
      <c r="B898" s="86"/>
      <c r="C898" s="86"/>
      <c r="D898" s="87"/>
      <c r="E898" s="86"/>
      <c r="F898" s="86"/>
      <c r="G898" s="262">
        <f t="shared" si="56"/>
        <v>0</v>
      </c>
      <c r="H898" s="262">
        <f t="shared" si="57"/>
        <v>0</v>
      </c>
      <c r="I898" s="262">
        <f t="shared" si="58"/>
        <v>0</v>
      </c>
      <c r="J898" s="264"/>
      <c r="K898" s="264"/>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85"/>
      <c r="EP898" s="85"/>
      <c r="EQ898" s="85"/>
      <c r="ER898" s="85"/>
      <c r="ES898" s="85"/>
      <c r="ET898" s="85"/>
      <c r="EU898" s="85"/>
      <c r="EV898" s="85"/>
      <c r="EW898" s="85"/>
      <c r="EX898" s="85"/>
      <c r="EY898" s="85"/>
      <c r="EZ898" s="85"/>
      <c r="FA898" s="85"/>
      <c r="FB898" s="85"/>
      <c r="FC898" s="85"/>
      <c r="FD898" s="85"/>
      <c r="FE898" s="85"/>
      <c r="FF898" s="85"/>
      <c r="FG898" s="265"/>
      <c r="FH898" s="265"/>
      <c r="FI898" s="265"/>
      <c r="FJ898" s="265"/>
      <c r="FK898" s="265"/>
      <c r="FL898" s="265"/>
      <c r="FM898" s="265"/>
      <c r="FN898" s="265"/>
      <c r="FO898" s="265"/>
      <c r="FP898" s="265"/>
      <c r="FQ898" s="265"/>
      <c r="FR898" s="265"/>
      <c r="FS898" s="265"/>
      <c r="FT898" s="265"/>
      <c r="FU898" s="265"/>
      <c r="FV898" s="265"/>
      <c r="FW898" s="265"/>
      <c r="FX898" s="265"/>
      <c r="FY898" s="265"/>
      <c r="FZ898" s="265"/>
      <c r="GA898" s="265"/>
      <c r="GB898" s="265"/>
      <c r="GC898" s="265"/>
    </row>
    <row r="899" spans="1:185" x14ac:dyDescent="0.35">
      <c r="A899" s="85"/>
      <c r="B899" s="86"/>
      <c r="C899" s="86"/>
      <c r="D899" s="87"/>
      <c r="E899" s="86"/>
      <c r="F899" s="86"/>
      <c r="G899" s="262">
        <f t="shared" si="56"/>
        <v>0</v>
      </c>
      <c r="H899" s="262">
        <f t="shared" si="57"/>
        <v>0</v>
      </c>
      <c r="I899" s="262">
        <f t="shared" si="58"/>
        <v>0</v>
      </c>
      <c r="J899" s="264"/>
      <c r="K899" s="264"/>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85"/>
      <c r="EP899" s="85"/>
      <c r="EQ899" s="85"/>
      <c r="ER899" s="85"/>
      <c r="ES899" s="85"/>
      <c r="ET899" s="85"/>
      <c r="EU899" s="85"/>
      <c r="EV899" s="85"/>
      <c r="EW899" s="85"/>
      <c r="EX899" s="85"/>
      <c r="EY899" s="85"/>
      <c r="EZ899" s="85"/>
      <c r="FA899" s="85"/>
      <c r="FB899" s="85"/>
      <c r="FC899" s="85"/>
      <c r="FD899" s="85"/>
      <c r="FE899" s="85"/>
      <c r="FF899" s="85"/>
      <c r="FG899" s="265"/>
      <c r="FH899" s="265"/>
      <c r="FI899" s="265"/>
      <c r="FJ899" s="265"/>
      <c r="FK899" s="265"/>
      <c r="FL899" s="265"/>
      <c r="FM899" s="265"/>
      <c r="FN899" s="265"/>
      <c r="FO899" s="265"/>
      <c r="FP899" s="265"/>
      <c r="FQ899" s="265"/>
      <c r="FR899" s="265"/>
      <c r="FS899" s="265"/>
      <c r="FT899" s="265"/>
      <c r="FU899" s="265"/>
      <c r="FV899" s="265"/>
      <c r="FW899" s="265"/>
      <c r="FX899" s="265"/>
      <c r="FY899" s="265"/>
      <c r="FZ899" s="265"/>
      <c r="GA899" s="265"/>
      <c r="GB899" s="265"/>
      <c r="GC899" s="265"/>
    </row>
    <row r="900" spans="1:185" x14ac:dyDescent="0.35">
      <c r="A900" s="85"/>
      <c r="B900" s="86"/>
      <c r="C900" s="86"/>
      <c r="D900" s="87"/>
      <c r="E900" s="86"/>
      <c r="F900" s="86"/>
      <c r="G900" s="262">
        <f t="shared" si="56"/>
        <v>0</v>
      </c>
      <c r="H900" s="262">
        <f t="shared" si="57"/>
        <v>0</v>
      </c>
      <c r="I900" s="262">
        <f t="shared" si="58"/>
        <v>0</v>
      </c>
      <c r="J900" s="264"/>
      <c r="K900" s="264"/>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85"/>
      <c r="EP900" s="85"/>
      <c r="EQ900" s="85"/>
      <c r="ER900" s="85"/>
      <c r="ES900" s="85"/>
      <c r="ET900" s="85"/>
      <c r="EU900" s="85"/>
      <c r="EV900" s="85"/>
      <c r="EW900" s="85"/>
      <c r="EX900" s="85"/>
      <c r="EY900" s="85"/>
      <c r="EZ900" s="85"/>
      <c r="FA900" s="85"/>
      <c r="FB900" s="85"/>
      <c r="FC900" s="85"/>
      <c r="FD900" s="85"/>
      <c r="FE900" s="85"/>
      <c r="FF900" s="85"/>
      <c r="FG900" s="265"/>
      <c r="FH900" s="265"/>
      <c r="FI900" s="265"/>
      <c r="FJ900" s="265"/>
      <c r="FK900" s="265"/>
      <c r="FL900" s="265"/>
      <c r="FM900" s="265"/>
      <c r="FN900" s="265"/>
      <c r="FO900" s="265"/>
      <c r="FP900" s="265"/>
      <c r="FQ900" s="265"/>
      <c r="FR900" s="265"/>
      <c r="FS900" s="265"/>
      <c r="FT900" s="265"/>
      <c r="FU900" s="265"/>
      <c r="FV900" s="265"/>
      <c r="FW900" s="265"/>
      <c r="FX900" s="265"/>
      <c r="FY900" s="265"/>
      <c r="FZ900" s="265"/>
      <c r="GA900" s="265"/>
      <c r="GB900" s="265"/>
      <c r="GC900" s="265"/>
    </row>
    <row r="901" spans="1:185" x14ac:dyDescent="0.35">
      <c r="A901" s="85"/>
      <c r="B901" s="86"/>
      <c r="C901" s="86"/>
      <c r="D901" s="87"/>
      <c r="E901" s="86"/>
      <c r="F901" s="86"/>
      <c r="G901" s="262">
        <f t="shared" si="56"/>
        <v>0</v>
      </c>
      <c r="H901" s="262">
        <f t="shared" si="57"/>
        <v>0</v>
      </c>
      <c r="I901" s="262">
        <f t="shared" si="58"/>
        <v>0</v>
      </c>
      <c r="J901" s="264"/>
      <c r="K901" s="264"/>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85"/>
      <c r="EP901" s="85"/>
      <c r="EQ901" s="85"/>
      <c r="ER901" s="85"/>
      <c r="ES901" s="85"/>
      <c r="ET901" s="85"/>
      <c r="EU901" s="85"/>
      <c r="EV901" s="85"/>
      <c r="EW901" s="85"/>
      <c r="EX901" s="85"/>
      <c r="EY901" s="85"/>
      <c r="EZ901" s="85"/>
      <c r="FA901" s="85"/>
      <c r="FB901" s="85"/>
      <c r="FC901" s="85"/>
      <c r="FD901" s="85"/>
      <c r="FE901" s="85"/>
      <c r="FF901" s="85"/>
      <c r="FG901" s="265"/>
      <c r="FH901" s="265"/>
      <c r="FI901" s="265"/>
      <c r="FJ901" s="265"/>
      <c r="FK901" s="265"/>
      <c r="FL901" s="265"/>
      <c r="FM901" s="265"/>
      <c r="FN901" s="265"/>
      <c r="FO901" s="265"/>
      <c r="FP901" s="265"/>
      <c r="FQ901" s="265"/>
      <c r="FR901" s="265"/>
      <c r="FS901" s="265"/>
      <c r="FT901" s="265"/>
      <c r="FU901" s="265"/>
      <c r="FV901" s="265"/>
      <c r="FW901" s="265"/>
      <c r="FX901" s="265"/>
      <c r="FY901" s="265"/>
      <c r="FZ901" s="265"/>
      <c r="GA901" s="265"/>
      <c r="GB901" s="265"/>
      <c r="GC901" s="265"/>
    </row>
    <row r="902" spans="1:185" x14ac:dyDescent="0.35">
      <c r="A902" s="85"/>
      <c r="B902" s="86"/>
      <c r="C902" s="86"/>
      <c r="D902" s="87"/>
      <c r="E902" s="86"/>
      <c r="F902" s="86"/>
      <c r="G902" s="262">
        <f t="shared" si="56"/>
        <v>0</v>
      </c>
      <c r="H902" s="262">
        <f t="shared" si="57"/>
        <v>0</v>
      </c>
      <c r="I902" s="262">
        <f t="shared" si="58"/>
        <v>0</v>
      </c>
      <c r="J902" s="264"/>
      <c r="K902" s="264"/>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85"/>
      <c r="EP902" s="85"/>
      <c r="EQ902" s="85"/>
      <c r="ER902" s="85"/>
      <c r="ES902" s="85"/>
      <c r="ET902" s="85"/>
      <c r="EU902" s="85"/>
      <c r="EV902" s="85"/>
      <c r="EW902" s="85"/>
      <c r="EX902" s="85"/>
      <c r="EY902" s="85"/>
      <c r="EZ902" s="85"/>
      <c r="FA902" s="85"/>
      <c r="FB902" s="85"/>
      <c r="FC902" s="85"/>
      <c r="FD902" s="85"/>
      <c r="FE902" s="85"/>
      <c r="FF902" s="85"/>
      <c r="FG902" s="265"/>
      <c r="FH902" s="265"/>
      <c r="FI902" s="265"/>
      <c r="FJ902" s="265"/>
      <c r="FK902" s="265"/>
      <c r="FL902" s="265"/>
      <c r="FM902" s="265"/>
      <c r="FN902" s="265"/>
      <c r="FO902" s="265"/>
      <c r="FP902" s="265"/>
      <c r="FQ902" s="265"/>
      <c r="FR902" s="265"/>
      <c r="FS902" s="265"/>
      <c r="FT902" s="265"/>
      <c r="FU902" s="265"/>
      <c r="FV902" s="265"/>
      <c r="FW902" s="265"/>
      <c r="FX902" s="265"/>
      <c r="FY902" s="265"/>
      <c r="FZ902" s="265"/>
      <c r="GA902" s="265"/>
      <c r="GB902" s="265"/>
      <c r="GC902" s="265"/>
    </row>
    <row r="903" spans="1:185" x14ac:dyDescent="0.35">
      <c r="A903" s="85"/>
      <c r="B903" s="86"/>
      <c r="C903" s="86"/>
      <c r="D903" s="87"/>
      <c r="E903" s="86"/>
      <c r="F903" s="86"/>
      <c r="G903" s="262">
        <f t="shared" si="56"/>
        <v>0</v>
      </c>
      <c r="H903" s="262">
        <f t="shared" si="57"/>
        <v>0</v>
      </c>
      <c r="I903" s="262">
        <f t="shared" si="58"/>
        <v>0</v>
      </c>
      <c r="J903" s="264"/>
      <c r="K903" s="264"/>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85"/>
      <c r="EP903" s="85"/>
      <c r="EQ903" s="85"/>
      <c r="ER903" s="85"/>
      <c r="ES903" s="85"/>
      <c r="ET903" s="85"/>
      <c r="EU903" s="85"/>
      <c r="EV903" s="85"/>
      <c r="EW903" s="85"/>
      <c r="EX903" s="85"/>
      <c r="EY903" s="85"/>
      <c r="EZ903" s="85"/>
      <c r="FA903" s="85"/>
      <c r="FB903" s="85"/>
      <c r="FC903" s="85"/>
      <c r="FD903" s="85"/>
      <c r="FE903" s="85"/>
      <c r="FF903" s="85"/>
      <c r="FG903" s="265"/>
      <c r="FH903" s="265"/>
      <c r="FI903" s="265"/>
      <c r="FJ903" s="265"/>
      <c r="FK903" s="265"/>
      <c r="FL903" s="265"/>
      <c r="FM903" s="265"/>
      <c r="FN903" s="265"/>
      <c r="FO903" s="265"/>
      <c r="FP903" s="265"/>
      <c r="FQ903" s="265"/>
      <c r="FR903" s="265"/>
      <c r="FS903" s="265"/>
      <c r="FT903" s="265"/>
      <c r="FU903" s="265"/>
      <c r="FV903" s="265"/>
      <c r="FW903" s="265"/>
      <c r="FX903" s="265"/>
      <c r="FY903" s="265"/>
      <c r="FZ903" s="265"/>
      <c r="GA903" s="265"/>
      <c r="GB903" s="265"/>
      <c r="GC903" s="265"/>
    </row>
    <row r="904" spans="1:185" x14ac:dyDescent="0.35">
      <c r="A904" s="85"/>
      <c r="B904" s="86"/>
      <c r="C904" s="86"/>
      <c r="D904" s="87"/>
      <c r="E904" s="86"/>
      <c r="F904" s="86"/>
      <c r="G904" s="262">
        <f t="shared" si="56"/>
        <v>0</v>
      </c>
      <c r="H904" s="262">
        <f t="shared" si="57"/>
        <v>0</v>
      </c>
      <c r="I904" s="262">
        <f t="shared" si="58"/>
        <v>0</v>
      </c>
      <c r="J904" s="264"/>
      <c r="K904" s="264"/>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85"/>
      <c r="EP904" s="85"/>
      <c r="EQ904" s="85"/>
      <c r="ER904" s="85"/>
      <c r="ES904" s="85"/>
      <c r="ET904" s="85"/>
      <c r="EU904" s="85"/>
      <c r="EV904" s="85"/>
      <c r="EW904" s="85"/>
      <c r="EX904" s="85"/>
      <c r="EY904" s="85"/>
      <c r="EZ904" s="85"/>
      <c r="FA904" s="85"/>
      <c r="FB904" s="85"/>
      <c r="FC904" s="85"/>
      <c r="FD904" s="85"/>
      <c r="FE904" s="85"/>
      <c r="FF904" s="85"/>
      <c r="FG904" s="265"/>
      <c r="FH904" s="265"/>
      <c r="FI904" s="265"/>
      <c r="FJ904" s="265"/>
      <c r="FK904" s="265"/>
      <c r="FL904" s="265"/>
      <c r="FM904" s="265"/>
      <c r="FN904" s="265"/>
      <c r="FO904" s="265"/>
      <c r="FP904" s="265"/>
      <c r="FQ904" s="265"/>
      <c r="FR904" s="265"/>
      <c r="FS904" s="265"/>
      <c r="FT904" s="265"/>
      <c r="FU904" s="265"/>
      <c r="FV904" s="265"/>
      <c r="FW904" s="265"/>
      <c r="FX904" s="265"/>
      <c r="FY904" s="265"/>
      <c r="FZ904" s="265"/>
      <c r="GA904" s="265"/>
      <c r="GB904" s="265"/>
      <c r="GC904" s="265"/>
    </row>
    <row r="905" spans="1:185" x14ac:dyDescent="0.35">
      <c r="A905" s="85"/>
      <c r="B905" s="86"/>
      <c r="C905" s="86"/>
      <c r="D905" s="87"/>
      <c r="E905" s="86"/>
      <c r="F905" s="86"/>
      <c r="G905" s="262">
        <f t="shared" si="56"/>
        <v>0</v>
      </c>
      <c r="H905" s="262">
        <f t="shared" si="57"/>
        <v>0</v>
      </c>
      <c r="I905" s="262">
        <f t="shared" si="58"/>
        <v>0</v>
      </c>
      <c r="J905" s="264"/>
      <c r="K905" s="264"/>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85"/>
      <c r="EP905" s="85"/>
      <c r="EQ905" s="85"/>
      <c r="ER905" s="85"/>
      <c r="ES905" s="85"/>
      <c r="ET905" s="85"/>
      <c r="EU905" s="85"/>
      <c r="EV905" s="85"/>
      <c r="EW905" s="85"/>
      <c r="EX905" s="85"/>
      <c r="EY905" s="85"/>
      <c r="EZ905" s="85"/>
      <c r="FA905" s="85"/>
      <c r="FB905" s="85"/>
      <c r="FC905" s="85"/>
      <c r="FD905" s="85"/>
      <c r="FE905" s="85"/>
      <c r="FF905" s="85"/>
      <c r="FG905" s="265"/>
      <c r="FH905" s="265"/>
      <c r="FI905" s="265"/>
      <c r="FJ905" s="265"/>
      <c r="FK905" s="265"/>
      <c r="FL905" s="265"/>
      <c r="FM905" s="265"/>
      <c r="FN905" s="265"/>
      <c r="FO905" s="265"/>
      <c r="FP905" s="265"/>
      <c r="FQ905" s="265"/>
      <c r="FR905" s="265"/>
      <c r="FS905" s="265"/>
      <c r="FT905" s="265"/>
      <c r="FU905" s="265"/>
      <c r="FV905" s="265"/>
      <c r="FW905" s="265"/>
      <c r="FX905" s="265"/>
      <c r="FY905" s="265"/>
      <c r="FZ905" s="265"/>
      <c r="GA905" s="265"/>
      <c r="GB905" s="265"/>
      <c r="GC905" s="265"/>
    </row>
    <row r="906" spans="1:185" x14ac:dyDescent="0.35">
      <c r="A906" s="85"/>
      <c r="B906" s="86"/>
      <c r="C906" s="86"/>
      <c r="D906" s="87"/>
      <c r="E906" s="86"/>
      <c r="F906" s="86"/>
      <c r="G906" s="262">
        <f t="shared" ref="G906:G969" si="59">SUM(J906,L906,N906,O906,P906,T906,U906,V906,AN906,AP906,BA906,BC906,CO906,CQ906,CZ906,DB906,DK906,DM906,DP906,DR906,DY906,EA906,EK906,EM906,EV906,EX906,FG906,FI906,FR906,FT906)</f>
        <v>0</v>
      </c>
      <c r="H906" s="262">
        <f t="shared" ref="H906:H969" si="60">SUM(K906,M906,Q906,R906,S906,W906,X906,Y906,AO906,AQ906,AR906,AS906,AU906,AX906,BB906,BD906,BK906,BL906,CP906,CR906,CS906,CT906,CU906,CV906,DA906,DC906,DD906,DE906,DF906,DG906,,DL906,DN906,DQ906,DS906,DZ906,EB906,EC906,ED906,EE906,FC906,FH906,FJ906,FK906,FL906,FM906,FN906,FO906,FQ906,FS906,FU906,FV906,FW906,FX906,FY906,FZ906,GC906,EL906,EN906,EO906,EP906,EQ906,ET906,EW906,EY906,EZ906,FA906,FB906,FD906,AT906,AV906,AW906,BE906,BF906,BG906,BH906,FP906,ER906,DH906,DT906,DU906,DV906,DW906,EF906,EG906,EI906,EH906,ES906,FE906,Z906,AA906,AB906,AC906,AD906,AE906,AF906,AG906,AH906,AI906,AJ906,AK906,GA906,GB906)</f>
        <v>0</v>
      </c>
      <c r="I906" s="262">
        <f t="shared" ref="I906:I969" si="61">G906+H906</f>
        <v>0</v>
      </c>
      <c r="J906" s="264"/>
      <c r="K906" s="264"/>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85"/>
      <c r="EP906" s="85"/>
      <c r="EQ906" s="85"/>
      <c r="ER906" s="85"/>
      <c r="ES906" s="85"/>
      <c r="ET906" s="85"/>
      <c r="EU906" s="85"/>
      <c r="EV906" s="85"/>
      <c r="EW906" s="85"/>
      <c r="EX906" s="85"/>
      <c r="EY906" s="85"/>
      <c r="EZ906" s="85"/>
      <c r="FA906" s="85"/>
      <c r="FB906" s="85"/>
      <c r="FC906" s="85"/>
      <c r="FD906" s="85"/>
      <c r="FE906" s="85"/>
      <c r="FF906" s="85"/>
      <c r="FG906" s="265"/>
      <c r="FH906" s="265"/>
      <c r="FI906" s="265"/>
      <c r="FJ906" s="265"/>
      <c r="FK906" s="265"/>
      <c r="FL906" s="265"/>
      <c r="FM906" s="265"/>
      <c r="FN906" s="265"/>
      <c r="FO906" s="265"/>
      <c r="FP906" s="265"/>
      <c r="FQ906" s="265"/>
      <c r="FR906" s="265"/>
      <c r="FS906" s="265"/>
      <c r="FT906" s="265"/>
      <c r="FU906" s="265"/>
      <c r="FV906" s="265"/>
      <c r="FW906" s="265"/>
      <c r="FX906" s="265"/>
      <c r="FY906" s="265"/>
      <c r="FZ906" s="265"/>
      <c r="GA906" s="265"/>
      <c r="GB906" s="265"/>
      <c r="GC906" s="265"/>
    </row>
    <row r="907" spans="1:185" x14ac:dyDescent="0.35">
      <c r="A907" s="85"/>
      <c r="B907" s="86"/>
      <c r="C907" s="86"/>
      <c r="D907" s="87"/>
      <c r="E907" s="86"/>
      <c r="F907" s="86"/>
      <c r="G907" s="262">
        <f t="shared" si="59"/>
        <v>0</v>
      </c>
      <c r="H907" s="262">
        <f t="shared" si="60"/>
        <v>0</v>
      </c>
      <c r="I907" s="262">
        <f t="shared" si="61"/>
        <v>0</v>
      </c>
      <c r="J907" s="264"/>
      <c r="K907" s="264"/>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85"/>
      <c r="EP907" s="85"/>
      <c r="EQ907" s="85"/>
      <c r="ER907" s="85"/>
      <c r="ES907" s="85"/>
      <c r="ET907" s="85"/>
      <c r="EU907" s="85"/>
      <c r="EV907" s="85"/>
      <c r="EW907" s="85"/>
      <c r="EX907" s="85"/>
      <c r="EY907" s="85"/>
      <c r="EZ907" s="85"/>
      <c r="FA907" s="85"/>
      <c r="FB907" s="85"/>
      <c r="FC907" s="85"/>
      <c r="FD907" s="85"/>
      <c r="FE907" s="85"/>
      <c r="FF907" s="85"/>
      <c r="FG907" s="265"/>
      <c r="FH907" s="265"/>
      <c r="FI907" s="265"/>
      <c r="FJ907" s="265"/>
      <c r="FK907" s="265"/>
      <c r="FL907" s="265"/>
      <c r="FM907" s="265"/>
      <c r="FN907" s="265"/>
      <c r="FO907" s="265"/>
      <c r="FP907" s="265"/>
      <c r="FQ907" s="265"/>
      <c r="FR907" s="265"/>
      <c r="FS907" s="265"/>
      <c r="FT907" s="265"/>
      <c r="FU907" s="265"/>
      <c r="FV907" s="265"/>
      <c r="FW907" s="265"/>
      <c r="FX907" s="265"/>
      <c r="FY907" s="265"/>
      <c r="FZ907" s="265"/>
      <c r="GA907" s="265"/>
      <c r="GB907" s="265"/>
      <c r="GC907" s="265"/>
    </row>
    <row r="908" spans="1:185" x14ac:dyDescent="0.35">
      <c r="A908" s="85"/>
      <c r="B908" s="86"/>
      <c r="C908" s="86"/>
      <c r="D908" s="87"/>
      <c r="E908" s="86"/>
      <c r="F908" s="86"/>
      <c r="G908" s="262">
        <f t="shared" si="59"/>
        <v>0</v>
      </c>
      <c r="H908" s="262">
        <f t="shared" si="60"/>
        <v>0</v>
      </c>
      <c r="I908" s="262">
        <f t="shared" si="61"/>
        <v>0</v>
      </c>
      <c r="J908" s="264"/>
      <c r="K908" s="264"/>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85"/>
      <c r="EP908" s="85"/>
      <c r="EQ908" s="85"/>
      <c r="ER908" s="85"/>
      <c r="ES908" s="85"/>
      <c r="ET908" s="85"/>
      <c r="EU908" s="85"/>
      <c r="EV908" s="85"/>
      <c r="EW908" s="85"/>
      <c r="EX908" s="85"/>
      <c r="EY908" s="85"/>
      <c r="EZ908" s="85"/>
      <c r="FA908" s="85"/>
      <c r="FB908" s="85"/>
      <c r="FC908" s="85"/>
      <c r="FD908" s="85"/>
      <c r="FE908" s="85"/>
      <c r="FF908" s="85"/>
      <c r="FG908" s="265"/>
      <c r="FH908" s="265"/>
      <c r="FI908" s="265"/>
      <c r="FJ908" s="265"/>
      <c r="FK908" s="265"/>
      <c r="FL908" s="265"/>
      <c r="FM908" s="265"/>
      <c r="FN908" s="265"/>
      <c r="FO908" s="265"/>
      <c r="FP908" s="265"/>
      <c r="FQ908" s="265"/>
      <c r="FR908" s="265"/>
      <c r="FS908" s="265"/>
      <c r="FT908" s="265"/>
      <c r="FU908" s="265"/>
      <c r="FV908" s="265"/>
      <c r="FW908" s="265"/>
      <c r="FX908" s="265"/>
      <c r="FY908" s="265"/>
      <c r="FZ908" s="265"/>
      <c r="GA908" s="265"/>
      <c r="GB908" s="265"/>
      <c r="GC908" s="265"/>
    </row>
    <row r="909" spans="1:185" x14ac:dyDescent="0.35">
      <c r="A909" s="85"/>
      <c r="B909" s="86"/>
      <c r="C909" s="86"/>
      <c r="D909" s="87"/>
      <c r="E909" s="86"/>
      <c r="F909" s="86"/>
      <c r="G909" s="262">
        <f t="shared" si="59"/>
        <v>0</v>
      </c>
      <c r="H909" s="262">
        <f t="shared" si="60"/>
        <v>0</v>
      </c>
      <c r="I909" s="262">
        <f t="shared" si="61"/>
        <v>0</v>
      </c>
      <c r="J909" s="264"/>
      <c r="K909" s="264"/>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85"/>
      <c r="EP909" s="85"/>
      <c r="EQ909" s="85"/>
      <c r="ER909" s="85"/>
      <c r="ES909" s="85"/>
      <c r="ET909" s="85"/>
      <c r="EU909" s="85"/>
      <c r="EV909" s="85"/>
      <c r="EW909" s="85"/>
      <c r="EX909" s="85"/>
      <c r="EY909" s="85"/>
      <c r="EZ909" s="85"/>
      <c r="FA909" s="85"/>
      <c r="FB909" s="85"/>
      <c r="FC909" s="85"/>
      <c r="FD909" s="85"/>
      <c r="FE909" s="85"/>
      <c r="FF909" s="85"/>
      <c r="FG909" s="265"/>
      <c r="FH909" s="265"/>
      <c r="FI909" s="265"/>
      <c r="FJ909" s="265"/>
      <c r="FK909" s="265"/>
      <c r="FL909" s="265"/>
      <c r="FM909" s="265"/>
      <c r="FN909" s="265"/>
      <c r="FO909" s="265"/>
      <c r="FP909" s="265"/>
      <c r="FQ909" s="265"/>
      <c r="FR909" s="265"/>
      <c r="FS909" s="265"/>
      <c r="FT909" s="265"/>
      <c r="FU909" s="265"/>
      <c r="FV909" s="265"/>
      <c r="FW909" s="265"/>
      <c r="FX909" s="265"/>
      <c r="FY909" s="265"/>
      <c r="FZ909" s="265"/>
      <c r="GA909" s="265"/>
      <c r="GB909" s="265"/>
      <c r="GC909" s="265"/>
    </row>
    <row r="910" spans="1:185" x14ac:dyDescent="0.35">
      <c r="A910" s="85"/>
      <c r="B910" s="86"/>
      <c r="C910" s="86"/>
      <c r="D910" s="87"/>
      <c r="E910" s="86"/>
      <c r="F910" s="86"/>
      <c r="G910" s="262">
        <f t="shared" si="59"/>
        <v>0</v>
      </c>
      <c r="H910" s="262">
        <f t="shared" si="60"/>
        <v>0</v>
      </c>
      <c r="I910" s="262">
        <f t="shared" si="61"/>
        <v>0</v>
      </c>
      <c r="J910" s="264"/>
      <c r="K910" s="264"/>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85"/>
      <c r="EP910" s="85"/>
      <c r="EQ910" s="85"/>
      <c r="ER910" s="85"/>
      <c r="ES910" s="85"/>
      <c r="ET910" s="85"/>
      <c r="EU910" s="85"/>
      <c r="EV910" s="85"/>
      <c r="EW910" s="85"/>
      <c r="EX910" s="85"/>
      <c r="EY910" s="85"/>
      <c r="EZ910" s="85"/>
      <c r="FA910" s="85"/>
      <c r="FB910" s="85"/>
      <c r="FC910" s="85"/>
      <c r="FD910" s="85"/>
      <c r="FE910" s="85"/>
      <c r="FF910" s="85"/>
      <c r="FG910" s="265"/>
      <c r="FH910" s="265"/>
      <c r="FI910" s="265"/>
      <c r="FJ910" s="265"/>
      <c r="FK910" s="265"/>
      <c r="FL910" s="265"/>
      <c r="FM910" s="265"/>
      <c r="FN910" s="265"/>
      <c r="FO910" s="265"/>
      <c r="FP910" s="265"/>
      <c r="FQ910" s="265"/>
      <c r="FR910" s="265"/>
      <c r="FS910" s="265"/>
      <c r="FT910" s="265"/>
      <c r="FU910" s="265"/>
      <c r="FV910" s="265"/>
      <c r="FW910" s="265"/>
      <c r="FX910" s="265"/>
      <c r="FY910" s="265"/>
      <c r="FZ910" s="265"/>
      <c r="GA910" s="265"/>
      <c r="GB910" s="265"/>
      <c r="GC910" s="265"/>
    </row>
    <row r="911" spans="1:185" x14ac:dyDescent="0.35">
      <c r="A911" s="85"/>
      <c r="B911" s="86"/>
      <c r="C911" s="86"/>
      <c r="D911" s="87"/>
      <c r="E911" s="86"/>
      <c r="F911" s="86"/>
      <c r="G911" s="262">
        <f t="shared" si="59"/>
        <v>0</v>
      </c>
      <c r="H911" s="262">
        <f t="shared" si="60"/>
        <v>0</v>
      </c>
      <c r="I911" s="262">
        <f t="shared" si="61"/>
        <v>0</v>
      </c>
      <c r="J911" s="264"/>
      <c r="K911" s="264"/>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85"/>
      <c r="EP911" s="85"/>
      <c r="EQ911" s="85"/>
      <c r="ER911" s="85"/>
      <c r="ES911" s="85"/>
      <c r="ET911" s="85"/>
      <c r="EU911" s="85"/>
      <c r="EV911" s="85"/>
      <c r="EW911" s="85"/>
      <c r="EX911" s="85"/>
      <c r="EY911" s="85"/>
      <c r="EZ911" s="85"/>
      <c r="FA911" s="85"/>
      <c r="FB911" s="85"/>
      <c r="FC911" s="85"/>
      <c r="FD911" s="85"/>
      <c r="FE911" s="85"/>
      <c r="FF911" s="85"/>
      <c r="FG911" s="265"/>
      <c r="FH911" s="265"/>
      <c r="FI911" s="265"/>
      <c r="FJ911" s="265"/>
      <c r="FK911" s="265"/>
      <c r="FL911" s="265"/>
      <c r="FM911" s="265"/>
      <c r="FN911" s="265"/>
      <c r="FO911" s="265"/>
      <c r="FP911" s="265"/>
      <c r="FQ911" s="265"/>
      <c r="FR911" s="265"/>
      <c r="FS911" s="265"/>
      <c r="FT911" s="265"/>
      <c r="FU911" s="265"/>
      <c r="FV911" s="265"/>
      <c r="FW911" s="265"/>
      <c r="FX911" s="265"/>
      <c r="FY911" s="265"/>
      <c r="FZ911" s="265"/>
      <c r="GA911" s="265"/>
      <c r="GB911" s="265"/>
      <c r="GC911" s="265"/>
    </row>
    <row r="912" spans="1:185" x14ac:dyDescent="0.35">
      <c r="A912" s="85"/>
      <c r="B912" s="86"/>
      <c r="C912" s="86"/>
      <c r="D912" s="87"/>
      <c r="E912" s="86"/>
      <c r="F912" s="86"/>
      <c r="G912" s="262">
        <f t="shared" si="59"/>
        <v>0</v>
      </c>
      <c r="H912" s="262">
        <f t="shared" si="60"/>
        <v>0</v>
      </c>
      <c r="I912" s="262">
        <f t="shared" si="61"/>
        <v>0</v>
      </c>
      <c r="J912" s="264"/>
      <c r="K912" s="264"/>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85"/>
      <c r="EP912" s="85"/>
      <c r="EQ912" s="85"/>
      <c r="ER912" s="85"/>
      <c r="ES912" s="85"/>
      <c r="ET912" s="85"/>
      <c r="EU912" s="85"/>
      <c r="EV912" s="85"/>
      <c r="EW912" s="85"/>
      <c r="EX912" s="85"/>
      <c r="EY912" s="85"/>
      <c r="EZ912" s="85"/>
      <c r="FA912" s="85"/>
      <c r="FB912" s="85"/>
      <c r="FC912" s="85"/>
      <c r="FD912" s="85"/>
      <c r="FE912" s="85"/>
      <c r="FF912" s="85"/>
      <c r="FG912" s="265"/>
      <c r="FH912" s="265"/>
      <c r="FI912" s="265"/>
      <c r="FJ912" s="265"/>
      <c r="FK912" s="265"/>
      <c r="FL912" s="265"/>
      <c r="FM912" s="265"/>
      <c r="FN912" s="265"/>
      <c r="FO912" s="265"/>
      <c r="FP912" s="265"/>
      <c r="FQ912" s="265"/>
      <c r="FR912" s="265"/>
      <c r="FS912" s="265"/>
      <c r="FT912" s="265"/>
      <c r="FU912" s="265"/>
      <c r="FV912" s="265"/>
      <c r="FW912" s="265"/>
      <c r="FX912" s="265"/>
      <c r="FY912" s="265"/>
      <c r="FZ912" s="265"/>
      <c r="GA912" s="265"/>
      <c r="GB912" s="265"/>
      <c r="GC912" s="265"/>
    </row>
    <row r="913" spans="1:185" x14ac:dyDescent="0.35">
      <c r="A913" s="85"/>
      <c r="B913" s="86"/>
      <c r="C913" s="86"/>
      <c r="D913" s="87"/>
      <c r="E913" s="86"/>
      <c r="F913" s="86"/>
      <c r="G913" s="262">
        <f t="shared" si="59"/>
        <v>0</v>
      </c>
      <c r="H913" s="262">
        <f t="shared" si="60"/>
        <v>0</v>
      </c>
      <c r="I913" s="262">
        <f t="shared" si="61"/>
        <v>0</v>
      </c>
      <c r="J913" s="264"/>
      <c r="K913" s="264"/>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85"/>
      <c r="EP913" s="85"/>
      <c r="EQ913" s="85"/>
      <c r="ER913" s="85"/>
      <c r="ES913" s="85"/>
      <c r="ET913" s="85"/>
      <c r="EU913" s="85"/>
      <c r="EV913" s="85"/>
      <c r="EW913" s="85"/>
      <c r="EX913" s="85"/>
      <c r="EY913" s="85"/>
      <c r="EZ913" s="85"/>
      <c r="FA913" s="85"/>
      <c r="FB913" s="85"/>
      <c r="FC913" s="85"/>
      <c r="FD913" s="85"/>
      <c r="FE913" s="85"/>
      <c r="FF913" s="85"/>
      <c r="FG913" s="265"/>
      <c r="FH913" s="265"/>
      <c r="FI913" s="265"/>
      <c r="FJ913" s="265"/>
      <c r="FK913" s="265"/>
      <c r="FL913" s="265"/>
      <c r="FM913" s="265"/>
      <c r="FN913" s="265"/>
      <c r="FO913" s="265"/>
      <c r="FP913" s="265"/>
      <c r="FQ913" s="265"/>
      <c r="FR913" s="265"/>
      <c r="FS913" s="265"/>
      <c r="FT913" s="265"/>
      <c r="FU913" s="265"/>
      <c r="FV913" s="265"/>
      <c r="FW913" s="265"/>
      <c r="FX913" s="265"/>
      <c r="FY913" s="265"/>
      <c r="FZ913" s="265"/>
      <c r="GA913" s="265"/>
      <c r="GB913" s="265"/>
      <c r="GC913" s="265"/>
    </row>
    <row r="914" spans="1:185" x14ac:dyDescent="0.35">
      <c r="A914" s="85"/>
      <c r="B914" s="86"/>
      <c r="C914" s="86"/>
      <c r="D914" s="87"/>
      <c r="E914" s="86"/>
      <c r="F914" s="86"/>
      <c r="G914" s="262">
        <f t="shared" si="59"/>
        <v>0</v>
      </c>
      <c r="H914" s="262">
        <f t="shared" si="60"/>
        <v>0</v>
      </c>
      <c r="I914" s="262">
        <f t="shared" si="61"/>
        <v>0</v>
      </c>
      <c r="J914" s="264"/>
      <c r="K914" s="264"/>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85"/>
      <c r="EP914" s="85"/>
      <c r="EQ914" s="85"/>
      <c r="ER914" s="85"/>
      <c r="ES914" s="85"/>
      <c r="ET914" s="85"/>
      <c r="EU914" s="85"/>
      <c r="EV914" s="85"/>
      <c r="EW914" s="85"/>
      <c r="EX914" s="85"/>
      <c r="EY914" s="85"/>
      <c r="EZ914" s="85"/>
      <c r="FA914" s="85"/>
      <c r="FB914" s="85"/>
      <c r="FC914" s="85"/>
      <c r="FD914" s="85"/>
      <c r="FE914" s="85"/>
      <c r="FF914" s="85"/>
      <c r="FG914" s="265"/>
      <c r="FH914" s="265"/>
      <c r="FI914" s="265"/>
      <c r="FJ914" s="265"/>
      <c r="FK914" s="265"/>
      <c r="FL914" s="265"/>
      <c r="FM914" s="265"/>
      <c r="FN914" s="265"/>
      <c r="FO914" s="265"/>
      <c r="FP914" s="265"/>
      <c r="FQ914" s="265"/>
      <c r="FR914" s="265"/>
      <c r="FS914" s="265"/>
      <c r="FT914" s="265"/>
      <c r="FU914" s="265"/>
      <c r="FV914" s="265"/>
      <c r="FW914" s="265"/>
      <c r="FX914" s="265"/>
      <c r="FY914" s="265"/>
      <c r="FZ914" s="265"/>
      <c r="GA914" s="265"/>
      <c r="GB914" s="265"/>
      <c r="GC914" s="265"/>
    </row>
    <row r="915" spans="1:185" x14ac:dyDescent="0.35">
      <c r="A915" s="85"/>
      <c r="B915" s="86"/>
      <c r="C915" s="86"/>
      <c r="D915" s="87"/>
      <c r="E915" s="86"/>
      <c r="F915" s="86"/>
      <c r="G915" s="262">
        <f t="shared" si="59"/>
        <v>0</v>
      </c>
      <c r="H915" s="262">
        <f t="shared" si="60"/>
        <v>0</v>
      </c>
      <c r="I915" s="262">
        <f t="shared" si="61"/>
        <v>0</v>
      </c>
      <c r="J915" s="264"/>
      <c r="K915" s="264"/>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85"/>
      <c r="EP915" s="85"/>
      <c r="EQ915" s="85"/>
      <c r="ER915" s="85"/>
      <c r="ES915" s="85"/>
      <c r="ET915" s="85"/>
      <c r="EU915" s="85"/>
      <c r="EV915" s="85"/>
      <c r="EW915" s="85"/>
      <c r="EX915" s="85"/>
      <c r="EY915" s="85"/>
      <c r="EZ915" s="85"/>
      <c r="FA915" s="85"/>
      <c r="FB915" s="85"/>
      <c r="FC915" s="85"/>
      <c r="FD915" s="85"/>
      <c r="FE915" s="85"/>
      <c r="FF915" s="85"/>
      <c r="FG915" s="265"/>
      <c r="FH915" s="265"/>
      <c r="FI915" s="265"/>
      <c r="FJ915" s="265"/>
      <c r="FK915" s="265"/>
      <c r="FL915" s="265"/>
      <c r="FM915" s="265"/>
      <c r="FN915" s="265"/>
      <c r="FO915" s="265"/>
      <c r="FP915" s="265"/>
      <c r="FQ915" s="265"/>
      <c r="FR915" s="265"/>
      <c r="FS915" s="265"/>
      <c r="FT915" s="265"/>
      <c r="FU915" s="265"/>
      <c r="FV915" s="265"/>
      <c r="FW915" s="265"/>
      <c r="FX915" s="265"/>
      <c r="FY915" s="265"/>
      <c r="FZ915" s="265"/>
      <c r="GA915" s="265"/>
      <c r="GB915" s="265"/>
      <c r="GC915" s="265"/>
    </row>
    <row r="916" spans="1:185" x14ac:dyDescent="0.35">
      <c r="A916" s="85"/>
      <c r="B916" s="86"/>
      <c r="C916" s="86"/>
      <c r="D916" s="87"/>
      <c r="E916" s="86"/>
      <c r="F916" s="86"/>
      <c r="G916" s="262">
        <f t="shared" si="59"/>
        <v>0</v>
      </c>
      <c r="H916" s="262">
        <f t="shared" si="60"/>
        <v>0</v>
      </c>
      <c r="I916" s="262">
        <f t="shared" si="61"/>
        <v>0</v>
      </c>
      <c r="J916" s="264"/>
      <c r="K916" s="264"/>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85"/>
      <c r="EP916" s="85"/>
      <c r="EQ916" s="85"/>
      <c r="ER916" s="85"/>
      <c r="ES916" s="85"/>
      <c r="ET916" s="85"/>
      <c r="EU916" s="85"/>
      <c r="EV916" s="85"/>
      <c r="EW916" s="85"/>
      <c r="EX916" s="85"/>
      <c r="EY916" s="85"/>
      <c r="EZ916" s="85"/>
      <c r="FA916" s="85"/>
      <c r="FB916" s="85"/>
      <c r="FC916" s="85"/>
      <c r="FD916" s="85"/>
      <c r="FE916" s="85"/>
      <c r="FF916" s="85"/>
      <c r="FG916" s="265"/>
      <c r="FH916" s="265"/>
      <c r="FI916" s="265"/>
      <c r="FJ916" s="265"/>
      <c r="FK916" s="265"/>
      <c r="FL916" s="265"/>
      <c r="FM916" s="265"/>
      <c r="FN916" s="265"/>
      <c r="FO916" s="265"/>
      <c r="FP916" s="265"/>
      <c r="FQ916" s="265"/>
      <c r="FR916" s="265"/>
      <c r="FS916" s="265"/>
      <c r="FT916" s="265"/>
      <c r="FU916" s="265"/>
      <c r="FV916" s="265"/>
      <c r="FW916" s="265"/>
      <c r="FX916" s="265"/>
      <c r="FY916" s="265"/>
      <c r="FZ916" s="265"/>
      <c r="GA916" s="265"/>
      <c r="GB916" s="265"/>
      <c r="GC916" s="265"/>
    </row>
    <row r="917" spans="1:185" x14ac:dyDescent="0.35">
      <c r="A917" s="85"/>
      <c r="B917" s="86"/>
      <c r="C917" s="86"/>
      <c r="D917" s="87"/>
      <c r="E917" s="86"/>
      <c r="F917" s="86"/>
      <c r="G917" s="262">
        <f t="shared" si="59"/>
        <v>0</v>
      </c>
      <c r="H917" s="262">
        <f t="shared" si="60"/>
        <v>0</v>
      </c>
      <c r="I917" s="262">
        <f t="shared" si="61"/>
        <v>0</v>
      </c>
      <c r="J917" s="264"/>
      <c r="K917" s="264"/>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85"/>
      <c r="EP917" s="85"/>
      <c r="EQ917" s="85"/>
      <c r="ER917" s="85"/>
      <c r="ES917" s="85"/>
      <c r="ET917" s="85"/>
      <c r="EU917" s="85"/>
      <c r="EV917" s="85"/>
      <c r="EW917" s="85"/>
      <c r="EX917" s="85"/>
      <c r="EY917" s="85"/>
      <c r="EZ917" s="85"/>
      <c r="FA917" s="85"/>
      <c r="FB917" s="85"/>
      <c r="FC917" s="85"/>
      <c r="FD917" s="85"/>
      <c r="FE917" s="85"/>
      <c r="FF917" s="85"/>
      <c r="FG917" s="265"/>
      <c r="FH917" s="265"/>
      <c r="FI917" s="265"/>
      <c r="FJ917" s="265"/>
      <c r="FK917" s="265"/>
      <c r="FL917" s="265"/>
      <c r="FM917" s="265"/>
      <c r="FN917" s="265"/>
      <c r="FO917" s="265"/>
      <c r="FP917" s="265"/>
      <c r="FQ917" s="265"/>
      <c r="FR917" s="265"/>
      <c r="FS917" s="265"/>
      <c r="FT917" s="265"/>
      <c r="FU917" s="265"/>
      <c r="FV917" s="265"/>
      <c r="FW917" s="265"/>
      <c r="FX917" s="265"/>
      <c r="FY917" s="265"/>
      <c r="FZ917" s="265"/>
      <c r="GA917" s="265"/>
      <c r="GB917" s="265"/>
      <c r="GC917" s="265"/>
    </row>
    <row r="918" spans="1:185" x14ac:dyDescent="0.35">
      <c r="A918" s="85"/>
      <c r="B918" s="86"/>
      <c r="C918" s="86"/>
      <c r="D918" s="87"/>
      <c r="E918" s="86"/>
      <c r="F918" s="86"/>
      <c r="G918" s="262">
        <f t="shared" si="59"/>
        <v>0</v>
      </c>
      <c r="H918" s="262">
        <f t="shared" si="60"/>
        <v>0</v>
      </c>
      <c r="I918" s="262">
        <f t="shared" si="61"/>
        <v>0</v>
      </c>
      <c r="J918" s="264"/>
      <c r="K918" s="264"/>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85"/>
      <c r="EP918" s="85"/>
      <c r="EQ918" s="85"/>
      <c r="ER918" s="85"/>
      <c r="ES918" s="85"/>
      <c r="ET918" s="85"/>
      <c r="EU918" s="85"/>
      <c r="EV918" s="85"/>
      <c r="EW918" s="85"/>
      <c r="EX918" s="85"/>
      <c r="EY918" s="85"/>
      <c r="EZ918" s="85"/>
      <c r="FA918" s="85"/>
      <c r="FB918" s="85"/>
      <c r="FC918" s="85"/>
      <c r="FD918" s="85"/>
      <c r="FE918" s="85"/>
      <c r="FF918" s="85"/>
      <c r="FG918" s="265"/>
      <c r="FH918" s="265"/>
      <c r="FI918" s="265"/>
      <c r="FJ918" s="265"/>
      <c r="FK918" s="265"/>
      <c r="FL918" s="265"/>
      <c r="FM918" s="265"/>
      <c r="FN918" s="265"/>
      <c r="FO918" s="265"/>
      <c r="FP918" s="265"/>
      <c r="FQ918" s="265"/>
      <c r="FR918" s="265"/>
      <c r="FS918" s="265"/>
      <c r="FT918" s="265"/>
      <c r="FU918" s="265"/>
      <c r="FV918" s="265"/>
      <c r="FW918" s="265"/>
      <c r="FX918" s="265"/>
      <c r="FY918" s="265"/>
      <c r="FZ918" s="265"/>
      <c r="GA918" s="265"/>
      <c r="GB918" s="265"/>
      <c r="GC918" s="265"/>
    </row>
    <row r="919" spans="1:185" x14ac:dyDescent="0.35">
      <c r="A919" s="85"/>
      <c r="B919" s="86"/>
      <c r="C919" s="86"/>
      <c r="D919" s="87"/>
      <c r="E919" s="86"/>
      <c r="F919" s="86"/>
      <c r="G919" s="262">
        <f t="shared" si="59"/>
        <v>0</v>
      </c>
      <c r="H919" s="262">
        <f t="shared" si="60"/>
        <v>0</v>
      </c>
      <c r="I919" s="262">
        <f t="shared" si="61"/>
        <v>0</v>
      </c>
      <c r="J919" s="264"/>
      <c r="K919" s="264"/>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85"/>
      <c r="EP919" s="85"/>
      <c r="EQ919" s="85"/>
      <c r="ER919" s="85"/>
      <c r="ES919" s="85"/>
      <c r="ET919" s="85"/>
      <c r="EU919" s="85"/>
      <c r="EV919" s="85"/>
      <c r="EW919" s="85"/>
      <c r="EX919" s="85"/>
      <c r="EY919" s="85"/>
      <c r="EZ919" s="85"/>
      <c r="FA919" s="85"/>
      <c r="FB919" s="85"/>
      <c r="FC919" s="85"/>
      <c r="FD919" s="85"/>
      <c r="FE919" s="85"/>
      <c r="FF919" s="85"/>
      <c r="FG919" s="265"/>
      <c r="FH919" s="265"/>
      <c r="FI919" s="265"/>
      <c r="FJ919" s="265"/>
      <c r="FK919" s="265"/>
      <c r="FL919" s="265"/>
      <c r="FM919" s="265"/>
      <c r="FN919" s="265"/>
      <c r="FO919" s="265"/>
      <c r="FP919" s="265"/>
      <c r="FQ919" s="265"/>
      <c r="FR919" s="265"/>
      <c r="FS919" s="265"/>
      <c r="FT919" s="265"/>
      <c r="FU919" s="265"/>
      <c r="FV919" s="265"/>
      <c r="FW919" s="265"/>
      <c r="FX919" s="265"/>
      <c r="FY919" s="265"/>
      <c r="FZ919" s="265"/>
      <c r="GA919" s="265"/>
      <c r="GB919" s="265"/>
      <c r="GC919" s="265"/>
    </row>
    <row r="920" spans="1:185" x14ac:dyDescent="0.35">
      <c r="A920" s="85"/>
      <c r="B920" s="86"/>
      <c r="C920" s="86"/>
      <c r="D920" s="87"/>
      <c r="E920" s="86"/>
      <c r="F920" s="86"/>
      <c r="G920" s="262">
        <f t="shared" si="59"/>
        <v>0</v>
      </c>
      <c r="H920" s="262">
        <f t="shared" si="60"/>
        <v>0</v>
      </c>
      <c r="I920" s="262">
        <f t="shared" si="61"/>
        <v>0</v>
      </c>
      <c r="J920" s="264"/>
      <c r="K920" s="264"/>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85"/>
      <c r="EP920" s="85"/>
      <c r="EQ920" s="85"/>
      <c r="ER920" s="85"/>
      <c r="ES920" s="85"/>
      <c r="ET920" s="85"/>
      <c r="EU920" s="85"/>
      <c r="EV920" s="85"/>
      <c r="EW920" s="85"/>
      <c r="EX920" s="85"/>
      <c r="EY920" s="85"/>
      <c r="EZ920" s="85"/>
      <c r="FA920" s="85"/>
      <c r="FB920" s="85"/>
      <c r="FC920" s="85"/>
      <c r="FD920" s="85"/>
      <c r="FE920" s="85"/>
      <c r="FF920" s="85"/>
      <c r="FG920" s="265"/>
      <c r="FH920" s="265"/>
      <c r="FI920" s="265"/>
      <c r="FJ920" s="265"/>
      <c r="FK920" s="265"/>
      <c r="FL920" s="265"/>
      <c r="FM920" s="265"/>
      <c r="FN920" s="265"/>
      <c r="FO920" s="265"/>
      <c r="FP920" s="265"/>
      <c r="FQ920" s="265"/>
      <c r="FR920" s="265"/>
      <c r="FS920" s="265"/>
      <c r="FT920" s="265"/>
      <c r="FU920" s="265"/>
      <c r="FV920" s="265"/>
      <c r="FW920" s="265"/>
      <c r="FX920" s="265"/>
      <c r="FY920" s="265"/>
      <c r="FZ920" s="265"/>
      <c r="GA920" s="265"/>
      <c r="GB920" s="265"/>
      <c r="GC920" s="265"/>
    </row>
    <row r="921" spans="1:185" x14ac:dyDescent="0.35">
      <c r="A921" s="85"/>
      <c r="B921" s="86"/>
      <c r="C921" s="86"/>
      <c r="D921" s="87"/>
      <c r="E921" s="86"/>
      <c r="F921" s="86"/>
      <c r="G921" s="262">
        <f t="shared" si="59"/>
        <v>0</v>
      </c>
      <c r="H921" s="262">
        <f t="shared" si="60"/>
        <v>0</v>
      </c>
      <c r="I921" s="262">
        <f t="shared" si="61"/>
        <v>0</v>
      </c>
      <c r="J921" s="264"/>
      <c r="K921" s="264"/>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85"/>
      <c r="EP921" s="85"/>
      <c r="EQ921" s="85"/>
      <c r="ER921" s="85"/>
      <c r="ES921" s="85"/>
      <c r="ET921" s="85"/>
      <c r="EU921" s="85"/>
      <c r="EV921" s="85"/>
      <c r="EW921" s="85"/>
      <c r="EX921" s="85"/>
      <c r="EY921" s="85"/>
      <c r="EZ921" s="85"/>
      <c r="FA921" s="85"/>
      <c r="FB921" s="85"/>
      <c r="FC921" s="85"/>
      <c r="FD921" s="85"/>
      <c r="FE921" s="85"/>
      <c r="FF921" s="85"/>
      <c r="FG921" s="265"/>
      <c r="FH921" s="265"/>
      <c r="FI921" s="265"/>
      <c r="FJ921" s="265"/>
      <c r="FK921" s="265"/>
      <c r="FL921" s="265"/>
      <c r="FM921" s="265"/>
      <c r="FN921" s="265"/>
      <c r="FO921" s="265"/>
      <c r="FP921" s="265"/>
      <c r="FQ921" s="265"/>
      <c r="FR921" s="265"/>
      <c r="FS921" s="265"/>
      <c r="FT921" s="265"/>
      <c r="FU921" s="265"/>
      <c r="FV921" s="265"/>
      <c r="FW921" s="265"/>
      <c r="FX921" s="265"/>
      <c r="FY921" s="265"/>
      <c r="FZ921" s="265"/>
      <c r="GA921" s="265"/>
      <c r="GB921" s="265"/>
      <c r="GC921" s="265"/>
    </row>
    <row r="922" spans="1:185" x14ac:dyDescent="0.35">
      <c r="A922" s="85"/>
      <c r="B922" s="86"/>
      <c r="C922" s="86"/>
      <c r="D922" s="87"/>
      <c r="E922" s="86"/>
      <c r="F922" s="86"/>
      <c r="G922" s="262">
        <f t="shared" si="59"/>
        <v>0</v>
      </c>
      <c r="H922" s="262">
        <f t="shared" si="60"/>
        <v>0</v>
      </c>
      <c r="I922" s="262">
        <f t="shared" si="61"/>
        <v>0</v>
      </c>
      <c r="J922" s="264"/>
      <c r="K922" s="264"/>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85"/>
      <c r="EP922" s="85"/>
      <c r="EQ922" s="85"/>
      <c r="ER922" s="85"/>
      <c r="ES922" s="85"/>
      <c r="ET922" s="85"/>
      <c r="EU922" s="85"/>
      <c r="EV922" s="85"/>
      <c r="EW922" s="85"/>
      <c r="EX922" s="85"/>
      <c r="EY922" s="85"/>
      <c r="EZ922" s="85"/>
      <c r="FA922" s="85"/>
      <c r="FB922" s="85"/>
      <c r="FC922" s="85"/>
      <c r="FD922" s="85"/>
      <c r="FE922" s="85"/>
      <c r="FF922" s="85"/>
      <c r="FG922" s="265"/>
      <c r="FH922" s="265"/>
      <c r="FI922" s="265"/>
      <c r="FJ922" s="265"/>
      <c r="FK922" s="265"/>
      <c r="FL922" s="265"/>
      <c r="FM922" s="265"/>
      <c r="FN922" s="265"/>
      <c r="FO922" s="265"/>
      <c r="FP922" s="265"/>
      <c r="FQ922" s="265"/>
      <c r="FR922" s="265"/>
      <c r="FS922" s="265"/>
      <c r="FT922" s="265"/>
      <c r="FU922" s="265"/>
      <c r="FV922" s="265"/>
      <c r="FW922" s="265"/>
      <c r="FX922" s="265"/>
      <c r="FY922" s="265"/>
      <c r="FZ922" s="265"/>
      <c r="GA922" s="265"/>
      <c r="GB922" s="265"/>
      <c r="GC922" s="265"/>
    </row>
    <row r="923" spans="1:185" x14ac:dyDescent="0.35">
      <c r="A923" s="85"/>
      <c r="B923" s="86"/>
      <c r="C923" s="86"/>
      <c r="D923" s="87"/>
      <c r="E923" s="86"/>
      <c r="F923" s="86"/>
      <c r="G923" s="262">
        <f t="shared" si="59"/>
        <v>0</v>
      </c>
      <c r="H923" s="262">
        <f t="shared" si="60"/>
        <v>0</v>
      </c>
      <c r="I923" s="262">
        <f t="shared" si="61"/>
        <v>0</v>
      </c>
      <c r="J923" s="264"/>
      <c r="K923" s="264"/>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85"/>
      <c r="EP923" s="85"/>
      <c r="EQ923" s="85"/>
      <c r="ER923" s="85"/>
      <c r="ES923" s="85"/>
      <c r="ET923" s="85"/>
      <c r="EU923" s="85"/>
      <c r="EV923" s="85"/>
      <c r="EW923" s="85"/>
      <c r="EX923" s="85"/>
      <c r="EY923" s="85"/>
      <c r="EZ923" s="85"/>
      <c r="FA923" s="85"/>
      <c r="FB923" s="85"/>
      <c r="FC923" s="85"/>
      <c r="FD923" s="85"/>
      <c r="FE923" s="85"/>
      <c r="FF923" s="85"/>
      <c r="FG923" s="265"/>
      <c r="FH923" s="265"/>
      <c r="FI923" s="265"/>
      <c r="FJ923" s="265"/>
      <c r="FK923" s="265"/>
      <c r="FL923" s="265"/>
      <c r="FM923" s="265"/>
      <c r="FN923" s="265"/>
      <c r="FO923" s="265"/>
      <c r="FP923" s="265"/>
      <c r="FQ923" s="265"/>
      <c r="FR923" s="265"/>
      <c r="FS923" s="265"/>
      <c r="FT923" s="265"/>
      <c r="FU923" s="265"/>
      <c r="FV923" s="265"/>
      <c r="FW923" s="265"/>
      <c r="FX923" s="265"/>
      <c r="FY923" s="265"/>
      <c r="FZ923" s="265"/>
      <c r="GA923" s="265"/>
      <c r="GB923" s="265"/>
      <c r="GC923" s="265"/>
    </row>
    <row r="924" spans="1:185" x14ac:dyDescent="0.35">
      <c r="A924" s="85"/>
      <c r="B924" s="86"/>
      <c r="C924" s="86"/>
      <c r="D924" s="87"/>
      <c r="E924" s="86"/>
      <c r="F924" s="86"/>
      <c r="G924" s="262">
        <f t="shared" si="59"/>
        <v>0</v>
      </c>
      <c r="H924" s="262">
        <f t="shared" si="60"/>
        <v>0</v>
      </c>
      <c r="I924" s="262">
        <f t="shared" si="61"/>
        <v>0</v>
      </c>
      <c r="J924" s="264"/>
      <c r="K924" s="264"/>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85"/>
      <c r="EP924" s="85"/>
      <c r="EQ924" s="85"/>
      <c r="ER924" s="85"/>
      <c r="ES924" s="85"/>
      <c r="ET924" s="85"/>
      <c r="EU924" s="85"/>
      <c r="EV924" s="85"/>
      <c r="EW924" s="85"/>
      <c r="EX924" s="85"/>
      <c r="EY924" s="85"/>
      <c r="EZ924" s="85"/>
      <c r="FA924" s="85"/>
      <c r="FB924" s="85"/>
      <c r="FC924" s="85"/>
      <c r="FD924" s="85"/>
      <c r="FE924" s="85"/>
      <c r="FF924" s="85"/>
      <c r="FG924" s="265"/>
      <c r="FH924" s="265"/>
      <c r="FI924" s="265"/>
      <c r="FJ924" s="265"/>
      <c r="FK924" s="265"/>
      <c r="FL924" s="265"/>
      <c r="FM924" s="265"/>
      <c r="FN924" s="265"/>
      <c r="FO924" s="265"/>
      <c r="FP924" s="265"/>
      <c r="FQ924" s="265"/>
      <c r="FR924" s="265"/>
      <c r="FS924" s="265"/>
      <c r="FT924" s="265"/>
      <c r="FU924" s="265"/>
      <c r="FV924" s="265"/>
      <c r="FW924" s="265"/>
      <c r="FX924" s="265"/>
      <c r="FY924" s="265"/>
      <c r="FZ924" s="265"/>
      <c r="GA924" s="265"/>
      <c r="GB924" s="265"/>
      <c r="GC924" s="265"/>
    </row>
    <row r="925" spans="1:185" x14ac:dyDescent="0.35">
      <c r="A925" s="85"/>
      <c r="B925" s="86"/>
      <c r="C925" s="86"/>
      <c r="D925" s="87"/>
      <c r="E925" s="86"/>
      <c r="F925" s="86"/>
      <c r="G925" s="262">
        <f t="shared" si="59"/>
        <v>0</v>
      </c>
      <c r="H925" s="262">
        <f t="shared" si="60"/>
        <v>0</v>
      </c>
      <c r="I925" s="262">
        <f t="shared" si="61"/>
        <v>0</v>
      </c>
      <c r="J925" s="264"/>
      <c r="K925" s="264"/>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85"/>
      <c r="EP925" s="85"/>
      <c r="EQ925" s="85"/>
      <c r="ER925" s="85"/>
      <c r="ES925" s="85"/>
      <c r="ET925" s="85"/>
      <c r="EU925" s="85"/>
      <c r="EV925" s="85"/>
      <c r="EW925" s="85"/>
      <c r="EX925" s="85"/>
      <c r="EY925" s="85"/>
      <c r="EZ925" s="85"/>
      <c r="FA925" s="85"/>
      <c r="FB925" s="85"/>
      <c r="FC925" s="85"/>
      <c r="FD925" s="85"/>
      <c r="FE925" s="85"/>
      <c r="FF925" s="85"/>
      <c r="FG925" s="265"/>
      <c r="FH925" s="265"/>
      <c r="FI925" s="265"/>
      <c r="FJ925" s="265"/>
      <c r="FK925" s="265"/>
      <c r="FL925" s="265"/>
      <c r="FM925" s="265"/>
      <c r="FN925" s="265"/>
      <c r="FO925" s="265"/>
      <c r="FP925" s="265"/>
      <c r="FQ925" s="265"/>
      <c r="FR925" s="265"/>
      <c r="FS925" s="265"/>
      <c r="FT925" s="265"/>
      <c r="FU925" s="265"/>
      <c r="FV925" s="265"/>
      <c r="FW925" s="265"/>
      <c r="FX925" s="265"/>
      <c r="FY925" s="265"/>
      <c r="FZ925" s="265"/>
      <c r="GA925" s="265"/>
      <c r="GB925" s="265"/>
      <c r="GC925" s="265"/>
    </row>
    <row r="926" spans="1:185" x14ac:dyDescent="0.35">
      <c r="A926" s="85"/>
      <c r="B926" s="86"/>
      <c r="C926" s="86"/>
      <c r="D926" s="87"/>
      <c r="E926" s="86"/>
      <c r="F926" s="86"/>
      <c r="G926" s="262">
        <f t="shared" si="59"/>
        <v>0</v>
      </c>
      <c r="H926" s="262">
        <f t="shared" si="60"/>
        <v>0</v>
      </c>
      <c r="I926" s="262">
        <f t="shared" si="61"/>
        <v>0</v>
      </c>
      <c r="J926" s="264"/>
      <c r="K926" s="264"/>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85"/>
      <c r="EP926" s="85"/>
      <c r="EQ926" s="85"/>
      <c r="ER926" s="85"/>
      <c r="ES926" s="85"/>
      <c r="ET926" s="85"/>
      <c r="EU926" s="85"/>
      <c r="EV926" s="85"/>
      <c r="EW926" s="85"/>
      <c r="EX926" s="85"/>
      <c r="EY926" s="85"/>
      <c r="EZ926" s="85"/>
      <c r="FA926" s="85"/>
      <c r="FB926" s="85"/>
      <c r="FC926" s="85"/>
      <c r="FD926" s="85"/>
      <c r="FE926" s="85"/>
      <c r="FF926" s="85"/>
      <c r="FG926" s="265"/>
      <c r="FH926" s="265"/>
      <c r="FI926" s="265"/>
      <c r="FJ926" s="265"/>
      <c r="FK926" s="265"/>
      <c r="FL926" s="265"/>
      <c r="FM926" s="265"/>
      <c r="FN926" s="265"/>
      <c r="FO926" s="265"/>
      <c r="FP926" s="265"/>
      <c r="FQ926" s="265"/>
      <c r="FR926" s="265"/>
      <c r="FS926" s="265"/>
      <c r="FT926" s="265"/>
      <c r="FU926" s="265"/>
      <c r="FV926" s="265"/>
      <c r="FW926" s="265"/>
      <c r="FX926" s="265"/>
      <c r="FY926" s="265"/>
      <c r="FZ926" s="265"/>
      <c r="GA926" s="265"/>
      <c r="GB926" s="265"/>
      <c r="GC926" s="265"/>
    </row>
    <row r="927" spans="1:185" x14ac:dyDescent="0.35">
      <c r="A927" s="85"/>
      <c r="B927" s="86"/>
      <c r="C927" s="86"/>
      <c r="D927" s="87"/>
      <c r="E927" s="86"/>
      <c r="F927" s="86"/>
      <c r="G927" s="262">
        <f t="shared" si="59"/>
        <v>0</v>
      </c>
      <c r="H927" s="262">
        <f t="shared" si="60"/>
        <v>0</v>
      </c>
      <c r="I927" s="262">
        <f t="shared" si="61"/>
        <v>0</v>
      </c>
      <c r="J927" s="264"/>
      <c r="K927" s="264"/>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85"/>
      <c r="EP927" s="85"/>
      <c r="EQ927" s="85"/>
      <c r="ER927" s="85"/>
      <c r="ES927" s="85"/>
      <c r="ET927" s="85"/>
      <c r="EU927" s="85"/>
      <c r="EV927" s="85"/>
      <c r="EW927" s="85"/>
      <c r="EX927" s="85"/>
      <c r="EY927" s="85"/>
      <c r="EZ927" s="85"/>
      <c r="FA927" s="85"/>
      <c r="FB927" s="85"/>
      <c r="FC927" s="85"/>
      <c r="FD927" s="85"/>
      <c r="FE927" s="85"/>
      <c r="FF927" s="85"/>
      <c r="FG927" s="265"/>
      <c r="FH927" s="265"/>
      <c r="FI927" s="265"/>
      <c r="FJ927" s="265"/>
      <c r="FK927" s="265"/>
      <c r="FL927" s="265"/>
      <c r="FM927" s="265"/>
      <c r="FN927" s="265"/>
      <c r="FO927" s="265"/>
      <c r="FP927" s="265"/>
      <c r="FQ927" s="265"/>
      <c r="FR927" s="265"/>
      <c r="FS927" s="265"/>
      <c r="FT927" s="265"/>
      <c r="FU927" s="265"/>
      <c r="FV927" s="265"/>
      <c r="FW927" s="265"/>
      <c r="FX927" s="265"/>
      <c r="FY927" s="265"/>
      <c r="FZ927" s="265"/>
      <c r="GA927" s="265"/>
      <c r="GB927" s="265"/>
      <c r="GC927" s="265"/>
    </row>
    <row r="928" spans="1:185" x14ac:dyDescent="0.35">
      <c r="A928" s="85"/>
      <c r="B928" s="86"/>
      <c r="C928" s="86"/>
      <c r="D928" s="87"/>
      <c r="E928" s="86"/>
      <c r="F928" s="86"/>
      <c r="G928" s="262">
        <f t="shared" si="59"/>
        <v>0</v>
      </c>
      <c r="H928" s="262">
        <f t="shared" si="60"/>
        <v>0</v>
      </c>
      <c r="I928" s="262">
        <f t="shared" si="61"/>
        <v>0</v>
      </c>
      <c r="J928" s="264"/>
      <c r="K928" s="264"/>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85"/>
      <c r="EP928" s="85"/>
      <c r="EQ928" s="85"/>
      <c r="ER928" s="85"/>
      <c r="ES928" s="85"/>
      <c r="ET928" s="85"/>
      <c r="EU928" s="85"/>
      <c r="EV928" s="85"/>
      <c r="EW928" s="85"/>
      <c r="EX928" s="85"/>
      <c r="EY928" s="85"/>
      <c r="EZ928" s="85"/>
      <c r="FA928" s="85"/>
      <c r="FB928" s="85"/>
      <c r="FC928" s="85"/>
      <c r="FD928" s="85"/>
      <c r="FE928" s="85"/>
      <c r="FF928" s="85"/>
      <c r="FG928" s="265"/>
      <c r="FH928" s="265"/>
      <c r="FI928" s="265"/>
      <c r="FJ928" s="265"/>
      <c r="FK928" s="265"/>
      <c r="FL928" s="265"/>
      <c r="FM928" s="265"/>
      <c r="FN928" s="265"/>
      <c r="FO928" s="265"/>
      <c r="FP928" s="265"/>
      <c r="FQ928" s="265"/>
      <c r="FR928" s="265"/>
      <c r="FS928" s="265"/>
      <c r="FT928" s="265"/>
      <c r="FU928" s="265"/>
      <c r="FV928" s="265"/>
      <c r="FW928" s="265"/>
      <c r="FX928" s="265"/>
      <c r="FY928" s="265"/>
      <c r="FZ928" s="265"/>
      <c r="GA928" s="265"/>
      <c r="GB928" s="265"/>
      <c r="GC928" s="265"/>
    </row>
    <row r="929" spans="1:185" x14ac:dyDescent="0.35">
      <c r="A929" s="85"/>
      <c r="B929" s="86"/>
      <c r="C929" s="86"/>
      <c r="D929" s="87"/>
      <c r="E929" s="86"/>
      <c r="F929" s="86"/>
      <c r="G929" s="262">
        <f t="shared" si="59"/>
        <v>0</v>
      </c>
      <c r="H929" s="262">
        <f t="shared" si="60"/>
        <v>0</v>
      </c>
      <c r="I929" s="262">
        <f t="shared" si="61"/>
        <v>0</v>
      </c>
      <c r="J929" s="264"/>
      <c r="K929" s="264"/>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85"/>
      <c r="EP929" s="85"/>
      <c r="EQ929" s="85"/>
      <c r="ER929" s="85"/>
      <c r="ES929" s="85"/>
      <c r="ET929" s="85"/>
      <c r="EU929" s="85"/>
      <c r="EV929" s="85"/>
      <c r="EW929" s="85"/>
      <c r="EX929" s="85"/>
      <c r="EY929" s="85"/>
      <c r="EZ929" s="85"/>
      <c r="FA929" s="85"/>
      <c r="FB929" s="85"/>
      <c r="FC929" s="85"/>
      <c r="FD929" s="85"/>
      <c r="FE929" s="85"/>
      <c r="FF929" s="85"/>
      <c r="FG929" s="265"/>
      <c r="FH929" s="265"/>
      <c r="FI929" s="265"/>
      <c r="FJ929" s="265"/>
      <c r="FK929" s="265"/>
      <c r="FL929" s="265"/>
      <c r="FM929" s="265"/>
      <c r="FN929" s="265"/>
      <c r="FO929" s="265"/>
      <c r="FP929" s="265"/>
      <c r="FQ929" s="265"/>
      <c r="FR929" s="265"/>
      <c r="FS929" s="265"/>
      <c r="FT929" s="265"/>
      <c r="FU929" s="265"/>
      <c r="FV929" s="265"/>
      <c r="FW929" s="265"/>
      <c r="FX929" s="265"/>
      <c r="FY929" s="265"/>
      <c r="FZ929" s="265"/>
      <c r="GA929" s="265"/>
      <c r="GB929" s="265"/>
      <c r="GC929" s="265"/>
    </row>
    <row r="930" spans="1:185" x14ac:dyDescent="0.35">
      <c r="A930" s="85"/>
      <c r="B930" s="86"/>
      <c r="C930" s="86"/>
      <c r="D930" s="87"/>
      <c r="E930" s="86"/>
      <c r="F930" s="86"/>
      <c r="G930" s="262">
        <f t="shared" si="59"/>
        <v>0</v>
      </c>
      <c r="H930" s="262">
        <f t="shared" si="60"/>
        <v>0</v>
      </c>
      <c r="I930" s="262">
        <f t="shared" si="61"/>
        <v>0</v>
      </c>
      <c r="J930" s="264"/>
      <c r="K930" s="264"/>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85"/>
      <c r="EP930" s="85"/>
      <c r="EQ930" s="85"/>
      <c r="ER930" s="85"/>
      <c r="ES930" s="85"/>
      <c r="ET930" s="85"/>
      <c r="EU930" s="85"/>
      <c r="EV930" s="85"/>
      <c r="EW930" s="85"/>
      <c r="EX930" s="85"/>
      <c r="EY930" s="85"/>
      <c r="EZ930" s="85"/>
      <c r="FA930" s="85"/>
      <c r="FB930" s="85"/>
      <c r="FC930" s="85"/>
      <c r="FD930" s="85"/>
      <c r="FE930" s="85"/>
      <c r="FF930" s="85"/>
      <c r="FG930" s="265"/>
      <c r="FH930" s="265"/>
      <c r="FI930" s="265"/>
      <c r="FJ930" s="265"/>
      <c r="FK930" s="265"/>
      <c r="FL930" s="265"/>
      <c r="FM930" s="265"/>
      <c r="FN930" s="265"/>
      <c r="FO930" s="265"/>
      <c r="FP930" s="265"/>
      <c r="FQ930" s="265"/>
      <c r="FR930" s="265"/>
      <c r="FS930" s="265"/>
      <c r="FT930" s="265"/>
      <c r="FU930" s="265"/>
      <c r="FV930" s="265"/>
      <c r="FW930" s="265"/>
      <c r="FX930" s="265"/>
      <c r="FY930" s="265"/>
      <c r="FZ930" s="265"/>
      <c r="GA930" s="265"/>
      <c r="GB930" s="265"/>
      <c r="GC930" s="265"/>
    </row>
    <row r="931" spans="1:185" x14ac:dyDescent="0.35">
      <c r="A931" s="85"/>
      <c r="B931" s="86"/>
      <c r="C931" s="86"/>
      <c r="D931" s="87"/>
      <c r="E931" s="86"/>
      <c r="F931" s="86"/>
      <c r="G931" s="262">
        <f t="shared" si="59"/>
        <v>0</v>
      </c>
      <c r="H931" s="262">
        <f t="shared" si="60"/>
        <v>0</v>
      </c>
      <c r="I931" s="262">
        <f t="shared" si="61"/>
        <v>0</v>
      </c>
      <c r="J931" s="264"/>
      <c r="K931" s="264"/>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85"/>
      <c r="EP931" s="85"/>
      <c r="EQ931" s="85"/>
      <c r="ER931" s="85"/>
      <c r="ES931" s="85"/>
      <c r="ET931" s="85"/>
      <c r="EU931" s="85"/>
      <c r="EV931" s="85"/>
      <c r="EW931" s="85"/>
      <c r="EX931" s="85"/>
      <c r="EY931" s="85"/>
      <c r="EZ931" s="85"/>
      <c r="FA931" s="85"/>
      <c r="FB931" s="85"/>
      <c r="FC931" s="85"/>
      <c r="FD931" s="85"/>
      <c r="FE931" s="85"/>
      <c r="FF931" s="85"/>
      <c r="FG931" s="265"/>
      <c r="FH931" s="265"/>
      <c r="FI931" s="265"/>
      <c r="FJ931" s="265"/>
      <c r="FK931" s="265"/>
      <c r="FL931" s="265"/>
      <c r="FM931" s="265"/>
      <c r="FN931" s="265"/>
      <c r="FO931" s="265"/>
      <c r="FP931" s="265"/>
      <c r="FQ931" s="265"/>
      <c r="FR931" s="265"/>
      <c r="FS931" s="265"/>
      <c r="FT931" s="265"/>
      <c r="FU931" s="265"/>
      <c r="FV931" s="265"/>
      <c r="FW931" s="265"/>
      <c r="FX931" s="265"/>
      <c r="FY931" s="265"/>
      <c r="FZ931" s="265"/>
      <c r="GA931" s="265"/>
      <c r="GB931" s="265"/>
      <c r="GC931" s="265"/>
    </row>
    <row r="932" spans="1:185" x14ac:dyDescent="0.35">
      <c r="A932" s="85"/>
      <c r="B932" s="86"/>
      <c r="C932" s="86"/>
      <c r="D932" s="87"/>
      <c r="E932" s="86"/>
      <c r="F932" s="86"/>
      <c r="G932" s="262">
        <f t="shared" si="59"/>
        <v>0</v>
      </c>
      <c r="H932" s="262">
        <f t="shared" si="60"/>
        <v>0</v>
      </c>
      <c r="I932" s="262">
        <f t="shared" si="61"/>
        <v>0</v>
      </c>
      <c r="J932" s="264"/>
      <c r="K932" s="264"/>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85"/>
      <c r="EP932" s="85"/>
      <c r="EQ932" s="85"/>
      <c r="ER932" s="85"/>
      <c r="ES932" s="85"/>
      <c r="ET932" s="85"/>
      <c r="EU932" s="85"/>
      <c r="EV932" s="85"/>
      <c r="EW932" s="85"/>
      <c r="EX932" s="85"/>
      <c r="EY932" s="85"/>
      <c r="EZ932" s="85"/>
      <c r="FA932" s="85"/>
      <c r="FB932" s="85"/>
      <c r="FC932" s="85"/>
      <c r="FD932" s="85"/>
      <c r="FE932" s="85"/>
      <c r="FF932" s="85"/>
      <c r="FG932" s="265"/>
      <c r="FH932" s="265"/>
      <c r="FI932" s="265"/>
      <c r="FJ932" s="265"/>
      <c r="FK932" s="265"/>
      <c r="FL932" s="265"/>
      <c r="FM932" s="265"/>
      <c r="FN932" s="265"/>
      <c r="FO932" s="265"/>
      <c r="FP932" s="265"/>
      <c r="FQ932" s="265"/>
      <c r="FR932" s="265"/>
      <c r="FS932" s="265"/>
      <c r="FT932" s="265"/>
      <c r="FU932" s="265"/>
      <c r="FV932" s="265"/>
      <c r="FW932" s="265"/>
      <c r="FX932" s="265"/>
      <c r="FY932" s="265"/>
      <c r="FZ932" s="265"/>
      <c r="GA932" s="265"/>
      <c r="GB932" s="265"/>
      <c r="GC932" s="265"/>
    </row>
    <row r="933" spans="1:185" x14ac:dyDescent="0.35">
      <c r="A933" s="85"/>
      <c r="B933" s="86"/>
      <c r="C933" s="86"/>
      <c r="D933" s="87"/>
      <c r="E933" s="86"/>
      <c r="F933" s="86"/>
      <c r="G933" s="262">
        <f t="shared" si="59"/>
        <v>0</v>
      </c>
      <c r="H933" s="262">
        <f t="shared" si="60"/>
        <v>0</v>
      </c>
      <c r="I933" s="262">
        <f t="shared" si="61"/>
        <v>0</v>
      </c>
      <c r="J933" s="264"/>
      <c r="K933" s="264"/>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85"/>
      <c r="EP933" s="85"/>
      <c r="EQ933" s="85"/>
      <c r="ER933" s="85"/>
      <c r="ES933" s="85"/>
      <c r="ET933" s="85"/>
      <c r="EU933" s="85"/>
      <c r="EV933" s="85"/>
      <c r="EW933" s="85"/>
      <c r="EX933" s="85"/>
      <c r="EY933" s="85"/>
      <c r="EZ933" s="85"/>
      <c r="FA933" s="85"/>
      <c r="FB933" s="85"/>
      <c r="FC933" s="85"/>
      <c r="FD933" s="85"/>
      <c r="FE933" s="85"/>
      <c r="FF933" s="85"/>
      <c r="FG933" s="265"/>
      <c r="FH933" s="265"/>
      <c r="FI933" s="265"/>
      <c r="FJ933" s="265"/>
      <c r="FK933" s="265"/>
      <c r="FL933" s="265"/>
      <c r="FM933" s="265"/>
      <c r="FN933" s="265"/>
      <c r="FO933" s="265"/>
      <c r="FP933" s="265"/>
      <c r="FQ933" s="265"/>
      <c r="FR933" s="265"/>
      <c r="FS933" s="265"/>
      <c r="FT933" s="265"/>
      <c r="FU933" s="265"/>
      <c r="FV933" s="265"/>
      <c r="FW933" s="265"/>
      <c r="FX933" s="265"/>
      <c r="FY933" s="265"/>
      <c r="FZ933" s="265"/>
      <c r="GA933" s="265"/>
      <c r="GB933" s="265"/>
      <c r="GC933" s="265"/>
    </row>
    <row r="934" spans="1:185" x14ac:dyDescent="0.35">
      <c r="A934" s="85"/>
      <c r="B934" s="86"/>
      <c r="C934" s="86"/>
      <c r="D934" s="87"/>
      <c r="E934" s="86"/>
      <c r="F934" s="86"/>
      <c r="G934" s="262">
        <f t="shared" si="59"/>
        <v>0</v>
      </c>
      <c r="H934" s="262">
        <f t="shared" si="60"/>
        <v>0</v>
      </c>
      <c r="I934" s="262">
        <f t="shared" si="61"/>
        <v>0</v>
      </c>
      <c r="J934" s="264"/>
      <c r="K934" s="264"/>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85"/>
      <c r="EP934" s="85"/>
      <c r="EQ934" s="85"/>
      <c r="ER934" s="85"/>
      <c r="ES934" s="85"/>
      <c r="ET934" s="85"/>
      <c r="EU934" s="85"/>
      <c r="EV934" s="85"/>
      <c r="EW934" s="85"/>
      <c r="EX934" s="85"/>
      <c r="EY934" s="85"/>
      <c r="EZ934" s="85"/>
      <c r="FA934" s="85"/>
      <c r="FB934" s="85"/>
      <c r="FC934" s="85"/>
      <c r="FD934" s="85"/>
      <c r="FE934" s="85"/>
      <c r="FF934" s="85"/>
      <c r="FG934" s="265"/>
      <c r="FH934" s="265"/>
      <c r="FI934" s="265"/>
      <c r="FJ934" s="265"/>
      <c r="FK934" s="265"/>
      <c r="FL934" s="265"/>
      <c r="FM934" s="265"/>
      <c r="FN934" s="265"/>
      <c r="FO934" s="265"/>
      <c r="FP934" s="265"/>
      <c r="FQ934" s="265"/>
      <c r="FR934" s="265"/>
      <c r="FS934" s="265"/>
      <c r="FT934" s="265"/>
      <c r="FU934" s="265"/>
      <c r="FV934" s="265"/>
      <c r="FW934" s="265"/>
      <c r="FX934" s="265"/>
      <c r="FY934" s="265"/>
      <c r="FZ934" s="265"/>
      <c r="GA934" s="265"/>
      <c r="GB934" s="265"/>
      <c r="GC934" s="265"/>
    </row>
    <row r="935" spans="1:185" x14ac:dyDescent="0.35">
      <c r="A935" s="85"/>
      <c r="B935" s="86"/>
      <c r="C935" s="86"/>
      <c r="D935" s="87"/>
      <c r="E935" s="86"/>
      <c r="F935" s="86"/>
      <c r="G935" s="262">
        <f t="shared" si="59"/>
        <v>0</v>
      </c>
      <c r="H935" s="262">
        <f t="shared" si="60"/>
        <v>0</v>
      </c>
      <c r="I935" s="262">
        <f t="shared" si="61"/>
        <v>0</v>
      </c>
      <c r="J935" s="264"/>
      <c r="K935" s="264"/>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85"/>
      <c r="EP935" s="85"/>
      <c r="EQ935" s="85"/>
      <c r="ER935" s="85"/>
      <c r="ES935" s="85"/>
      <c r="ET935" s="85"/>
      <c r="EU935" s="85"/>
      <c r="EV935" s="85"/>
      <c r="EW935" s="85"/>
      <c r="EX935" s="85"/>
      <c r="EY935" s="85"/>
      <c r="EZ935" s="85"/>
      <c r="FA935" s="85"/>
      <c r="FB935" s="85"/>
      <c r="FC935" s="85"/>
      <c r="FD935" s="85"/>
      <c r="FE935" s="85"/>
      <c r="FF935" s="85"/>
      <c r="FG935" s="265"/>
      <c r="FH935" s="265"/>
      <c r="FI935" s="265"/>
      <c r="FJ935" s="265"/>
      <c r="FK935" s="265"/>
      <c r="FL935" s="265"/>
      <c r="FM935" s="265"/>
      <c r="FN935" s="265"/>
      <c r="FO935" s="265"/>
      <c r="FP935" s="265"/>
      <c r="FQ935" s="265"/>
      <c r="FR935" s="265"/>
      <c r="FS935" s="265"/>
      <c r="FT935" s="265"/>
      <c r="FU935" s="265"/>
      <c r="FV935" s="265"/>
      <c r="FW935" s="265"/>
      <c r="FX935" s="265"/>
      <c r="FY935" s="265"/>
      <c r="FZ935" s="265"/>
      <c r="GA935" s="265"/>
      <c r="GB935" s="265"/>
      <c r="GC935" s="265"/>
    </row>
    <row r="936" spans="1:185" x14ac:dyDescent="0.35">
      <c r="A936" s="85"/>
      <c r="B936" s="86"/>
      <c r="C936" s="86"/>
      <c r="D936" s="87"/>
      <c r="E936" s="86"/>
      <c r="F936" s="86"/>
      <c r="G936" s="262">
        <f t="shared" si="59"/>
        <v>0</v>
      </c>
      <c r="H936" s="262">
        <f t="shared" si="60"/>
        <v>0</v>
      </c>
      <c r="I936" s="262">
        <f t="shared" si="61"/>
        <v>0</v>
      </c>
      <c r="J936" s="264"/>
      <c r="K936" s="264"/>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85"/>
      <c r="EP936" s="85"/>
      <c r="EQ936" s="85"/>
      <c r="ER936" s="85"/>
      <c r="ES936" s="85"/>
      <c r="ET936" s="85"/>
      <c r="EU936" s="85"/>
      <c r="EV936" s="85"/>
      <c r="EW936" s="85"/>
      <c r="EX936" s="85"/>
      <c r="EY936" s="85"/>
      <c r="EZ936" s="85"/>
      <c r="FA936" s="85"/>
      <c r="FB936" s="85"/>
      <c r="FC936" s="85"/>
      <c r="FD936" s="85"/>
      <c r="FE936" s="85"/>
      <c r="FF936" s="85"/>
      <c r="FG936" s="265"/>
      <c r="FH936" s="265"/>
      <c r="FI936" s="265"/>
      <c r="FJ936" s="265"/>
      <c r="FK936" s="265"/>
      <c r="FL936" s="265"/>
      <c r="FM936" s="265"/>
      <c r="FN936" s="265"/>
      <c r="FO936" s="265"/>
      <c r="FP936" s="265"/>
      <c r="FQ936" s="265"/>
      <c r="FR936" s="265"/>
      <c r="FS936" s="265"/>
      <c r="FT936" s="265"/>
      <c r="FU936" s="265"/>
      <c r="FV936" s="265"/>
      <c r="FW936" s="265"/>
      <c r="FX936" s="265"/>
      <c r="FY936" s="265"/>
      <c r="FZ936" s="265"/>
      <c r="GA936" s="265"/>
      <c r="GB936" s="265"/>
      <c r="GC936" s="265"/>
    </row>
    <row r="937" spans="1:185" x14ac:dyDescent="0.35">
      <c r="A937" s="85"/>
      <c r="B937" s="86"/>
      <c r="C937" s="86"/>
      <c r="D937" s="87"/>
      <c r="E937" s="86"/>
      <c r="F937" s="86"/>
      <c r="G937" s="262">
        <f t="shared" si="59"/>
        <v>0</v>
      </c>
      <c r="H937" s="262">
        <f t="shared" si="60"/>
        <v>0</v>
      </c>
      <c r="I937" s="262">
        <f t="shared" si="61"/>
        <v>0</v>
      </c>
      <c r="J937" s="264"/>
      <c r="K937" s="264"/>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85"/>
      <c r="EP937" s="85"/>
      <c r="EQ937" s="85"/>
      <c r="ER937" s="85"/>
      <c r="ES937" s="85"/>
      <c r="ET937" s="85"/>
      <c r="EU937" s="85"/>
      <c r="EV937" s="85"/>
      <c r="EW937" s="85"/>
      <c r="EX937" s="85"/>
      <c r="EY937" s="85"/>
      <c r="EZ937" s="85"/>
      <c r="FA937" s="85"/>
      <c r="FB937" s="85"/>
      <c r="FC937" s="85"/>
      <c r="FD937" s="85"/>
      <c r="FE937" s="85"/>
      <c r="FF937" s="85"/>
      <c r="FG937" s="265"/>
      <c r="FH937" s="265"/>
      <c r="FI937" s="265"/>
      <c r="FJ937" s="265"/>
      <c r="FK937" s="265"/>
      <c r="FL937" s="265"/>
      <c r="FM937" s="265"/>
      <c r="FN937" s="265"/>
      <c r="FO937" s="265"/>
      <c r="FP937" s="265"/>
      <c r="FQ937" s="265"/>
      <c r="FR937" s="265"/>
      <c r="FS937" s="265"/>
      <c r="FT937" s="265"/>
      <c r="FU937" s="265"/>
      <c r="FV937" s="265"/>
      <c r="FW937" s="265"/>
      <c r="FX937" s="265"/>
      <c r="FY937" s="265"/>
      <c r="FZ937" s="265"/>
      <c r="GA937" s="265"/>
      <c r="GB937" s="265"/>
      <c r="GC937" s="265"/>
    </row>
    <row r="938" spans="1:185" x14ac:dyDescent="0.35">
      <c r="A938" s="85"/>
      <c r="B938" s="86"/>
      <c r="C938" s="86"/>
      <c r="D938" s="87"/>
      <c r="E938" s="86"/>
      <c r="F938" s="86"/>
      <c r="G938" s="262">
        <f t="shared" si="59"/>
        <v>0</v>
      </c>
      <c r="H938" s="262">
        <f t="shared" si="60"/>
        <v>0</v>
      </c>
      <c r="I938" s="262">
        <f t="shared" si="61"/>
        <v>0</v>
      </c>
      <c r="J938" s="264"/>
      <c r="K938" s="264"/>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85"/>
      <c r="EP938" s="85"/>
      <c r="EQ938" s="85"/>
      <c r="ER938" s="85"/>
      <c r="ES938" s="85"/>
      <c r="ET938" s="85"/>
      <c r="EU938" s="85"/>
      <c r="EV938" s="85"/>
      <c r="EW938" s="85"/>
      <c r="EX938" s="85"/>
      <c r="EY938" s="85"/>
      <c r="EZ938" s="85"/>
      <c r="FA938" s="85"/>
      <c r="FB938" s="85"/>
      <c r="FC938" s="85"/>
      <c r="FD938" s="85"/>
      <c r="FE938" s="85"/>
      <c r="FF938" s="85"/>
      <c r="FG938" s="265"/>
      <c r="FH938" s="265"/>
      <c r="FI938" s="265"/>
      <c r="FJ938" s="265"/>
      <c r="FK938" s="265"/>
      <c r="FL938" s="265"/>
      <c r="FM938" s="265"/>
      <c r="FN938" s="265"/>
      <c r="FO938" s="265"/>
      <c r="FP938" s="265"/>
      <c r="FQ938" s="265"/>
      <c r="FR938" s="265"/>
      <c r="FS938" s="265"/>
      <c r="FT938" s="265"/>
      <c r="FU938" s="265"/>
      <c r="FV938" s="265"/>
      <c r="FW938" s="265"/>
      <c r="FX938" s="265"/>
      <c r="FY938" s="265"/>
      <c r="FZ938" s="265"/>
      <c r="GA938" s="265"/>
      <c r="GB938" s="265"/>
      <c r="GC938" s="265"/>
    </row>
    <row r="939" spans="1:185" x14ac:dyDescent="0.35">
      <c r="A939" s="85"/>
      <c r="B939" s="86"/>
      <c r="C939" s="86"/>
      <c r="D939" s="87"/>
      <c r="E939" s="86"/>
      <c r="F939" s="86"/>
      <c r="G939" s="262">
        <f t="shared" si="59"/>
        <v>0</v>
      </c>
      <c r="H939" s="262">
        <f t="shared" si="60"/>
        <v>0</v>
      </c>
      <c r="I939" s="262">
        <f t="shared" si="61"/>
        <v>0</v>
      </c>
      <c r="J939" s="264"/>
      <c r="K939" s="264"/>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85"/>
      <c r="EP939" s="85"/>
      <c r="EQ939" s="85"/>
      <c r="ER939" s="85"/>
      <c r="ES939" s="85"/>
      <c r="ET939" s="85"/>
      <c r="EU939" s="85"/>
      <c r="EV939" s="85"/>
      <c r="EW939" s="85"/>
      <c r="EX939" s="85"/>
      <c r="EY939" s="85"/>
      <c r="EZ939" s="85"/>
      <c r="FA939" s="85"/>
      <c r="FB939" s="85"/>
      <c r="FC939" s="85"/>
      <c r="FD939" s="85"/>
      <c r="FE939" s="85"/>
      <c r="FF939" s="85"/>
      <c r="FG939" s="265"/>
      <c r="FH939" s="265"/>
      <c r="FI939" s="265"/>
      <c r="FJ939" s="265"/>
      <c r="FK939" s="265"/>
      <c r="FL939" s="265"/>
      <c r="FM939" s="265"/>
      <c r="FN939" s="265"/>
      <c r="FO939" s="265"/>
      <c r="FP939" s="265"/>
      <c r="FQ939" s="265"/>
      <c r="FR939" s="265"/>
      <c r="FS939" s="265"/>
      <c r="FT939" s="265"/>
      <c r="FU939" s="265"/>
      <c r="FV939" s="265"/>
      <c r="FW939" s="265"/>
      <c r="FX939" s="265"/>
      <c r="FY939" s="265"/>
      <c r="FZ939" s="265"/>
      <c r="GA939" s="265"/>
      <c r="GB939" s="265"/>
      <c r="GC939" s="265"/>
    </row>
    <row r="940" spans="1:185" x14ac:dyDescent="0.35">
      <c r="A940" s="85"/>
      <c r="B940" s="86"/>
      <c r="C940" s="86"/>
      <c r="D940" s="87"/>
      <c r="E940" s="86"/>
      <c r="F940" s="86"/>
      <c r="G940" s="262">
        <f t="shared" si="59"/>
        <v>0</v>
      </c>
      <c r="H940" s="262">
        <f t="shared" si="60"/>
        <v>0</v>
      </c>
      <c r="I940" s="262">
        <f t="shared" si="61"/>
        <v>0</v>
      </c>
      <c r="J940" s="264"/>
      <c r="K940" s="264"/>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85"/>
      <c r="EP940" s="85"/>
      <c r="EQ940" s="85"/>
      <c r="ER940" s="85"/>
      <c r="ES940" s="85"/>
      <c r="ET940" s="85"/>
      <c r="EU940" s="85"/>
      <c r="EV940" s="85"/>
      <c r="EW940" s="85"/>
      <c r="EX940" s="85"/>
      <c r="EY940" s="85"/>
      <c r="EZ940" s="85"/>
      <c r="FA940" s="85"/>
      <c r="FB940" s="85"/>
      <c r="FC940" s="85"/>
      <c r="FD940" s="85"/>
      <c r="FE940" s="85"/>
      <c r="FF940" s="85"/>
      <c r="FG940" s="265"/>
      <c r="FH940" s="265"/>
      <c r="FI940" s="265"/>
      <c r="FJ940" s="265"/>
      <c r="FK940" s="265"/>
      <c r="FL940" s="265"/>
      <c r="FM940" s="265"/>
      <c r="FN940" s="265"/>
      <c r="FO940" s="265"/>
      <c r="FP940" s="265"/>
      <c r="FQ940" s="265"/>
      <c r="FR940" s="265"/>
      <c r="FS940" s="265"/>
      <c r="FT940" s="265"/>
      <c r="FU940" s="265"/>
      <c r="FV940" s="265"/>
      <c r="FW940" s="265"/>
      <c r="FX940" s="265"/>
      <c r="FY940" s="265"/>
      <c r="FZ940" s="265"/>
      <c r="GA940" s="265"/>
      <c r="GB940" s="265"/>
      <c r="GC940" s="265"/>
    </row>
    <row r="941" spans="1:185" x14ac:dyDescent="0.35">
      <c r="A941" s="85"/>
      <c r="B941" s="86"/>
      <c r="C941" s="86"/>
      <c r="D941" s="87"/>
      <c r="E941" s="86"/>
      <c r="F941" s="86"/>
      <c r="G941" s="262">
        <f t="shared" si="59"/>
        <v>0</v>
      </c>
      <c r="H941" s="262">
        <f t="shared" si="60"/>
        <v>0</v>
      </c>
      <c r="I941" s="262">
        <f t="shared" si="61"/>
        <v>0</v>
      </c>
      <c r="J941" s="264"/>
      <c r="K941" s="264"/>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85"/>
      <c r="EP941" s="85"/>
      <c r="EQ941" s="85"/>
      <c r="ER941" s="85"/>
      <c r="ES941" s="85"/>
      <c r="ET941" s="85"/>
      <c r="EU941" s="85"/>
      <c r="EV941" s="85"/>
      <c r="EW941" s="85"/>
      <c r="EX941" s="85"/>
      <c r="EY941" s="85"/>
      <c r="EZ941" s="85"/>
      <c r="FA941" s="85"/>
      <c r="FB941" s="85"/>
      <c r="FC941" s="85"/>
      <c r="FD941" s="85"/>
      <c r="FE941" s="85"/>
      <c r="FF941" s="85"/>
      <c r="FG941" s="265"/>
      <c r="FH941" s="265"/>
      <c r="FI941" s="265"/>
      <c r="FJ941" s="265"/>
      <c r="FK941" s="265"/>
      <c r="FL941" s="265"/>
      <c r="FM941" s="265"/>
      <c r="FN941" s="265"/>
      <c r="FO941" s="265"/>
      <c r="FP941" s="265"/>
      <c r="FQ941" s="265"/>
      <c r="FR941" s="265"/>
      <c r="FS941" s="265"/>
      <c r="FT941" s="265"/>
      <c r="FU941" s="265"/>
      <c r="FV941" s="265"/>
      <c r="FW941" s="265"/>
      <c r="FX941" s="265"/>
      <c r="FY941" s="265"/>
      <c r="FZ941" s="265"/>
      <c r="GA941" s="265"/>
      <c r="GB941" s="265"/>
      <c r="GC941" s="265"/>
    </row>
    <row r="942" spans="1:185" x14ac:dyDescent="0.35">
      <c r="A942" s="85"/>
      <c r="B942" s="86"/>
      <c r="C942" s="86"/>
      <c r="D942" s="87"/>
      <c r="E942" s="86"/>
      <c r="F942" s="86"/>
      <c r="G942" s="262">
        <f t="shared" si="59"/>
        <v>0</v>
      </c>
      <c r="H942" s="262">
        <f t="shared" si="60"/>
        <v>0</v>
      </c>
      <c r="I942" s="262">
        <f t="shared" si="61"/>
        <v>0</v>
      </c>
      <c r="J942" s="264"/>
      <c r="K942" s="264"/>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85"/>
      <c r="EP942" s="85"/>
      <c r="EQ942" s="85"/>
      <c r="ER942" s="85"/>
      <c r="ES942" s="85"/>
      <c r="ET942" s="85"/>
      <c r="EU942" s="85"/>
      <c r="EV942" s="85"/>
      <c r="EW942" s="85"/>
      <c r="EX942" s="85"/>
      <c r="EY942" s="85"/>
      <c r="EZ942" s="85"/>
      <c r="FA942" s="85"/>
      <c r="FB942" s="85"/>
      <c r="FC942" s="85"/>
      <c r="FD942" s="85"/>
      <c r="FE942" s="85"/>
      <c r="FF942" s="85"/>
      <c r="FG942" s="265"/>
      <c r="FH942" s="265"/>
      <c r="FI942" s="265"/>
      <c r="FJ942" s="265"/>
      <c r="FK942" s="265"/>
      <c r="FL942" s="265"/>
      <c r="FM942" s="265"/>
      <c r="FN942" s="265"/>
      <c r="FO942" s="265"/>
      <c r="FP942" s="265"/>
      <c r="FQ942" s="265"/>
      <c r="FR942" s="265"/>
      <c r="FS942" s="265"/>
      <c r="FT942" s="265"/>
      <c r="FU942" s="265"/>
      <c r="FV942" s="265"/>
      <c r="FW942" s="265"/>
      <c r="FX942" s="265"/>
      <c r="FY942" s="265"/>
      <c r="FZ942" s="265"/>
      <c r="GA942" s="265"/>
      <c r="GB942" s="265"/>
      <c r="GC942" s="265"/>
    </row>
    <row r="943" spans="1:185" x14ac:dyDescent="0.35">
      <c r="A943" s="85"/>
      <c r="B943" s="86"/>
      <c r="C943" s="86"/>
      <c r="D943" s="87"/>
      <c r="E943" s="86"/>
      <c r="F943" s="86"/>
      <c r="G943" s="262">
        <f t="shared" si="59"/>
        <v>0</v>
      </c>
      <c r="H943" s="262">
        <f t="shared" si="60"/>
        <v>0</v>
      </c>
      <c r="I943" s="262">
        <f t="shared" si="61"/>
        <v>0</v>
      </c>
      <c r="J943" s="264"/>
      <c r="K943" s="264"/>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85"/>
      <c r="EP943" s="85"/>
      <c r="EQ943" s="85"/>
      <c r="ER943" s="85"/>
      <c r="ES943" s="85"/>
      <c r="ET943" s="85"/>
      <c r="EU943" s="85"/>
      <c r="EV943" s="85"/>
      <c r="EW943" s="85"/>
      <c r="EX943" s="85"/>
      <c r="EY943" s="85"/>
      <c r="EZ943" s="85"/>
      <c r="FA943" s="85"/>
      <c r="FB943" s="85"/>
      <c r="FC943" s="85"/>
      <c r="FD943" s="85"/>
      <c r="FE943" s="85"/>
      <c r="FF943" s="85"/>
      <c r="FG943" s="265"/>
      <c r="FH943" s="265"/>
      <c r="FI943" s="265"/>
      <c r="FJ943" s="265"/>
      <c r="FK943" s="265"/>
      <c r="FL943" s="265"/>
      <c r="FM943" s="265"/>
      <c r="FN943" s="265"/>
      <c r="FO943" s="265"/>
      <c r="FP943" s="265"/>
      <c r="FQ943" s="265"/>
      <c r="FR943" s="265"/>
      <c r="FS943" s="265"/>
      <c r="FT943" s="265"/>
      <c r="FU943" s="265"/>
      <c r="FV943" s="265"/>
      <c r="FW943" s="265"/>
      <c r="FX943" s="265"/>
      <c r="FY943" s="265"/>
      <c r="FZ943" s="265"/>
      <c r="GA943" s="265"/>
      <c r="GB943" s="265"/>
      <c r="GC943" s="265"/>
    </row>
    <row r="944" spans="1:185" x14ac:dyDescent="0.35">
      <c r="A944" s="85"/>
      <c r="B944" s="86"/>
      <c r="C944" s="86"/>
      <c r="D944" s="87"/>
      <c r="E944" s="86"/>
      <c r="F944" s="86"/>
      <c r="G944" s="262">
        <f t="shared" si="59"/>
        <v>0</v>
      </c>
      <c r="H944" s="262">
        <f t="shared" si="60"/>
        <v>0</v>
      </c>
      <c r="I944" s="262">
        <f t="shared" si="61"/>
        <v>0</v>
      </c>
      <c r="J944" s="264"/>
      <c r="K944" s="264"/>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85"/>
      <c r="EP944" s="85"/>
      <c r="EQ944" s="85"/>
      <c r="ER944" s="85"/>
      <c r="ES944" s="85"/>
      <c r="ET944" s="85"/>
      <c r="EU944" s="85"/>
      <c r="EV944" s="85"/>
      <c r="EW944" s="85"/>
      <c r="EX944" s="85"/>
      <c r="EY944" s="85"/>
      <c r="EZ944" s="85"/>
      <c r="FA944" s="85"/>
      <c r="FB944" s="85"/>
      <c r="FC944" s="85"/>
      <c r="FD944" s="85"/>
      <c r="FE944" s="85"/>
      <c r="FF944" s="85"/>
      <c r="FG944" s="265"/>
      <c r="FH944" s="265"/>
      <c r="FI944" s="265"/>
      <c r="FJ944" s="265"/>
      <c r="FK944" s="265"/>
      <c r="FL944" s="265"/>
      <c r="FM944" s="265"/>
      <c r="FN944" s="265"/>
      <c r="FO944" s="265"/>
      <c r="FP944" s="265"/>
      <c r="FQ944" s="265"/>
      <c r="FR944" s="265"/>
      <c r="FS944" s="265"/>
      <c r="FT944" s="265"/>
      <c r="FU944" s="265"/>
      <c r="FV944" s="265"/>
      <c r="FW944" s="265"/>
      <c r="FX944" s="265"/>
      <c r="FY944" s="265"/>
      <c r="FZ944" s="265"/>
      <c r="GA944" s="265"/>
      <c r="GB944" s="265"/>
      <c r="GC944" s="265"/>
    </row>
    <row r="945" spans="1:185" x14ac:dyDescent="0.35">
      <c r="A945" s="85"/>
      <c r="B945" s="86"/>
      <c r="C945" s="86"/>
      <c r="D945" s="87"/>
      <c r="E945" s="86"/>
      <c r="F945" s="86"/>
      <c r="G945" s="262">
        <f t="shared" si="59"/>
        <v>0</v>
      </c>
      <c r="H945" s="262">
        <f t="shared" si="60"/>
        <v>0</v>
      </c>
      <c r="I945" s="262">
        <f t="shared" si="61"/>
        <v>0</v>
      </c>
      <c r="J945" s="264"/>
      <c r="K945" s="264"/>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85"/>
      <c r="EP945" s="85"/>
      <c r="EQ945" s="85"/>
      <c r="ER945" s="85"/>
      <c r="ES945" s="85"/>
      <c r="ET945" s="85"/>
      <c r="EU945" s="85"/>
      <c r="EV945" s="85"/>
      <c r="EW945" s="85"/>
      <c r="EX945" s="85"/>
      <c r="EY945" s="85"/>
      <c r="EZ945" s="85"/>
      <c r="FA945" s="85"/>
      <c r="FB945" s="85"/>
      <c r="FC945" s="85"/>
      <c r="FD945" s="85"/>
      <c r="FE945" s="85"/>
      <c r="FF945" s="85"/>
      <c r="FG945" s="265"/>
      <c r="FH945" s="265"/>
      <c r="FI945" s="265"/>
      <c r="FJ945" s="265"/>
      <c r="FK945" s="265"/>
      <c r="FL945" s="265"/>
      <c r="FM945" s="265"/>
      <c r="FN945" s="265"/>
      <c r="FO945" s="265"/>
      <c r="FP945" s="265"/>
      <c r="FQ945" s="265"/>
      <c r="FR945" s="265"/>
      <c r="FS945" s="265"/>
      <c r="FT945" s="265"/>
      <c r="FU945" s="265"/>
      <c r="FV945" s="265"/>
      <c r="FW945" s="265"/>
      <c r="FX945" s="265"/>
      <c r="FY945" s="265"/>
      <c r="FZ945" s="265"/>
      <c r="GA945" s="265"/>
      <c r="GB945" s="265"/>
      <c r="GC945" s="265"/>
    </row>
    <row r="946" spans="1:185" x14ac:dyDescent="0.35">
      <c r="A946" s="85"/>
      <c r="B946" s="86"/>
      <c r="C946" s="86"/>
      <c r="D946" s="87"/>
      <c r="E946" s="86"/>
      <c r="F946" s="86"/>
      <c r="G946" s="262">
        <f t="shared" si="59"/>
        <v>0</v>
      </c>
      <c r="H946" s="262">
        <f t="shared" si="60"/>
        <v>0</v>
      </c>
      <c r="I946" s="262">
        <f t="shared" si="61"/>
        <v>0</v>
      </c>
      <c r="J946" s="264"/>
      <c r="K946" s="264"/>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85"/>
      <c r="EP946" s="85"/>
      <c r="EQ946" s="85"/>
      <c r="ER946" s="85"/>
      <c r="ES946" s="85"/>
      <c r="ET946" s="85"/>
      <c r="EU946" s="85"/>
      <c r="EV946" s="85"/>
      <c r="EW946" s="85"/>
      <c r="EX946" s="85"/>
      <c r="EY946" s="85"/>
      <c r="EZ946" s="85"/>
      <c r="FA946" s="85"/>
      <c r="FB946" s="85"/>
      <c r="FC946" s="85"/>
      <c r="FD946" s="85"/>
      <c r="FE946" s="85"/>
      <c r="FF946" s="85"/>
      <c r="FG946" s="265"/>
      <c r="FH946" s="265"/>
      <c r="FI946" s="265"/>
      <c r="FJ946" s="265"/>
      <c r="FK946" s="265"/>
      <c r="FL946" s="265"/>
      <c r="FM946" s="265"/>
      <c r="FN946" s="265"/>
      <c r="FO946" s="265"/>
      <c r="FP946" s="265"/>
      <c r="FQ946" s="265"/>
      <c r="FR946" s="265"/>
      <c r="FS946" s="265"/>
      <c r="FT946" s="265"/>
      <c r="FU946" s="265"/>
      <c r="FV946" s="265"/>
      <c r="FW946" s="265"/>
      <c r="FX946" s="265"/>
      <c r="FY946" s="265"/>
      <c r="FZ946" s="265"/>
      <c r="GA946" s="265"/>
      <c r="GB946" s="265"/>
      <c r="GC946" s="265"/>
    </row>
    <row r="947" spans="1:185" x14ac:dyDescent="0.35">
      <c r="A947" s="85"/>
      <c r="B947" s="86"/>
      <c r="C947" s="86"/>
      <c r="D947" s="87"/>
      <c r="E947" s="86"/>
      <c r="F947" s="86"/>
      <c r="G947" s="262">
        <f t="shared" si="59"/>
        <v>0</v>
      </c>
      <c r="H947" s="262">
        <f t="shared" si="60"/>
        <v>0</v>
      </c>
      <c r="I947" s="262">
        <f t="shared" si="61"/>
        <v>0</v>
      </c>
      <c r="J947" s="264"/>
      <c r="K947" s="264"/>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85"/>
      <c r="EP947" s="85"/>
      <c r="EQ947" s="85"/>
      <c r="ER947" s="85"/>
      <c r="ES947" s="85"/>
      <c r="ET947" s="85"/>
      <c r="EU947" s="85"/>
      <c r="EV947" s="85"/>
      <c r="EW947" s="85"/>
      <c r="EX947" s="85"/>
      <c r="EY947" s="85"/>
      <c r="EZ947" s="85"/>
      <c r="FA947" s="85"/>
      <c r="FB947" s="85"/>
      <c r="FC947" s="85"/>
      <c r="FD947" s="85"/>
      <c r="FE947" s="85"/>
      <c r="FF947" s="85"/>
      <c r="FG947" s="265"/>
      <c r="FH947" s="265"/>
      <c r="FI947" s="265"/>
      <c r="FJ947" s="265"/>
      <c r="FK947" s="265"/>
      <c r="FL947" s="265"/>
      <c r="FM947" s="265"/>
      <c r="FN947" s="265"/>
      <c r="FO947" s="265"/>
      <c r="FP947" s="265"/>
      <c r="FQ947" s="265"/>
      <c r="FR947" s="265"/>
      <c r="FS947" s="265"/>
      <c r="FT947" s="265"/>
      <c r="FU947" s="265"/>
      <c r="FV947" s="265"/>
      <c r="FW947" s="265"/>
      <c r="FX947" s="265"/>
      <c r="FY947" s="265"/>
      <c r="FZ947" s="265"/>
      <c r="GA947" s="265"/>
      <c r="GB947" s="265"/>
      <c r="GC947" s="265"/>
    </row>
    <row r="948" spans="1:185" x14ac:dyDescent="0.35">
      <c r="A948" s="85"/>
      <c r="B948" s="86"/>
      <c r="C948" s="86"/>
      <c r="D948" s="87"/>
      <c r="E948" s="86"/>
      <c r="F948" s="86"/>
      <c r="G948" s="262">
        <f t="shared" si="59"/>
        <v>0</v>
      </c>
      <c r="H948" s="262">
        <f t="shared" si="60"/>
        <v>0</v>
      </c>
      <c r="I948" s="262">
        <f t="shared" si="61"/>
        <v>0</v>
      </c>
      <c r="J948" s="264"/>
      <c r="K948" s="264"/>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85"/>
      <c r="EP948" s="85"/>
      <c r="EQ948" s="85"/>
      <c r="ER948" s="85"/>
      <c r="ES948" s="85"/>
      <c r="ET948" s="85"/>
      <c r="EU948" s="85"/>
      <c r="EV948" s="85"/>
      <c r="EW948" s="85"/>
      <c r="EX948" s="85"/>
      <c r="EY948" s="85"/>
      <c r="EZ948" s="85"/>
      <c r="FA948" s="85"/>
      <c r="FB948" s="85"/>
      <c r="FC948" s="85"/>
      <c r="FD948" s="85"/>
      <c r="FE948" s="85"/>
      <c r="FF948" s="85"/>
      <c r="FG948" s="265"/>
      <c r="FH948" s="265"/>
      <c r="FI948" s="265"/>
      <c r="FJ948" s="265"/>
      <c r="FK948" s="265"/>
      <c r="FL948" s="265"/>
      <c r="FM948" s="265"/>
      <c r="FN948" s="265"/>
      <c r="FO948" s="265"/>
      <c r="FP948" s="265"/>
      <c r="FQ948" s="265"/>
      <c r="FR948" s="265"/>
      <c r="FS948" s="265"/>
      <c r="FT948" s="265"/>
      <c r="FU948" s="265"/>
      <c r="FV948" s="265"/>
      <c r="FW948" s="265"/>
      <c r="FX948" s="265"/>
      <c r="FY948" s="265"/>
      <c r="FZ948" s="265"/>
      <c r="GA948" s="265"/>
      <c r="GB948" s="265"/>
      <c r="GC948" s="265"/>
    </row>
    <row r="949" spans="1:185" x14ac:dyDescent="0.35">
      <c r="A949" s="85"/>
      <c r="B949" s="86"/>
      <c r="C949" s="86"/>
      <c r="D949" s="87"/>
      <c r="E949" s="86"/>
      <c r="F949" s="86"/>
      <c r="G949" s="262">
        <f t="shared" si="59"/>
        <v>0</v>
      </c>
      <c r="H949" s="262">
        <f t="shared" si="60"/>
        <v>0</v>
      </c>
      <c r="I949" s="262">
        <f t="shared" si="61"/>
        <v>0</v>
      </c>
      <c r="J949" s="264"/>
      <c r="K949" s="264"/>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85"/>
      <c r="EP949" s="85"/>
      <c r="EQ949" s="85"/>
      <c r="ER949" s="85"/>
      <c r="ES949" s="85"/>
      <c r="ET949" s="85"/>
      <c r="EU949" s="85"/>
      <c r="EV949" s="85"/>
      <c r="EW949" s="85"/>
      <c r="EX949" s="85"/>
      <c r="EY949" s="85"/>
      <c r="EZ949" s="85"/>
      <c r="FA949" s="85"/>
      <c r="FB949" s="85"/>
      <c r="FC949" s="85"/>
      <c r="FD949" s="85"/>
      <c r="FE949" s="85"/>
      <c r="FF949" s="85"/>
      <c r="FG949" s="265"/>
      <c r="FH949" s="265"/>
      <c r="FI949" s="265"/>
      <c r="FJ949" s="265"/>
      <c r="FK949" s="265"/>
      <c r="FL949" s="265"/>
      <c r="FM949" s="265"/>
      <c r="FN949" s="265"/>
      <c r="FO949" s="265"/>
      <c r="FP949" s="265"/>
      <c r="FQ949" s="265"/>
      <c r="FR949" s="265"/>
      <c r="FS949" s="265"/>
      <c r="FT949" s="265"/>
      <c r="FU949" s="265"/>
      <c r="FV949" s="265"/>
      <c r="FW949" s="265"/>
      <c r="FX949" s="265"/>
      <c r="FY949" s="265"/>
      <c r="FZ949" s="265"/>
      <c r="GA949" s="265"/>
      <c r="GB949" s="265"/>
      <c r="GC949" s="265"/>
    </row>
    <row r="950" spans="1:185" x14ac:dyDescent="0.35">
      <c r="A950" s="85"/>
      <c r="B950" s="86"/>
      <c r="C950" s="86"/>
      <c r="D950" s="87"/>
      <c r="E950" s="86"/>
      <c r="F950" s="86"/>
      <c r="G950" s="262">
        <f t="shared" si="59"/>
        <v>0</v>
      </c>
      <c r="H950" s="262">
        <f t="shared" si="60"/>
        <v>0</v>
      </c>
      <c r="I950" s="262">
        <f t="shared" si="61"/>
        <v>0</v>
      </c>
      <c r="J950" s="264"/>
      <c r="K950" s="264"/>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85"/>
      <c r="EP950" s="85"/>
      <c r="EQ950" s="85"/>
      <c r="ER950" s="85"/>
      <c r="ES950" s="85"/>
      <c r="ET950" s="85"/>
      <c r="EU950" s="85"/>
      <c r="EV950" s="85"/>
      <c r="EW950" s="85"/>
      <c r="EX950" s="85"/>
      <c r="EY950" s="85"/>
      <c r="EZ950" s="85"/>
      <c r="FA950" s="85"/>
      <c r="FB950" s="85"/>
      <c r="FC950" s="85"/>
      <c r="FD950" s="85"/>
      <c r="FE950" s="85"/>
      <c r="FF950" s="85"/>
      <c r="FG950" s="265"/>
      <c r="FH950" s="265"/>
      <c r="FI950" s="265"/>
      <c r="FJ950" s="265"/>
      <c r="FK950" s="265"/>
      <c r="FL950" s="265"/>
      <c r="FM950" s="265"/>
      <c r="FN950" s="265"/>
      <c r="FO950" s="265"/>
      <c r="FP950" s="265"/>
      <c r="FQ950" s="265"/>
      <c r="FR950" s="265"/>
      <c r="FS950" s="265"/>
      <c r="FT950" s="265"/>
      <c r="FU950" s="265"/>
      <c r="FV950" s="265"/>
      <c r="FW950" s="265"/>
      <c r="FX950" s="265"/>
      <c r="FY950" s="265"/>
      <c r="FZ950" s="265"/>
      <c r="GA950" s="265"/>
      <c r="GB950" s="265"/>
      <c r="GC950" s="265"/>
    </row>
    <row r="951" spans="1:185" x14ac:dyDescent="0.35">
      <c r="A951" s="85"/>
      <c r="B951" s="86"/>
      <c r="C951" s="86"/>
      <c r="D951" s="87"/>
      <c r="E951" s="86"/>
      <c r="F951" s="86"/>
      <c r="G951" s="262">
        <f t="shared" si="59"/>
        <v>0</v>
      </c>
      <c r="H951" s="262">
        <f t="shared" si="60"/>
        <v>0</v>
      </c>
      <c r="I951" s="262">
        <f t="shared" si="61"/>
        <v>0</v>
      </c>
      <c r="J951" s="264"/>
      <c r="K951" s="264"/>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85"/>
      <c r="EP951" s="85"/>
      <c r="EQ951" s="85"/>
      <c r="ER951" s="85"/>
      <c r="ES951" s="85"/>
      <c r="ET951" s="85"/>
      <c r="EU951" s="85"/>
      <c r="EV951" s="85"/>
      <c r="EW951" s="85"/>
      <c r="EX951" s="85"/>
      <c r="EY951" s="85"/>
      <c r="EZ951" s="85"/>
      <c r="FA951" s="85"/>
      <c r="FB951" s="85"/>
      <c r="FC951" s="85"/>
      <c r="FD951" s="85"/>
      <c r="FE951" s="85"/>
      <c r="FF951" s="85"/>
      <c r="FG951" s="265"/>
      <c r="FH951" s="265"/>
      <c r="FI951" s="265"/>
      <c r="FJ951" s="265"/>
      <c r="FK951" s="265"/>
      <c r="FL951" s="265"/>
      <c r="FM951" s="265"/>
      <c r="FN951" s="265"/>
      <c r="FO951" s="265"/>
      <c r="FP951" s="265"/>
      <c r="FQ951" s="265"/>
      <c r="FR951" s="265"/>
      <c r="FS951" s="265"/>
      <c r="FT951" s="265"/>
      <c r="FU951" s="265"/>
      <c r="FV951" s="265"/>
      <c r="FW951" s="265"/>
      <c r="FX951" s="265"/>
      <c r="FY951" s="265"/>
      <c r="FZ951" s="265"/>
      <c r="GA951" s="265"/>
      <c r="GB951" s="265"/>
      <c r="GC951" s="265"/>
    </row>
    <row r="952" spans="1:185" x14ac:dyDescent="0.35">
      <c r="A952" s="85"/>
      <c r="B952" s="86"/>
      <c r="C952" s="86"/>
      <c r="D952" s="87"/>
      <c r="E952" s="86"/>
      <c r="F952" s="86"/>
      <c r="G952" s="262">
        <f t="shared" si="59"/>
        <v>0</v>
      </c>
      <c r="H952" s="262">
        <f t="shared" si="60"/>
        <v>0</v>
      </c>
      <c r="I952" s="262">
        <f t="shared" si="61"/>
        <v>0</v>
      </c>
      <c r="J952" s="264"/>
      <c r="K952" s="264"/>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85"/>
      <c r="EP952" s="85"/>
      <c r="EQ952" s="85"/>
      <c r="ER952" s="85"/>
      <c r="ES952" s="85"/>
      <c r="ET952" s="85"/>
      <c r="EU952" s="85"/>
      <c r="EV952" s="85"/>
      <c r="EW952" s="85"/>
      <c r="EX952" s="85"/>
      <c r="EY952" s="85"/>
      <c r="EZ952" s="85"/>
      <c r="FA952" s="85"/>
      <c r="FB952" s="85"/>
      <c r="FC952" s="85"/>
      <c r="FD952" s="85"/>
      <c r="FE952" s="85"/>
      <c r="FF952" s="85"/>
      <c r="FG952" s="265"/>
      <c r="FH952" s="265"/>
      <c r="FI952" s="265"/>
      <c r="FJ952" s="265"/>
      <c r="FK952" s="265"/>
      <c r="FL952" s="265"/>
      <c r="FM952" s="265"/>
      <c r="FN952" s="265"/>
      <c r="FO952" s="265"/>
      <c r="FP952" s="265"/>
      <c r="FQ952" s="265"/>
      <c r="FR952" s="265"/>
      <c r="FS952" s="265"/>
      <c r="FT952" s="265"/>
      <c r="FU952" s="265"/>
      <c r="FV952" s="265"/>
      <c r="FW952" s="265"/>
      <c r="FX952" s="265"/>
      <c r="FY952" s="265"/>
      <c r="FZ952" s="265"/>
      <c r="GA952" s="265"/>
      <c r="GB952" s="265"/>
      <c r="GC952" s="265"/>
    </row>
    <row r="953" spans="1:185" x14ac:dyDescent="0.35">
      <c r="A953" s="85"/>
      <c r="B953" s="86"/>
      <c r="C953" s="86"/>
      <c r="D953" s="87"/>
      <c r="E953" s="86"/>
      <c r="F953" s="86"/>
      <c r="G953" s="262">
        <f t="shared" si="59"/>
        <v>0</v>
      </c>
      <c r="H953" s="262">
        <f t="shared" si="60"/>
        <v>0</v>
      </c>
      <c r="I953" s="262">
        <f t="shared" si="61"/>
        <v>0</v>
      </c>
      <c r="J953" s="264"/>
      <c r="K953" s="264"/>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85"/>
      <c r="EP953" s="85"/>
      <c r="EQ953" s="85"/>
      <c r="ER953" s="85"/>
      <c r="ES953" s="85"/>
      <c r="ET953" s="85"/>
      <c r="EU953" s="85"/>
      <c r="EV953" s="85"/>
      <c r="EW953" s="85"/>
      <c r="EX953" s="85"/>
      <c r="EY953" s="85"/>
      <c r="EZ953" s="85"/>
      <c r="FA953" s="85"/>
      <c r="FB953" s="85"/>
      <c r="FC953" s="85"/>
      <c r="FD953" s="85"/>
      <c r="FE953" s="85"/>
      <c r="FF953" s="85"/>
      <c r="FG953" s="265"/>
      <c r="FH953" s="265"/>
      <c r="FI953" s="265"/>
      <c r="FJ953" s="265"/>
      <c r="FK953" s="265"/>
      <c r="FL953" s="265"/>
      <c r="FM953" s="265"/>
      <c r="FN953" s="265"/>
      <c r="FO953" s="265"/>
      <c r="FP953" s="265"/>
      <c r="FQ953" s="265"/>
      <c r="FR953" s="265"/>
      <c r="FS953" s="265"/>
      <c r="FT953" s="265"/>
      <c r="FU953" s="265"/>
      <c r="FV953" s="265"/>
      <c r="FW953" s="265"/>
      <c r="FX953" s="265"/>
      <c r="FY953" s="265"/>
      <c r="FZ953" s="265"/>
      <c r="GA953" s="265"/>
      <c r="GB953" s="265"/>
      <c r="GC953" s="265"/>
    </row>
    <row r="954" spans="1:185" x14ac:dyDescent="0.35">
      <c r="A954" s="85"/>
      <c r="B954" s="86"/>
      <c r="C954" s="86"/>
      <c r="D954" s="87"/>
      <c r="E954" s="86"/>
      <c r="F954" s="86"/>
      <c r="G954" s="262">
        <f t="shared" si="59"/>
        <v>0</v>
      </c>
      <c r="H954" s="262">
        <f t="shared" si="60"/>
        <v>0</v>
      </c>
      <c r="I954" s="262">
        <f t="shared" si="61"/>
        <v>0</v>
      </c>
      <c r="J954" s="264"/>
      <c r="K954" s="264"/>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85"/>
      <c r="EP954" s="85"/>
      <c r="EQ954" s="85"/>
      <c r="ER954" s="85"/>
      <c r="ES954" s="85"/>
      <c r="ET954" s="85"/>
      <c r="EU954" s="85"/>
      <c r="EV954" s="85"/>
      <c r="EW954" s="85"/>
      <c r="EX954" s="85"/>
      <c r="EY954" s="85"/>
      <c r="EZ954" s="85"/>
      <c r="FA954" s="85"/>
      <c r="FB954" s="85"/>
      <c r="FC954" s="85"/>
      <c r="FD954" s="85"/>
      <c r="FE954" s="85"/>
      <c r="FF954" s="85"/>
      <c r="FG954" s="265"/>
      <c r="FH954" s="265"/>
      <c r="FI954" s="265"/>
      <c r="FJ954" s="265"/>
      <c r="FK954" s="265"/>
      <c r="FL954" s="265"/>
      <c r="FM954" s="265"/>
      <c r="FN954" s="265"/>
      <c r="FO954" s="265"/>
      <c r="FP954" s="265"/>
      <c r="FQ954" s="265"/>
      <c r="FR954" s="265"/>
      <c r="FS954" s="265"/>
      <c r="FT954" s="265"/>
      <c r="FU954" s="265"/>
      <c r="FV954" s="265"/>
      <c r="FW954" s="265"/>
      <c r="FX954" s="265"/>
      <c r="FY954" s="265"/>
      <c r="FZ954" s="265"/>
      <c r="GA954" s="265"/>
      <c r="GB954" s="265"/>
      <c r="GC954" s="265"/>
    </row>
    <row r="955" spans="1:185" x14ac:dyDescent="0.35">
      <c r="A955" s="85"/>
      <c r="B955" s="86"/>
      <c r="C955" s="86"/>
      <c r="D955" s="87"/>
      <c r="E955" s="86"/>
      <c r="F955" s="86"/>
      <c r="G955" s="262">
        <f t="shared" si="59"/>
        <v>0</v>
      </c>
      <c r="H955" s="262">
        <f t="shared" si="60"/>
        <v>0</v>
      </c>
      <c r="I955" s="262">
        <f t="shared" si="61"/>
        <v>0</v>
      </c>
      <c r="J955" s="264"/>
      <c r="K955" s="264"/>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85"/>
      <c r="EP955" s="85"/>
      <c r="EQ955" s="85"/>
      <c r="ER955" s="85"/>
      <c r="ES955" s="85"/>
      <c r="ET955" s="85"/>
      <c r="EU955" s="85"/>
      <c r="EV955" s="85"/>
      <c r="EW955" s="85"/>
      <c r="EX955" s="85"/>
      <c r="EY955" s="85"/>
      <c r="EZ955" s="85"/>
      <c r="FA955" s="85"/>
      <c r="FB955" s="85"/>
      <c r="FC955" s="85"/>
      <c r="FD955" s="85"/>
      <c r="FE955" s="85"/>
      <c r="FF955" s="85"/>
      <c r="FG955" s="265"/>
      <c r="FH955" s="265"/>
      <c r="FI955" s="265"/>
      <c r="FJ955" s="265"/>
      <c r="FK955" s="265"/>
      <c r="FL955" s="265"/>
      <c r="FM955" s="265"/>
      <c r="FN955" s="265"/>
      <c r="FO955" s="265"/>
      <c r="FP955" s="265"/>
      <c r="FQ955" s="265"/>
      <c r="FR955" s="265"/>
      <c r="FS955" s="265"/>
      <c r="FT955" s="265"/>
      <c r="FU955" s="265"/>
      <c r="FV955" s="265"/>
      <c r="FW955" s="265"/>
      <c r="FX955" s="265"/>
      <c r="FY955" s="265"/>
      <c r="FZ955" s="265"/>
      <c r="GA955" s="265"/>
      <c r="GB955" s="265"/>
      <c r="GC955" s="265"/>
    </row>
    <row r="956" spans="1:185" x14ac:dyDescent="0.35">
      <c r="A956" s="85"/>
      <c r="B956" s="86"/>
      <c r="C956" s="86"/>
      <c r="D956" s="87"/>
      <c r="E956" s="86"/>
      <c r="F956" s="86"/>
      <c r="G956" s="262">
        <f t="shared" si="59"/>
        <v>0</v>
      </c>
      <c r="H956" s="262">
        <f t="shared" si="60"/>
        <v>0</v>
      </c>
      <c r="I956" s="262">
        <f t="shared" si="61"/>
        <v>0</v>
      </c>
      <c r="J956" s="264"/>
      <c r="K956" s="264"/>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85"/>
      <c r="EP956" s="85"/>
      <c r="EQ956" s="85"/>
      <c r="ER956" s="85"/>
      <c r="ES956" s="85"/>
      <c r="ET956" s="85"/>
      <c r="EU956" s="85"/>
      <c r="EV956" s="85"/>
      <c r="EW956" s="85"/>
      <c r="EX956" s="85"/>
      <c r="EY956" s="85"/>
      <c r="EZ956" s="85"/>
      <c r="FA956" s="85"/>
      <c r="FB956" s="85"/>
      <c r="FC956" s="85"/>
      <c r="FD956" s="85"/>
      <c r="FE956" s="85"/>
      <c r="FF956" s="85"/>
      <c r="FG956" s="265"/>
      <c r="FH956" s="265"/>
      <c r="FI956" s="265"/>
      <c r="FJ956" s="265"/>
      <c r="FK956" s="265"/>
      <c r="FL956" s="265"/>
      <c r="FM956" s="265"/>
      <c r="FN956" s="265"/>
      <c r="FO956" s="265"/>
      <c r="FP956" s="265"/>
      <c r="FQ956" s="265"/>
      <c r="FR956" s="265"/>
      <c r="FS956" s="265"/>
      <c r="FT956" s="265"/>
      <c r="FU956" s="265"/>
      <c r="FV956" s="265"/>
      <c r="FW956" s="265"/>
      <c r="FX956" s="265"/>
      <c r="FY956" s="265"/>
      <c r="FZ956" s="265"/>
      <c r="GA956" s="265"/>
      <c r="GB956" s="265"/>
      <c r="GC956" s="265"/>
    </row>
    <row r="957" spans="1:185" x14ac:dyDescent="0.35">
      <c r="A957" s="85"/>
      <c r="B957" s="86"/>
      <c r="C957" s="86"/>
      <c r="D957" s="87"/>
      <c r="E957" s="86"/>
      <c r="F957" s="86"/>
      <c r="G957" s="262">
        <f t="shared" si="59"/>
        <v>0</v>
      </c>
      <c r="H957" s="262">
        <f t="shared" si="60"/>
        <v>0</v>
      </c>
      <c r="I957" s="262">
        <f t="shared" si="61"/>
        <v>0</v>
      </c>
      <c r="J957" s="264"/>
      <c r="K957" s="264"/>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85"/>
      <c r="EP957" s="85"/>
      <c r="EQ957" s="85"/>
      <c r="ER957" s="85"/>
      <c r="ES957" s="85"/>
      <c r="ET957" s="85"/>
      <c r="EU957" s="85"/>
      <c r="EV957" s="85"/>
      <c r="EW957" s="85"/>
      <c r="EX957" s="85"/>
      <c r="EY957" s="85"/>
      <c r="EZ957" s="85"/>
      <c r="FA957" s="85"/>
      <c r="FB957" s="85"/>
      <c r="FC957" s="85"/>
      <c r="FD957" s="85"/>
      <c r="FE957" s="85"/>
      <c r="FF957" s="85"/>
      <c r="FG957" s="265"/>
      <c r="FH957" s="265"/>
      <c r="FI957" s="265"/>
      <c r="FJ957" s="265"/>
      <c r="FK957" s="265"/>
      <c r="FL957" s="265"/>
      <c r="FM957" s="265"/>
      <c r="FN957" s="265"/>
      <c r="FO957" s="265"/>
      <c r="FP957" s="265"/>
      <c r="FQ957" s="265"/>
      <c r="FR957" s="265"/>
      <c r="FS957" s="265"/>
      <c r="FT957" s="265"/>
      <c r="FU957" s="265"/>
      <c r="FV957" s="265"/>
      <c r="FW957" s="265"/>
      <c r="FX957" s="265"/>
      <c r="FY957" s="265"/>
      <c r="FZ957" s="265"/>
      <c r="GA957" s="265"/>
      <c r="GB957" s="265"/>
      <c r="GC957" s="265"/>
    </row>
    <row r="958" spans="1:185" x14ac:dyDescent="0.35">
      <c r="A958" s="85"/>
      <c r="B958" s="86"/>
      <c r="C958" s="86"/>
      <c r="D958" s="87"/>
      <c r="E958" s="86"/>
      <c r="F958" s="86"/>
      <c r="G958" s="262">
        <f t="shared" si="59"/>
        <v>0</v>
      </c>
      <c r="H958" s="262">
        <f t="shared" si="60"/>
        <v>0</v>
      </c>
      <c r="I958" s="262">
        <f t="shared" si="61"/>
        <v>0</v>
      </c>
      <c r="J958" s="264"/>
      <c r="K958" s="264"/>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85"/>
      <c r="EP958" s="85"/>
      <c r="EQ958" s="85"/>
      <c r="ER958" s="85"/>
      <c r="ES958" s="85"/>
      <c r="ET958" s="85"/>
      <c r="EU958" s="85"/>
      <c r="EV958" s="85"/>
      <c r="EW958" s="85"/>
      <c r="EX958" s="85"/>
      <c r="EY958" s="85"/>
      <c r="EZ958" s="85"/>
      <c r="FA958" s="85"/>
      <c r="FB958" s="85"/>
      <c r="FC958" s="85"/>
      <c r="FD958" s="85"/>
      <c r="FE958" s="85"/>
      <c r="FF958" s="85"/>
      <c r="FG958" s="265"/>
      <c r="FH958" s="265"/>
      <c r="FI958" s="265"/>
      <c r="FJ958" s="265"/>
      <c r="FK958" s="265"/>
      <c r="FL958" s="265"/>
      <c r="FM958" s="265"/>
      <c r="FN958" s="265"/>
      <c r="FO958" s="265"/>
      <c r="FP958" s="265"/>
      <c r="FQ958" s="265"/>
      <c r="FR958" s="265"/>
      <c r="FS958" s="265"/>
      <c r="FT958" s="265"/>
      <c r="FU958" s="265"/>
      <c r="FV958" s="265"/>
      <c r="FW958" s="265"/>
      <c r="FX958" s="265"/>
      <c r="FY958" s="265"/>
      <c r="FZ958" s="265"/>
      <c r="GA958" s="265"/>
      <c r="GB958" s="265"/>
      <c r="GC958" s="265"/>
    </row>
    <row r="959" spans="1:185" x14ac:dyDescent="0.35">
      <c r="A959" s="85"/>
      <c r="B959" s="86"/>
      <c r="C959" s="86"/>
      <c r="D959" s="87"/>
      <c r="E959" s="86"/>
      <c r="F959" s="86"/>
      <c r="G959" s="262">
        <f t="shared" si="59"/>
        <v>0</v>
      </c>
      <c r="H959" s="262">
        <f t="shared" si="60"/>
        <v>0</v>
      </c>
      <c r="I959" s="262">
        <f t="shared" si="61"/>
        <v>0</v>
      </c>
      <c r="J959" s="264"/>
      <c r="K959" s="264"/>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85"/>
      <c r="EP959" s="85"/>
      <c r="EQ959" s="85"/>
      <c r="ER959" s="85"/>
      <c r="ES959" s="85"/>
      <c r="ET959" s="85"/>
      <c r="EU959" s="85"/>
      <c r="EV959" s="85"/>
      <c r="EW959" s="85"/>
      <c r="EX959" s="85"/>
      <c r="EY959" s="85"/>
      <c r="EZ959" s="85"/>
      <c r="FA959" s="85"/>
      <c r="FB959" s="85"/>
      <c r="FC959" s="85"/>
      <c r="FD959" s="85"/>
      <c r="FE959" s="85"/>
      <c r="FF959" s="85"/>
      <c r="FG959" s="265"/>
      <c r="FH959" s="265"/>
      <c r="FI959" s="265"/>
      <c r="FJ959" s="265"/>
      <c r="FK959" s="265"/>
      <c r="FL959" s="265"/>
      <c r="FM959" s="265"/>
      <c r="FN959" s="265"/>
      <c r="FO959" s="265"/>
      <c r="FP959" s="265"/>
      <c r="FQ959" s="265"/>
      <c r="FR959" s="265"/>
      <c r="FS959" s="265"/>
      <c r="FT959" s="265"/>
      <c r="FU959" s="265"/>
      <c r="FV959" s="265"/>
      <c r="FW959" s="265"/>
      <c r="FX959" s="265"/>
      <c r="FY959" s="265"/>
      <c r="FZ959" s="265"/>
      <c r="GA959" s="265"/>
      <c r="GB959" s="265"/>
      <c r="GC959" s="265"/>
    </row>
    <row r="960" spans="1:185" x14ac:dyDescent="0.35">
      <c r="A960" s="85"/>
      <c r="B960" s="86"/>
      <c r="C960" s="86"/>
      <c r="D960" s="87"/>
      <c r="E960" s="86"/>
      <c r="F960" s="86"/>
      <c r="G960" s="262">
        <f t="shared" si="59"/>
        <v>0</v>
      </c>
      <c r="H960" s="262">
        <f t="shared" si="60"/>
        <v>0</v>
      </c>
      <c r="I960" s="262">
        <f t="shared" si="61"/>
        <v>0</v>
      </c>
      <c r="J960" s="264"/>
      <c r="K960" s="264"/>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85"/>
      <c r="EP960" s="85"/>
      <c r="EQ960" s="85"/>
      <c r="ER960" s="85"/>
      <c r="ES960" s="85"/>
      <c r="ET960" s="85"/>
      <c r="EU960" s="85"/>
      <c r="EV960" s="85"/>
      <c r="EW960" s="85"/>
      <c r="EX960" s="85"/>
      <c r="EY960" s="85"/>
      <c r="EZ960" s="85"/>
      <c r="FA960" s="85"/>
      <c r="FB960" s="85"/>
      <c r="FC960" s="85"/>
      <c r="FD960" s="85"/>
      <c r="FE960" s="85"/>
      <c r="FF960" s="85"/>
      <c r="FG960" s="265"/>
      <c r="FH960" s="265"/>
      <c r="FI960" s="265"/>
      <c r="FJ960" s="265"/>
      <c r="FK960" s="265"/>
      <c r="FL960" s="265"/>
      <c r="FM960" s="265"/>
      <c r="FN960" s="265"/>
      <c r="FO960" s="265"/>
      <c r="FP960" s="265"/>
      <c r="FQ960" s="265"/>
      <c r="FR960" s="265"/>
      <c r="FS960" s="265"/>
      <c r="FT960" s="265"/>
      <c r="FU960" s="265"/>
      <c r="FV960" s="265"/>
      <c r="FW960" s="265"/>
      <c r="FX960" s="265"/>
      <c r="FY960" s="265"/>
      <c r="FZ960" s="265"/>
      <c r="GA960" s="265"/>
      <c r="GB960" s="265"/>
      <c r="GC960" s="265"/>
    </row>
    <row r="961" spans="1:185" x14ac:dyDescent="0.35">
      <c r="A961" s="85"/>
      <c r="B961" s="86"/>
      <c r="C961" s="86"/>
      <c r="D961" s="87"/>
      <c r="E961" s="86"/>
      <c r="F961" s="86"/>
      <c r="G961" s="262">
        <f t="shared" si="59"/>
        <v>0</v>
      </c>
      <c r="H961" s="262">
        <f t="shared" si="60"/>
        <v>0</v>
      </c>
      <c r="I961" s="262">
        <f t="shared" si="61"/>
        <v>0</v>
      </c>
      <c r="J961" s="264"/>
      <c r="K961" s="264"/>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85"/>
      <c r="EP961" s="85"/>
      <c r="EQ961" s="85"/>
      <c r="ER961" s="85"/>
      <c r="ES961" s="85"/>
      <c r="ET961" s="85"/>
      <c r="EU961" s="85"/>
      <c r="EV961" s="85"/>
      <c r="EW961" s="85"/>
      <c r="EX961" s="85"/>
      <c r="EY961" s="85"/>
      <c r="EZ961" s="85"/>
      <c r="FA961" s="85"/>
      <c r="FB961" s="85"/>
      <c r="FC961" s="85"/>
      <c r="FD961" s="85"/>
      <c r="FE961" s="85"/>
      <c r="FF961" s="85"/>
      <c r="FG961" s="265"/>
      <c r="FH961" s="265"/>
      <c r="FI961" s="265"/>
      <c r="FJ961" s="265"/>
      <c r="FK961" s="265"/>
      <c r="FL961" s="265"/>
      <c r="FM961" s="265"/>
      <c r="FN961" s="265"/>
      <c r="FO961" s="265"/>
      <c r="FP961" s="265"/>
      <c r="FQ961" s="265"/>
      <c r="FR961" s="265"/>
      <c r="FS961" s="265"/>
      <c r="FT961" s="265"/>
      <c r="FU961" s="265"/>
      <c r="FV961" s="265"/>
      <c r="FW961" s="265"/>
      <c r="FX961" s="265"/>
      <c r="FY961" s="265"/>
      <c r="FZ961" s="265"/>
      <c r="GA961" s="265"/>
      <c r="GB961" s="265"/>
      <c r="GC961" s="265"/>
    </row>
    <row r="962" spans="1:185" x14ac:dyDescent="0.35">
      <c r="A962" s="85"/>
      <c r="B962" s="86"/>
      <c r="C962" s="86"/>
      <c r="D962" s="87"/>
      <c r="E962" s="86"/>
      <c r="F962" s="86"/>
      <c r="G962" s="262">
        <f t="shared" si="59"/>
        <v>0</v>
      </c>
      <c r="H962" s="262">
        <f t="shared" si="60"/>
        <v>0</v>
      </c>
      <c r="I962" s="262">
        <f t="shared" si="61"/>
        <v>0</v>
      </c>
      <c r="J962" s="264"/>
      <c r="K962" s="264"/>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85"/>
      <c r="EP962" s="85"/>
      <c r="EQ962" s="85"/>
      <c r="ER962" s="85"/>
      <c r="ES962" s="85"/>
      <c r="ET962" s="85"/>
      <c r="EU962" s="85"/>
      <c r="EV962" s="85"/>
      <c r="EW962" s="85"/>
      <c r="EX962" s="85"/>
      <c r="EY962" s="85"/>
      <c r="EZ962" s="85"/>
      <c r="FA962" s="85"/>
      <c r="FB962" s="85"/>
      <c r="FC962" s="85"/>
      <c r="FD962" s="85"/>
      <c r="FE962" s="85"/>
      <c r="FF962" s="85"/>
      <c r="FG962" s="265"/>
      <c r="FH962" s="265"/>
      <c r="FI962" s="265"/>
      <c r="FJ962" s="265"/>
      <c r="FK962" s="265"/>
      <c r="FL962" s="265"/>
      <c r="FM962" s="265"/>
      <c r="FN962" s="265"/>
      <c r="FO962" s="265"/>
      <c r="FP962" s="265"/>
      <c r="FQ962" s="265"/>
      <c r="FR962" s="265"/>
      <c r="FS962" s="265"/>
      <c r="FT962" s="265"/>
      <c r="FU962" s="265"/>
      <c r="FV962" s="265"/>
      <c r="FW962" s="265"/>
      <c r="FX962" s="265"/>
      <c r="FY962" s="265"/>
      <c r="FZ962" s="265"/>
      <c r="GA962" s="265"/>
      <c r="GB962" s="265"/>
      <c r="GC962" s="265"/>
    </row>
    <row r="963" spans="1:185" x14ac:dyDescent="0.35">
      <c r="A963" s="85"/>
      <c r="B963" s="86"/>
      <c r="C963" s="86"/>
      <c r="D963" s="87"/>
      <c r="E963" s="86"/>
      <c r="F963" s="86"/>
      <c r="G963" s="262">
        <f t="shared" si="59"/>
        <v>0</v>
      </c>
      <c r="H963" s="262">
        <f t="shared" si="60"/>
        <v>0</v>
      </c>
      <c r="I963" s="262">
        <f t="shared" si="61"/>
        <v>0</v>
      </c>
      <c r="J963" s="264"/>
      <c r="K963" s="264"/>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85"/>
      <c r="EP963" s="85"/>
      <c r="EQ963" s="85"/>
      <c r="ER963" s="85"/>
      <c r="ES963" s="85"/>
      <c r="ET963" s="85"/>
      <c r="EU963" s="85"/>
      <c r="EV963" s="85"/>
      <c r="EW963" s="85"/>
      <c r="EX963" s="85"/>
      <c r="EY963" s="85"/>
      <c r="EZ963" s="85"/>
      <c r="FA963" s="85"/>
      <c r="FB963" s="85"/>
      <c r="FC963" s="85"/>
      <c r="FD963" s="85"/>
      <c r="FE963" s="85"/>
      <c r="FF963" s="85"/>
      <c r="FG963" s="265"/>
      <c r="FH963" s="265"/>
      <c r="FI963" s="265"/>
      <c r="FJ963" s="265"/>
      <c r="FK963" s="265"/>
      <c r="FL963" s="265"/>
      <c r="FM963" s="265"/>
      <c r="FN963" s="265"/>
      <c r="FO963" s="265"/>
      <c r="FP963" s="265"/>
      <c r="FQ963" s="265"/>
      <c r="FR963" s="265"/>
      <c r="FS963" s="265"/>
      <c r="FT963" s="265"/>
      <c r="FU963" s="265"/>
      <c r="FV963" s="265"/>
      <c r="FW963" s="265"/>
      <c r="FX963" s="265"/>
      <c r="FY963" s="265"/>
      <c r="FZ963" s="265"/>
      <c r="GA963" s="265"/>
      <c r="GB963" s="265"/>
      <c r="GC963" s="265"/>
    </row>
    <row r="964" spans="1:185" x14ac:dyDescent="0.35">
      <c r="A964" s="85"/>
      <c r="B964" s="86"/>
      <c r="C964" s="86"/>
      <c r="D964" s="87"/>
      <c r="E964" s="86"/>
      <c r="F964" s="86"/>
      <c r="G964" s="262">
        <f t="shared" si="59"/>
        <v>0</v>
      </c>
      <c r="H964" s="262">
        <f t="shared" si="60"/>
        <v>0</v>
      </c>
      <c r="I964" s="262">
        <f t="shared" si="61"/>
        <v>0</v>
      </c>
      <c r="J964" s="264"/>
      <c r="K964" s="264"/>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85"/>
      <c r="EP964" s="85"/>
      <c r="EQ964" s="85"/>
      <c r="ER964" s="85"/>
      <c r="ES964" s="85"/>
      <c r="ET964" s="85"/>
      <c r="EU964" s="85"/>
      <c r="EV964" s="85"/>
      <c r="EW964" s="85"/>
      <c r="EX964" s="85"/>
      <c r="EY964" s="85"/>
      <c r="EZ964" s="85"/>
      <c r="FA964" s="85"/>
      <c r="FB964" s="85"/>
      <c r="FC964" s="85"/>
      <c r="FD964" s="85"/>
      <c r="FE964" s="85"/>
      <c r="FF964" s="85"/>
      <c r="FG964" s="265"/>
      <c r="FH964" s="265"/>
      <c r="FI964" s="265"/>
      <c r="FJ964" s="265"/>
      <c r="FK964" s="265"/>
      <c r="FL964" s="265"/>
      <c r="FM964" s="265"/>
      <c r="FN964" s="265"/>
      <c r="FO964" s="265"/>
      <c r="FP964" s="265"/>
      <c r="FQ964" s="265"/>
      <c r="FR964" s="265"/>
      <c r="FS964" s="265"/>
      <c r="FT964" s="265"/>
      <c r="FU964" s="265"/>
      <c r="FV964" s="265"/>
      <c r="FW964" s="265"/>
      <c r="FX964" s="265"/>
      <c r="FY964" s="265"/>
      <c r="FZ964" s="265"/>
      <c r="GA964" s="265"/>
      <c r="GB964" s="265"/>
      <c r="GC964" s="265"/>
    </row>
    <row r="965" spans="1:185" x14ac:dyDescent="0.35">
      <c r="A965" s="85"/>
      <c r="B965" s="86"/>
      <c r="C965" s="86"/>
      <c r="D965" s="87"/>
      <c r="E965" s="86"/>
      <c r="F965" s="86"/>
      <c r="G965" s="262">
        <f t="shared" si="59"/>
        <v>0</v>
      </c>
      <c r="H965" s="262">
        <f t="shared" si="60"/>
        <v>0</v>
      </c>
      <c r="I965" s="262">
        <f t="shared" si="61"/>
        <v>0</v>
      </c>
      <c r="J965" s="264"/>
      <c r="K965" s="264"/>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85"/>
      <c r="EP965" s="85"/>
      <c r="EQ965" s="85"/>
      <c r="ER965" s="85"/>
      <c r="ES965" s="85"/>
      <c r="ET965" s="85"/>
      <c r="EU965" s="85"/>
      <c r="EV965" s="85"/>
      <c r="EW965" s="85"/>
      <c r="EX965" s="85"/>
      <c r="EY965" s="85"/>
      <c r="EZ965" s="85"/>
      <c r="FA965" s="85"/>
      <c r="FB965" s="85"/>
      <c r="FC965" s="85"/>
      <c r="FD965" s="85"/>
      <c r="FE965" s="85"/>
      <c r="FF965" s="85"/>
      <c r="FG965" s="265"/>
      <c r="FH965" s="265"/>
      <c r="FI965" s="265"/>
      <c r="FJ965" s="265"/>
      <c r="FK965" s="265"/>
      <c r="FL965" s="265"/>
      <c r="FM965" s="265"/>
      <c r="FN965" s="265"/>
      <c r="FO965" s="265"/>
      <c r="FP965" s="265"/>
      <c r="FQ965" s="265"/>
      <c r="FR965" s="265"/>
      <c r="FS965" s="265"/>
      <c r="FT965" s="265"/>
      <c r="FU965" s="265"/>
      <c r="FV965" s="265"/>
      <c r="FW965" s="265"/>
      <c r="FX965" s="265"/>
      <c r="FY965" s="265"/>
      <c r="FZ965" s="265"/>
      <c r="GA965" s="265"/>
      <c r="GB965" s="265"/>
      <c r="GC965" s="265"/>
    </row>
    <row r="966" spans="1:185" x14ac:dyDescent="0.35">
      <c r="A966" s="85"/>
      <c r="B966" s="86"/>
      <c r="C966" s="86"/>
      <c r="D966" s="87"/>
      <c r="E966" s="86"/>
      <c r="F966" s="86"/>
      <c r="G966" s="262">
        <f t="shared" si="59"/>
        <v>0</v>
      </c>
      <c r="H966" s="262">
        <f t="shared" si="60"/>
        <v>0</v>
      </c>
      <c r="I966" s="262">
        <f t="shared" si="61"/>
        <v>0</v>
      </c>
      <c r="J966" s="264"/>
      <c r="K966" s="264"/>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85"/>
      <c r="EP966" s="85"/>
      <c r="EQ966" s="85"/>
      <c r="ER966" s="85"/>
      <c r="ES966" s="85"/>
      <c r="ET966" s="85"/>
      <c r="EU966" s="85"/>
      <c r="EV966" s="85"/>
      <c r="EW966" s="85"/>
      <c r="EX966" s="85"/>
      <c r="EY966" s="85"/>
      <c r="EZ966" s="85"/>
      <c r="FA966" s="85"/>
      <c r="FB966" s="85"/>
      <c r="FC966" s="85"/>
      <c r="FD966" s="85"/>
      <c r="FE966" s="85"/>
      <c r="FF966" s="85"/>
      <c r="FG966" s="265"/>
      <c r="FH966" s="265"/>
      <c r="FI966" s="265"/>
      <c r="FJ966" s="265"/>
      <c r="FK966" s="265"/>
      <c r="FL966" s="265"/>
      <c r="FM966" s="265"/>
      <c r="FN966" s="265"/>
      <c r="FO966" s="265"/>
      <c r="FP966" s="265"/>
      <c r="FQ966" s="265"/>
      <c r="FR966" s="265"/>
      <c r="FS966" s="265"/>
      <c r="FT966" s="265"/>
      <c r="FU966" s="265"/>
      <c r="FV966" s="265"/>
      <c r="FW966" s="265"/>
      <c r="FX966" s="265"/>
      <c r="FY966" s="265"/>
      <c r="FZ966" s="265"/>
      <c r="GA966" s="265"/>
      <c r="GB966" s="265"/>
      <c r="GC966" s="265"/>
    </row>
    <row r="967" spans="1:185" x14ac:dyDescent="0.35">
      <c r="A967" s="85"/>
      <c r="B967" s="86"/>
      <c r="C967" s="86"/>
      <c r="D967" s="87"/>
      <c r="E967" s="86"/>
      <c r="F967" s="86"/>
      <c r="G967" s="262">
        <f t="shared" si="59"/>
        <v>0</v>
      </c>
      <c r="H967" s="262">
        <f t="shared" si="60"/>
        <v>0</v>
      </c>
      <c r="I967" s="262">
        <f t="shared" si="61"/>
        <v>0</v>
      </c>
      <c r="J967" s="264"/>
      <c r="K967" s="264"/>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85"/>
      <c r="EP967" s="85"/>
      <c r="EQ967" s="85"/>
      <c r="ER967" s="85"/>
      <c r="ES967" s="85"/>
      <c r="ET967" s="85"/>
      <c r="EU967" s="85"/>
      <c r="EV967" s="85"/>
      <c r="EW967" s="85"/>
      <c r="EX967" s="85"/>
      <c r="EY967" s="85"/>
      <c r="EZ967" s="85"/>
      <c r="FA967" s="85"/>
      <c r="FB967" s="85"/>
      <c r="FC967" s="85"/>
      <c r="FD967" s="85"/>
      <c r="FE967" s="85"/>
      <c r="FF967" s="85"/>
      <c r="FG967" s="265"/>
      <c r="FH967" s="265"/>
      <c r="FI967" s="265"/>
      <c r="FJ967" s="265"/>
      <c r="FK967" s="265"/>
      <c r="FL967" s="265"/>
      <c r="FM967" s="265"/>
      <c r="FN967" s="265"/>
      <c r="FO967" s="265"/>
      <c r="FP967" s="265"/>
      <c r="FQ967" s="265"/>
      <c r="FR967" s="265"/>
      <c r="FS967" s="265"/>
      <c r="FT967" s="265"/>
      <c r="FU967" s="265"/>
      <c r="FV967" s="265"/>
      <c r="FW967" s="265"/>
      <c r="FX967" s="265"/>
      <c r="FY967" s="265"/>
      <c r="FZ967" s="265"/>
      <c r="GA967" s="265"/>
      <c r="GB967" s="265"/>
      <c r="GC967" s="265"/>
    </row>
    <row r="968" spans="1:185" x14ac:dyDescent="0.35">
      <c r="A968" s="85"/>
      <c r="B968" s="86"/>
      <c r="C968" s="86"/>
      <c r="D968" s="87"/>
      <c r="E968" s="86"/>
      <c r="F968" s="86"/>
      <c r="G968" s="262">
        <f t="shared" si="59"/>
        <v>0</v>
      </c>
      <c r="H968" s="262">
        <f t="shared" si="60"/>
        <v>0</v>
      </c>
      <c r="I968" s="262">
        <f t="shared" si="61"/>
        <v>0</v>
      </c>
      <c r="J968" s="264"/>
      <c r="K968" s="264"/>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85"/>
      <c r="EP968" s="85"/>
      <c r="EQ968" s="85"/>
      <c r="ER968" s="85"/>
      <c r="ES968" s="85"/>
      <c r="ET968" s="85"/>
      <c r="EU968" s="85"/>
      <c r="EV968" s="85"/>
      <c r="EW968" s="85"/>
      <c r="EX968" s="85"/>
      <c r="EY968" s="85"/>
      <c r="EZ968" s="85"/>
      <c r="FA968" s="85"/>
      <c r="FB968" s="85"/>
      <c r="FC968" s="85"/>
      <c r="FD968" s="85"/>
      <c r="FE968" s="85"/>
      <c r="FF968" s="85"/>
      <c r="FG968" s="265"/>
      <c r="FH968" s="265"/>
      <c r="FI968" s="265"/>
      <c r="FJ968" s="265"/>
      <c r="FK968" s="265"/>
      <c r="FL968" s="265"/>
      <c r="FM968" s="265"/>
      <c r="FN968" s="265"/>
      <c r="FO968" s="265"/>
      <c r="FP968" s="265"/>
      <c r="FQ968" s="265"/>
      <c r="FR968" s="265"/>
      <c r="FS968" s="265"/>
      <c r="FT968" s="265"/>
      <c r="FU968" s="265"/>
      <c r="FV968" s="265"/>
      <c r="FW968" s="265"/>
      <c r="FX968" s="265"/>
      <c r="FY968" s="265"/>
      <c r="FZ968" s="265"/>
      <c r="GA968" s="265"/>
      <c r="GB968" s="265"/>
      <c r="GC968" s="265"/>
    </row>
    <row r="969" spans="1:185" x14ac:dyDescent="0.35">
      <c r="A969" s="85"/>
      <c r="B969" s="86"/>
      <c r="C969" s="86"/>
      <c r="D969" s="87"/>
      <c r="E969" s="86"/>
      <c r="F969" s="86"/>
      <c r="G969" s="262">
        <f t="shared" si="59"/>
        <v>0</v>
      </c>
      <c r="H969" s="262">
        <f t="shared" si="60"/>
        <v>0</v>
      </c>
      <c r="I969" s="262">
        <f t="shared" si="61"/>
        <v>0</v>
      </c>
      <c r="J969" s="264"/>
      <c r="K969" s="264"/>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85"/>
      <c r="EP969" s="85"/>
      <c r="EQ969" s="85"/>
      <c r="ER969" s="85"/>
      <c r="ES969" s="85"/>
      <c r="ET969" s="85"/>
      <c r="EU969" s="85"/>
      <c r="EV969" s="85"/>
      <c r="EW969" s="85"/>
      <c r="EX969" s="85"/>
      <c r="EY969" s="85"/>
      <c r="EZ969" s="85"/>
      <c r="FA969" s="85"/>
      <c r="FB969" s="85"/>
      <c r="FC969" s="85"/>
      <c r="FD969" s="85"/>
      <c r="FE969" s="85"/>
      <c r="FF969" s="85"/>
      <c r="FG969" s="265"/>
      <c r="FH969" s="265"/>
      <c r="FI969" s="265"/>
      <c r="FJ969" s="265"/>
      <c r="FK969" s="265"/>
      <c r="FL969" s="265"/>
      <c r="FM969" s="265"/>
      <c r="FN969" s="265"/>
      <c r="FO969" s="265"/>
      <c r="FP969" s="265"/>
      <c r="FQ969" s="265"/>
      <c r="FR969" s="265"/>
      <c r="FS969" s="265"/>
      <c r="FT969" s="265"/>
      <c r="FU969" s="265"/>
      <c r="FV969" s="265"/>
      <c r="FW969" s="265"/>
      <c r="FX969" s="265"/>
      <c r="FY969" s="265"/>
      <c r="FZ969" s="265"/>
      <c r="GA969" s="265"/>
      <c r="GB969" s="265"/>
      <c r="GC969" s="265"/>
    </row>
    <row r="970" spans="1:185" x14ac:dyDescent="0.35">
      <c r="A970" s="85"/>
      <c r="B970" s="86"/>
      <c r="C970" s="86"/>
      <c r="D970" s="87"/>
      <c r="E970" s="86"/>
      <c r="F970" s="86"/>
      <c r="G970" s="262">
        <f t="shared" ref="G970:G1033" si="62">SUM(J970,L970,N970,O970,P970,T970,U970,V970,AN970,AP970,BA970,BC970,CO970,CQ970,CZ970,DB970,DK970,DM970,DP970,DR970,DY970,EA970,EK970,EM970,EV970,EX970,FG970,FI970,FR970,FT970)</f>
        <v>0</v>
      </c>
      <c r="H970" s="262">
        <f t="shared" ref="H970:H1033" si="63">SUM(K970,M970,Q970,R970,S970,W970,X970,Y970,AO970,AQ970,AR970,AS970,AU970,AX970,BB970,BD970,BK970,BL970,CP970,CR970,CS970,CT970,CU970,CV970,DA970,DC970,DD970,DE970,DF970,DG970,,DL970,DN970,DQ970,DS970,DZ970,EB970,EC970,ED970,EE970,FC970,FH970,FJ970,FK970,FL970,FM970,FN970,FO970,FQ970,FS970,FU970,FV970,FW970,FX970,FY970,FZ970,GC970,EL970,EN970,EO970,EP970,EQ970,ET970,EW970,EY970,EZ970,FA970,FB970,FD970,AT970,AV970,AW970,BE970,BF970,BG970,BH970,FP970,ER970,DH970,DT970,DU970,DV970,DW970,EF970,EG970,EI970,EH970,ES970,FE970,Z970,AA970,AB970,AC970,AD970,AE970,AF970,AG970,AH970,AI970,AJ970,AK970,GA970,GB970)</f>
        <v>0</v>
      </c>
      <c r="I970" s="262">
        <f t="shared" ref="I970:I1033" si="64">G970+H970</f>
        <v>0</v>
      </c>
      <c r="J970" s="264"/>
      <c r="K970" s="264"/>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85"/>
      <c r="EP970" s="85"/>
      <c r="EQ970" s="85"/>
      <c r="ER970" s="85"/>
      <c r="ES970" s="85"/>
      <c r="ET970" s="85"/>
      <c r="EU970" s="85"/>
      <c r="EV970" s="85"/>
      <c r="EW970" s="85"/>
      <c r="EX970" s="85"/>
      <c r="EY970" s="85"/>
      <c r="EZ970" s="85"/>
      <c r="FA970" s="85"/>
      <c r="FB970" s="85"/>
      <c r="FC970" s="85"/>
      <c r="FD970" s="85"/>
      <c r="FE970" s="85"/>
      <c r="FF970" s="85"/>
      <c r="FG970" s="265"/>
      <c r="FH970" s="265"/>
      <c r="FI970" s="265"/>
      <c r="FJ970" s="265"/>
      <c r="FK970" s="265"/>
      <c r="FL970" s="265"/>
      <c r="FM970" s="265"/>
      <c r="FN970" s="265"/>
      <c r="FO970" s="265"/>
      <c r="FP970" s="265"/>
      <c r="FQ970" s="265"/>
      <c r="FR970" s="265"/>
      <c r="FS970" s="265"/>
      <c r="FT970" s="265"/>
      <c r="FU970" s="265"/>
      <c r="FV970" s="265"/>
      <c r="FW970" s="265"/>
      <c r="FX970" s="265"/>
      <c r="FY970" s="265"/>
      <c r="FZ970" s="265"/>
      <c r="GA970" s="265"/>
      <c r="GB970" s="265"/>
      <c r="GC970" s="265"/>
    </row>
    <row r="971" spans="1:185" x14ac:dyDescent="0.35">
      <c r="A971" s="85"/>
      <c r="B971" s="86"/>
      <c r="C971" s="86"/>
      <c r="D971" s="87"/>
      <c r="E971" s="86"/>
      <c r="F971" s="86"/>
      <c r="G971" s="262">
        <f t="shared" si="62"/>
        <v>0</v>
      </c>
      <c r="H971" s="262">
        <f t="shared" si="63"/>
        <v>0</v>
      </c>
      <c r="I971" s="262">
        <f t="shared" si="64"/>
        <v>0</v>
      </c>
      <c r="J971" s="264"/>
      <c r="K971" s="264"/>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85"/>
      <c r="EP971" s="85"/>
      <c r="EQ971" s="85"/>
      <c r="ER971" s="85"/>
      <c r="ES971" s="85"/>
      <c r="ET971" s="85"/>
      <c r="EU971" s="85"/>
      <c r="EV971" s="85"/>
      <c r="EW971" s="85"/>
      <c r="EX971" s="85"/>
      <c r="EY971" s="85"/>
      <c r="EZ971" s="85"/>
      <c r="FA971" s="85"/>
      <c r="FB971" s="85"/>
      <c r="FC971" s="85"/>
      <c r="FD971" s="85"/>
      <c r="FE971" s="85"/>
      <c r="FF971" s="85"/>
      <c r="FG971" s="265"/>
      <c r="FH971" s="265"/>
      <c r="FI971" s="265"/>
      <c r="FJ971" s="265"/>
      <c r="FK971" s="265"/>
      <c r="FL971" s="265"/>
      <c r="FM971" s="265"/>
      <c r="FN971" s="265"/>
      <c r="FO971" s="265"/>
      <c r="FP971" s="265"/>
      <c r="FQ971" s="265"/>
      <c r="FR971" s="265"/>
      <c r="FS971" s="265"/>
      <c r="FT971" s="265"/>
      <c r="FU971" s="265"/>
      <c r="FV971" s="265"/>
      <c r="FW971" s="265"/>
      <c r="FX971" s="265"/>
      <c r="FY971" s="265"/>
      <c r="FZ971" s="265"/>
      <c r="GA971" s="265"/>
      <c r="GB971" s="265"/>
      <c r="GC971" s="265"/>
    </row>
    <row r="972" spans="1:185" x14ac:dyDescent="0.35">
      <c r="A972" s="85"/>
      <c r="B972" s="86"/>
      <c r="C972" s="86"/>
      <c r="D972" s="87"/>
      <c r="E972" s="86"/>
      <c r="F972" s="86"/>
      <c r="G972" s="262">
        <f t="shared" si="62"/>
        <v>0</v>
      </c>
      <c r="H972" s="262">
        <f t="shared" si="63"/>
        <v>0</v>
      </c>
      <c r="I972" s="262">
        <f t="shared" si="64"/>
        <v>0</v>
      </c>
      <c r="J972" s="264"/>
      <c r="K972" s="264"/>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85"/>
      <c r="EP972" s="85"/>
      <c r="EQ972" s="85"/>
      <c r="ER972" s="85"/>
      <c r="ES972" s="85"/>
      <c r="ET972" s="85"/>
      <c r="EU972" s="85"/>
      <c r="EV972" s="85"/>
      <c r="EW972" s="85"/>
      <c r="EX972" s="85"/>
      <c r="EY972" s="85"/>
      <c r="EZ972" s="85"/>
      <c r="FA972" s="85"/>
      <c r="FB972" s="85"/>
      <c r="FC972" s="85"/>
      <c r="FD972" s="85"/>
      <c r="FE972" s="85"/>
      <c r="FF972" s="85"/>
      <c r="FG972" s="265"/>
      <c r="FH972" s="265"/>
      <c r="FI972" s="265"/>
      <c r="FJ972" s="265"/>
      <c r="FK972" s="265"/>
      <c r="FL972" s="265"/>
      <c r="FM972" s="265"/>
      <c r="FN972" s="265"/>
      <c r="FO972" s="265"/>
      <c r="FP972" s="265"/>
      <c r="FQ972" s="265"/>
      <c r="FR972" s="265"/>
      <c r="FS972" s="265"/>
      <c r="FT972" s="265"/>
      <c r="FU972" s="265"/>
      <c r="FV972" s="265"/>
      <c r="FW972" s="265"/>
      <c r="FX972" s="265"/>
      <c r="FY972" s="265"/>
      <c r="FZ972" s="265"/>
      <c r="GA972" s="265"/>
      <c r="GB972" s="265"/>
      <c r="GC972" s="265"/>
    </row>
    <row r="973" spans="1:185" x14ac:dyDescent="0.35">
      <c r="A973" s="85"/>
      <c r="B973" s="86"/>
      <c r="C973" s="86"/>
      <c r="D973" s="87"/>
      <c r="E973" s="86"/>
      <c r="F973" s="86"/>
      <c r="G973" s="262">
        <f t="shared" si="62"/>
        <v>0</v>
      </c>
      <c r="H973" s="262">
        <f t="shared" si="63"/>
        <v>0</v>
      </c>
      <c r="I973" s="262">
        <f t="shared" si="64"/>
        <v>0</v>
      </c>
      <c r="J973" s="264"/>
      <c r="K973" s="264"/>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85"/>
      <c r="EP973" s="85"/>
      <c r="EQ973" s="85"/>
      <c r="ER973" s="85"/>
      <c r="ES973" s="85"/>
      <c r="ET973" s="85"/>
      <c r="EU973" s="85"/>
      <c r="EV973" s="85"/>
      <c r="EW973" s="85"/>
      <c r="EX973" s="85"/>
      <c r="EY973" s="85"/>
      <c r="EZ973" s="85"/>
      <c r="FA973" s="85"/>
      <c r="FB973" s="85"/>
      <c r="FC973" s="85"/>
      <c r="FD973" s="85"/>
      <c r="FE973" s="85"/>
      <c r="FF973" s="85"/>
      <c r="FG973" s="265"/>
      <c r="FH973" s="265"/>
      <c r="FI973" s="265"/>
      <c r="FJ973" s="265"/>
      <c r="FK973" s="265"/>
      <c r="FL973" s="265"/>
      <c r="FM973" s="265"/>
      <c r="FN973" s="265"/>
      <c r="FO973" s="265"/>
      <c r="FP973" s="265"/>
      <c r="FQ973" s="265"/>
      <c r="FR973" s="265"/>
      <c r="FS973" s="265"/>
      <c r="FT973" s="265"/>
      <c r="FU973" s="265"/>
      <c r="FV973" s="265"/>
      <c r="FW973" s="265"/>
      <c r="FX973" s="265"/>
      <c r="FY973" s="265"/>
      <c r="FZ973" s="265"/>
      <c r="GA973" s="265"/>
      <c r="GB973" s="265"/>
      <c r="GC973" s="265"/>
    </row>
    <row r="974" spans="1:185" x14ac:dyDescent="0.35">
      <c r="A974" s="85"/>
      <c r="B974" s="86"/>
      <c r="C974" s="86"/>
      <c r="D974" s="87"/>
      <c r="E974" s="86"/>
      <c r="F974" s="86"/>
      <c r="G974" s="262">
        <f t="shared" si="62"/>
        <v>0</v>
      </c>
      <c r="H974" s="262">
        <f t="shared" si="63"/>
        <v>0</v>
      </c>
      <c r="I974" s="262">
        <f t="shared" si="64"/>
        <v>0</v>
      </c>
      <c r="J974" s="264"/>
      <c r="K974" s="264"/>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85"/>
      <c r="EP974" s="85"/>
      <c r="EQ974" s="85"/>
      <c r="ER974" s="85"/>
      <c r="ES974" s="85"/>
      <c r="ET974" s="85"/>
      <c r="EU974" s="85"/>
      <c r="EV974" s="85"/>
      <c r="EW974" s="85"/>
      <c r="EX974" s="85"/>
      <c r="EY974" s="85"/>
      <c r="EZ974" s="85"/>
      <c r="FA974" s="85"/>
      <c r="FB974" s="85"/>
      <c r="FC974" s="85"/>
      <c r="FD974" s="85"/>
      <c r="FE974" s="85"/>
      <c r="FF974" s="85"/>
      <c r="FG974" s="265"/>
      <c r="FH974" s="265"/>
      <c r="FI974" s="265"/>
      <c r="FJ974" s="265"/>
      <c r="FK974" s="265"/>
      <c r="FL974" s="265"/>
      <c r="FM974" s="265"/>
      <c r="FN974" s="265"/>
      <c r="FO974" s="265"/>
      <c r="FP974" s="265"/>
      <c r="FQ974" s="265"/>
      <c r="FR974" s="265"/>
      <c r="FS974" s="265"/>
      <c r="FT974" s="265"/>
      <c r="FU974" s="265"/>
      <c r="FV974" s="265"/>
      <c r="FW974" s="265"/>
      <c r="FX974" s="265"/>
      <c r="FY974" s="265"/>
      <c r="FZ974" s="265"/>
      <c r="GA974" s="265"/>
      <c r="GB974" s="265"/>
      <c r="GC974" s="265"/>
    </row>
    <row r="975" spans="1:185" x14ac:dyDescent="0.35">
      <c r="A975" s="85"/>
      <c r="B975" s="86"/>
      <c r="C975" s="86"/>
      <c r="D975" s="87"/>
      <c r="E975" s="86"/>
      <c r="F975" s="86"/>
      <c r="G975" s="262">
        <f t="shared" si="62"/>
        <v>0</v>
      </c>
      <c r="H975" s="262">
        <f t="shared" si="63"/>
        <v>0</v>
      </c>
      <c r="I975" s="262">
        <f t="shared" si="64"/>
        <v>0</v>
      </c>
      <c r="J975" s="264"/>
      <c r="K975" s="264"/>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85"/>
      <c r="EP975" s="85"/>
      <c r="EQ975" s="85"/>
      <c r="ER975" s="85"/>
      <c r="ES975" s="85"/>
      <c r="ET975" s="85"/>
      <c r="EU975" s="85"/>
      <c r="EV975" s="85"/>
      <c r="EW975" s="85"/>
      <c r="EX975" s="85"/>
      <c r="EY975" s="85"/>
      <c r="EZ975" s="85"/>
      <c r="FA975" s="85"/>
      <c r="FB975" s="85"/>
      <c r="FC975" s="85"/>
      <c r="FD975" s="85"/>
      <c r="FE975" s="85"/>
      <c r="FF975" s="85"/>
      <c r="FG975" s="265"/>
      <c r="FH975" s="265"/>
      <c r="FI975" s="265"/>
      <c r="FJ975" s="265"/>
      <c r="FK975" s="265"/>
      <c r="FL975" s="265"/>
      <c r="FM975" s="265"/>
      <c r="FN975" s="265"/>
      <c r="FO975" s="265"/>
      <c r="FP975" s="265"/>
      <c r="FQ975" s="265"/>
      <c r="FR975" s="265"/>
      <c r="FS975" s="265"/>
      <c r="FT975" s="265"/>
      <c r="FU975" s="265"/>
      <c r="FV975" s="265"/>
      <c r="FW975" s="265"/>
      <c r="FX975" s="265"/>
      <c r="FY975" s="265"/>
      <c r="FZ975" s="265"/>
      <c r="GA975" s="265"/>
      <c r="GB975" s="265"/>
      <c r="GC975" s="265"/>
    </row>
    <row r="976" spans="1:185" x14ac:dyDescent="0.35">
      <c r="A976" s="85"/>
      <c r="B976" s="86"/>
      <c r="C976" s="86"/>
      <c r="D976" s="87"/>
      <c r="E976" s="86"/>
      <c r="F976" s="86"/>
      <c r="G976" s="262">
        <f t="shared" si="62"/>
        <v>0</v>
      </c>
      <c r="H976" s="262">
        <f t="shared" si="63"/>
        <v>0</v>
      </c>
      <c r="I976" s="262">
        <f t="shared" si="64"/>
        <v>0</v>
      </c>
      <c r="J976" s="264"/>
      <c r="K976" s="264"/>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85"/>
      <c r="EP976" s="85"/>
      <c r="EQ976" s="85"/>
      <c r="ER976" s="85"/>
      <c r="ES976" s="85"/>
      <c r="ET976" s="85"/>
      <c r="EU976" s="85"/>
      <c r="EV976" s="85"/>
      <c r="EW976" s="85"/>
      <c r="EX976" s="85"/>
      <c r="EY976" s="85"/>
      <c r="EZ976" s="85"/>
      <c r="FA976" s="85"/>
      <c r="FB976" s="85"/>
      <c r="FC976" s="85"/>
      <c r="FD976" s="85"/>
      <c r="FE976" s="85"/>
      <c r="FF976" s="85"/>
      <c r="FG976" s="265"/>
      <c r="FH976" s="265"/>
      <c r="FI976" s="265"/>
      <c r="FJ976" s="265"/>
      <c r="FK976" s="265"/>
      <c r="FL976" s="265"/>
      <c r="FM976" s="265"/>
      <c r="FN976" s="265"/>
      <c r="FO976" s="265"/>
      <c r="FP976" s="265"/>
      <c r="FQ976" s="265"/>
      <c r="FR976" s="265"/>
      <c r="FS976" s="265"/>
      <c r="FT976" s="265"/>
      <c r="FU976" s="265"/>
      <c r="FV976" s="265"/>
      <c r="FW976" s="265"/>
      <c r="FX976" s="265"/>
      <c r="FY976" s="265"/>
      <c r="FZ976" s="265"/>
      <c r="GA976" s="265"/>
      <c r="GB976" s="265"/>
      <c r="GC976" s="265"/>
    </row>
    <row r="977" spans="1:185" x14ac:dyDescent="0.35">
      <c r="A977" s="85"/>
      <c r="B977" s="86"/>
      <c r="C977" s="86"/>
      <c r="D977" s="87"/>
      <c r="E977" s="86"/>
      <c r="F977" s="86"/>
      <c r="G977" s="262">
        <f t="shared" si="62"/>
        <v>0</v>
      </c>
      <c r="H977" s="262">
        <f t="shared" si="63"/>
        <v>0</v>
      </c>
      <c r="I977" s="262">
        <f t="shared" si="64"/>
        <v>0</v>
      </c>
      <c r="J977" s="264"/>
      <c r="K977" s="264"/>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85"/>
      <c r="EP977" s="85"/>
      <c r="EQ977" s="85"/>
      <c r="ER977" s="85"/>
      <c r="ES977" s="85"/>
      <c r="ET977" s="85"/>
      <c r="EU977" s="85"/>
      <c r="EV977" s="85"/>
      <c r="EW977" s="85"/>
      <c r="EX977" s="85"/>
      <c r="EY977" s="85"/>
      <c r="EZ977" s="85"/>
      <c r="FA977" s="85"/>
      <c r="FB977" s="85"/>
      <c r="FC977" s="85"/>
      <c r="FD977" s="85"/>
      <c r="FE977" s="85"/>
      <c r="FF977" s="85"/>
      <c r="FG977" s="265"/>
      <c r="FH977" s="265"/>
      <c r="FI977" s="265"/>
      <c r="FJ977" s="265"/>
      <c r="FK977" s="265"/>
      <c r="FL977" s="265"/>
      <c r="FM977" s="265"/>
      <c r="FN977" s="265"/>
      <c r="FO977" s="265"/>
      <c r="FP977" s="265"/>
      <c r="FQ977" s="265"/>
      <c r="FR977" s="265"/>
      <c r="FS977" s="265"/>
      <c r="FT977" s="265"/>
      <c r="FU977" s="265"/>
      <c r="FV977" s="265"/>
      <c r="FW977" s="265"/>
      <c r="FX977" s="265"/>
      <c r="FY977" s="265"/>
      <c r="FZ977" s="265"/>
      <c r="GA977" s="265"/>
      <c r="GB977" s="265"/>
      <c r="GC977" s="265"/>
    </row>
    <row r="978" spans="1:185" x14ac:dyDescent="0.35">
      <c r="A978" s="85"/>
      <c r="B978" s="86"/>
      <c r="C978" s="86"/>
      <c r="D978" s="87"/>
      <c r="E978" s="86"/>
      <c r="F978" s="86"/>
      <c r="G978" s="262">
        <f t="shared" si="62"/>
        <v>0</v>
      </c>
      <c r="H978" s="262">
        <f t="shared" si="63"/>
        <v>0</v>
      </c>
      <c r="I978" s="262">
        <f t="shared" si="64"/>
        <v>0</v>
      </c>
      <c r="J978" s="264"/>
      <c r="K978" s="264"/>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85"/>
      <c r="EP978" s="85"/>
      <c r="EQ978" s="85"/>
      <c r="ER978" s="85"/>
      <c r="ES978" s="85"/>
      <c r="ET978" s="85"/>
      <c r="EU978" s="85"/>
      <c r="EV978" s="85"/>
      <c r="EW978" s="85"/>
      <c r="EX978" s="85"/>
      <c r="EY978" s="85"/>
      <c r="EZ978" s="85"/>
      <c r="FA978" s="85"/>
      <c r="FB978" s="85"/>
      <c r="FC978" s="85"/>
      <c r="FD978" s="85"/>
      <c r="FE978" s="85"/>
      <c r="FF978" s="85"/>
      <c r="FG978" s="265"/>
      <c r="FH978" s="265"/>
      <c r="FI978" s="265"/>
      <c r="FJ978" s="265"/>
      <c r="FK978" s="265"/>
      <c r="FL978" s="265"/>
      <c r="FM978" s="265"/>
      <c r="FN978" s="265"/>
      <c r="FO978" s="265"/>
      <c r="FP978" s="265"/>
      <c r="FQ978" s="265"/>
      <c r="FR978" s="265"/>
      <c r="FS978" s="265"/>
      <c r="FT978" s="265"/>
      <c r="FU978" s="265"/>
      <c r="FV978" s="265"/>
      <c r="FW978" s="265"/>
      <c r="FX978" s="265"/>
      <c r="FY978" s="265"/>
      <c r="FZ978" s="265"/>
      <c r="GA978" s="265"/>
      <c r="GB978" s="265"/>
      <c r="GC978" s="265"/>
    </row>
    <row r="979" spans="1:185" x14ac:dyDescent="0.35">
      <c r="A979" s="85"/>
      <c r="B979" s="86"/>
      <c r="C979" s="86"/>
      <c r="D979" s="87"/>
      <c r="E979" s="86"/>
      <c r="F979" s="86"/>
      <c r="G979" s="262">
        <f t="shared" si="62"/>
        <v>0</v>
      </c>
      <c r="H979" s="262">
        <f t="shared" si="63"/>
        <v>0</v>
      </c>
      <c r="I979" s="262">
        <f t="shared" si="64"/>
        <v>0</v>
      </c>
      <c r="J979" s="264"/>
      <c r="K979" s="264"/>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85"/>
      <c r="EP979" s="85"/>
      <c r="EQ979" s="85"/>
      <c r="ER979" s="85"/>
      <c r="ES979" s="85"/>
      <c r="ET979" s="85"/>
      <c r="EU979" s="85"/>
      <c r="EV979" s="85"/>
      <c r="EW979" s="85"/>
      <c r="EX979" s="85"/>
      <c r="EY979" s="85"/>
      <c r="EZ979" s="85"/>
      <c r="FA979" s="85"/>
      <c r="FB979" s="85"/>
      <c r="FC979" s="85"/>
      <c r="FD979" s="85"/>
      <c r="FE979" s="85"/>
      <c r="FF979" s="85"/>
      <c r="FG979" s="265"/>
      <c r="FH979" s="265"/>
      <c r="FI979" s="265"/>
      <c r="FJ979" s="265"/>
      <c r="FK979" s="265"/>
      <c r="FL979" s="265"/>
      <c r="FM979" s="265"/>
      <c r="FN979" s="265"/>
      <c r="FO979" s="265"/>
      <c r="FP979" s="265"/>
      <c r="FQ979" s="265"/>
      <c r="FR979" s="265"/>
      <c r="FS979" s="265"/>
      <c r="FT979" s="265"/>
      <c r="FU979" s="265"/>
      <c r="FV979" s="265"/>
      <c r="FW979" s="265"/>
      <c r="FX979" s="265"/>
      <c r="FY979" s="265"/>
      <c r="FZ979" s="265"/>
      <c r="GA979" s="265"/>
      <c r="GB979" s="265"/>
      <c r="GC979" s="265"/>
    </row>
    <row r="980" spans="1:185" x14ac:dyDescent="0.35">
      <c r="A980" s="85"/>
      <c r="B980" s="86"/>
      <c r="C980" s="86"/>
      <c r="D980" s="87"/>
      <c r="E980" s="86"/>
      <c r="F980" s="86"/>
      <c r="G980" s="262">
        <f t="shared" si="62"/>
        <v>0</v>
      </c>
      <c r="H980" s="262">
        <f t="shared" si="63"/>
        <v>0</v>
      </c>
      <c r="I980" s="262">
        <f t="shared" si="64"/>
        <v>0</v>
      </c>
      <c r="J980" s="264"/>
      <c r="K980" s="264"/>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85"/>
      <c r="EP980" s="85"/>
      <c r="EQ980" s="85"/>
      <c r="ER980" s="85"/>
      <c r="ES980" s="85"/>
      <c r="ET980" s="85"/>
      <c r="EU980" s="85"/>
      <c r="EV980" s="85"/>
      <c r="EW980" s="85"/>
      <c r="EX980" s="85"/>
      <c r="EY980" s="85"/>
      <c r="EZ980" s="85"/>
      <c r="FA980" s="85"/>
      <c r="FB980" s="85"/>
      <c r="FC980" s="85"/>
      <c r="FD980" s="85"/>
      <c r="FE980" s="85"/>
      <c r="FF980" s="85"/>
      <c r="FG980" s="265"/>
      <c r="FH980" s="265"/>
      <c r="FI980" s="265"/>
      <c r="FJ980" s="265"/>
      <c r="FK980" s="265"/>
      <c r="FL980" s="265"/>
      <c r="FM980" s="265"/>
      <c r="FN980" s="265"/>
      <c r="FO980" s="265"/>
      <c r="FP980" s="265"/>
      <c r="FQ980" s="265"/>
      <c r="FR980" s="265"/>
      <c r="FS980" s="265"/>
      <c r="FT980" s="265"/>
      <c r="FU980" s="265"/>
      <c r="FV980" s="265"/>
      <c r="FW980" s="265"/>
      <c r="FX980" s="265"/>
      <c r="FY980" s="265"/>
      <c r="FZ980" s="265"/>
      <c r="GA980" s="265"/>
      <c r="GB980" s="265"/>
      <c r="GC980" s="265"/>
    </row>
    <row r="981" spans="1:185" x14ac:dyDescent="0.35">
      <c r="A981" s="85"/>
      <c r="B981" s="86"/>
      <c r="C981" s="86"/>
      <c r="D981" s="87"/>
      <c r="E981" s="86"/>
      <c r="F981" s="86"/>
      <c r="G981" s="262">
        <f t="shared" si="62"/>
        <v>0</v>
      </c>
      <c r="H981" s="262">
        <f t="shared" si="63"/>
        <v>0</v>
      </c>
      <c r="I981" s="262">
        <f t="shared" si="64"/>
        <v>0</v>
      </c>
      <c r="J981" s="264"/>
      <c r="K981" s="264"/>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85"/>
      <c r="EP981" s="85"/>
      <c r="EQ981" s="85"/>
      <c r="ER981" s="85"/>
      <c r="ES981" s="85"/>
      <c r="ET981" s="85"/>
      <c r="EU981" s="85"/>
      <c r="EV981" s="85"/>
      <c r="EW981" s="85"/>
      <c r="EX981" s="85"/>
      <c r="EY981" s="85"/>
      <c r="EZ981" s="85"/>
      <c r="FA981" s="85"/>
      <c r="FB981" s="85"/>
      <c r="FC981" s="85"/>
      <c r="FD981" s="85"/>
      <c r="FE981" s="85"/>
      <c r="FF981" s="85"/>
      <c r="FG981" s="265"/>
      <c r="FH981" s="265"/>
      <c r="FI981" s="265"/>
      <c r="FJ981" s="265"/>
      <c r="FK981" s="265"/>
      <c r="FL981" s="265"/>
      <c r="FM981" s="265"/>
      <c r="FN981" s="265"/>
      <c r="FO981" s="265"/>
      <c r="FP981" s="265"/>
      <c r="FQ981" s="265"/>
      <c r="FR981" s="265"/>
      <c r="FS981" s="265"/>
      <c r="FT981" s="265"/>
      <c r="FU981" s="265"/>
      <c r="FV981" s="265"/>
      <c r="FW981" s="265"/>
      <c r="FX981" s="265"/>
      <c r="FY981" s="265"/>
      <c r="FZ981" s="265"/>
      <c r="GA981" s="265"/>
      <c r="GB981" s="265"/>
      <c r="GC981" s="265"/>
    </row>
    <row r="982" spans="1:185" x14ac:dyDescent="0.35">
      <c r="A982" s="85"/>
      <c r="B982" s="86"/>
      <c r="C982" s="86"/>
      <c r="D982" s="87"/>
      <c r="E982" s="86"/>
      <c r="F982" s="86"/>
      <c r="G982" s="262">
        <f t="shared" si="62"/>
        <v>0</v>
      </c>
      <c r="H982" s="262">
        <f t="shared" si="63"/>
        <v>0</v>
      </c>
      <c r="I982" s="262">
        <f t="shared" si="64"/>
        <v>0</v>
      </c>
      <c r="J982" s="264"/>
      <c r="K982" s="264"/>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85"/>
      <c r="EP982" s="85"/>
      <c r="EQ982" s="85"/>
      <c r="ER982" s="85"/>
      <c r="ES982" s="85"/>
      <c r="ET982" s="85"/>
      <c r="EU982" s="85"/>
      <c r="EV982" s="85"/>
      <c r="EW982" s="85"/>
      <c r="EX982" s="85"/>
      <c r="EY982" s="85"/>
      <c r="EZ982" s="85"/>
      <c r="FA982" s="85"/>
      <c r="FB982" s="85"/>
      <c r="FC982" s="85"/>
      <c r="FD982" s="85"/>
      <c r="FE982" s="85"/>
      <c r="FF982" s="85"/>
      <c r="FG982" s="265"/>
      <c r="FH982" s="265"/>
      <c r="FI982" s="265"/>
      <c r="FJ982" s="265"/>
      <c r="FK982" s="265"/>
      <c r="FL982" s="265"/>
      <c r="FM982" s="265"/>
      <c r="FN982" s="265"/>
      <c r="FO982" s="265"/>
      <c r="FP982" s="265"/>
      <c r="FQ982" s="265"/>
      <c r="FR982" s="265"/>
      <c r="FS982" s="265"/>
      <c r="FT982" s="265"/>
      <c r="FU982" s="265"/>
      <c r="FV982" s="265"/>
      <c r="FW982" s="265"/>
      <c r="FX982" s="265"/>
      <c r="FY982" s="265"/>
      <c r="FZ982" s="265"/>
      <c r="GA982" s="265"/>
      <c r="GB982" s="265"/>
      <c r="GC982" s="265"/>
    </row>
    <row r="983" spans="1:185" x14ac:dyDescent="0.35">
      <c r="A983" s="85"/>
      <c r="B983" s="86"/>
      <c r="C983" s="86"/>
      <c r="D983" s="87"/>
      <c r="E983" s="86"/>
      <c r="F983" s="86"/>
      <c r="G983" s="262">
        <f t="shared" si="62"/>
        <v>0</v>
      </c>
      <c r="H983" s="262">
        <f t="shared" si="63"/>
        <v>0</v>
      </c>
      <c r="I983" s="262">
        <f t="shared" si="64"/>
        <v>0</v>
      </c>
      <c r="J983" s="264"/>
      <c r="K983" s="264"/>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85"/>
      <c r="EP983" s="85"/>
      <c r="EQ983" s="85"/>
      <c r="ER983" s="85"/>
      <c r="ES983" s="85"/>
      <c r="ET983" s="85"/>
      <c r="EU983" s="85"/>
      <c r="EV983" s="85"/>
      <c r="EW983" s="85"/>
      <c r="EX983" s="85"/>
      <c r="EY983" s="85"/>
      <c r="EZ983" s="85"/>
      <c r="FA983" s="85"/>
      <c r="FB983" s="85"/>
      <c r="FC983" s="85"/>
      <c r="FD983" s="85"/>
      <c r="FE983" s="85"/>
      <c r="FF983" s="85"/>
      <c r="FG983" s="265"/>
      <c r="FH983" s="265"/>
      <c r="FI983" s="265"/>
      <c r="FJ983" s="265"/>
      <c r="FK983" s="265"/>
      <c r="FL983" s="265"/>
      <c r="FM983" s="265"/>
      <c r="FN983" s="265"/>
      <c r="FO983" s="265"/>
      <c r="FP983" s="265"/>
      <c r="FQ983" s="265"/>
      <c r="FR983" s="265"/>
      <c r="FS983" s="265"/>
      <c r="FT983" s="265"/>
      <c r="FU983" s="265"/>
      <c r="FV983" s="265"/>
      <c r="FW983" s="265"/>
      <c r="FX983" s="265"/>
      <c r="FY983" s="265"/>
      <c r="FZ983" s="265"/>
      <c r="GA983" s="265"/>
      <c r="GB983" s="265"/>
      <c r="GC983" s="265"/>
    </row>
    <row r="984" spans="1:185" x14ac:dyDescent="0.35">
      <c r="A984" s="85"/>
      <c r="B984" s="86"/>
      <c r="C984" s="86"/>
      <c r="D984" s="87"/>
      <c r="E984" s="86"/>
      <c r="F984" s="86"/>
      <c r="G984" s="262">
        <f t="shared" si="62"/>
        <v>0</v>
      </c>
      <c r="H984" s="262">
        <f t="shared" si="63"/>
        <v>0</v>
      </c>
      <c r="I984" s="262">
        <f t="shared" si="64"/>
        <v>0</v>
      </c>
      <c r="J984" s="264"/>
      <c r="K984" s="264"/>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85"/>
      <c r="EP984" s="85"/>
      <c r="EQ984" s="85"/>
      <c r="ER984" s="85"/>
      <c r="ES984" s="85"/>
      <c r="ET984" s="85"/>
      <c r="EU984" s="85"/>
      <c r="EV984" s="85"/>
      <c r="EW984" s="85"/>
      <c r="EX984" s="85"/>
      <c r="EY984" s="85"/>
      <c r="EZ984" s="85"/>
      <c r="FA984" s="85"/>
      <c r="FB984" s="85"/>
      <c r="FC984" s="85"/>
      <c r="FD984" s="85"/>
      <c r="FE984" s="85"/>
      <c r="FF984" s="85"/>
      <c r="FG984" s="265"/>
      <c r="FH984" s="265"/>
      <c r="FI984" s="265"/>
      <c r="FJ984" s="265"/>
      <c r="FK984" s="265"/>
      <c r="FL984" s="265"/>
      <c r="FM984" s="265"/>
      <c r="FN984" s="265"/>
      <c r="FO984" s="265"/>
      <c r="FP984" s="265"/>
      <c r="FQ984" s="265"/>
      <c r="FR984" s="265"/>
      <c r="FS984" s="265"/>
      <c r="FT984" s="265"/>
      <c r="FU984" s="265"/>
      <c r="FV984" s="265"/>
      <c r="FW984" s="265"/>
      <c r="FX984" s="265"/>
      <c r="FY984" s="265"/>
      <c r="FZ984" s="265"/>
      <c r="GA984" s="265"/>
      <c r="GB984" s="265"/>
      <c r="GC984" s="265"/>
    </row>
    <row r="985" spans="1:185" x14ac:dyDescent="0.35">
      <c r="A985" s="85"/>
      <c r="B985" s="86"/>
      <c r="C985" s="86"/>
      <c r="D985" s="87"/>
      <c r="E985" s="86"/>
      <c r="F985" s="86"/>
      <c r="G985" s="262">
        <f t="shared" si="62"/>
        <v>0</v>
      </c>
      <c r="H985" s="262">
        <f t="shared" si="63"/>
        <v>0</v>
      </c>
      <c r="I985" s="262">
        <f t="shared" si="64"/>
        <v>0</v>
      </c>
      <c r="J985" s="264"/>
      <c r="K985" s="264"/>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85"/>
      <c r="EP985" s="85"/>
      <c r="EQ985" s="85"/>
      <c r="ER985" s="85"/>
      <c r="ES985" s="85"/>
      <c r="ET985" s="85"/>
      <c r="EU985" s="85"/>
      <c r="EV985" s="85"/>
      <c r="EW985" s="85"/>
      <c r="EX985" s="85"/>
      <c r="EY985" s="85"/>
      <c r="EZ985" s="85"/>
      <c r="FA985" s="85"/>
      <c r="FB985" s="85"/>
      <c r="FC985" s="85"/>
      <c r="FD985" s="85"/>
      <c r="FE985" s="85"/>
      <c r="FF985" s="85"/>
      <c r="FG985" s="265"/>
      <c r="FH985" s="265"/>
      <c r="FI985" s="265"/>
      <c r="FJ985" s="265"/>
      <c r="FK985" s="265"/>
      <c r="FL985" s="265"/>
      <c r="FM985" s="265"/>
      <c r="FN985" s="265"/>
      <c r="FO985" s="265"/>
      <c r="FP985" s="265"/>
      <c r="FQ985" s="265"/>
      <c r="FR985" s="265"/>
      <c r="FS985" s="265"/>
      <c r="FT985" s="265"/>
      <c r="FU985" s="265"/>
      <c r="FV985" s="265"/>
      <c r="FW985" s="265"/>
      <c r="FX985" s="265"/>
      <c r="FY985" s="265"/>
      <c r="FZ985" s="265"/>
      <c r="GA985" s="265"/>
      <c r="GB985" s="265"/>
      <c r="GC985" s="265"/>
    </row>
    <row r="986" spans="1:185" x14ac:dyDescent="0.35">
      <c r="A986" s="85"/>
      <c r="B986" s="86"/>
      <c r="C986" s="86"/>
      <c r="D986" s="87"/>
      <c r="E986" s="86"/>
      <c r="F986" s="86"/>
      <c r="G986" s="262">
        <f t="shared" si="62"/>
        <v>0</v>
      </c>
      <c r="H986" s="262">
        <f t="shared" si="63"/>
        <v>0</v>
      </c>
      <c r="I986" s="262">
        <f t="shared" si="64"/>
        <v>0</v>
      </c>
      <c r="J986" s="264"/>
      <c r="K986" s="264"/>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85"/>
      <c r="EP986" s="85"/>
      <c r="EQ986" s="85"/>
      <c r="ER986" s="85"/>
      <c r="ES986" s="85"/>
      <c r="ET986" s="85"/>
      <c r="EU986" s="85"/>
      <c r="EV986" s="85"/>
      <c r="EW986" s="85"/>
      <c r="EX986" s="85"/>
      <c r="EY986" s="85"/>
      <c r="EZ986" s="85"/>
      <c r="FA986" s="85"/>
      <c r="FB986" s="85"/>
      <c r="FC986" s="85"/>
      <c r="FD986" s="85"/>
      <c r="FE986" s="85"/>
      <c r="FF986" s="85"/>
      <c r="FG986" s="265"/>
      <c r="FH986" s="265"/>
      <c r="FI986" s="265"/>
      <c r="FJ986" s="265"/>
      <c r="FK986" s="265"/>
      <c r="FL986" s="265"/>
      <c r="FM986" s="265"/>
      <c r="FN986" s="265"/>
      <c r="FO986" s="265"/>
      <c r="FP986" s="265"/>
      <c r="FQ986" s="265"/>
      <c r="FR986" s="265"/>
      <c r="FS986" s="265"/>
      <c r="FT986" s="265"/>
      <c r="FU986" s="265"/>
      <c r="FV986" s="265"/>
      <c r="FW986" s="265"/>
      <c r="FX986" s="265"/>
      <c r="FY986" s="265"/>
      <c r="FZ986" s="265"/>
      <c r="GA986" s="265"/>
      <c r="GB986" s="265"/>
      <c r="GC986" s="265"/>
    </row>
    <row r="987" spans="1:185" x14ac:dyDescent="0.35">
      <c r="A987" s="85"/>
      <c r="B987" s="86"/>
      <c r="C987" s="86"/>
      <c r="D987" s="87"/>
      <c r="E987" s="86"/>
      <c r="F987" s="86"/>
      <c r="G987" s="262">
        <f t="shared" si="62"/>
        <v>0</v>
      </c>
      <c r="H987" s="262">
        <f t="shared" si="63"/>
        <v>0</v>
      </c>
      <c r="I987" s="262">
        <f t="shared" si="64"/>
        <v>0</v>
      </c>
      <c r="J987" s="264"/>
      <c r="K987" s="264"/>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85"/>
      <c r="EP987" s="85"/>
      <c r="EQ987" s="85"/>
      <c r="ER987" s="85"/>
      <c r="ES987" s="85"/>
      <c r="ET987" s="85"/>
      <c r="EU987" s="85"/>
      <c r="EV987" s="85"/>
      <c r="EW987" s="85"/>
      <c r="EX987" s="85"/>
      <c r="EY987" s="85"/>
      <c r="EZ987" s="85"/>
      <c r="FA987" s="85"/>
      <c r="FB987" s="85"/>
      <c r="FC987" s="85"/>
      <c r="FD987" s="85"/>
      <c r="FE987" s="85"/>
      <c r="FF987" s="85"/>
      <c r="FG987" s="265"/>
      <c r="FH987" s="265"/>
      <c r="FI987" s="265"/>
      <c r="FJ987" s="265"/>
      <c r="FK987" s="265"/>
      <c r="FL987" s="265"/>
      <c r="FM987" s="265"/>
      <c r="FN987" s="265"/>
      <c r="FO987" s="265"/>
      <c r="FP987" s="265"/>
      <c r="FQ987" s="265"/>
      <c r="FR987" s="265"/>
      <c r="FS987" s="265"/>
      <c r="FT987" s="265"/>
      <c r="FU987" s="265"/>
      <c r="FV987" s="265"/>
      <c r="FW987" s="265"/>
      <c r="FX987" s="265"/>
      <c r="FY987" s="265"/>
      <c r="FZ987" s="265"/>
      <c r="GA987" s="265"/>
      <c r="GB987" s="265"/>
      <c r="GC987" s="265"/>
    </row>
    <row r="988" spans="1:185" x14ac:dyDescent="0.35">
      <c r="A988" s="85"/>
      <c r="B988" s="86"/>
      <c r="C988" s="86"/>
      <c r="D988" s="87"/>
      <c r="E988" s="86"/>
      <c r="F988" s="86"/>
      <c r="G988" s="262">
        <f t="shared" si="62"/>
        <v>0</v>
      </c>
      <c r="H988" s="262">
        <f t="shared" si="63"/>
        <v>0</v>
      </c>
      <c r="I988" s="262">
        <f t="shared" si="64"/>
        <v>0</v>
      </c>
      <c r="J988" s="264"/>
      <c r="K988" s="264"/>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85"/>
      <c r="EP988" s="85"/>
      <c r="EQ988" s="85"/>
      <c r="ER988" s="85"/>
      <c r="ES988" s="85"/>
      <c r="ET988" s="85"/>
      <c r="EU988" s="85"/>
      <c r="EV988" s="85"/>
      <c r="EW988" s="85"/>
      <c r="EX988" s="85"/>
      <c r="EY988" s="85"/>
      <c r="EZ988" s="85"/>
      <c r="FA988" s="85"/>
      <c r="FB988" s="85"/>
      <c r="FC988" s="85"/>
      <c r="FD988" s="85"/>
      <c r="FE988" s="85"/>
      <c r="FF988" s="85"/>
      <c r="FG988" s="265"/>
      <c r="FH988" s="265"/>
      <c r="FI988" s="265"/>
      <c r="FJ988" s="265"/>
      <c r="FK988" s="265"/>
      <c r="FL988" s="265"/>
      <c r="FM988" s="265"/>
      <c r="FN988" s="265"/>
      <c r="FO988" s="265"/>
      <c r="FP988" s="265"/>
      <c r="FQ988" s="265"/>
      <c r="FR988" s="265"/>
      <c r="FS988" s="265"/>
      <c r="FT988" s="265"/>
      <c r="FU988" s="265"/>
      <c r="FV988" s="265"/>
      <c r="FW988" s="265"/>
      <c r="FX988" s="265"/>
      <c r="FY988" s="265"/>
      <c r="FZ988" s="265"/>
      <c r="GA988" s="265"/>
      <c r="GB988" s="265"/>
      <c r="GC988" s="265"/>
    </row>
    <row r="989" spans="1:185" x14ac:dyDescent="0.35">
      <c r="A989" s="85"/>
      <c r="B989" s="86"/>
      <c r="C989" s="86"/>
      <c r="D989" s="87"/>
      <c r="E989" s="86"/>
      <c r="F989" s="86"/>
      <c r="G989" s="262">
        <f t="shared" si="62"/>
        <v>0</v>
      </c>
      <c r="H989" s="262">
        <f t="shared" si="63"/>
        <v>0</v>
      </c>
      <c r="I989" s="262">
        <f t="shared" si="64"/>
        <v>0</v>
      </c>
      <c r="J989" s="264"/>
      <c r="K989" s="264"/>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85"/>
      <c r="EP989" s="85"/>
      <c r="EQ989" s="85"/>
      <c r="ER989" s="85"/>
      <c r="ES989" s="85"/>
      <c r="ET989" s="85"/>
      <c r="EU989" s="85"/>
      <c r="EV989" s="85"/>
      <c r="EW989" s="85"/>
      <c r="EX989" s="85"/>
      <c r="EY989" s="85"/>
      <c r="EZ989" s="85"/>
      <c r="FA989" s="85"/>
      <c r="FB989" s="85"/>
      <c r="FC989" s="85"/>
      <c r="FD989" s="85"/>
      <c r="FE989" s="85"/>
      <c r="FF989" s="85"/>
      <c r="FG989" s="265"/>
      <c r="FH989" s="265"/>
      <c r="FI989" s="265"/>
      <c r="FJ989" s="265"/>
      <c r="FK989" s="265"/>
      <c r="FL989" s="265"/>
      <c r="FM989" s="265"/>
      <c r="FN989" s="265"/>
      <c r="FO989" s="265"/>
      <c r="FP989" s="265"/>
      <c r="FQ989" s="265"/>
      <c r="FR989" s="265"/>
      <c r="FS989" s="265"/>
      <c r="FT989" s="265"/>
      <c r="FU989" s="265"/>
      <c r="FV989" s="265"/>
      <c r="FW989" s="265"/>
      <c r="FX989" s="265"/>
      <c r="FY989" s="265"/>
      <c r="FZ989" s="265"/>
      <c r="GA989" s="265"/>
      <c r="GB989" s="265"/>
      <c r="GC989" s="265"/>
    </row>
    <row r="990" spans="1:185" x14ac:dyDescent="0.35">
      <c r="A990" s="85"/>
      <c r="B990" s="86"/>
      <c r="C990" s="86"/>
      <c r="D990" s="87"/>
      <c r="E990" s="86"/>
      <c r="F990" s="86"/>
      <c r="G990" s="262">
        <f t="shared" si="62"/>
        <v>0</v>
      </c>
      <c r="H990" s="262">
        <f t="shared" si="63"/>
        <v>0</v>
      </c>
      <c r="I990" s="262">
        <f t="shared" si="64"/>
        <v>0</v>
      </c>
      <c r="J990" s="264"/>
      <c r="K990" s="264"/>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85"/>
      <c r="EP990" s="85"/>
      <c r="EQ990" s="85"/>
      <c r="ER990" s="85"/>
      <c r="ES990" s="85"/>
      <c r="ET990" s="85"/>
      <c r="EU990" s="85"/>
      <c r="EV990" s="85"/>
      <c r="EW990" s="85"/>
      <c r="EX990" s="85"/>
      <c r="EY990" s="85"/>
      <c r="EZ990" s="85"/>
      <c r="FA990" s="85"/>
      <c r="FB990" s="85"/>
      <c r="FC990" s="85"/>
      <c r="FD990" s="85"/>
      <c r="FE990" s="85"/>
      <c r="FF990" s="85"/>
      <c r="FG990" s="265"/>
      <c r="FH990" s="265"/>
      <c r="FI990" s="265"/>
      <c r="FJ990" s="265"/>
      <c r="FK990" s="265"/>
      <c r="FL990" s="265"/>
      <c r="FM990" s="265"/>
      <c r="FN990" s="265"/>
      <c r="FO990" s="265"/>
      <c r="FP990" s="265"/>
      <c r="FQ990" s="265"/>
      <c r="FR990" s="265"/>
      <c r="FS990" s="265"/>
      <c r="FT990" s="265"/>
      <c r="FU990" s="265"/>
      <c r="FV990" s="265"/>
      <c r="FW990" s="265"/>
      <c r="FX990" s="265"/>
      <c r="FY990" s="265"/>
      <c r="FZ990" s="265"/>
      <c r="GA990" s="265"/>
      <c r="GB990" s="265"/>
      <c r="GC990" s="265"/>
    </row>
    <row r="991" spans="1:185" x14ac:dyDescent="0.35">
      <c r="A991" s="85"/>
      <c r="B991" s="86"/>
      <c r="C991" s="86"/>
      <c r="D991" s="87"/>
      <c r="E991" s="86"/>
      <c r="F991" s="86"/>
      <c r="G991" s="262">
        <f t="shared" si="62"/>
        <v>0</v>
      </c>
      <c r="H991" s="262">
        <f t="shared" si="63"/>
        <v>0</v>
      </c>
      <c r="I991" s="262">
        <f t="shared" si="64"/>
        <v>0</v>
      </c>
      <c r="J991" s="264"/>
      <c r="K991" s="264"/>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85"/>
      <c r="EP991" s="85"/>
      <c r="EQ991" s="85"/>
      <c r="ER991" s="85"/>
      <c r="ES991" s="85"/>
      <c r="ET991" s="85"/>
      <c r="EU991" s="85"/>
      <c r="EV991" s="85"/>
      <c r="EW991" s="85"/>
      <c r="EX991" s="85"/>
      <c r="EY991" s="85"/>
      <c r="EZ991" s="85"/>
      <c r="FA991" s="85"/>
      <c r="FB991" s="85"/>
      <c r="FC991" s="85"/>
      <c r="FD991" s="85"/>
      <c r="FE991" s="85"/>
      <c r="FF991" s="85"/>
      <c r="FG991" s="265"/>
      <c r="FH991" s="265"/>
      <c r="FI991" s="265"/>
      <c r="FJ991" s="265"/>
      <c r="FK991" s="265"/>
      <c r="FL991" s="265"/>
      <c r="FM991" s="265"/>
      <c r="FN991" s="265"/>
      <c r="FO991" s="265"/>
      <c r="FP991" s="265"/>
      <c r="FQ991" s="265"/>
      <c r="FR991" s="265"/>
      <c r="FS991" s="265"/>
      <c r="FT991" s="265"/>
      <c r="FU991" s="265"/>
      <c r="FV991" s="265"/>
      <c r="FW991" s="265"/>
      <c r="FX991" s="265"/>
      <c r="FY991" s="265"/>
      <c r="FZ991" s="265"/>
      <c r="GA991" s="265"/>
      <c r="GB991" s="265"/>
      <c r="GC991" s="265"/>
    </row>
    <row r="992" spans="1:185" x14ac:dyDescent="0.35">
      <c r="A992" s="85"/>
      <c r="B992" s="86"/>
      <c r="C992" s="86"/>
      <c r="D992" s="87"/>
      <c r="E992" s="86"/>
      <c r="F992" s="86"/>
      <c r="G992" s="262">
        <f t="shared" si="62"/>
        <v>0</v>
      </c>
      <c r="H992" s="262">
        <f t="shared" si="63"/>
        <v>0</v>
      </c>
      <c r="I992" s="262">
        <f t="shared" si="64"/>
        <v>0</v>
      </c>
      <c r="J992" s="264"/>
      <c r="K992" s="264"/>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85"/>
      <c r="EP992" s="85"/>
      <c r="EQ992" s="85"/>
      <c r="ER992" s="85"/>
      <c r="ES992" s="85"/>
      <c r="ET992" s="85"/>
      <c r="EU992" s="85"/>
      <c r="EV992" s="85"/>
      <c r="EW992" s="85"/>
      <c r="EX992" s="85"/>
      <c r="EY992" s="85"/>
      <c r="EZ992" s="85"/>
      <c r="FA992" s="85"/>
      <c r="FB992" s="85"/>
      <c r="FC992" s="85"/>
      <c r="FD992" s="85"/>
      <c r="FE992" s="85"/>
      <c r="FF992" s="85"/>
      <c r="FG992" s="265"/>
      <c r="FH992" s="265"/>
      <c r="FI992" s="265"/>
      <c r="FJ992" s="265"/>
      <c r="FK992" s="265"/>
      <c r="FL992" s="265"/>
      <c r="FM992" s="265"/>
      <c r="FN992" s="265"/>
      <c r="FO992" s="265"/>
      <c r="FP992" s="265"/>
      <c r="FQ992" s="265"/>
      <c r="FR992" s="265"/>
      <c r="FS992" s="265"/>
      <c r="FT992" s="265"/>
      <c r="FU992" s="265"/>
      <c r="FV992" s="265"/>
      <c r="FW992" s="265"/>
      <c r="FX992" s="265"/>
      <c r="FY992" s="265"/>
      <c r="FZ992" s="265"/>
      <c r="GA992" s="265"/>
      <c r="GB992" s="265"/>
      <c r="GC992" s="265"/>
    </row>
    <row r="993" spans="1:185" x14ac:dyDescent="0.35">
      <c r="A993" s="85"/>
      <c r="B993" s="86"/>
      <c r="C993" s="86"/>
      <c r="D993" s="87"/>
      <c r="E993" s="86"/>
      <c r="F993" s="86"/>
      <c r="G993" s="262">
        <f t="shared" si="62"/>
        <v>0</v>
      </c>
      <c r="H993" s="262">
        <f t="shared" si="63"/>
        <v>0</v>
      </c>
      <c r="I993" s="262">
        <f t="shared" si="64"/>
        <v>0</v>
      </c>
      <c r="J993" s="264"/>
      <c r="K993" s="264"/>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85"/>
      <c r="EP993" s="85"/>
      <c r="EQ993" s="85"/>
      <c r="ER993" s="85"/>
      <c r="ES993" s="85"/>
      <c r="ET993" s="85"/>
      <c r="EU993" s="85"/>
      <c r="EV993" s="85"/>
      <c r="EW993" s="85"/>
      <c r="EX993" s="85"/>
      <c r="EY993" s="85"/>
      <c r="EZ993" s="85"/>
      <c r="FA993" s="85"/>
      <c r="FB993" s="85"/>
      <c r="FC993" s="85"/>
      <c r="FD993" s="85"/>
      <c r="FE993" s="85"/>
      <c r="FF993" s="85"/>
      <c r="FG993" s="265"/>
      <c r="FH993" s="265"/>
      <c r="FI993" s="265"/>
      <c r="FJ993" s="265"/>
      <c r="FK993" s="265"/>
      <c r="FL993" s="265"/>
      <c r="FM993" s="265"/>
      <c r="FN993" s="265"/>
      <c r="FO993" s="265"/>
      <c r="FP993" s="265"/>
      <c r="FQ993" s="265"/>
      <c r="FR993" s="265"/>
      <c r="FS993" s="265"/>
      <c r="FT993" s="265"/>
      <c r="FU993" s="265"/>
      <c r="FV993" s="265"/>
      <c r="FW993" s="265"/>
      <c r="FX993" s="265"/>
      <c r="FY993" s="265"/>
      <c r="FZ993" s="265"/>
      <c r="GA993" s="265"/>
      <c r="GB993" s="265"/>
      <c r="GC993" s="265"/>
    </row>
    <row r="994" spans="1:185" x14ac:dyDescent="0.35">
      <c r="A994" s="85"/>
      <c r="B994" s="86"/>
      <c r="C994" s="86"/>
      <c r="D994" s="87"/>
      <c r="E994" s="86"/>
      <c r="F994" s="86"/>
      <c r="G994" s="262">
        <f t="shared" si="62"/>
        <v>0</v>
      </c>
      <c r="H994" s="262">
        <f t="shared" si="63"/>
        <v>0</v>
      </c>
      <c r="I994" s="262">
        <f t="shared" si="64"/>
        <v>0</v>
      </c>
      <c r="J994" s="264"/>
      <c r="K994" s="264"/>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85"/>
      <c r="EP994" s="85"/>
      <c r="EQ994" s="85"/>
      <c r="ER994" s="85"/>
      <c r="ES994" s="85"/>
      <c r="ET994" s="85"/>
      <c r="EU994" s="85"/>
      <c r="EV994" s="85"/>
      <c r="EW994" s="85"/>
      <c r="EX994" s="85"/>
      <c r="EY994" s="85"/>
      <c r="EZ994" s="85"/>
      <c r="FA994" s="85"/>
      <c r="FB994" s="85"/>
      <c r="FC994" s="85"/>
      <c r="FD994" s="85"/>
      <c r="FE994" s="85"/>
      <c r="FF994" s="85"/>
      <c r="FG994" s="265"/>
      <c r="FH994" s="265"/>
      <c r="FI994" s="265"/>
      <c r="FJ994" s="265"/>
      <c r="FK994" s="265"/>
      <c r="FL994" s="265"/>
      <c r="FM994" s="265"/>
      <c r="FN994" s="265"/>
      <c r="FO994" s="265"/>
      <c r="FP994" s="265"/>
      <c r="FQ994" s="265"/>
      <c r="FR994" s="265"/>
      <c r="FS994" s="265"/>
      <c r="FT994" s="265"/>
      <c r="FU994" s="265"/>
      <c r="FV994" s="265"/>
      <c r="FW994" s="265"/>
      <c r="FX994" s="265"/>
      <c r="FY994" s="265"/>
      <c r="FZ994" s="265"/>
      <c r="GA994" s="265"/>
      <c r="GB994" s="265"/>
      <c r="GC994" s="265"/>
    </row>
    <row r="995" spans="1:185" x14ac:dyDescent="0.35">
      <c r="A995" s="85"/>
      <c r="B995" s="86"/>
      <c r="C995" s="86"/>
      <c r="D995" s="87"/>
      <c r="E995" s="86"/>
      <c r="F995" s="86"/>
      <c r="G995" s="262">
        <f t="shared" si="62"/>
        <v>0</v>
      </c>
      <c r="H995" s="262">
        <f t="shared" si="63"/>
        <v>0</v>
      </c>
      <c r="I995" s="262">
        <f t="shared" si="64"/>
        <v>0</v>
      </c>
      <c r="J995" s="264"/>
      <c r="K995" s="264"/>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85"/>
      <c r="EP995" s="85"/>
      <c r="EQ995" s="85"/>
      <c r="ER995" s="85"/>
      <c r="ES995" s="85"/>
      <c r="ET995" s="85"/>
      <c r="EU995" s="85"/>
      <c r="EV995" s="85"/>
      <c r="EW995" s="85"/>
      <c r="EX995" s="85"/>
      <c r="EY995" s="85"/>
      <c r="EZ995" s="85"/>
      <c r="FA995" s="85"/>
      <c r="FB995" s="85"/>
      <c r="FC995" s="85"/>
      <c r="FD995" s="85"/>
      <c r="FE995" s="85"/>
      <c r="FF995" s="85"/>
      <c r="FG995" s="265"/>
      <c r="FH995" s="265"/>
      <c r="FI995" s="265"/>
      <c r="FJ995" s="265"/>
      <c r="FK995" s="265"/>
      <c r="FL995" s="265"/>
      <c r="FM995" s="265"/>
      <c r="FN995" s="265"/>
      <c r="FO995" s="265"/>
      <c r="FP995" s="265"/>
      <c r="FQ995" s="265"/>
      <c r="FR995" s="265"/>
      <c r="FS995" s="265"/>
      <c r="FT995" s="265"/>
      <c r="FU995" s="265"/>
      <c r="FV995" s="265"/>
      <c r="FW995" s="265"/>
      <c r="FX995" s="265"/>
      <c r="FY995" s="265"/>
      <c r="FZ995" s="265"/>
      <c r="GA995" s="265"/>
      <c r="GB995" s="265"/>
      <c r="GC995" s="265"/>
    </row>
    <row r="996" spans="1:185" x14ac:dyDescent="0.35">
      <c r="A996" s="85"/>
      <c r="B996" s="86"/>
      <c r="C996" s="86"/>
      <c r="D996" s="87"/>
      <c r="E996" s="86"/>
      <c r="F996" s="86"/>
      <c r="G996" s="262">
        <f t="shared" si="62"/>
        <v>0</v>
      </c>
      <c r="H996" s="262">
        <f t="shared" si="63"/>
        <v>0</v>
      </c>
      <c r="I996" s="262">
        <f t="shared" si="64"/>
        <v>0</v>
      </c>
      <c r="J996" s="264"/>
      <c r="K996" s="264"/>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85"/>
      <c r="EP996" s="85"/>
      <c r="EQ996" s="85"/>
      <c r="ER996" s="85"/>
      <c r="ES996" s="85"/>
      <c r="ET996" s="85"/>
      <c r="EU996" s="85"/>
      <c r="EV996" s="85"/>
      <c r="EW996" s="85"/>
      <c r="EX996" s="85"/>
      <c r="EY996" s="85"/>
      <c r="EZ996" s="85"/>
      <c r="FA996" s="85"/>
      <c r="FB996" s="85"/>
      <c r="FC996" s="85"/>
      <c r="FD996" s="85"/>
      <c r="FE996" s="85"/>
      <c r="FF996" s="85"/>
      <c r="FG996" s="265"/>
      <c r="FH996" s="265"/>
      <c r="FI996" s="265"/>
      <c r="FJ996" s="265"/>
      <c r="FK996" s="265"/>
      <c r="FL996" s="265"/>
      <c r="FM996" s="265"/>
      <c r="FN996" s="265"/>
      <c r="FO996" s="265"/>
      <c r="FP996" s="265"/>
      <c r="FQ996" s="265"/>
      <c r="FR996" s="265"/>
      <c r="FS996" s="265"/>
      <c r="FT996" s="265"/>
      <c r="FU996" s="265"/>
      <c r="FV996" s="265"/>
      <c r="FW996" s="265"/>
      <c r="FX996" s="265"/>
      <c r="FY996" s="265"/>
      <c r="FZ996" s="265"/>
      <c r="GA996" s="265"/>
      <c r="GB996" s="265"/>
      <c r="GC996" s="265"/>
    </row>
    <row r="997" spans="1:185" x14ac:dyDescent="0.35">
      <c r="A997" s="85"/>
      <c r="B997" s="86"/>
      <c r="C997" s="86"/>
      <c r="D997" s="87"/>
      <c r="E997" s="86"/>
      <c r="F997" s="86"/>
      <c r="G997" s="262">
        <f t="shared" si="62"/>
        <v>0</v>
      </c>
      <c r="H997" s="262">
        <f t="shared" si="63"/>
        <v>0</v>
      </c>
      <c r="I997" s="262">
        <f t="shared" si="64"/>
        <v>0</v>
      </c>
      <c r="J997" s="264"/>
      <c r="K997" s="264"/>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85"/>
      <c r="EP997" s="85"/>
      <c r="EQ997" s="85"/>
      <c r="ER997" s="85"/>
      <c r="ES997" s="85"/>
      <c r="ET997" s="85"/>
      <c r="EU997" s="85"/>
      <c r="EV997" s="85"/>
      <c r="EW997" s="85"/>
      <c r="EX997" s="85"/>
      <c r="EY997" s="85"/>
      <c r="EZ997" s="85"/>
      <c r="FA997" s="85"/>
      <c r="FB997" s="85"/>
      <c r="FC997" s="85"/>
      <c r="FD997" s="85"/>
      <c r="FE997" s="85"/>
      <c r="FF997" s="85"/>
      <c r="FG997" s="265"/>
      <c r="FH997" s="265"/>
      <c r="FI997" s="265"/>
      <c r="FJ997" s="265"/>
      <c r="FK997" s="265"/>
      <c r="FL997" s="265"/>
      <c r="FM997" s="265"/>
      <c r="FN997" s="265"/>
      <c r="FO997" s="265"/>
      <c r="FP997" s="265"/>
      <c r="FQ997" s="265"/>
      <c r="FR997" s="265"/>
      <c r="FS997" s="265"/>
      <c r="FT997" s="265"/>
      <c r="FU997" s="265"/>
      <c r="FV997" s="265"/>
      <c r="FW997" s="265"/>
      <c r="FX997" s="265"/>
      <c r="FY997" s="265"/>
      <c r="FZ997" s="265"/>
      <c r="GA997" s="265"/>
      <c r="GB997" s="265"/>
      <c r="GC997" s="265"/>
    </row>
    <row r="998" spans="1:185" x14ac:dyDescent="0.35">
      <c r="A998" s="85"/>
      <c r="B998" s="86"/>
      <c r="C998" s="86"/>
      <c r="D998" s="87"/>
      <c r="E998" s="86"/>
      <c r="F998" s="86"/>
      <c r="G998" s="262">
        <f t="shared" si="62"/>
        <v>0</v>
      </c>
      <c r="H998" s="262">
        <f t="shared" si="63"/>
        <v>0</v>
      </c>
      <c r="I998" s="262">
        <f t="shared" si="64"/>
        <v>0</v>
      </c>
      <c r="J998" s="264"/>
      <c r="K998" s="264"/>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85"/>
      <c r="EP998" s="85"/>
      <c r="EQ998" s="85"/>
      <c r="ER998" s="85"/>
      <c r="ES998" s="85"/>
      <c r="ET998" s="85"/>
      <c r="EU998" s="85"/>
      <c r="EV998" s="85"/>
      <c r="EW998" s="85"/>
      <c r="EX998" s="85"/>
      <c r="EY998" s="85"/>
      <c r="EZ998" s="85"/>
      <c r="FA998" s="85"/>
      <c r="FB998" s="85"/>
      <c r="FC998" s="85"/>
      <c r="FD998" s="85"/>
      <c r="FE998" s="85"/>
      <c r="FF998" s="85"/>
      <c r="FG998" s="265"/>
      <c r="FH998" s="265"/>
      <c r="FI998" s="265"/>
      <c r="FJ998" s="265"/>
      <c r="FK998" s="265"/>
      <c r="FL998" s="265"/>
      <c r="FM998" s="265"/>
      <c r="FN998" s="265"/>
      <c r="FO998" s="265"/>
      <c r="FP998" s="265"/>
      <c r="FQ998" s="265"/>
      <c r="FR998" s="265"/>
      <c r="FS998" s="265"/>
      <c r="FT998" s="265"/>
      <c r="FU998" s="265"/>
      <c r="FV998" s="265"/>
      <c r="FW998" s="265"/>
      <c r="FX998" s="265"/>
      <c r="FY998" s="265"/>
      <c r="FZ998" s="265"/>
      <c r="GA998" s="265"/>
      <c r="GB998" s="265"/>
      <c r="GC998" s="265"/>
    </row>
    <row r="999" spans="1:185" x14ac:dyDescent="0.35">
      <c r="A999" s="85"/>
      <c r="B999" s="86"/>
      <c r="C999" s="86"/>
      <c r="D999" s="87"/>
      <c r="E999" s="86"/>
      <c r="F999" s="86"/>
      <c r="G999" s="262">
        <f t="shared" si="62"/>
        <v>0</v>
      </c>
      <c r="H999" s="262">
        <f t="shared" si="63"/>
        <v>0</v>
      </c>
      <c r="I999" s="262">
        <f t="shared" si="64"/>
        <v>0</v>
      </c>
      <c r="J999" s="264"/>
      <c r="K999" s="264"/>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85"/>
      <c r="EP999" s="85"/>
      <c r="EQ999" s="85"/>
      <c r="ER999" s="85"/>
      <c r="ES999" s="85"/>
      <c r="ET999" s="85"/>
      <c r="EU999" s="85"/>
      <c r="EV999" s="85"/>
      <c r="EW999" s="85"/>
      <c r="EX999" s="85"/>
      <c r="EY999" s="85"/>
      <c r="EZ999" s="85"/>
      <c r="FA999" s="85"/>
      <c r="FB999" s="85"/>
      <c r="FC999" s="85"/>
      <c r="FD999" s="85"/>
      <c r="FE999" s="85"/>
      <c r="FF999" s="85"/>
      <c r="FG999" s="265"/>
      <c r="FH999" s="265"/>
      <c r="FI999" s="265"/>
      <c r="FJ999" s="265"/>
      <c r="FK999" s="265"/>
      <c r="FL999" s="265"/>
      <c r="FM999" s="265"/>
      <c r="FN999" s="265"/>
      <c r="FO999" s="265"/>
      <c r="FP999" s="265"/>
      <c r="FQ999" s="265"/>
      <c r="FR999" s="265"/>
      <c r="FS999" s="265"/>
      <c r="FT999" s="265"/>
      <c r="FU999" s="265"/>
      <c r="FV999" s="265"/>
      <c r="FW999" s="265"/>
      <c r="FX999" s="265"/>
      <c r="FY999" s="265"/>
      <c r="FZ999" s="265"/>
      <c r="GA999" s="265"/>
      <c r="GB999" s="265"/>
      <c r="GC999" s="265"/>
    </row>
    <row r="1000" spans="1:185" x14ac:dyDescent="0.35">
      <c r="A1000" s="85"/>
      <c r="B1000" s="86"/>
      <c r="C1000" s="86"/>
      <c r="D1000" s="87"/>
      <c r="E1000" s="86"/>
      <c r="F1000" s="86"/>
      <c r="G1000" s="262">
        <f t="shared" si="62"/>
        <v>0</v>
      </c>
      <c r="H1000" s="262">
        <f t="shared" si="63"/>
        <v>0</v>
      </c>
      <c r="I1000" s="262">
        <f t="shared" si="64"/>
        <v>0</v>
      </c>
      <c r="J1000" s="264"/>
      <c r="K1000" s="264"/>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85"/>
      <c r="EP1000" s="85"/>
      <c r="EQ1000" s="85"/>
      <c r="ER1000" s="85"/>
      <c r="ES1000" s="85"/>
      <c r="ET1000" s="85"/>
      <c r="EU1000" s="85"/>
      <c r="EV1000" s="85"/>
      <c r="EW1000" s="85"/>
      <c r="EX1000" s="85"/>
      <c r="EY1000" s="85"/>
      <c r="EZ1000" s="85"/>
      <c r="FA1000" s="85"/>
      <c r="FB1000" s="85"/>
      <c r="FC1000" s="85"/>
      <c r="FD1000" s="85"/>
      <c r="FE1000" s="85"/>
      <c r="FF1000" s="85"/>
      <c r="FG1000" s="265"/>
      <c r="FH1000" s="265"/>
      <c r="FI1000" s="265"/>
      <c r="FJ1000" s="265"/>
      <c r="FK1000" s="265"/>
      <c r="FL1000" s="265"/>
      <c r="FM1000" s="265"/>
      <c r="FN1000" s="265"/>
      <c r="FO1000" s="265"/>
      <c r="FP1000" s="265"/>
      <c r="FQ1000" s="265"/>
      <c r="FR1000" s="265"/>
      <c r="FS1000" s="265"/>
      <c r="FT1000" s="265"/>
      <c r="FU1000" s="265"/>
      <c r="FV1000" s="265"/>
      <c r="FW1000" s="265"/>
      <c r="FX1000" s="265"/>
      <c r="FY1000" s="265"/>
      <c r="FZ1000" s="265"/>
      <c r="GA1000" s="265"/>
      <c r="GB1000" s="265"/>
      <c r="GC1000" s="265"/>
    </row>
    <row r="1001" spans="1:185" x14ac:dyDescent="0.35">
      <c r="F1001" s="90"/>
      <c r="G1001" s="262">
        <f t="shared" si="62"/>
        <v>0</v>
      </c>
      <c r="H1001" s="262">
        <f t="shared" si="63"/>
        <v>0</v>
      </c>
      <c r="I1001" s="262">
        <f t="shared" si="64"/>
        <v>0</v>
      </c>
      <c r="J1001" s="268"/>
      <c r="K1001" s="268"/>
    </row>
    <row r="1002" spans="1:185" x14ac:dyDescent="0.35">
      <c r="F1002" s="90"/>
      <c r="G1002" s="262">
        <f t="shared" si="62"/>
        <v>0</v>
      </c>
      <c r="H1002" s="262">
        <f t="shared" si="63"/>
        <v>0</v>
      </c>
      <c r="I1002" s="262">
        <f t="shared" si="64"/>
        <v>0</v>
      </c>
      <c r="J1002" s="268"/>
      <c r="K1002" s="268"/>
    </row>
    <row r="1003" spans="1:185" x14ac:dyDescent="0.35">
      <c r="F1003" s="90"/>
      <c r="G1003" s="262">
        <f t="shared" si="62"/>
        <v>0</v>
      </c>
      <c r="H1003" s="262">
        <f t="shared" si="63"/>
        <v>0</v>
      </c>
      <c r="I1003" s="262">
        <f t="shared" si="64"/>
        <v>0</v>
      </c>
      <c r="J1003" s="268"/>
      <c r="K1003" s="268"/>
    </row>
    <row r="1004" spans="1:185" x14ac:dyDescent="0.35">
      <c r="F1004" s="90"/>
      <c r="G1004" s="262">
        <f t="shared" si="62"/>
        <v>0</v>
      </c>
      <c r="H1004" s="262">
        <f t="shared" si="63"/>
        <v>0</v>
      </c>
      <c r="I1004" s="262">
        <f t="shared" si="64"/>
        <v>0</v>
      </c>
      <c r="J1004" s="268"/>
      <c r="K1004" s="268"/>
    </row>
    <row r="1005" spans="1:185" x14ac:dyDescent="0.35">
      <c r="F1005" s="90"/>
      <c r="G1005" s="262">
        <f t="shared" si="62"/>
        <v>0</v>
      </c>
      <c r="H1005" s="262">
        <f t="shared" si="63"/>
        <v>0</v>
      </c>
      <c r="I1005" s="262">
        <f t="shared" si="64"/>
        <v>0</v>
      </c>
      <c r="J1005" s="268"/>
      <c r="K1005" s="268"/>
    </row>
    <row r="1006" spans="1:185" x14ac:dyDescent="0.35">
      <c r="G1006" s="262">
        <f t="shared" si="62"/>
        <v>0</v>
      </c>
      <c r="H1006" s="262">
        <f t="shared" si="63"/>
        <v>0</v>
      </c>
      <c r="I1006" s="262">
        <f t="shared" si="64"/>
        <v>0</v>
      </c>
      <c r="J1006" s="268"/>
      <c r="K1006" s="268"/>
    </row>
    <row r="1007" spans="1:185" x14ac:dyDescent="0.35">
      <c r="G1007" s="262">
        <f t="shared" si="62"/>
        <v>0</v>
      </c>
      <c r="H1007" s="262">
        <f t="shared" si="63"/>
        <v>0</v>
      </c>
      <c r="I1007" s="262">
        <f t="shared" si="64"/>
        <v>0</v>
      </c>
      <c r="J1007" s="268"/>
      <c r="K1007" s="268"/>
    </row>
    <row r="1008" spans="1:185" x14ac:dyDescent="0.35">
      <c r="G1008" s="262">
        <f t="shared" si="62"/>
        <v>0</v>
      </c>
      <c r="H1008" s="262">
        <f t="shared" si="63"/>
        <v>0</v>
      </c>
      <c r="I1008" s="262">
        <f t="shared" si="64"/>
        <v>0</v>
      </c>
      <c r="J1008" s="268"/>
      <c r="K1008" s="268"/>
    </row>
    <row r="1009" spans="7:11" x14ac:dyDescent="0.35">
      <c r="G1009" s="262">
        <f t="shared" si="62"/>
        <v>0</v>
      </c>
      <c r="H1009" s="262">
        <f t="shared" si="63"/>
        <v>0</v>
      </c>
      <c r="I1009" s="262">
        <f t="shared" si="64"/>
        <v>0</v>
      </c>
      <c r="J1009" s="268"/>
      <c r="K1009" s="268"/>
    </row>
    <row r="1010" spans="7:11" x14ac:dyDescent="0.35">
      <c r="G1010" s="262">
        <f t="shared" si="62"/>
        <v>0</v>
      </c>
      <c r="H1010" s="262">
        <f t="shared" si="63"/>
        <v>0</v>
      </c>
      <c r="I1010" s="262">
        <f t="shared" si="64"/>
        <v>0</v>
      </c>
      <c r="J1010" s="268"/>
      <c r="K1010" s="268"/>
    </row>
    <row r="1011" spans="7:11" x14ac:dyDescent="0.35">
      <c r="G1011" s="262">
        <f t="shared" si="62"/>
        <v>0</v>
      </c>
      <c r="H1011" s="262">
        <f t="shared" si="63"/>
        <v>0</v>
      </c>
      <c r="I1011" s="262">
        <f t="shared" si="64"/>
        <v>0</v>
      </c>
      <c r="J1011" s="268"/>
      <c r="K1011" s="268"/>
    </row>
    <row r="1012" spans="7:11" x14ac:dyDescent="0.35">
      <c r="G1012" s="262">
        <f t="shared" si="62"/>
        <v>0</v>
      </c>
      <c r="H1012" s="262">
        <f t="shared" si="63"/>
        <v>0</v>
      </c>
      <c r="I1012" s="262">
        <f t="shared" si="64"/>
        <v>0</v>
      </c>
      <c r="J1012" s="268"/>
      <c r="K1012" s="268"/>
    </row>
    <row r="1013" spans="7:11" x14ac:dyDescent="0.35">
      <c r="G1013" s="262">
        <f t="shared" si="62"/>
        <v>0</v>
      </c>
      <c r="H1013" s="262">
        <f t="shared" si="63"/>
        <v>0</v>
      </c>
      <c r="I1013" s="262">
        <f t="shared" si="64"/>
        <v>0</v>
      </c>
      <c r="J1013" s="268"/>
      <c r="K1013" s="268"/>
    </row>
    <row r="1014" spans="7:11" x14ac:dyDescent="0.35">
      <c r="G1014" s="262">
        <f t="shared" si="62"/>
        <v>0</v>
      </c>
      <c r="H1014" s="262">
        <f t="shared" si="63"/>
        <v>0</v>
      </c>
      <c r="I1014" s="262">
        <f t="shared" si="64"/>
        <v>0</v>
      </c>
      <c r="J1014" s="268"/>
      <c r="K1014" s="268"/>
    </row>
    <row r="1015" spans="7:11" x14ac:dyDescent="0.35">
      <c r="G1015" s="262">
        <f t="shared" si="62"/>
        <v>0</v>
      </c>
      <c r="H1015" s="262">
        <f t="shared" si="63"/>
        <v>0</v>
      </c>
      <c r="I1015" s="262">
        <f t="shared" si="64"/>
        <v>0</v>
      </c>
      <c r="J1015" s="268"/>
      <c r="K1015" s="268"/>
    </row>
    <row r="1016" spans="7:11" x14ac:dyDescent="0.35">
      <c r="G1016" s="262">
        <f t="shared" si="62"/>
        <v>0</v>
      </c>
      <c r="H1016" s="262">
        <f t="shared" si="63"/>
        <v>0</v>
      </c>
      <c r="I1016" s="262">
        <f t="shared" si="64"/>
        <v>0</v>
      </c>
      <c r="J1016" s="268"/>
      <c r="K1016" s="268"/>
    </row>
    <row r="1017" spans="7:11" x14ac:dyDescent="0.35">
      <c r="G1017" s="262">
        <f t="shared" si="62"/>
        <v>0</v>
      </c>
      <c r="H1017" s="262">
        <f t="shared" si="63"/>
        <v>0</v>
      </c>
      <c r="I1017" s="262">
        <f t="shared" si="64"/>
        <v>0</v>
      </c>
      <c r="J1017" s="268"/>
      <c r="K1017" s="268"/>
    </row>
    <row r="1018" spans="7:11" x14ac:dyDescent="0.35">
      <c r="G1018" s="262">
        <f t="shared" si="62"/>
        <v>0</v>
      </c>
      <c r="H1018" s="262">
        <f t="shared" si="63"/>
        <v>0</v>
      </c>
      <c r="I1018" s="262">
        <f t="shared" si="64"/>
        <v>0</v>
      </c>
      <c r="J1018" s="268"/>
      <c r="K1018" s="268"/>
    </row>
    <row r="1019" spans="7:11" x14ac:dyDescent="0.35">
      <c r="G1019" s="262">
        <f t="shared" si="62"/>
        <v>0</v>
      </c>
      <c r="H1019" s="262">
        <f t="shared" si="63"/>
        <v>0</v>
      </c>
      <c r="I1019" s="262">
        <f t="shared" si="64"/>
        <v>0</v>
      </c>
      <c r="J1019" s="268"/>
      <c r="K1019" s="268"/>
    </row>
    <row r="1020" spans="7:11" x14ac:dyDescent="0.35">
      <c r="G1020" s="262">
        <f t="shared" si="62"/>
        <v>0</v>
      </c>
      <c r="H1020" s="262">
        <f t="shared" si="63"/>
        <v>0</v>
      </c>
      <c r="I1020" s="262">
        <f t="shared" si="64"/>
        <v>0</v>
      </c>
      <c r="J1020" s="268"/>
      <c r="K1020" s="268"/>
    </row>
    <row r="1021" spans="7:11" x14ac:dyDescent="0.35">
      <c r="G1021" s="262">
        <f t="shared" si="62"/>
        <v>0</v>
      </c>
      <c r="H1021" s="262">
        <f t="shared" si="63"/>
        <v>0</v>
      </c>
      <c r="I1021" s="262">
        <f t="shared" si="64"/>
        <v>0</v>
      </c>
      <c r="J1021" s="268"/>
      <c r="K1021" s="268"/>
    </row>
    <row r="1022" spans="7:11" x14ac:dyDescent="0.35">
      <c r="G1022" s="262">
        <f t="shared" si="62"/>
        <v>0</v>
      </c>
      <c r="H1022" s="262">
        <f t="shared" si="63"/>
        <v>0</v>
      </c>
      <c r="I1022" s="262">
        <f t="shared" si="64"/>
        <v>0</v>
      </c>
      <c r="J1022" s="268"/>
      <c r="K1022" s="268"/>
    </row>
    <row r="1023" spans="7:11" x14ac:dyDescent="0.35">
      <c r="G1023" s="262">
        <f t="shared" si="62"/>
        <v>0</v>
      </c>
      <c r="H1023" s="262">
        <f t="shared" si="63"/>
        <v>0</v>
      </c>
      <c r="I1023" s="262">
        <f t="shared" si="64"/>
        <v>0</v>
      </c>
      <c r="J1023" s="268"/>
      <c r="K1023" s="268"/>
    </row>
    <row r="1024" spans="7:11" x14ac:dyDescent="0.35">
      <c r="G1024" s="262">
        <f t="shared" si="62"/>
        <v>0</v>
      </c>
      <c r="H1024" s="262">
        <f t="shared" si="63"/>
        <v>0</v>
      </c>
      <c r="I1024" s="262">
        <f t="shared" si="64"/>
        <v>0</v>
      </c>
      <c r="J1024" s="268"/>
      <c r="K1024" s="268"/>
    </row>
    <row r="1025" spans="7:11" x14ac:dyDescent="0.35">
      <c r="G1025" s="262">
        <f t="shared" si="62"/>
        <v>0</v>
      </c>
      <c r="H1025" s="262">
        <f t="shared" si="63"/>
        <v>0</v>
      </c>
      <c r="I1025" s="262">
        <f t="shared" si="64"/>
        <v>0</v>
      </c>
      <c r="J1025" s="268"/>
      <c r="K1025" s="268"/>
    </row>
    <row r="1026" spans="7:11" x14ac:dyDescent="0.35">
      <c r="G1026" s="262">
        <f t="shared" si="62"/>
        <v>0</v>
      </c>
      <c r="H1026" s="262">
        <f t="shared" si="63"/>
        <v>0</v>
      </c>
      <c r="I1026" s="262">
        <f t="shared" si="64"/>
        <v>0</v>
      </c>
      <c r="J1026" s="268"/>
      <c r="K1026" s="268"/>
    </row>
    <row r="1027" spans="7:11" x14ac:dyDescent="0.35">
      <c r="G1027" s="262">
        <f t="shared" si="62"/>
        <v>0</v>
      </c>
      <c r="H1027" s="262">
        <f t="shared" si="63"/>
        <v>0</v>
      </c>
      <c r="I1027" s="262">
        <f t="shared" si="64"/>
        <v>0</v>
      </c>
      <c r="J1027" s="268"/>
      <c r="K1027" s="268"/>
    </row>
    <row r="1028" spans="7:11" x14ac:dyDescent="0.35">
      <c r="G1028" s="262">
        <f t="shared" si="62"/>
        <v>0</v>
      </c>
      <c r="H1028" s="262">
        <f t="shared" si="63"/>
        <v>0</v>
      </c>
      <c r="I1028" s="262">
        <f t="shared" si="64"/>
        <v>0</v>
      </c>
      <c r="J1028" s="268"/>
      <c r="K1028" s="268"/>
    </row>
    <row r="1029" spans="7:11" x14ac:dyDescent="0.35">
      <c r="G1029" s="262">
        <f t="shared" si="62"/>
        <v>0</v>
      </c>
      <c r="H1029" s="262">
        <f t="shared" si="63"/>
        <v>0</v>
      </c>
      <c r="I1029" s="262">
        <f t="shared" si="64"/>
        <v>0</v>
      </c>
      <c r="J1029" s="268"/>
      <c r="K1029" s="268"/>
    </row>
    <row r="1030" spans="7:11" x14ac:dyDescent="0.35">
      <c r="G1030" s="262">
        <f t="shared" si="62"/>
        <v>0</v>
      </c>
      <c r="H1030" s="262">
        <f t="shared" si="63"/>
        <v>0</v>
      </c>
      <c r="I1030" s="262">
        <f t="shared" si="64"/>
        <v>0</v>
      </c>
      <c r="J1030" s="268"/>
      <c r="K1030" s="268"/>
    </row>
    <row r="1031" spans="7:11" x14ac:dyDescent="0.35">
      <c r="G1031" s="262">
        <f t="shared" si="62"/>
        <v>0</v>
      </c>
      <c r="H1031" s="262">
        <f t="shared" si="63"/>
        <v>0</v>
      </c>
      <c r="I1031" s="262">
        <f t="shared" si="64"/>
        <v>0</v>
      </c>
      <c r="J1031" s="268"/>
      <c r="K1031" s="268"/>
    </row>
    <row r="1032" spans="7:11" x14ac:dyDescent="0.35">
      <c r="G1032" s="262">
        <f t="shared" si="62"/>
        <v>0</v>
      </c>
      <c r="H1032" s="262">
        <f t="shared" si="63"/>
        <v>0</v>
      </c>
      <c r="I1032" s="262">
        <f t="shared" si="64"/>
        <v>0</v>
      </c>
      <c r="J1032" s="268"/>
      <c r="K1032" s="268"/>
    </row>
    <row r="1033" spans="7:11" x14ac:dyDescent="0.35">
      <c r="G1033" s="262">
        <f t="shared" si="62"/>
        <v>0</v>
      </c>
      <c r="H1033" s="262">
        <f t="shared" si="63"/>
        <v>0</v>
      </c>
      <c r="I1033" s="262">
        <f t="shared" si="64"/>
        <v>0</v>
      </c>
      <c r="J1033" s="268"/>
      <c r="K1033" s="268"/>
    </row>
    <row r="1034" spans="7:11" x14ac:dyDescent="0.35">
      <c r="G1034" s="262">
        <f t="shared" ref="G1034:G1097" si="65">SUM(J1034,L1034,N1034,O1034,P1034,T1034,U1034,V1034,AN1034,AP1034,BA1034,BC1034,CO1034,CQ1034,CZ1034,DB1034,DK1034,DM1034,DP1034,DR1034,DY1034,EA1034,EK1034,EM1034,EV1034,EX1034,FG1034,FI1034,FR1034,FT1034)</f>
        <v>0</v>
      </c>
      <c r="H1034" s="262">
        <f t="shared" ref="H1034:H1097" si="66">SUM(K1034,M1034,Q1034,R1034,S1034,W1034,X1034,Y1034,AO1034,AQ1034,AR1034,AS1034,AU1034,AX1034,BB1034,BD1034,BK1034,BL1034,CP1034,CR1034,CS1034,CT1034,CU1034,CV1034,DA1034,DC1034,DD1034,DE1034,DF1034,DG1034,,DL1034,DN1034,DQ1034,DS1034,DZ1034,EB1034,EC1034,ED1034,EE1034,FC1034,FH1034,FJ1034,FK1034,FL1034,FM1034,FN1034,FO1034,FQ1034,FS1034,FU1034,FV1034,FW1034,FX1034,FY1034,FZ1034,GC1034,EL1034,EN1034,EO1034,EP1034,EQ1034,ET1034,EW1034,EY1034,EZ1034,FA1034,FB1034,FD1034,AT1034,AV1034,AW1034,BE1034,BF1034,BG1034,BH1034,FP1034,ER1034,DH1034,DT1034,DU1034,DV1034,DW1034,EF1034,EG1034,EI1034,EH1034,ES1034,FE1034,Z1034,AA1034,AB1034,AC1034,AD1034,AE1034,AF1034,AG1034,AH1034,AI1034,AJ1034,AK1034,GA1034,GB1034)</f>
        <v>0</v>
      </c>
      <c r="I1034" s="262">
        <f t="shared" ref="I1034:I1097" si="67">G1034+H1034</f>
        <v>0</v>
      </c>
      <c r="J1034" s="268"/>
      <c r="K1034" s="268"/>
    </row>
    <row r="1035" spans="7:11" x14ac:dyDescent="0.35">
      <c r="G1035" s="262">
        <f t="shared" si="65"/>
        <v>0</v>
      </c>
      <c r="H1035" s="262">
        <f t="shared" si="66"/>
        <v>0</v>
      </c>
      <c r="I1035" s="262">
        <f t="shared" si="67"/>
        <v>0</v>
      </c>
      <c r="J1035" s="268"/>
      <c r="K1035" s="268"/>
    </row>
    <row r="1036" spans="7:11" x14ac:dyDescent="0.35">
      <c r="G1036" s="262">
        <f t="shared" si="65"/>
        <v>0</v>
      </c>
      <c r="H1036" s="262">
        <f t="shared" si="66"/>
        <v>0</v>
      </c>
      <c r="I1036" s="262">
        <f t="shared" si="67"/>
        <v>0</v>
      </c>
      <c r="J1036" s="268"/>
      <c r="K1036" s="268"/>
    </row>
    <row r="1037" spans="7:11" x14ac:dyDescent="0.35">
      <c r="G1037" s="262">
        <f t="shared" si="65"/>
        <v>0</v>
      </c>
      <c r="H1037" s="262">
        <f t="shared" si="66"/>
        <v>0</v>
      </c>
      <c r="I1037" s="262">
        <f t="shared" si="67"/>
        <v>0</v>
      </c>
      <c r="J1037" s="268"/>
      <c r="K1037" s="268"/>
    </row>
    <row r="1038" spans="7:11" x14ac:dyDescent="0.35">
      <c r="G1038" s="262">
        <f t="shared" si="65"/>
        <v>0</v>
      </c>
      <c r="H1038" s="262">
        <f t="shared" si="66"/>
        <v>0</v>
      </c>
      <c r="I1038" s="262">
        <f t="shared" si="67"/>
        <v>0</v>
      </c>
      <c r="J1038" s="268"/>
      <c r="K1038" s="268"/>
    </row>
    <row r="1039" spans="7:11" x14ac:dyDescent="0.35">
      <c r="G1039" s="262">
        <f t="shared" si="65"/>
        <v>0</v>
      </c>
      <c r="H1039" s="262">
        <f t="shared" si="66"/>
        <v>0</v>
      </c>
      <c r="I1039" s="262">
        <f t="shared" si="67"/>
        <v>0</v>
      </c>
      <c r="J1039" s="268"/>
      <c r="K1039" s="268"/>
    </row>
    <row r="1040" spans="7:11" x14ac:dyDescent="0.35">
      <c r="G1040" s="262">
        <f t="shared" si="65"/>
        <v>0</v>
      </c>
      <c r="H1040" s="262">
        <f t="shared" si="66"/>
        <v>0</v>
      </c>
      <c r="I1040" s="262">
        <f t="shared" si="67"/>
        <v>0</v>
      </c>
      <c r="J1040" s="268"/>
      <c r="K1040" s="268"/>
    </row>
    <row r="1041" spans="7:11" x14ac:dyDescent="0.35">
      <c r="G1041" s="262">
        <f t="shared" si="65"/>
        <v>0</v>
      </c>
      <c r="H1041" s="262">
        <f t="shared" si="66"/>
        <v>0</v>
      </c>
      <c r="I1041" s="262">
        <f t="shared" si="67"/>
        <v>0</v>
      </c>
      <c r="J1041" s="268"/>
      <c r="K1041" s="268"/>
    </row>
    <row r="1042" spans="7:11" x14ac:dyDescent="0.35">
      <c r="G1042" s="262">
        <f t="shared" si="65"/>
        <v>0</v>
      </c>
      <c r="H1042" s="262">
        <f t="shared" si="66"/>
        <v>0</v>
      </c>
      <c r="I1042" s="262">
        <f t="shared" si="67"/>
        <v>0</v>
      </c>
      <c r="J1042" s="268"/>
      <c r="K1042" s="268"/>
    </row>
    <row r="1043" spans="7:11" x14ac:dyDescent="0.35">
      <c r="G1043" s="262">
        <f t="shared" si="65"/>
        <v>0</v>
      </c>
      <c r="H1043" s="262">
        <f t="shared" si="66"/>
        <v>0</v>
      </c>
      <c r="I1043" s="262">
        <f t="shared" si="67"/>
        <v>0</v>
      </c>
      <c r="J1043" s="268"/>
      <c r="K1043" s="268"/>
    </row>
    <row r="1044" spans="7:11" x14ac:dyDescent="0.35">
      <c r="G1044" s="262">
        <f t="shared" si="65"/>
        <v>0</v>
      </c>
      <c r="H1044" s="262">
        <f t="shared" si="66"/>
        <v>0</v>
      </c>
      <c r="I1044" s="262">
        <f t="shared" si="67"/>
        <v>0</v>
      </c>
      <c r="J1044" s="268"/>
      <c r="K1044" s="268"/>
    </row>
    <row r="1045" spans="7:11" x14ac:dyDescent="0.35">
      <c r="G1045" s="262">
        <f t="shared" si="65"/>
        <v>0</v>
      </c>
      <c r="H1045" s="262">
        <f t="shared" si="66"/>
        <v>0</v>
      </c>
      <c r="I1045" s="262">
        <f t="shared" si="67"/>
        <v>0</v>
      </c>
      <c r="J1045" s="268"/>
      <c r="K1045" s="268"/>
    </row>
    <row r="1046" spans="7:11" x14ac:dyDescent="0.35">
      <c r="G1046" s="262">
        <f t="shared" si="65"/>
        <v>0</v>
      </c>
      <c r="H1046" s="262">
        <f t="shared" si="66"/>
        <v>0</v>
      </c>
      <c r="I1046" s="262">
        <f t="shared" si="67"/>
        <v>0</v>
      </c>
      <c r="J1046" s="268"/>
      <c r="K1046" s="268"/>
    </row>
    <row r="1047" spans="7:11" x14ac:dyDescent="0.35">
      <c r="G1047" s="262">
        <f t="shared" si="65"/>
        <v>0</v>
      </c>
      <c r="H1047" s="262">
        <f t="shared" si="66"/>
        <v>0</v>
      </c>
      <c r="I1047" s="262">
        <f t="shared" si="67"/>
        <v>0</v>
      </c>
      <c r="J1047" s="268"/>
      <c r="K1047" s="268"/>
    </row>
    <row r="1048" spans="7:11" x14ac:dyDescent="0.35">
      <c r="G1048" s="262">
        <f t="shared" si="65"/>
        <v>0</v>
      </c>
      <c r="H1048" s="262">
        <f t="shared" si="66"/>
        <v>0</v>
      </c>
      <c r="I1048" s="262">
        <f t="shared" si="67"/>
        <v>0</v>
      </c>
      <c r="J1048" s="268"/>
      <c r="K1048" s="268"/>
    </row>
    <row r="1049" spans="7:11" x14ac:dyDescent="0.35">
      <c r="G1049" s="262">
        <f t="shared" si="65"/>
        <v>0</v>
      </c>
      <c r="H1049" s="262">
        <f t="shared" si="66"/>
        <v>0</v>
      </c>
      <c r="I1049" s="262">
        <f t="shared" si="67"/>
        <v>0</v>
      </c>
      <c r="J1049" s="268"/>
      <c r="K1049" s="268"/>
    </row>
    <row r="1050" spans="7:11" x14ac:dyDescent="0.35">
      <c r="G1050" s="262">
        <f t="shared" si="65"/>
        <v>0</v>
      </c>
      <c r="H1050" s="262">
        <f t="shared" si="66"/>
        <v>0</v>
      </c>
      <c r="I1050" s="262">
        <f t="shared" si="67"/>
        <v>0</v>
      </c>
      <c r="J1050" s="268"/>
      <c r="K1050" s="268"/>
    </row>
    <row r="1051" spans="7:11" x14ac:dyDescent="0.35">
      <c r="G1051" s="262">
        <f t="shared" si="65"/>
        <v>0</v>
      </c>
      <c r="H1051" s="262">
        <f t="shared" si="66"/>
        <v>0</v>
      </c>
      <c r="I1051" s="262">
        <f t="shared" si="67"/>
        <v>0</v>
      </c>
      <c r="J1051" s="268"/>
      <c r="K1051" s="268"/>
    </row>
    <row r="1052" spans="7:11" x14ac:dyDescent="0.35">
      <c r="G1052" s="262">
        <f t="shared" si="65"/>
        <v>0</v>
      </c>
      <c r="H1052" s="262">
        <f t="shared" si="66"/>
        <v>0</v>
      </c>
      <c r="I1052" s="262">
        <f t="shared" si="67"/>
        <v>0</v>
      </c>
      <c r="J1052" s="268"/>
      <c r="K1052" s="268"/>
    </row>
    <row r="1053" spans="7:11" x14ac:dyDescent="0.35">
      <c r="G1053" s="262">
        <f t="shared" si="65"/>
        <v>0</v>
      </c>
      <c r="H1053" s="262">
        <f t="shared" si="66"/>
        <v>0</v>
      </c>
      <c r="I1053" s="262">
        <f t="shared" si="67"/>
        <v>0</v>
      </c>
      <c r="J1053" s="268"/>
      <c r="K1053" s="268"/>
    </row>
    <row r="1054" spans="7:11" x14ac:dyDescent="0.35">
      <c r="G1054" s="262">
        <f t="shared" si="65"/>
        <v>0</v>
      </c>
      <c r="H1054" s="262">
        <f t="shared" si="66"/>
        <v>0</v>
      </c>
      <c r="I1054" s="262">
        <f t="shared" si="67"/>
        <v>0</v>
      </c>
      <c r="J1054" s="268"/>
      <c r="K1054" s="268"/>
    </row>
    <row r="1055" spans="7:11" x14ac:dyDescent="0.35">
      <c r="G1055" s="262">
        <f t="shared" si="65"/>
        <v>0</v>
      </c>
      <c r="H1055" s="262">
        <f t="shared" si="66"/>
        <v>0</v>
      </c>
      <c r="I1055" s="262">
        <f t="shared" si="67"/>
        <v>0</v>
      </c>
      <c r="J1055" s="268"/>
      <c r="K1055" s="268"/>
    </row>
    <row r="1056" spans="7:11" x14ac:dyDescent="0.35">
      <c r="G1056" s="262">
        <f t="shared" si="65"/>
        <v>0</v>
      </c>
      <c r="H1056" s="262">
        <f t="shared" si="66"/>
        <v>0</v>
      </c>
      <c r="I1056" s="262">
        <f t="shared" si="67"/>
        <v>0</v>
      </c>
      <c r="J1056" s="268"/>
      <c r="K1056" s="268"/>
    </row>
    <row r="1057" spans="7:11" x14ac:dyDescent="0.35">
      <c r="G1057" s="262">
        <f t="shared" si="65"/>
        <v>0</v>
      </c>
      <c r="H1057" s="262">
        <f t="shared" si="66"/>
        <v>0</v>
      </c>
      <c r="I1057" s="262">
        <f t="shared" si="67"/>
        <v>0</v>
      </c>
      <c r="J1057" s="268"/>
      <c r="K1057" s="268"/>
    </row>
    <row r="1058" spans="7:11" x14ac:dyDescent="0.35">
      <c r="G1058" s="262">
        <f t="shared" si="65"/>
        <v>0</v>
      </c>
      <c r="H1058" s="262">
        <f t="shared" si="66"/>
        <v>0</v>
      </c>
      <c r="I1058" s="262">
        <f t="shared" si="67"/>
        <v>0</v>
      </c>
      <c r="J1058" s="268"/>
      <c r="K1058" s="268"/>
    </row>
    <row r="1059" spans="7:11" x14ac:dyDescent="0.35">
      <c r="G1059" s="262">
        <f t="shared" si="65"/>
        <v>0</v>
      </c>
      <c r="H1059" s="262">
        <f t="shared" si="66"/>
        <v>0</v>
      </c>
      <c r="I1059" s="262">
        <f t="shared" si="67"/>
        <v>0</v>
      </c>
      <c r="J1059" s="268"/>
      <c r="K1059" s="268"/>
    </row>
    <row r="1060" spans="7:11" x14ac:dyDescent="0.35">
      <c r="G1060" s="262">
        <f t="shared" si="65"/>
        <v>0</v>
      </c>
      <c r="H1060" s="262">
        <f t="shared" si="66"/>
        <v>0</v>
      </c>
      <c r="I1060" s="262">
        <f t="shared" si="67"/>
        <v>0</v>
      </c>
      <c r="J1060" s="268"/>
      <c r="K1060" s="268"/>
    </row>
    <row r="1061" spans="7:11" x14ac:dyDescent="0.35">
      <c r="G1061" s="262">
        <f t="shared" si="65"/>
        <v>0</v>
      </c>
      <c r="H1061" s="262">
        <f t="shared" si="66"/>
        <v>0</v>
      </c>
      <c r="I1061" s="262">
        <f t="shared" si="67"/>
        <v>0</v>
      </c>
      <c r="J1061" s="268"/>
      <c r="K1061" s="268"/>
    </row>
    <row r="1062" spans="7:11" x14ac:dyDescent="0.35">
      <c r="G1062" s="262">
        <f t="shared" si="65"/>
        <v>0</v>
      </c>
      <c r="H1062" s="262">
        <f t="shared" si="66"/>
        <v>0</v>
      </c>
      <c r="I1062" s="262">
        <f t="shared" si="67"/>
        <v>0</v>
      </c>
      <c r="J1062" s="268"/>
      <c r="K1062" s="268"/>
    </row>
    <row r="1063" spans="7:11" x14ac:dyDescent="0.35">
      <c r="G1063" s="262">
        <f t="shared" si="65"/>
        <v>0</v>
      </c>
      <c r="H1063" s="262">
        <f t="shared" si="66"/>
        <v>0</v>
      </c>
      <c r="I1063" s="262">
        <f t="shared" si="67"/>
        <v>0</v>
      </c>
      <c r="J1063" s="268"/>
      <c r="K1063" s="268"/>
    </row>
    <row r="1064" spans="7:11" x14ac:dyDescent="0.35">
      <c r="G1064" s="262">
        <f t="shared" si="65"/>
        <v>0</v>
      </c>
      <c r="H1064" s="262">
        <f t="shared" si="66"/>
        <v>0</v>
      </c>
      <c r="I1064" s="262">
        <f t="shared" si="67"/>
        <v>0</v>
      </c>
      <c r="J1064" s="268"/>
      <c r="K1064" s="268"/>
    </row>
    <row r="1065" spans="7:11" x14ac:dyDescent="0.35">
      <c r="G1065" s="262">
        <f t="shared" si="65"/>
        <v>0</v>
      </c>
      <c r="H1065" s="262">
        <f t="shared" si="66"/>
        <v>0</v>
      </c>
      <c r="I1065" s="262">
        <f t="shared" si="67"/>
        <v>0</v>
      </c>
      <c r="J1065" s="268"/>
      <c r="K1065" s="268"/>
    </row>
    <row r="1066" spans="7:11" x14ac:dyDescent="0.35">
      <c r="G1066" s="262">
        <f t="shared" si="65"/>
        <v>0</v>
      </c>
      <c r="H1066" s="262">
        <f t="shared" si="66"/>
        <v>0</v>
      </c>
      <c r="I1066" s="262">
        <f t="shared" si="67"/>
        <v>0</v>
      </c>
      <c r="J1066" s="268"/>
      <c r="K1066" s="268"/>
    </row>
    <row r="1067" spans="7:11" x14ac:dyDescent="0.35">
      <c r="G1067" s="262">
        <f t="shared" si="65"/>
        <v>0</v>
      </c>
      <c r="H1067" s="262">
        <f t="shared" si="66"/>
        <v>0</v>
      </c>
      <c r="I1067" s="262">
        <f t="shared" si="67"/>
        <v>0</v>
      </c>
      <c r="J1067" s="268"/>
      <c r="K1067" s="268"/>
    </row>
    <row r="1068" spans="7:11" x14ac:dyDescent="0.35">
      <c r="G1068" s="262">
        <f t="shared" si="65"/>
        <v>0</v>
      </c>
      <c r="H1068" s="262">
        <f t="shared" si="66"/>
        <v>0</v>
      </c>
      <c r="I1068" s="262">
        <f t="shared" si="67"/>
        <v>0</v>
      </c>
      <c r="J1068" s="268"/>
      <c r="K1068" s="268"/>
    </row>
    <row r="1069" spans="7:11" x14ac:dyDescent="0.35">
      <c r="G1069" s="262">
        <f t="shared" si="65"/>
        <v>0</v>
      </c>
      <c r="H1069" s="262">
        <f t="shared" si="66"/>
        <v>0</v>
      </c>
      <c r="I1069" s="262">
        <f t="shared" si="67"/>
        <v>0</v>
      </c>
      <c r="J1069" s="268"/>
      <c r="K1069" s="268"/>
    </row>
    <row r="1070" spans="7:11" x14ac:dyDescent="0.35">
      <c r="G1070" s="262">
        <f t="shared" si="65"/>
        <v>0</v>
      </c>
      <c r="H1070" s="262">
        <f t="shared" si="66"/>
        <v>0</v>
      </c>
      <c r="I1070" s="262">
        <f t="shared" si="67"/>
        <v>0</v>
      </c>
      <c r="J1070" s="268"/>
      <c r="K1070" s="268"/>
    </row>
    <row r="1071" spans="7:11" x14ac:dyDescent="0.35">
      <c r="G1071" s="262">
        <f t="shared" si="65"/>
        <v>0</v>
      </c>
      <c r="H1071" s="262">
        <f t="shared" si="66"/>
        <v>0</v>
      </c>
      <c r="I1071" s="262">
        <f t="shared" si="67"/>
        <v>0</v>
      </c>
      <c r="J1071" s="268"/>
      <c r="K1071" s="268"/>
    </row>
    <row r="1072" spans="7:11" x14ac:dyDescent="0.35">
      <c r="G1072" s="262">
        <f t="shared" si="65"/>
        <v>0</v>
      </c>
      <c r="H1072" s="262">
        <f t="shared" si="66"/>
        <v>0</v>
      </c>
      <c r="I1072" s="262">
        <f t="shared" si="67"/>
        <v>0</v>
      </c>
      <c r="J1072" s="268"/>
      <c r="K1072" s="268"/>
    </row>
    <row r="1073" spans="7:11" x14ac:dyDescent="0.35">
      <c r="G1073" s="262">
        <f t="shared" si="65"/>
        <v>0</v>
      </c>
      <c r="H1073" s="262">
        <f t="shared" si="66"/>
        <v>0</v>
      </c>
      <c r="I1073" s="262">
        <f t="shared" si="67"/>
        <v>0</v>
      </c>
      <c r="J1073" s="268"/>
      <c r="K1073" s="268"/>
    </row>
    <row r="1074" spans="7:11" x14ac:dyDescent="0.35">
      <c r="G1074" s="262">
        <f t="shared" si="65"/>
        <v>0</v>
      </c>
      <c r="H1074" s="262">
        <f t="shared" si="66"/>
        <v>0</v>
      </c>
      <c r="I1074" s="262">
        <f t="shared" si="67"/>
        <v>0</v>
      </c>
      <c r="J1074" s="268"/>
      <c r="K1074" s="268"/>
    </row>
    <row r="1075" spans="7:11" x14ac:dyDescent="0.35">
      <c r="G1075" s="262">
        <f t="shared" si="65"/>
        <v>0</v>
      </c>
      <c r="H1075" s="262">
        <f t="shared" si="66"/>
        <v>0</v>
      </c>
      <c r="I1075" s="262">
        <f t="shared" si="67"/>
        <v>0</v>
      </c>
      <c r="J1075" s="268"/>
      <c r="K1075" s="268"/>
    </row>
    <row r="1076" spans="7:11" x14ac:dyDescent="0.35">
      <c r="G1076" s="262">
        <f t="shared" si="65"/>
        <v>0</v>
      </c>
      <c r="H1076" s="262">
        <f t="shared" si="66"/>
        <v>0</v>
      </c>
      <c r="I1076" s="262">
        <f t="shared" si="67"/>
        <v>0</v>
      </c>
      <c r="J1076" s="268"/>
      <c r="K1076" s="268"/>
    </row>
    <row r="1077" spans="7:11" x14ac:dyDescent="0.35">
      <c r="G1077" s="262">
        <f t="shared" si="65"/>
        <v>0</v>
      </c>
      <c r="H1077" s="262">
        <f t="shared" si="66"/>
        <v>0</v>
      </c>
      <c r="I1077" s="262">
        <f t="shared" si="67"/>
        <v>0</v>
      </c>
      <c r="J1077" s="268"/>
      <c r="K1077" s="268"/>
    </row>
    <row r="1078" spans="7:11" x14ac:dyDescent="0.35">
      <c r="G1078" s="262">
        <f t="shared" si="65"/>
        <v>0</v>
      </c>
      <c r="H1078" s="262">
        <f t="shared" si="66"/>
        <v>0</v>
      </c>
      <c r="I1078" s="262">
        <f t="shared" si="67"/>
        <v>0</v>
      </c>
      <c r="J1078" s="268"/>
      <c r="K1078" s="268"/>
    </row>
    <row r="1079" spans="7:11" x14ac:dyDescent="0.35">
      <c r="G1079" s="262">
        <f t="shared" si="65"/>
        <v>0</v>
      </c>
      <c r="H1079" s="262">
        <f t="shared" si="66"/>
        <v>0</v>
      </c>
      <c r="I1079" s="262">
        <f t="shared" si="67"/>
        <v>0</v>
      </c>
      <c r="J1079" s="268"/>
      <c r="K1079" s="268"/>
    </row>
    <row r="1080" spans="7:11" x14ac:dyDescent="0.35">
      <c r="G1080" s="262">
        <f t="shared" si="65"/>
        <v>0</v>
      </c>
      <c r="H1080" s="262">
        <f t="shared" si="66"/>
        <v>0</v>
      </c>
      <c r="I1080" s="262">
        <f t="shared" si="67"/>
        <v>0</v>
      </c>
      <c r="J1080" s="268"/>
      <c r="K1080" s="268"/>
    </row>
    <row r="1081" spans="7:11" x14ac:dyDescent="0.35">
      <c r="G1081" s="262">
        <f t="shared" si="65"/>
        <v>0</v>
      </c>
      <c r="H1081" s="262">
        <f t="shared" si="66"/>
        <v>0</v>
      </c>
      <c r="I1081" s="262">
        <f t="shared" si="67"/>
        <v>0</v>
      </c>
      <c r="J1081" s="268"/>
      <c r="K1081" s="268"/>
    </row>
    <row r="1082" spans="7:11" x14ac:dyDescent="0.35">
      <c r="G1082" s="262">
        <f t="shared" si="65"/>
        <v>0</v>
      </c>
      <c r="H1082" s="262">
        <f t="shared" si="66"/>
        <v>0</v>
      </c>
      <c r="I1082" s="262">
        <f t="shared" si="67"/>
        <v>0</v>
      </c>
      <c r="J1082" s="268"/>
      <c r="K1082" s="268"/>
    </row>
    <row r="1083" spans="7:11" x14ac:dyDescent="0.35">
      <c r="G1083" s="262">
        <f t="shared" si="65"/>
        <v>0</v>
      </c>
      <c r="H1083" s="262">
        <f t="shared" si="66"/>
        <v>0</v>
      </c>
      <c r="I1083" s="262">
        <f t="shared" si="67"/>
        <v>0</v>
      </c>
      <c r="J1083" s="268"/>
      <c r="K1083" s="268"/>
    </row>
    <row r="1084" spans="7:11" x14ac:dyDescent="0.35">
      <c r="G1084" s="262">
        <f t="shared" si="65"/>
        <v>0</v>
      </c>
      <c r="H1084" s="262">
        <f t="shared" si="66"/>
        <v>0</v>
      </c>
      <c r="I1084" s="262">
        <f t="shared" si="67"/>
        <v>0</v>
      </c>
      <c r="J1084" s="268"/>
      <c r="K1084" s="268"/>
    </row>
    <row r="1085" spans="7:11" x14ac:dyDescent="0.35">
      <c r="G1085" s="262">
        <f t="shared" si="65"/>
        <v>0</v>
      </c>
      <c r="H1085" s="262">
        <f t="shared" si="66"/>
        <v>0</v>
      </c>
      <c r="I1085" s="262">
        <f t="shared" si="67"/>
        <v>0</v>
      </c>
      <c r="J1085" s="268"/>
      <c r="K1085" s="268"/>
    </row>
    <row r="1086" spans="7:11" x14ac:dyDescent="0.35">
      <c r="G1086" s="262">
        <f t="shared" si="65"/>
        <v>0</v>
      </c>
      <c r="H1086" s="262">
        <f t="shared" si="66"/>
        <v>0</v>
      </c>
      <c r="I1086" s="262">
        <f t="shared" si="67"/>
        <v>0</v>
      </c>
      <c r="J1086" s="268"/>
      <c r="K1086" s="268"/>
    </row>
    <row r="1087" spans="7:11" x14ac:dyDescent="0.35">
      <c r="G1087" s="262">
        <f t="shared" si="65"/>
        <v>0</v>
      </c>
      <c r="H1087" s="262">
        <f t="shared" si="66"/>
        <v>0</v>
      </c>
      <c r="I1087" s="262">
        <f t="shared" si="67"/>
        <v>0</v>
      </c>
      <c r="J1087" s="268"/>
      <c r="K1087" s="268"/>
    </row>
    <row r="1088" spans="7:11" x14ac:dyDescent="0.35">
      <c r="G1088" s="262">
        <f t="shared" si="65"/>
        <v>0</v>
      </c>
      <c r="H1088" s="262">
        <f t="shared" si="66"/>
        <v>0</v>
      </c>
      <c r="I1088" s="262">
        <f t="shared" si="67"/>
        <v>0</v>
      </c>
      <c r="J1088" s="268"/>
      <c r="K1088" s="268"/>
    </row>
    <row r="1089" spans="7:11" x14ac:dyDescent="0.35">
      <c r="G1089" s="262">
        <f t="shared" si="65"/>
        <v>0</v>
      </c>
      <c r="H1089" s="262">
        <f t="shared" si="66"/>
        <v>0</v>
      </c>
      <c r="I1089" s="262">
        <f t="shared" si="67"/>
        <v>0</v>
      </c>
      <c r="J1089" s="268"/>
      <c r="K1089" s="268"/>
    </row>
    <row r="1090" spans="7:11" x14ac:dyDescent="0.35">
      <c r="G1090" s="262">
        <f t="shared" si="65"/>
        <v>0</v>
      </c>
      <c r="H1090" s="262">
        <f t="shared" si="66"/>
        <v>0</v>
      </c>
      <c r="I1090" s="262">
        <f t="shared" si="67"/>
        <v>0</v>
      </c>
      <c r="J1090" s="268"/>
      <c r="K1090" s="268"/>
    </row>
    <row r="1091" spans="7:11" x14ac:dyDescent="0.35">
      <c r="G1091" s="262">
        <f t="shared" si="65"/>
        <v>0</v>
      </c>
      <c r="H1091" s="262">
        <f t="shared" si="66"/>
        <v>0</v>
      </c>
      <c r="I1091" s="262">
        <f t="shared" si="67"/>
        <v>0</v>
      </c>
      <c r="J1091" s="268"/>
      <c r="K1091" s="268"/>
    </row>
    <row r="1092" spans="7:11" x14ac:dyDescent="0.35">
      <c r="G1092" s="262">
        <f t="shared" si="65"/>
        <v>0</v>
      </c>
      <c r="H1092" s="262">
        <f t="shared" si="66"/>
        <v>0</v>
      </c>
      <c r="I1092" s="262">
        <f t="shared" si="67"/>
        <v>0</v>
      </c>
      <c r="J1092" s="268"/>
      <c r="K1092" s="268"/>
    </row>
    <row r="1093" spans="7:11" x14ac:dyDescent="0.35">
      <c r="G1093" s="262">
        <f t="shared" si="65"/>
        <v>0</v>
      </c>
      <c r="H1093" s="262">
        <f t="shared" si="66"/>
        <v>0</v>
      </c>
      <c r="I1093" s="262">
        <f t="shared" si="67"/>
        <v>0</v>
      </c>
      <c r="J1093" s="268"/>
      <c r="K1093" s="268"/>
    </row>
    <row r="1094" spans="7:11" x14ac:dyDescent="0.35">
      <c r="G1094" s="262">
        <f t="shared" si="65"/>
        <v>0</v>
      </c>
      <c r="H1094" s="262">
        <f t="shared" si="66"/>
        <v>0</v>
      </c>
      <c r="I1094" s="262">
        <f t="shared" si="67"/>
        <v>0</v>
      </c>
      <c r="J1094" s="268"/>
      <c r="K1094" s="268"/>
    </row>
    <row r="1095" spans="7:11" x14ac:dyDescent="0.35">
      <c r="G1095" s="262">
        <f t="shared" si="65"/>
        <v>0</v>
      </c>
      <c r="H1095" s="262">
        <f t="shared" si="66"/>
        <v>0</v>
      </c>
      <c r="I1095" s="262">
        <f t="shared" si="67"/>
        <v>0</v>
      </c>
      <c r="J1095" s="268"/>
      <c r="K1095" s="268"/>
    </row>
    <row r="1096" spans="7:11" x14ac:dyDescent="0.35">
      <c r="G1096" s="262">
        <f t="shared" si="65"/>
        <v>0</v>
      </c>
      <c r="H1096" s="262">
        <f t="shared" si="66"/>
        <v>0</v>
      </c>
      <c r="I1096" s="262">
        <f t="shared" si="67"/>
        <v>0</v>
      </c>
      <c r="J1096" s="268"/>
      <c r="K1096" s="268"/>
    </row>
    <row r="1097" spans="7:11" x14ac:dyDescent="0.35">
      <c r="G1097" s="262">
        <f t="shared" si="65"/>
        <v>0</v>
      </c>
      <c r="H1097" s="262">
        <f t="shared" si="66"/>
        <v>0</v>
      </c>
      <c r="I1097" s="262">
        <f t="shared" si="67"/>
        <v>0</v>
      </c>
      <c r="J1097" s="268"/>
      <c r="K1097" s="268"/>
    </row>
    <row r="1098" spans="7:11" x14ac:dyDescent="0.35">
      <c r="G1098" s="262">
        <f t="shared" ref="G1098:G1161" si="68">SUM(J1098,L1098,N1098,O1098,P1098,T1098,U1098,V1098,AN1098,AP1098,BA1098,BC1098,CO1098,CQ1098,CZ1098,DB1098,DK1098,DM1098,DP1098,DR1098,DY1098,EA1098,EK1098,EM1098,EV1098,EX1098,FG1098,FI1098,FR1098,FT1098)</f>
        <v>0</v>
      </c>
      <c r="H1098" s="262">
        <f t="shared" ref="H1098:H1161" si="69">SUM(K1098,M1098,Q1098,R1098,S1098,W1098,X1098,Y1098,AO1098,AQ1098,AR1098,AS1098,AU1098,AX1098,BB1098,BD1098,BK1098,BL1098,CP1098,CR1098,CS1098,CT1098,CU1098,CV1098,DA1098,DC1098,DD1098,DE1098,DF1098,DG1098,,DL1098,DN1098,DQ1098,DS1098,DZ1098,EB1098,EC1098,ED1098,EE1098,FC1098,FH1098,FJ1098,FK1098,FL1098,FM1098,FN1098,FO1098,FQ1098,FS1098,FU1098,FV1098,FW1098,FX1098,FY1098,FZ1098,GC1098,EL1098,EN1098,EO1098,EP1098,EQ1098,ET1098,EW1098,EY1098,EZ1098,FA1098,FB1098,FD1098,AT1098,AV1098,AW1098,BE1098,BF1098,BG1098,BH1098,FP1098,ER1098,DH1098,DT1098,DU1098,DV1098,DW1098,EF1098,EG1098,EI1098,EH1098,ES1098,FE1098,Z1098,AA1098,AB1098,AC1098,AD1098,AE1098,AF1098,AG1098,AH1098,AI1098,AJ1098,AK1098,GA1098,GB1098)</f>
        <v>0</v>
      </c>
      <c r="I1098" s="262">
        <f t="shared" ref="I1098:I1161" si="70">G1098+H1098</f>
        <v>0</v>
      </c>
      <c r="J1098" s="268"/>
      <c r="K1098" s="268"/>
    </row>
    <row r="1099" spans="7:11" x14ac:dyDescent="0.35">
      <c r="G1099" s="262">
        <f t="shared" si="68"/>
        <v>0</v>
      </c>
      <c r="H1099" s="262">
        <f t="shared" si="69"/>
        <v>0</v>
      </c>
      <c r="I1099" s="262">
        <f t="shared" si="70"/>
        <v>0</v>
      </c>
      <c r="J1099" s="268"/>
      <c r="K1099" s="268"/>
    </row>
    <row r="1100" spans="7:11" x14ac:dyDescent="0.35">
      <c r="G1100" s="262">
        <f t="shared" si="68"/>
        <v>0</v>
      </c>
      <c r="H1100" s="262">
        <f t="shared" si="69"/>
        <v>0</v>
      </c>
      <c r="I1100" s="262">
        <f t="shared" si="70"/>
        <v>0</v>
      </c>
      <c r="J1100" s="268"/>
      <c r="K1100" s="268"/>
    </row>
    <row r="1101" spans="7:11" x14ac:dyDescent="0.35">
      <c r="G1101" s="262">
        <f t="shared" si="68"/>
        <v>0</v>
      </c>
      <c r="H1101" s="262">
        <f t="shared" si="69"/>
        <v>0</v>
      </c>
      <c r="I1101" s="262">
        <f t="shared" si="70"/>
        <v>0</v>
      </c>
      <c r="J1101" s="268"/>
      <c r="K1101" s="268"/>
    </row>
    <row r="1102" spans="7:11" x14ac:dyDescent="0.35">
      <c r="G1102" s="262">
        <f t="shared" si="68"/>
        <v>0</v>
      </c>
      <c r="H1102" s="262">
        <f t="shared" si="69"/>
        <v>0</v>
      </c>
      <c r="I1102" s="262">
        <f t="shared" si="70"/>
        <v>0</v>
      </c>
      <c r="J1102" s="268"/>
      <c r="K1102" s="268"/>
    </row>
    <row r="1103" spans="7:11" x14ac:dyDescent="0.35">
      <c r="G1103" s="262">
        <f t="shared" si="68"/>
        <v>0</v>
      </c>
      <c r="H1103" s="262">
        <f t="shared" si="69"/>
        <v>0</v>
      </c>
      <c r="I1103" s="262">
        <f t="shared" si="70"/>
        <v>0</v>
      </c>
      <c r="J1103" s="268"/>
      <c r="K1103" s="268"/>
    </row>
    <row r="1104" spans="7:11" x14ac:dyDescent="0.35">
      <c r="G1104" s="262">
        <f t="shared" si="68"/>
        <v>0</v>
      </c>
      <c r="H1104" s="262">
        <f t="shared" si="69"/>
        <v>0</v>
      </c>
      <c r="I1104" s="262">
        <f t="shared" si="70"/>
        <v>0</v>
      </c>
      <c r="J1104" s="268"/>
      <c r="K1104" s="268"/>
    </row>
    <row r="1105" spans="7:11" x14ac:dyDescent="0.35">
      <c r="G1105" s="262">
        <f t="shared" si="68"/>
        <v>0</v>
      </c>
      <c r="H1105" s="262">
        <f t="shared" si="69"/>
        <v>0</v>
      </c>
      <c r="I1105" s="262">
        <f t="shared" si="70"/>
        <v>0</v>
      </c>
      <c r="J1105" s="268"/>
      <c r="K1105" s="268"/>
    </row>
    <row r="1106" spans="7:11" x14ac:dyDescent="0.35">
      <c r="G1106" s="262">
        <f t="shared" si="68"/>
        <v>0</v>
      </c>
      <c r="H1106" s="262">
        <f t="shared" si="69"/>
        <v>0</v>
      </c>
      <c r="I1106" s="262">
        <f t="shared" si="70"/>
        <v>0</v>
      </c>
      <c r="J1106" s="268"/>
      <c r="K1106" s="268"/>
    </row>
    <row r="1107" spans="7:11" x14ac:dyDescent="0.35">
      <c r="G1107" s="262">
        <f t="shared" si="68"/>
        <v>0</v>
      </c>
      <c r="H1107" s="262">
        <f t="shared" si="69"/>
        <v>0</v>
      </c>
      <c r="I1107" s="262">
        <f t="shared" si="70"/>
        <v>0</v>
      </c>
      <c r="J1107" s="268"/>
      <c r="K1107" s="268"/>
    </row>
    <row r="1108" spans="7:11" x14ac:dyDescent="0.35">
      <c r="G1108" s="262">
        <f t="shared" si="68"/>
        <v>0</v>
      </c>
      <c r="H1108" s="262">
        <f t="shared" si="69"/>
        <v>0</v>
      </c>
      <c r="I1108" s="262">
        <f t="shared" si="70"/>
        <v>0</v>
      </c>
      <c r="J1108" s="268"/>
      <c r="K1108" s="268"/>
    </row>
    <row r="1109" spans="7:11" x14ac:dyDescent="0.35">
      <c r="G1109" s="262">
        <f t="shared" si="68"/>
        <v>0</v>
      </c>
      <c r="H1109" s="262">
        <f t="shared" si="69"/>
        <v>0</v>
      </c>
      <c r="I1109" s="262">
        <f t="shared" si="70"/>
        <v>0</v>
      </c>
      <c r="J1109" s="268"/>
      <c r="K1109" s="268"/>
    </row>
    <row r="1110" spans="7:11" x14ac:dyDescent="0.35">
      <c r="G1110" s="262">
        <f t="shared" si="68"/>
        <v>0</v>
      </c>
      <c r="H1110" s="262">
        <f t="shared" si="69"/>
        <v>0</v>
      </c>
      <c r="I1110" s="262">
        <f t="shared" si="70"/>
        <v>0</v>
      </c>
      <c r="J1110" s="268"/>
      <c r="K1110" s="268"/>
    </row>
    <row r="1111" spans="7:11" x14ac:dyDescent="0.35">
      <c r="G1111" s="262">
        <f t="shared" si="68"/>
        <v>0</v>
      </c>
      <c r="H1111" s="262">
        <f t="shared" si="69"/>
        <v>0</v>
      </c>
      <c r="I1111" s="262">
        <f t="shared" si="70"/>
        <v>0</v>
      </c>
      <c r="J1111" s="268"/>
      <c r="K1111" s="268"/>
    </row>
    <row r="1112" spans="7:11" x14ac:dyDescent="0.35">
      <c r="G1112" s="262">
        <f t="shared" si="68"/>
        <v>0</v>
      </c>
      <c r="H1112" s="262">
        <f t="shared" si="69"/>
        <v>0</v>
      </c>
      <c r="I1112" s="262">
        <f t="shared" si="70"/>
        <v>0</v>
      </c>
      <c r="J1112" s="268"/>
      <c r="K1112" s="268"/>
    </row>
    <row r="1113" spans="7:11" x14ac:dyDescent="0.35">
      <c r="G1113" s="262">
        <f t="shared" si="68"/>
        <v>0</v>
      </c>
      <c r="H1113" s="262">
        <f t="shared" si="69"/>
        <v>0</v>
      </c>
      <c r="I1113" s="262">
        <f t="shared" si="70"/>
        <v>0</v>
      </c>
      <c r="J1113" s="268"/>
      <c r="K1113" s="268"/>
    </row>
    <row r="1114" spans="7:11" x14ac:dyDescent="0.35">
      <c r="G1114" s="262">
        <f t="shared" si="68"/>
        <v>0</v>
      </c>
      <c r="H1114" s="262">
        <f t="shared" si="69"/>
        <v>0</v>
      </c>
      <c r="I1114" s="262">
        <f t="shared" si="70"/>
        <v>0</v>
      </c>
      <c r="J1114" s="268"/>
      <c r="K1114" s="268"/>
    </row>
    <row r="1115" spans="7:11" x14ac:dyDescent="0.35">
      <c r="G1115" s="262">
        <f t="shared" si="68"/>
        <v>0</v>
      </c>
      <c r="H1115" s="262">
        <f t="shared" si="69"/>
        <v>0</v>
      </c>
      <c r="I1115" s="262">
        <f t="shared" si="70"/>
        <v>0</v>
      </c>
      <c r="J1115" s="268"/>
      <c r="K1115" s="268"/>
    </row>
    <row r="1116" spans="7:11" x14ac:dyDescent="0.35">
      <c r="G1116" s="262">
        <f t="shared" si="68"/>
        <v>0</v>
      </c>
      <c r="H1116" s="262">
        <f t="shared" si="69"/>
        <v>0</v>
      </c>
      <c r="I1116" s="262">
        <f t="shared" si="70"/>
        <v>0</v>
      </c>
      <c r="J1116" s="268"/>
      <c r="K1116" s="268"/>
    </row>
    <row r="1117" spans="7:11" x14ac:dyDescent="0.35">
      <c r="G1117" s="262">
        <f t="shared" si="68"/>
        <v>0</v>
      </c>
      <c r="H1117" s="262">
        <f t="shared" si="69"/>
        <v>0</v>
      </c>
      <c r="I1117" s="262">
        <f t="shared" si="70"/>
        <v>0</v>
      </c>
      <c r="J1117" s="268"/>
      <c r="K1117" s="268"/>
    </row>
    <row r="1118" spans="7:11" x14ac:dyDescent="0.35">
      <c r="G1118" s="262">
        <f t="shared" si="68"/>
        <v>0</v>
      </c>
      <c r="H1118" s="262">
        <f t="shared" si="69"/>
        <v>0</v>
      </c>
      <c r="I1118" s="262">
        <f t="shared" si="70"/>
        <v>0</v>
      </c>
      <c r="J1118" s="268"/>
      <c r="K1118" s="268"/>
    </row>
    <row r="1119" spans="7:11" x14ac:dyDescent="0.35">
      <c r="G1119" s="262">
        <f t="shared" si="68"/>
        <v>0</v>
      </c>
      <c r="H1119" s="262">
        <f t="shared" si="69"/>
        <v>0</v>
      </c>
      <c r="I1119" s="262">
        <f t="shared" si="70"/>
        <v>0</v>
      </c>
      <c r="J1119" s="268"/>
      <c r="K1119" s="268"/>
    </row>
    <row r="1120" spans="7:11" x14ac:dyDescent="0.35">
      <c r="G1120" s="262">
        <f t="shared" si="68"/>
        <v>0</v>
      </c>
      <c r="H1120" s="262">
        <f t="shared" si="69"/>
        <v>0</v>
      </c>
      <c r="I1120" s="262">
        <f t="shared" si="70"/>
        <v>0</v>
      </c>
      <c r="J1120" s="268"/>
      <c r="K1120" s="268"/>
    </row>
    <row r="1121" spans="7:11" x14ac:dyDescent="0.35">
      <c r="G1121" s="262">
        <f t="shared" si="68"/>
        <v>0</v>
      </c>
      <c r="H1121" s="262">
        <f t="shared" si="69"/>
        <v>0</v>
      </c>
      <c r="I1121" s="262">
        <f t="shared" si="70"/>
        <v>0</v>
      </c>
      <c r="J1121" s="268"/>
      <c r="K1121" s="268"/>
    </row>
    <row r="1122" spans="7:11" x14ac:dyDescent="0.35">
      <c r="G1122" s="262">
        <f t="shared" si="68"/>
        <v>0</v>
      </c>
      <c r="H1122" s="262">
        <f t="shared" si="69"/>
        <v>0</v>
      </c>
      <c r="I1122" s="262">
        <f t="shared" si="70"/>
        <v>0</v>
      </c>
      <c r="J1122" s="268"/>
      <c r="K1122" s="268"/>
    </row>
    <row r="1123" spans="7:11" x14ac:dyDescent="0.35">
      <c r="G1123" s="262">
        <f t="shared" si="68"/>
        <v>0</v>
      </c>
      <c r="H1123" s="262">
        <f t="shared" si="69"/>
        <v>0</v>
      </c>
      <c r="I1123" s="262">
        <f t="shared" si="70"/>
        <v>0</v>
      </c>
      <c r="J1123" s="268"/>
      <c r="K1123" s="268"/>
    </row>
    <row r="1124" spans="7:11" x14ac:dyDescent="0.35">
      <c r="G1124" s="262">
        <f t="shared" si="68"/>
        <v>0</v>
      </c>
      <c r="H1124" s="262">
        <f t="shared" si="69"/>
        <v>0</v>
      </c>
      <c r="I1124" s="262">
        <f t="shared" si="70"/>
        <v>0</v>
      </c>
      <c r="J1124" s="268"/>
      <c r="K1124" s="268"/>
    </row>
    <row r="1125" spans="7:11" x14ac:dyDescent="0.35">
      <c r="G1125" s="262">
        <f t="shared" si="68"/>
        <v>0</v>
      </c>
      <c r="H1125" s="262">
        <f t="shared" si="69"/>
        <v>0</v>
      </c>
      <c r="I1125" s="262">
        <f t="shared" si="70"/>
        <v>0</v>
      </c>
      <c r="J1125" s="268"/>
      <c r="K1125" s="268"/>
    </row>
    <row r="1126" spans="7:11" x14ac:dyDescent="0.35">
      <c r="G1126" s="262">
        <f t="shared" si="68"/>
        <v>0</v>
      </c>
      <c r="H1126" s="262">
        <f t="shared" si="69"/>
        <v>0</v>
      </c>
      <c r="I1126" s="262">
        <f t="shared" si="70"/>
        <v>0</v>
      </c>
      <c r="J1126" s="268"/>
      <c r="K1126" s="268"/>
    </row>
    <row r="1127" spans="7:11" x14ac:dyDescent="0.35">
      <c r="G1127" s="262">
        <f t="shared" si="68"/>
        <v>0</v>
      </c>
      <c r="H1127" s="262">
        <f t="shared" si="69"/>
        <v>0</v>
      </c>
      <c r="I1127" s="262">
        <f t="shared" si="70"/>
        <v>0</v>
      </c>
      <c r="J1127" s="268"/>
      <c r="K1127" s="268"/>
    </row>
    <row r="1128" spans="7:11" x14ac:dyDescent="0.35">
      <c r="G1128" s="262">
        <f t="shared" si="68"/>
        <v>0</v>
      </c>
      <c r="H1128" s="262">
        <f t="shared" si="69"/>
        <v>0</v>
      </c>
      <c r="I1128" s="262">
        <f t="shared" si="70"/>
        <v>0</v>
      </c>
      <c r="J1128" s="268"/>
      <c r="K1128" s="268"/>
    </row>
    <row r="1129" spans="7:11" x14ac:dyDescent="0.35">
      <c r="G1129" s="262">
        <f t="shared" si="68"/>
        <v>0</v>
      </c>
      <c r="H1129" s="262">
        <f t="shared" si="69"/>
        <v>0</v>
      </c>
      <c r="I1129" s="262">
        <f t="shared" si="70"/>
        <v>0</v>
      </c>
      <c r="J1129" s="268"/>
      <c r="K1129" s="268"/>
    </row>
    <row r="1130" spans="7:11" x14ac:dyDescent="0.35">
      <c r="G1130" s="262">
        <f t="shared" si="68"/>
        <v>0</v>
      </c>
      <c r="H1130" s="262">
        <f t="shared" si="69"/>
        <v>0</v>
      </c>
      <c r="I1130" s="262">
        <f t="shared" si="70"/>
        <v>0</v>
      </c>
      <c r="J1130" s="268"/>
      <c r="K1130" s="268"/>
    </row>
    <row r="1131" spans="7:11" x14ac:dyDescent="0.35">
      <c r="G1131" s="262">
        <f t="shared" si="68"/>
        <v>0</v>
      </c>
      <c r="H1131" s="262">
        <f t="shared" si="69"/>
        <v>0</v>
      </c>
      <c r="I1131" s="262">
        <f t="shared" si="70"/>
        <v>0</v>
      </c>
      <c r="J1131" s="268"/>
      <c r="K1131" s="268"/>
    </row>
    <row r="1132" spans="7:11" x14ac:dyDescent="0.35">
      <c r="G1132" s="262">
        <f t="shared" si="68"/>
        <v>0</v>
      </c>
      <c r="H1132" s="262">
        <f t="shared" si="69"/>
        <v>0</v>
      </c>
      <c r="I1132" s="262">
        <f t="shared" si="70"/>
        <v>0</v>
      </c>
      <c r="J1132" s="268"/>
      <c r="K1132" s="268"/>
    </row>
    <row r="1133" spans="7:11" x14ac:dyDescent="0.35">
      <c r="G1133" s="262">
        <f t="shared" si="68"/>
        <v>0</v>
      </c>
      <c r="H1133" s="262">
        <f t="shared" si="69"/>
        <v>0</v>
      </c>
      <c r="I1133" s="262">
        <f t="shared" si="70"/>
        <v>0</v>
      </c>
      <c r="J1133" s="268"/>
      <c r="K1133" s="268"/>
    </row>
    <row r="1134" spans="7:11" x14ac:dyDescent="0.35">
      <c r="G1134" s="262">
        <f t="shared" si="68"/>
        <v>0</v>
      </c>
      <c r="H1134" s="262">
        <f t="shared" si="69"/>
        <v>0</v>
      </c>
      <c r="I1134" s="262">
        <f t="shared" si="70"/>
        <v>0</v>
      </c>
      <c r="J1134" s="268"/>
      <c r="K1134" s="268"/>
    </row>
    <row r="1135" spans="7:11" x14ac:dyDescent="0.35">
      <c r="G1135" s="262">
        <f t="shared" si="68"/>
        <v>0</v>
      </c>
      <c r="H1135" s="262">
        <f t="shared" si="69"/>
        <v>0</v>
      </c>
      <c r="I1135" s="262">
        <f t="shared" si="70"/>
        <v>0</v>
      </c>
      <c r="J1135" s="268"/>
      <c r="K1135" s="268"/>
    </row>
    <row r="1136" spans="7:11" x14ac:dyDescent="0.35">
      <c r="G1136" s="262">
        <f t="shared" si="68"/>
        <v>0</v>
      </c>
      <c r="H1136" s="262">
        <f t="shared" si="69"/>
        <v>0</v>
      </c>
      <c r="I1136" s="262">
        <f t="shared" si="70"/>
        <v>0</v>
      </c>
      <c r="J1136" s="268"/>
      <c r="K1136" s="268"/>
    </row>
    <row r="1137" spans="7:11" x14ac:dyDescent="0.35">
      <c r="G1137" s="262">
        <f t="shared" si="68"/>
        <v>0</v>
      </c>
      <c r="H1137" s="262">
        <f t="shared" si="69"/>
        <v>0</v>
      </c>
      <c r="I1137" s="262">
        <f t="shared" si="70"/>
        <v>0</v>
      </c>
      <c r="J1137" s="268"/>
      <c r="K1137" s="268"/>
    </row>
    <row r="1138" spans="7:11" x14ac:dyDescent="0.35">
      <c r="G1138" s="262">
        <f t="shared" si="68"/>
        <v>0</v>
      </c>
      <c r="H1138" s="262">
        <f t="shared" si="69"/>
        <v>0</v>
      </c>
      <c r="I1138" s="262">
        <f t="shared" si="70"/>
        <v>0</v>
      </c>
      <c r="J1138" s="268"/>
      <c r="K1138" s="268"/>
    </row>
    <row r="1139" spans="7:11" x14ac:dyDescent="0.35">
      <c r="G1139" s="262">
        <f t="shared" si="68"/>
        <v>0</v>
      </c>
      <c r="H1139" s="262">
        <f t="shared" si="69"/>
        <v>0</v>
      </c>
      <c r="I1139" s="262">
        <f t="shared" si="70"/>
        <v>0</v>
      </c>
      <c r="J1139" s="268"/>
      <c r="K1139" s="268"/>
    </row>
    <row r="1140" spans="7:11" x14ac:dyDescent="0.35">
      <c r="G1140" s="262">
        <f t="shared" si="68"/>
        <v>0</v>
      </c>
      <c r="H1140" s="262">
        <f t="shared" si="69"/>
        <v>0</v>
      </c>
      <c r="I1140" s="262">
        <f t="shared" si="70"/>
        <v>0</v>
      </c>
      <c r="J1140" s="268"/>
      <c r="K1140" s="268"/>
    </row>
    <row r="1141" spans="7:11" x14ac:dyDescent="0.35">
      <c r="G1141" s="262">
        <f t="shared" si="68"/>
        <v>0</v>
      </c>
      <c r="H1141" s="262">
        <f t="shared" si="69"/>
        <v>0</v>
      </c>
      <c r="I1141" s="262">
        <f t="shared" si="70"/>
        <v>0</v>
      </c>
      <c r="J1141" s="268"/>
      <c r="K1141" s="268"/>
    </row>
    <row r="1142" spans="7:11" x14ac:dyDescent="0.35">
      <c r="G1142" s="262">
        <f t="shared" si="68"/>
        <v>0</v>
      </c>
      <c r="H1142" s="262">
        <f t="shared" si="69"/>
        <v>0</v>
      </c>
      <c r="I1142" s="262">
        <f t="shared" si="70"/>
        <v>0</v>
      </c>
      <c r="J1142" s="268"/>
      <c r="K1142" s="268"/>
    </row>
    <row r="1143" spans="7:11" x14ac:dyDescent="0.35">
      <c r="G1143" s="262">
        <f t="shared" si="68"/>
        <v>0</v>
      </c>
      <c r="H1143" s="262">
        <f t="shared" si="69"/>
        <v>0</v>
      </c>
      <c r="I1143" s="262">
        <f t="shared" si="70"/>
        <v>0</v>
      </c>
      <c r="J1143" s="268"/>
      <c r="K1143" s="268"/>
    </row>
    <row r="1144" spans="7:11" x14ac:dyDescent="0.35">
      <c r="G1144" s="262">
        <f t="shared" si="68"/>
        <v>0</v>
      </c>
      <c r="H1144" s="262">
        <f t="shared" si="69"/>
        <v>0</v>
      </c>
      <c r="I1144" s="262">
        <f t="shared" si="70"/>
        <v>0</v>
      </c>
      <c r="J1144" s="268"/>
      <c r="K1144" s="268"/>
    </row>
    <row r="1145" spans="7:11" x14ac:dyDescent="0.35">
      <c r="G1145" s="262">
        <f t="shared" si="68"/>
        <v>0</v>
      </c>
      <c r="H1145" s="262">
        <f t="shared" si="69"/>
        <v>0</v>
      </c>
      <c r="I1145" s="262">
        <f t="shared" si="70"/>
        <v>0</v>
      </c>
      <c r="J1145" s="268"/>
      <c r="K1145" s="268"/>
    </row>
    <row r="1146" spans="7:11" x14ac:dyDescent="0.35">
      <c r="G1146" s="262">
        <f t="shared" si="68"/>
        <v>0</v>
      </c>
      <c r="H1146" s="262">
        <f t="shared" si="69"/>
        <v>0</v>
      </c>
      <c r="I1146" s="262">
        <f t="shared" si="70"/>
        <v>0</v>
      </c>
      <c r="J1146" s="268"/>
      <c r="K1146" s="268"/>
    </row>
    <row r="1147" spans="7:11" x14ac:dyDescent="0.35">
      <c r="G1147" s="262">
        <f t="shared" si="68"/>
        <v>0</v>
      </c>
      <c r="H1147" s="262">
        <f t="shared" si="69"/>
        <v>0</v>
      </c>
      <c r="I1147" s="262">
        <f t="shared" si="70"/>
        <v>0</v>
      </c>
      <c r="J1147" s="268"/>
      <c r="K1147" s="268"/>
    </row>
    <row r="1148" spans="7:11" x14ac:dyDescent="0.35">
      <c r="G1148" s="262">
        <f t="shared" si="68"/>
        <v>0</v>
      </c>
      <c r="H1148" s="262">
        <f t="shared" si="69"/>
        <v>0</v>
      </c>
      <c r="I1148" s="262">
        <f t="shared" si="70"/>
        <v>0</v>
      </c>
      <c r="J1148" s="268"/>
      <c r="K1148" s="268"/>
    </row>
    <row r="1149" spans="7:11" x14ac:dyDescent="0.35">
      <c r="G1149" s="262">
        <f t="shared" si="68"/>
        <v>0</v>
      </c>
      <c r="H1149" s="262">
        <f t="shared" si="69"/>
        <v>0</v>
      </c>
      <c r="I1149" s="262">
        <f t="shared" si="70"/>
        <v>0</v>
      </c>
      <c r="J1149" s="268"/>
      <c r="K1149" s="268"/>
    </row>
    <row r="1150" spans="7:11" x14ac:dyDescent="0.35">
      <c r="G1150" s="262">
        <f t="shared" si="68"/>
        <v>0</v>
      </c>
      <c r="H1150" s="262">
        <f t="shared" si="69"/>
        <v>0</v>
      </c>
      <c r="I1150" s="262">
        <f t="shared" si="70"/>
        <v>0</v>
      </c>
      <c r="J1150" s="268"/>
      <c r="K1150" s="268"/>
    </row>
    <row r="1151" spans="7:11" x14ac:dyDescent="0.35">
      <c r="G1151" s="262">
        <f t="shared" si="68"/>
        <v>0</v>
      </c>
      <c r="H1151" s="262">
        <f t="shared" si="69"/>
        <v>0</v>
      </c>
      <c r="I1151" s="262">
        <f t="shared" si="70"/>
        <v>0</v>
      </c>
      <c r="J1151" s="268"/>
      <c r="K1151" s="268"/>
    </row>
    <row r="1152" spans="7:11" x14ac:dyDescent="0.35">
      <c r="G1152" s="262">
        <f t="shared" si="68"/>
        <v>0</v>
      </c>
      <c r="H1152" s="262">
        <f t="shared" si="69"/>
        <v>0</v>
      </c>
      <c r="I1152" s="262">
        <f t="shared" si="70"/>
        <v>0</v>
      </c>
      <c r="J1152" s="268"/>
      <c r="K1152" s="268"/>
    </row>
    <row r="1153" spans="7:11" x14ac:dyDescent="0.35">
      <c r="G1153" s="262">
        <f t="shared" si="68"/>
        <v>0</v>
      </c>
      <c r="H1153" s="262">
        <f t="shared" si="69"/>
        <v>0</v>
      </c>
      <c r="I1153" s="262">
        <f t="shared" si="70"/>
        <v>0</v>
      </c>
      <c r="J1153" s="268"/>
      <c r="K1153" s="268"/>
    </row>
    <row r="1154" spans="7:11" x14ac:dyDescent="0.35">
      <c r="G1154" s="262">
        <f t="shared" si="68"/>
        <v>0</v>
      </c>
      <c r="H1154" s="262">
        <f t="shared" si="69"/>
        <v>0</v>
      </c>
      <c r="I1154" s="262">
        <f t="shared" si="70"/>
        <v>0</v>
      </c>
      <c r="J1154" s="268"/>
      <c r="K1154" s="268"/>
    </row>
    <row r="1155" spans="7:11" x14ac:dyDescent="0.35">
      <c r="G1155" s="262">
        <f t="shared" si="68"/>
        <v>0</v>
      </c>
      <c r="H1155" s="262">
        <f t="shared" si="69"/>
        <v>0</v>
      </c>
      <c r="I1155" s="262">
        <f t="shared" si="70"/>
        <v>0</v>
      </c>
      <c r="J1155" s="268"/>
      <c r="K1155" s="268"/>
    </row>
    <row r="1156" spans="7:11" x14ac:dyDescent="0.35">
      <c r="G1156" s="262">
        <f t="shared" si="68"/>
        <v>0</v>
      </c>
      <c r="H1156" s="262">
        <f t="shared" si="69"/>
        <v>0</v>
      </c>
      <c r="I1156" s="262">
        <f t="shared" si="70"/>
        <v>0</v>
      </c>
      <c r="J1156" s="268"/>
      <c r="K1156" s="268"/>
    </row>
    <row r="1157" spans="7:11" x14ac:dyDescent="0.35">
      <c r="G1157" s="262">
        <f t="shared" si="68"/>
        <v>0</v>
      </c>
      <c r="H1157" s="262">
        <f t="shared" si="69"/>
        <v>0</v>
      </c>
      <c r="I1157" s="262">
        <f t="shared" si="70"/>
        <v>0</v>
      </c>
      <c r="J1157" s="268"/>
      <c r="K1157" s="268"/>
    </row>
    <row r="1158" spans="7:11" x14ac:dyDescent="0.35">
      <c r="G1158" s="262">
        <f t="shared" si="68"/>
        <v>0</v>
      </c>
      <c r="H1158" s="262">
        <f t="shared" si="69"/>
        <v>0</v>
      </c>
      <c r="I1158" s="262">
        <f t="shared" si="70"/>
        <v>0</v>
      </c>
      <c r="J1158" s="268"/>
      <c r="K1158" s="268"/>
    </row>
    <row r="1159" spans="7:11" x14ac:dyDescent="0.35">
      <c r="G1159" s="262">
        <f t="shared" si="68"/>
        <v>0</v>
      </c>
      <c r="H1159" s="262">
        <f t="shared" si="69"/>
        <v>0</v>
      </c>
      <c r="I1159" s="262">
        <f t="shared" si="70"/>
        <v>0</v>
      </c>
      <c r="J1159" s="268"/>
      <c r="K1159" s="268"/>
    </row>
    <row r="1160" spans="7:11" x14ac:dyDescent="0.35">
      <c r="G1160" s="262">
        <f t="shared" si="68"/>
        <v>0</v>
      </c>
      <c r="H1160" s="262">
        <f t="shared" si="69"/>
        <v>0</v>
      </c>
      <c r="I1160" s="262">
        <f t="shared" si="70"/>
        <v>0</v>
      </c>
      <c r="J1160" s="268"/>
      <c r="K1160" s="268"/>
    </row>
    <row r="1161" spans="7:11" x14ac:dyDescent="0.35">
      <c r="G1161" s="262">
        <f t="shared" si="68"/>
        <v>0</v>
      </c>
      <c r="H1161" s="262">
        <f t="shared" si="69"/>
        <v>0</v>
      </c>
      <c r="I1161" s="262">
        <f t="shared" si="70"/>
        <v>0</v>
      </c>
      <c r="J1161" s="268"/>
      <c r="K1161" s="268"/>
    </row>
    <row r="1162" spans="7:11" x14ac:dyDescent="0.35">
      <c r="G1162" s="262">
        <f t="shared" ref="G1162:G1225" si="71">SUM(J1162,L1162,N1162,O1162,P1162,T1162,U1162,V1162,AN1162,AP1162,BA1162,BC1162,CO1162,CQ1162,CZ1162,DB1162,DK1162,DM1162,DP1162,DR1162,DY1162,EA1162,EK1162,EM1162,EV1162,EX1162,FG1162,FI1162,FR1162,FT1162)</f>
        <v>0</v>
      </c>
      <c r="H1162" s="262">
        <f t="shared" ref="H1162:H1225" si="72">SUM(K1162,M1162,Q1162,R1162,S1162,W1162,X1162,Y1162,AO1162,AQ1162,AR1162,AS1162,AU1162,AX1162,BB1162,BD1162,BK1162,BL1162,CP1162,CR1162,CS1162,CT1162,CU1162,CV1162,DA1162,DC1162,DD1162,DE1162,DF1162,DG1162,,DL1162,DN1162,DQ1162,DS1162,DZ1162,EB1162,EC1162,ED1162,EE1162,FC1162,FH1162,FJ1162,FK1162,FL1162,FM1162,FN1162,FO1162,FQ1162,FS1162,FU1162,FV1162,FW1162,FX1162,FY1162,FZ1162,GC1162,EL1162,EN1162,EO1162,EP1162,EQ1162,ET1162,EW1162,EY1162,EZ1162,FA1162,FB1162,FD1162,AT1162,AV1162,AW1162,BE1162,BF1162,BG1162,BH1162,FP1162,ER1162,DH1162,DT1162,DU1162,DV1162,DW1162,EF1162,EG1162,EI1162,EH1162,ES1162,FE1162,Z1162,AA1162,AB1162,AC1162,AD1162,AE1162,AF1162,AG1162,AH1162,AI1162,AJ1162,AK1162,GA1162,GB1162)</f>
        <v>0</v>
      </c>
      <c r="I1162" s="262">
        <f t="shared" ref="I1162:I1225" si="73">G1162+H1162</f>
        <v>0</v>
      </c>
      <c r="J1162" s="268"/>
      <c r="K1162" s="268"/>
    </row>
    <row r="1163" spans="7:11" x14ac:dyDescent="0.35">
      <c r="G1163" s="262">
        <f t="shared" si="71"/>
        <v>0</v>
      </c>
      <c r="H1163" s="262">
        <f t="shared" si="72"/>
        <v>0</v>
      </c>
      <c r="I1163" s="262">
        <f t="shared" si="73"/>
        <v>0</v>
      </c>
      <c r="J1163" s="268"/>
      <c r="K1163" s="268"/>
    </row>
    <row r="1164" spans="7:11" x14ac:dyDescent="0.35">
      <c r="G1164" s="262">
        <f t="shared" si="71"/>
        <v>0</v>
      </c>
      <c r="H1164" s="262">
        <f t="shared" si="72"/>
        <v>0</v>
      </c>
      <c r="I1164" s="262">
        <f t="shared" si="73"/>
        <v>0</v>
      </c>
      <c r="J1164" s="268"/>
      <c r="K1164" s="268"/>
    </row>
    <row r="1165" spans="7:11" x14ac:dyDescent="0.35">
      <c r="G1165" s="262">
        <f t="shared" si="71"/>
        <v>0</v>
      </c>
      <c r="H1165" s="262">
        <f t="shared" si="72"/>
        <v>0</v>
      </c>
      <c r="I1165" s="262">
        <f t="shared" si="73"/>
        <v>0</v>
      </c>
      <c r="J1165" s="268"/>
      <c r="K1165" s="268"/>
    </row>
    <row r="1166" spans="7:11" x14ac:dyDescent="0.35">
      <c r="G1166" s="262">
        <f t="shared" si="71"/>
        <v>0</v>
      </c>
      <c r="H1166" s="262">
        <f t="shared" si="72"/>
        <v>0</v>
      </c>
      <c r="I1166" s="262">
        <f t="shared" si="73"/>
        <v>0</v>
      </c>
      <c r="J1166" s="268"/>
      <c r="K1166" s="268"/>
    </row>
    <row r="1167" spans="7:11" x14ac:dyDescent="0.35">
      <c r="G1167" s="262">
        <f t="shared" si="71"/>
        <v>0</v>
      </c>
      <c r="H1167" s="262">
        <f t="shared" si="72"/>
        <v>0</v>
      </c>
      <c r="I1167" s="262">
        <f t="shared" si="73"/>
        <v>0</v>
      </c>
      <c r="J1167" s="268"/>
      <c r="K1167" s="268"/>
    </row>
    <row r="1168" spans="7:11" x14ac:dyDescent="0.35">
      <c r="G1168" s="262">
        <f t="shared" si="71"/>
        <v>0</v>
      </c>
      <c r="H1168" s="262">
        <f t="shared" si="72"/>
        <v>0</v>
      </c>
      <c r="I1168" s="262">
        <f t="shared" si="73"/>
        <v>0</v>
      </c>
      <c r="J1168" s="268"/>
      <c r="K1168" s="268"/>
    </row>
    <row r="1169" spans="7:11" x14ac:dyDescent="0.35">
      <c r="G1169" s="262">
        <f t="shared" si="71"/>
        <v>0</v>
      </c>
      <c r="H1169" s="262">
        <f t="shared" si="72"/>
        <v>0</v>
      </c>
      <c r="I1169" s="262">
        <f t="shared" si="73"/>
        <v>0</v>
      </c>
      <c r="J1169" s="268"/>
      <c r="K1169" s="268"/>
    </row>
    <row r="1170" spans="7:11" x14ac:dyDescent="0.35">
      <c r="G1170" s="262">
        <f t="shared" si="71"/>
        <v>0</v>
      </c>
      <c r="H1170" s="262">
        <f t="shared" si="72"/>
        <v>0</v>
      </c>
      <c r="I1170" s="262">
        <f t="shared" si="73"/>
        <v>0</v>
      </c>
      <c r="J1170" s="268"/>
      <c r="K1170" s="268"/>
    </row>
    <row r="1171" spans="7:11" x14ac:dyDescent="0.35">
      <c r="G1171" s="262">
        <f t="shared" si="71"/>
        <v>0</v>
      </c>
      <c r="H1171" s="262">
        <f t="shared" si="72"/>
        <v>0</v>
      </c>
      <c r="I1171" s="262">
        <f t="shared" si="73"/>
        <v>0</v>
      </c>
      <c r="J1171" s="268"/>
      <c r="K1171" s="268"/>
    </row>
    <row r="1172" spans="7:11" x14ac:dyDescent="0.35">
      <c r="G1172" s="262">
        <f t="shared" si="71"/>
        <v>0</v>
      </c>
      <c r="H1172" s="262">
        <f t="shared" si="72"/>
        <v>0</v>
      </c>
      <c r="I1172" s="262">
        <f t="shared" si="73"/>
        <v>0</v>
      </c>
      <c r="J1172" s="268"/>
      <c r="K1172" s="268"/>
    </row>
    <row r="1173" spans="7:11" x14ac:dyDescent="0.35">
      <c r="G1173" s="262">
        <f t="shared" si="71"/>
        <v>0</v>
      </c>
      <c r="H1173" s="262">
        <f t="shared" si="72"/>
        <v>0</v>
      </c>
      <c r="I1173" s="262">
        <f t="shared" si="73"/>
        <v>0</v>
      </c>
      <c r="J1173" s="268"/>
      <c r="K1173" s="268"/>
    </row>
    <row r="1174" spans="7:11" x14ac:dyDescent="0.35">
      <c r="G1174" s="262">
        <f t="shared" si="71"/>
        <v>0</v>
      </c>
      <c r="H1174" s="262">
        <f t="shared" si="72"/>
        <v>0</v>
      </c>
      <c r="I1174" s="262">
        <f t="shared" si="73"/>
        <v>0</v>
      </c>
      <c r="J1174" s="268"/>
      <c r="K1174" s="268"/>
    </row>
    <row r="1175" spans="7:11" x14ac:dyDescent="0.35">
      <c r="G1175" s="262">
        <f t="shared" si="71"/>
        <v>0</v>
      </c>
      <c r="H1175" s="262">
        <f t="shared" si="72"/>
        <v>0</v>
      </c>
      <c r="I1175" s="262">
        <f t="shared" si="73"/>
        <v>0</v>
      </c>
      <c r="J1175" s="268"/>
      <c r="K1175" s="268"/>
    </row>
    <row r="1176" spans="7:11" x14ac:dyDescent="0.35">
      <c r="G1176" s="262">
        <f t="shared" si="71"/>
        <v>0</v>
      </c>
      <c r="H1176" s="262">
        <f t="shared" si="72"/>
        <v>0</v>
      </c>
      <c r="I1176" s="262">
        <f t="shared" si="73"/>
        <v>0</v>
      </c>
      <c r="J1176" s="268"/>
      <c r="K1176" s="268"/>
    </row>
    <row r="1177" spans="7:11" x14ac:dyDescent="0.35">
      <c r="G1177" s="262">
        <f t="shared" si="71"/>
        <v>0</v>
      </c>
      <c r="H1177" s="262">
        <f t="shared" si="72"/>
        <v>0</v>
      </c>
      <c r="I1177" s="262">
        <f t="shared" si="73"/>
        <v>0</v>
      </c>
      <c r="J1177" s="268"/>
      <c r="K1177" s="268"/>
    </row>
    <row r="1178" spans="7:11" x14ac:dyDescent="0.35">
      <c r="G1178" s="262">
        <f t="shared" si="71"/>
        <v>0</v>
      </c>
      <c r="H1178" s="262">
        <f t="shared" si="72"/>
        <v>0</v>
      </c>
      <c r="I1178" s="262">
        <f t="shared" si="73"/>
        <v>0</v>
      </c>
      <c r="J1178" s="268"/>
      <c r="K1178" s="268"/>
    </row>
    <row r="1179" spans="7:11" x14ac:dyDescent="0.35">
      <c r="G1179" s="262">
        <f t="shared" si="71"/>
        <v>0</v>
      </c>
      <c r="H1179" s="262">
        <f t="shared" si="72"/>
        <v>0</v>
      </c>
      <c r="I1179" s="262">
        <f t="shared" si="73"/>
        <v>0</v>
      </c>
      <c r="J1179" s="268"/>
      <c r="K1179" s="268"/>
    </row>
    <row r="1180" spans="7:11" x14ac:dyDescent="0.35">
      <c r="G1180" s="262">
        <f t="shared" si="71"/>
        <v>0</v>
      </c>
      <c r="H1180" s="262">
        <f t="shared" si="72"/>
        <v>0</v>
      </c>
      <c r="I1180" s="262">
        <f t="shared" si="73"/>
        <v>0</v>
      </c>
      <c r="J1180" s="268"/>
      <c r="K1180" s="268"/>
    </row>
    <row r="1181" spans="7:11" x14ac:dyDescent="0.35">
      <c r="G1181" s="262">
        <f t="shared" si="71"/>
        <v>0</v>
      </c>
      <c r="H1181" s="262">
        <f t="shared" si="72"/>
        <v>0</v>
      </c>
      <c r="I1181" s="262">
        <f t="shared" si="73"/>
        <v>0</v>
      </c>
      <c r="J1181" s="268"/>
      <c r="K1181" s="268"/>
    </row>
    <row r="1182" spans="7:11" x14ac:dyDescent="0.35">
      <c r="G1182" s="262">
        <f t="shared" si="71"/>
        <v>0</v>
      </c>
      <c r="H1182" s="262">
        <f t="shared" si="72"/>
        <v>0</v>
      </c>
      <c r="I1182" s="262">
        <f t="shared" si="73"/>
        <v>0</v>
      </c>
      <c r="J1182" s="268"/>
      <c r="K1182" s="268"/>
    </row>
    <row r="1183" spans="7:11" x14ac:dyDescent="0.35">
      <c r="G1183" s="262">
        <f t="shared" si="71"/>
        <v>0</v>
      </c>
      <c r="H1183" s="262">
        <f t="shared" si="72"/>
        <v>0</v>
      </c>
      <c r="I1183" s="262">
        <f t="shared" si="73"/>
        <v>0</v>
      </c>
      <c r="J1183" s="268"/>
      <c r="K1183" s="268"/>
    </row>
    <row r="1184" spans="7:11" x14ac:dyDescent="0.35">
      <c r="G1184" s="262">
        <f t="shared" si="71"/>
        <v>0</v>
      </c>
      <c r="H1184" s="262">
        <f t="shared" si="72"/>
        <v>0</v>
      </c>
      <c r="I1184" s="262">
        <f t="shared" si="73"/>
        <v>0</v>
      </c>
      <c r="J1184" s="268"/>
      <c r="K1184" s="268"/>
    </row>
    <row r="1185" spans="7:11" x14ac:dyDescent="0.35">
      <c r="G1185" s="262">
        <f t="shared" si="71"/>
        <v>0</v>
      </c>
      <c r="H1185" s="262">
        <f t="shared" si="72"/>
        <v>0</v>
      </c>
      <c r="I1185" s="262">
        <f t="shared" si="73"/>
        <v>0</v>
      </c>
      <c r="J1185" s="268"/>
      <c r="K1185" s="268"/>
    </row>
    <row r="1186" spans="7:11" x14ac:dyDescent="0.35">
      <c r="G1186" s="262">
        <f t="shared" si="71"/>
        <v>0</v>
      </c>
      <c r="H1186" s="262">
        <f t="shared" si="72"/>
        <v>0</v>
      </c>
      <c r="I1186" s="262">
        <f t="shared" si="73"/>
        <v>0</v>
      </c>
      <c r="J1186" s="268"/>
      <c r="K1186" s="268"/>
    </row>
    <row r="1187" spans="7:11" x14ac:dyDescent="0.35">
      <c r="G1187" s="262">
        <f t="shared" si="71"/>
        <v>0</v>
      </c>
      <c r="H1187" s="262">
        <f t="shared" si="72"/>
        <v>0</v>
      </c>
      <c r="I1187" s="262">
        <f t="shared" si="73"/>
        <v>0</v>
      </c>
      <c r="J1187" s="268"/>
      <c r="K1187" s="268"/>
    </row>
    <row r="1188" spans="7:11" x14ac:dyDescent="0.35">
      <c r="G1188" s="262">
        <f t="shared" si="71"/>
        <v>0</v>
      </c>
      <c r="H1188" s="262">
        <f t="shared" si="72"/>
        <v>0</v>
      </c>
      <c r="I1188" s="262">
        <f t="shared" si="73"/>
        <v>0</v>
      </c>
      <c r="J1188" s="268"/>
      <c r="K1188" s="268"/>
    </row>
    <row r="1189" spans="7:11" x14ac:dyDescent="0.35">
      <c r="G1189" s="262">
        <f t="shared" si="71"/>
        <v>0</v>
      </c>
      <c r="H1189" s="262">
        <f t="shared" si="72"/>
        <v>0</v>
      </c>
      <c r="I1189" s="262">
        <f t="shared" si="73"/>
        <v>0</v>
      </c>
      <c r="J1189" s="268"/>
      <c r="K1189" s="268"/>
    </row>
    <row r="1190" spans="7:11" x14ac:dyDescent="0.35">
      <c r="G1190" s="262">
        <f t="shared" si="71"/>
        <v>0</v>
      </c>
      <c r="H1190" s="262">
        <f t="shared" si="72"/>
        <v>0</v>
      </c>
      <c r="I1190" s="262">
        <f t="shared" si="73"/>
        <v>0</v>
      </c>
      <c r="J1190" s="268"/>
      <c r="K1190" s="268"/>
    </row>
    <row r="1191" spans="7:11" x14ac:dyDescent="0.35">
      <c r="G1191" s="262">
        <f t="shared" si="71"/>
        <v>0</v>
      </c>
      <c r="H1191" s="262">
        <f t="shared" si="72"/>
        <v>0</v>
      </c>
      <c r="I1191" s="262">
        <f t="shared" si="73"/>
        <v>0</v>
      </c>
      <c r="J1191" s="268"/>
      <c r="K1191" s="268"/>
    </row>
    <row r="1192" spans="7:11" x14ac:dyDescent="0.35">
      <c r="G1192" s="262">
        <f t="shared" si="71"/>
        <v>0</v>
      </c>
      <c r="H1192" s="262">
        <f t="shared" si="72"/>
        <v>0</v>
      </c>
      <c r="I1192" s="262">
        <f t="shared" si="73"/>
        <v>0</v>
      </c>
      <c r="J1192" s="268"/>
      <c r="K1192" s="268"/>
    </row>
    <row r="1193" spans="7:11" x14ac:dyDescent="0.35">
      <c r="G1193" s="262">
        <f t="shared" si="71"/>
        <v>0</v>
      </c>
      <c r="H1193" s="262">
        <f t="shared" si="72"/>
        <v>0</v>
      </c>
      <c r="I1193" s="262">
        <f t="shared" si="73"/>
        <v>0</v>
      </c>
      <c r="J1193" s="268"/>
      <c r="K1193" s="268"/>
    </row>
    <row r="1194" spans="7:11" x14ac:dyDescent="0.35">
      <c r="G1194" s="262">
        <f t="shared" si="71"/>
        <v>0</v>
      </c>
      <c r="H1194" s="262">
        <f t="shared" si="72"/>
        <v>0</v>
      </c>
      <c r="I1194" s="262">
        <f t="shared" si="73"/>
        <v>0</v>
      </c>
      <c r="J1194" s="268"/>
      <c r="K1194" s="268"/>
    </row>
    <row r="1195" spans="7:11" x14ac:dyDescent="0.35">
      <c r="G1195" s="262">
        <f t="shared" si="71"/>
        <v>0</v>
      </c>
      <c r="H1195" s="262">
        <f t="shared" si="72"/>
        <v>0</v>
      </c>
      <c r="I1195" s="262">
        <f t="shared" si="73"/>
        <v>0</v>
      </c>
      <c r="J1195" s="268"/>
      <c r="K1195" s="268"/>
    </row>
    <row r="1196" spans="7:11" x14ac:dyDescent="0.35">
      <c r="G1196" s="262">
        <f t="shared" si="71"/>
        <v>0</v>
      </c>
      <c r="H1196" s="262">
        <f t="shared" si="72"/>
        <v>0</v>
      </c>
      <c r="I1196" s="262">
        <f t="shared" si="73"/>
        <v>0</v>
      </c>
      <c r="J1196" s="268"/>
      <c r="K1196" s="268"/>
    </row>
    <row r="1197" spans="7:11" x14ac:dyDescent="0.35">
      <c r="G1197" s="262">
        <f t="shared" si="71"/>
        <v>0</v>
      </c>
      <c r="H1197" s="262">
        <f t="shared" si="72"/>
        <v>0</v>
      </c>
      <c r="I1197" s="262">
        <f t="shared" si="73"/>
        <v>0</v>
      </c>
      <c r="J1197" s="268"/>
      <c r="K1197" s="268"/>
    </row>
    <row r="1198" spans="7:11" x14ac:dyDescent="0.35">
      <c r="G1198" s="262">
        <f t="shared" si="71"/>
        <v>0</v>
      </c>
      <c r="H1198" s="262">
        <f t="shared" si="72"/>
        <v>0</v>
      </c>
      <c r="I1198" s="262">
        <f t="shared" si="73"/>
        <v>0</v>
      </c>
      <c r="J1198" s="268"/>
      <c r="K1198" s="268"/>
    </row>
    <row r="1199" spans="7:11" x14ac:dyDescent="0.35">
      <c r="G1199" s="262">
        <f t="shared" si="71"/>
        <v>0</v>
      </c>
      <c r="H1199" s="262">
        <f t="shared" si="72"/>
        <v>0</v>
      </c>
      <c r="I1199" s="262">
        <f t="shared" si="73"/>
        <v>0</v>
      </c>
      <c r="J1199" s="268"/>
      <c r="K1199" s="268"/>
    </row>
    <row r="1200" spans="7:11" x14ac:dyDescent="0.35">
      <c r="G1200" s="262">
        <f t="shared" si="71"/>
        <v>0</v>
      </c>
      <c r="H1200" s="262">
        <f t="shared" si="72"/>
        <v>0</v>
      </c>
      <c r="I1200" s="262">
        <f t="shared" si="73"/>
        <v>0</v>
      </c>
      <c r="J1200" s="268"/>
      <c r="K1200" s="268"/>
    </row>
    <row r="1201" spans="7:11" x14ac:dyDescent="0.35">
      <c r="G1201" s="262">
        <f t="shared" si="71"/>
        <v>0</v>
      </c>
      <c r="H1201" s="262">
        <f t="shared" si="72"/>
        <v>0</v>
      </c>
      <c r="I1201" s="262">
        <f t="shared" si="73"/>
        <v>0</v>
      </c>
      <c r="J1201" s="268"/>
      <c r="K1201" s="268"/>
    </row>
    <row r="1202" spans="7:11" x14ac:dyDescent="0.35">
      <c r="G1202" s="262">
        <f t="shared" si="71"/>
        <v>0</v>
      </c>
      <c r="H1202" s="262">
        <f t="shared" si="72"/>
        <v>0</v>
      </c>
      <c r="I1202" s="262">
        <f t="shared" si="73"/>
        <v>0</v>
      </c>
      <c r="J1202" s="268"/>
      <c r="K1202" s="268"/>
    </row>
    <row r="1203" spans="7:11" x14ac:dyDescent="0.35">
      <c r="G1203" s="262">
        <f t="shared" si="71"/>
        <v>0</v>
      </c>
      <c r="H1203" s="262">
        <f t="shared" si="72"/>
        <v>0</v>
      </c>
      <c r="I1203" s="262">
        <f t="shared" si="73"/>
        <v>0</v>
      </c>
      <c r="J1203" s="268"/>
      <c r="K1203" s="268"/>
    </row>
    <row r="1204" spans="7:11" x14ac:dyDescent="0.35">
      <c r="G1204" s="262">
        <f t="shared" si="71"/>
        <v>0</v>
      </c>
      <c r="H1204" s="262">
        <f t="shared" si="72"/>
        <v>0</v>
      </c>
      <c r="I1204" s="262">
        <f t="shared" si="73"/>
        <v>0</v>
      </c>
      <c r="J1204" s="268"/>
      <c r="K1204" s="268"/>
    </row>
    <row r="1205" spans="7:11" x14ac:dyDescent="0.35">
      <c r="G1205" s="262">
        <f t="shared" si="71"/>
        <v>0</v>
      </c>
      <c r="H1205" s="262">
        <f t="shared" si="72"/>
        <v>0</v>
      </c>
      <c r="I1205" s="262">
        <f t="shared" si="73"/>
        <v>0</v>
      </c>
      <c r="J1205" s="268"/>
      <c r="K1205" s="268"/>
    </row>
    <row r="1206" spans="7:11" x14ac:dyDescent="0.35">
      <c r="G1206" s="262">
        <f t="shared" si="71"/>
        <v>0</v>
      </c>
      <c r="H1206" s="262">
        <f t="shared" si="72"/>
        <v>0</v>
      </c>
      <c r="I1206" s="262">
        <f t="shared" si="73"/>
        <v>0</v>
      </c>
      <c r="J1206" s="268"/>
      <c r="K1206" s="268"/>
    </row>
    <row r="1207" spans="7:11" x14ac:dyDescent="0.35">
      <c r="G1207" s="262">
        <f t="shared" si="71"/>
        <v>0</v>
      </c>
      <c r="H1207" s="262">
        <f t="shared" si="72"/>
        <v>0</v>
      </c>
      <c r="I1207" s="262">
        <f t="shared" si="73"/>
        <v>0</v>
      </c>
      <c r="J1207" s="268"/>
      <c r="K1207" s="268"/>
    </row>
    <row r="1208" spans="7:11" x14ac:dyDescent="0.35">
      <c r="G1208" s="262">
        <f t="shared" si="71"/>
        <v>0</v>
      </c>
      <c r="H1208" s="262">
        <f t="shared" si="72"/>
        <v>0</v>
      </c>
      <c r="I1208" s="262">
        <f t="shared" si="73"/>
        <v>0</v>
      </c>
      <c r="J1208" s="268"/>
      <c r="K1208" s="268"/>
    </row>
    <row r="1209" spans="7:11" x14ac:dyDescent="0.35">
      <c r="G1209" s="262">
        <f t="shared" si="71"/>
        <v>0</v>
      </c>
      <c r="H1209" s="262">
        <f t="shared" si="72"/>
        <v>0</v>
      </c>
      <c r="I1209" s="262">
        <f t="shared" si="73"/>
        <v>0</v>
      </c>
      <c r="J1209" s="268"/>
      <c r="K1209" s="268"/>
    </row>
    <row r="1210" spans="7:11" x14ac:dyDescent="0.35">
      <c r="G1210" s="262">
        <f t="shared" si="71"/>
        <v>0</v>
      </c>
      <c r="H1210" s="262">
        <f t="shared" si="72"/>
        <v>0</v>
      </c>
      <c r="I1210" s="262">
        <f t="shared" si="73"/>
        <v>0</v>
      </c>
      <c r="J1210" s="268"/>
      <c r="K1210" s="268"/>
    </row>
    <row r="1211" spans="7:11" x14ac:dyDescent="0.35">
      <c r="G1211" s="262">
        <f t="shared" si="71"/>
        <v>0</v>
      </c>
      <c r="H1211" s="262">
        <f t="shared" si="72"/>
        <v>0</v>
      </c>
      <c r="I1211" s="262">
        <f t="shared" si="73"/>
        <v>0</v>
      </c>
      <c r="J1211" s="268"/>
      <c r="K1211" s="268"/>
    </row>
    <row r="1212" spans="7:11" x14ac:dyDescent="0.35">
      <c r="G1212" s="262">
        <f t="shared" si="71"/>
        <v>0</v>
      </c>
      <c r="H1212" s="262">
        <f t="shared" si="72"/>
        <v>0</v>
      </c>
      <c r="I1212" s="262">
        <f t="shared" si="73"/>
        <v>0</v>
      </c>
      <c r="J1212" s="268"/>
      <c r="K1212" s="268"/>
    </row>
    <row r="1213" spans="7:11" x14ac:dyDescent="0.35">
      <c r="G1213" s="262">
        <f t="shared" si="71"/>
        <v>0</v>
      </c>
      <c r="H1213" s="262">
        <f t="shared" si="72"/>
        <v>0</v>
      </c>
      <c r="I1213" s="262">
        <f t="shared" si="73"/>
        <v>0</v>
      </c>
      <c r="J1213" s="268"/>
      <c r="K1213" s="268"/>
    </row>
    <row r="1214" spans="7:11" x14ac:dyDescent="0.35">
      <c r="G1214" s="262">
        <f t="shared" si="71"/>
        <v>0</v>
      </c>
      <c r="H1214" s="262">
        <f t="shared" si="72"/>
        <v>0</v>
      </c>
      <c r="I1214" s="262">
        <f t="shared" si="73"/>
        <v>0</v>
      </c>
      <c r="J1214" s="268"/>
      <c r="K1214" s="268"/>
    </row>
    <row r="1215" spans="7:11" x14ac:dyDescent="0.35">
      <c r="G1215" s="262">
        <f t="shared" si="71"/>
        <v>0</v>
      </c>
      <c r="H1215" s="262">
        <f t="shared" si="72"/>
        <v>0</v>
      </c>
      <c r="I1215" s="262">
        <f t="shared" si="73"/>
        <v>0</v>
      </c>
      <c r="J1215" s="268"/>
      <c r="K1215" s="268"/>
    </row>
    <row r="1216" spans="7:11" x14ac:dyDescent="0.35">
      <c r="G1216" s="262">
        <f t="shared" si="71"/>
        <v>0</v>
      </c>
      <c r="H1216" s="262">
        <f t="shared" si="72"/>
        <v>0</v>
      </c>
      <c r="I1216" s="262">
        <f t="shared" si="73"/>
        <v>0</v>
      </c>
      <c r="J1216" s="268"/>
      <c r="K1216" s="268"/>
    </row>
    <row r="1217" spans="7:11" x14ac:dyDescent="0.35">
      <c r="G1217" s="262">
        <f t="shared" si="71"/>
        <v>0</v>
      </c>
      <c r="H1217" s="262">
        <f t="shared" si="72"/>
        <v>0</v>
      </c>
      <c r="I1217" s="262">
        <f t="shared" si="73"/>
        <v>0</v>
      </c>
      <c r="J1217" s="268"/>
      <c r="K1217" s="268"/>
    </row>
    <row r="1218" spans="7:11" x14ac:dyDescent="0.35">
      <c r="G1218" s="262">
        <f t="shared" si="71"/>
        <v>0</v>
      </c>
      <c r="H1218" s="262">
        <f t="shared" si="72"/>
        <v>0</v>
      </c>
      <c r="I1218" s="262">
        <f t="shared" si="73"/>
        <v>0</v>
      </c>
      <c r="J1218" s="268"/>
      <c r="K1218" s="268"/>
    </row>
    <row r="1219" spans="7:11" x14ac:dyDescent="0.35">
      <c r="G1219" s="262">
        <f t="shared" si="71"/>
        <v>0</v>
      </c>
      <c r="H1219" s="262">
        <f t="shared" si="72"/>
        <v>0</v>
      </c>
      <c r="I1219" s="262">
        <f t="shared" si="73"/>
        <v>0</v>
      </c>
      <c r="J1219" s="268"/>
      <c r="K1219" s="268"/>
    </row>
    <row r="1220" spans="7:11" x14ac:dyDescent="0.35">
      <c r="G1220" s="262">
        <f t="shared" si="71"/>
        <v>0</v>
      </c>
      <c r="H1220" s="262">
        <f t="shared" si="72"/>
        <v>0</v>
      </c>
      <c r="I1220" s="262">
        <f t="shared" si="73"/>
        <v>0</v>
      </c>
      <c r="J1220" s="268"/>
      <c r="K1220" s="268"/>
    </row>
    <row r="1221" spans="7:11" x14ac:dyDescent="0.35">
      <c r="G1221" s="262">
        <f t="shared" si="71"/>
        <v>0</v>
      </c>
      <c r="H1221" s="262">
        <f t="shared" si="72"/>
        <v>0</v>
      </c>
      <c r="I1221" s="262">
        <f t="shared" si="73"/>
        <v>0</v>
      </c>
      <c r="J1221" s="268"/>
      <c r="K1221" s="268"/>
    </row>
    <row r="1222" spans="7:11" x14ac:dyDescent="0.35">
      <c r="G1222" s="262">
        <f t="shared" si="71"/>
        <v>0</v>
      </c>
      <c r="H1222" s="262">
        <f t="shared" si="72"/>
        <v>0</v>
      </c>
      <c r="I1222" s="262">
        <f t="shared" si="73"/>
        <v>0</v>
      </c>
      <c r="J1222" s="268"/>
      <c r="K1222" s="268"/>
    </row>
    <row r="1223" spans="7:11" x14ac:dyDescent="0.35">
      <c r="G1223" s="262">
        <f t="shared" si="71"/>
        <v>0</v>
      </c>
      <c r="H1223" s="262">
        <f t="shared" si="72"/>
        <v>0</v>
      </c>
      <c r="I1223" s="262">
        <f t="shared" si="73"/>
        <v>0</v>
      </c>
      <c r="J1223" s="268"/>
      <c r="K1223" s="268"/>
    </row>
    <row r="1224" spans="7:11" x14ac:dyDescent="0.35">
      <c r="G1224" s="262">
        <f t="shared" si="71"/>
        <v>0</v>
      </c>
      <c r="H1224" s="262">
        <f t="shared" si="72"/>
        <v>0</v>
      </c>
      <c r="I1224" s="262">
        <f t="shared" si="73"/>
        <v>0</v>
      </c>
      <c r="J1224" s="268"/>
      <c r="K1224" s="268"/>
    </row>
    <row r="1225" spans="7:11" x14ac:dyDescent="0.35">
      <c r="G1225" s="262">
        <f t="shared" si="71"/>
        <v>0</v>
      </c>
      <c r="H1225" s="262">
        <f t="shared" si="72"/>
        <v>0</v>
      </c>
      <c r="I1225" s="262">
        <f t="shared" si="73"/>
        <v>0</v>
      </c>
      <c r="J1225" s="268"/>
      <c r="K1225" s="268"/>
    </row>
    <row r="1226" spans="7:11" x14ac:dyDescent="0.35">
      <c r="G1226" s="262">
        <f t="shared" ref="G1226:G1289" si="74">SUM(J1226,L1226,N1226,O1226,P1226,T1226,U1226,V1226,AN1226,AP1226,BA1226,BC1226,CO1226,CQ1226,CZ1226,DB1226,DK1226,DM1226,DP1226,DR1226,DY1226,EA1226,EK1226,EM1226,EV1226,EX1226,FG1226,FI1226,FR1226,FT1226)</f>
        <v>0</v>
      </c>
      <c r="H1226" s="262">
        <f t="shared" ref="H1226:H1289" si="75">SUM(K1226,M1226,Q1226,R1226,S1226,W1226,X1226,Y1226,AO1226,AQ1226,AR1226,AS1226,AU1226,AX1226,BB1226,BD1226,BK1226,BL1226,CP1226,CR1226,CS1226,CT1226,CU1226,CV1226,DA1226,DC1226,DD1226,DE1226,DF1226,DG1226,,DL1226,DN1226,DQ1226,DS1226,DZ1226,EB1226,EC1226,ED1226,EE1226,FC1226,FH1226,FJ1226,FK1226,FL1226,FM1226,FN1226,FO1226,FQ1226,FS1226,FU1226,FV1226,FW1226,FX1226,FY1226,FZ1226,GC1226,EL1226,EN1226,EO1226,EP1226,EQ1226,ET1226,EW1226,EY1226,EZ1226,FA1226,FB1226,FD1226,AT1226,AV1226,AW1226,BE1226,BF1226,BG1226,BH1226,FP1226,ER1226,DH1226,DT1226,DU1226,DV1226,DW1226,EF1226,EG1226,EI1226,EH1226,ES1226,FE1226,Z1226,AA1226,AB1226,AC1226,AD1226,AE1226,AF1226,AG1226,AH1226,AI1226,AJ1226,AK1226,GA1226,GB1226)</f>
        <v>0</v>
      </c>
      <c r="I1226" s="262">
        <f t="shared" ref="I1226:I1289" si="76">G1226+H1226</f>
        <v>0</v>
      </c>
      <c r="J1226" s="268"/>
      <c r="K1226" s="268"/>
    </row>
    <row r="1227" spans="7:11" x14ac:dyDescent="0.35">
      <c r="G1227" s="262">
        <f t="shared" si="74"/>
        <v>0</v>
      </c>
      <c r="H1227" s="262">
        <f t="shared" si="75"/>
        <v>0</v>
      </c>
      <c r="I1227" s="262">
        <f t="shared" si="76"/>
        <v>0</v>
      </c>
      <c r="J1227" s="268"/>
      <c r="K1227" s="268"/>
    </row>
    <row r="1228" spans="7:11" x14ac:dyDescent="0.35">
      <c r="G1228" s="262">
        <f t="shared" si="74"/>
        <v>0</v>
      </c>
      <c r="H1228" s="262">
        <f t="shared" si="75"/>
        <v>0</v>
      </c>
      <c r="I1228" s="262">
        <f t="shared" si="76"/>
        <v>0</v>
      </c>
      <c r="J1228" s="268"/>
      <c r="K1228" s="268"/>
    </row>
    <row r="1229" spans="7:11" x14ac:dyDescent="0.35">
      <c r="G1229" s="262">
        <f t="shared" si="74"/>
        <v>0</v>
      </c>
      <c r="H1229" s="262">
        <f t="shared" si="75"/>
        <v>0</v>
      </c>
      <c r="I1229" s="262">
        <f t="shared" si="76"/>
        <v>0</v>
      </c>
      <c r="J1229" s="268"/>
      <c r="K1229" s="268"/>
    </row>
    <row r="1230" spans="7:11" x14ac:dyDescent="0.35">
      <c r="G1230" s="262">
        <f t="shared" si="74"/>
        <v>0</v>
      </c>
      <c r="H1230" s="262">
        <f t="shared" si="75"/>
        <v>0</v>
      </c>
      <c r="I1230" s="262">
        <f t="shared" si="76"/>
        <v>0</v>
      </c>
      <c r="J1230" s="268"/>
      <c r="K1230" s="268"/>
    </row>
    <row r="1231" spans="7:11" x14ac:dyDescent="0.35">
      <c r="G1231" s="262">
        <f t="shared" si="74"/>
        <v>0</v>
      </c>
      <c r="H1231" s="262">
        <f t="shared" si="75"/>
        <v>0</v>
      </c>
      <c r="I1231" s="262">
        <f t="shared" si="76"/>
        <v>0</v>
      </c>
      <c r="J1231" s="268"/>
      <c r="K1231" s="268"/>
    </row>
    <row r="1232" spans="7:11" x14ac:dyDescent="0.35">
      <c r="G1232" s="262">
        <f t="shared" si="74"/>
        <v>0</v>
      </c>
      <c r="H1232" s="262">
        <f t="shared" si="75"/>
        <v>0</v>
      </c>
      <c r="I1232" s="262">
        <f t="shared" si="76"/>
        <v>0</v>
      </c>
      <c r="J1232" s="268"/>
      <c r="K1232" s="268"/>
    </row>
    <row r="1233" spans="7:11" x14ac:dyDescent="0.35">
      <c r="G1233" s="262">
        <f t="shared" si="74"/>
        <v>0</v>
      </c>
      <c r="H1233" s="262">
        <f t="shared" si="75"/>
        <v>0</v>
      </c>
      <c r="I1233" s="262">
        <f t="shared" si="76"/>
        <v>0</v>
      </c>
      <c r="J1233" s="268"/>
      <c r="K1233" s="268"/>
    </row>
    <row r="1234" spans="7:11" x14ac:dyDescent="0.35">
      <c r="G1234" s="262">
        <f t="shared" si="74"/>
        <v>0</v>
      </c>
      <c r="H1234" s="262">
        <f t="shared" si="75"/>
        <v>0</v>
      </c>
      <c r="I1234" s="262">
        <f t="shared" si="76"/>
        <v>0</v>
      </c>
      <c r="J1234" s="268"/>
      <c r="K1234" s="268"/>
    </row>
    <row r="1235" spans="7:11" x14ac:dyDescent="0.35">
      <c r="G1235" s="262">
        <f t="shared" si="74"/>
        <v>0</v>
      </c>
      <c r="H1235" s="262">
        <f t="shared" si="75"/>
        <v>0</v>
      </c>
      <c r="I1235" s="262">
        <f t="shared" si="76"/>
        <v>0</v>
      </c>
      <c r="J1235" s="268"/>
      <c r="K1235" s="268"/>
    </row>
    <row r="1236" spans="7:11" x14ac:dyDescent="0.35">
      <c r="G1236" s="262">
        <f t="shared" si="74"/>
        <v>0</v>
      </c>
      <c r="H1236" s="262">
        <f t="shared" si="75"/>
        <v>0</v>
      </c>
      <c r="I1236" s="262">
        <f t="shared" si="76"/>
        <v>0</v>
      </c>
      <c r="J1236" s="268"/>
      <c r="K1236" s="268"/>
    </row>
    <row r="1237" spans="7:11" x14ac:dyDescent="0.35">
      <c r="G1237" s="262">
        <f t="shared" si="74"/>
        <v>0</v>
      </c>
      <c r="H1237" s="262">
        <f t="shared" si="75"/>
        <v>0</v>
      </c>
      <c r="I1237" s="262">
        <f t="shared" si="76"/>
        <v>0</v>
      </c>
      <c r="J1237" s="268"/>
      <c r="K1237" s="268"/>
    </row>
    <row r="1238" spans="7:11" x14ac:dyDescent="0.35">
      <c r="G1238" s="262">
        <f t="shared" si="74"/>
        <v>0</v>
      </c>
      <c r="H1238" s="262">
        <f t="shared" si="75"/>
        <v>0</v>
      </c>
      <c r="I1238" s="262">
        <f t="shared" si="76"/>
        <v>0</v>
      </c>
      <c r="J1238" s="268"/>
      <c r="K1238" s="268"/>
    </row>
    <row r="1239" spans="7:11" x14ac:dyDescent="0.35">
      <c r="G1239" s="262">
        <f t="shared" si="74"/>
        <v>0</v>
      </c>
      <c r="H1239" s="262">
        <f t="shared" si="75"/>
        <v>0</v>
      </c>
      <c r="I1239" s="262">
        <f t="shared" si="76"/>
        <v>0</v>
      </c>
      <c r="J1239" s="268"/>
      <c r="K1239" s="268"/>
    </row>
    <row r="1240" spans="7:11" x14ac:dyDescent="0.35">
      <c r="G1240" s="262">
        <f t="shared" si="74"/>
        <v>0</v>
      </c>
      <c r="H1240" s="262">
        <f t="shared" si="75"/>
        <v>0</v>
      </c>
      <c r="I1240" s="262">
        <f t="shared" si="76"/>
        <v>0</v>
      </c>
      <c r="J1240" s="268"/>
      <c r="K1240" s="268"/>
    </row>
    <row r="1241" spans="7:11" x14ac:dyDescent="0.35">
      <c r="G1241" s="262">
        <f t="shared" si="74"/>
        <v>0</v>
      </c>
      <c r="H1241" s="262">
        <f t="shared" si="75"/>
        <v>0</v>
      </c>
      <c r="I1241" s="262">
        <f t="shared" si="76"/>
        <v>0</v>
      </c>
      <c r="J1241" s="268"/>
      <c r="K1241" s="268"/>
    </row>
    <row r="1242" spans="7:11" x14ac:dyDescent="0.35">
      <c r="G1242" s="262">
        <f t="shared" si="74"/>
        <v>0</v>
      </c>
      <c r="H1242" s="262">
        <f t="shared" si="75"/>
        <v>0</v>
      </c>
      <c r="I1242" s="262">
        <f t="shared" si="76"/>
        <v>0</v>
      </c>
      <c r="J1242" s="268"/>
      <c r="K1242" s="268"/>
    </row>
    <row r="1243" spans="7:11" x14ac:dyDescent="0.35">
      <c r="G1243" s="262">
        <f t="shared" si="74"/>
        <v>0</v>
      </c>
      <c r="H1243" s="262">
        <f t="shared" si="75"/>
        <v>0</v>
      </c>
      <c r="I1243" s="262">
        <f t="shared" si="76"/>
        <v>0</v>
      </c>
      <c r="J1243" s="268"/>
      <c r="K1243" s="268"/>
    </row>
    <row r="1244" spans="7:11" x14ac:dyDescent="0.35">
      <c r="G1244" s="262">
        <f t="shared" si="74"/>
        <v>0</v>
      </c>
      <c r="H1244" s="262">
        <f t="shared" si="75"/>
        <v>0</v>
      </c>
      <c r="I1244" s="262">
        <f t="shared" si="76"/>
        <v>0</v>
      </c>
      <c r="J1244" s="268"/>
      <c r="K1244" s="268"/>
    </row>
    <row r="1245" spans="7:11" x14ac:dyDescent="0.35">
      <c r="G1245" s="262">
        <f t="shared" si="74"/>
        <v>0</v>
      </c>
      <c r="H1245" s="262">
        <f t="shared" si="75"/>
        <v>0</v>
      </c>
      <c r="I1245" s="262">
        <f t="shared" si="76"/>
        <v>0</v>
      </c>
      <c r="J1245" s="268"/>
      <c r="K1245" s="268"/>
    </row>
    <row r="1246" spans="7:11" x14ac:dyDescent="0.35">
      <c r="G1246" s="262">
        <f t="shared" si="74"/>
        <v>0</v>
      </c>
      <c r="H1246" s="262">
        <f t="shared" si="75"/>
        <v>0</v>
      </c>
      <c r="I1246" s="262">
        <f t="shared" si="76"/>
        <v>0</v>
      </c>
      <c r="J1246" s="268"/>
      <c r="K1246" s="268"/>
    </row>
    <row r="1247" spans="7:11" x14ac:dyDescent="0.35">
      <c r="G1247" s="262">
        <f t="shared" si="74"/>
        <v>0</v>
      </c>
      <c r="H1247" s="262">
        <f t="shared" si="75"/>
        <v>0</v>
      </c>
      <c r="I1247" s="262">
        <f t="shared" si="76"/>
        <v>0</v>
      </c>
      <c r="J1247" s="268"/>
      <c r="K1247" s="268"/>
    </row>
    <row r="1248" spans="7:11" x14ac:dyDescent="0.35">
      <c r="G1248" s="262">
        <f t="shared" si="74"/>
        <v>0</v>
      </c>
      <c r="H1248" s="262">
        <f t="shared" si="75"/>
        <v>0</v>
      </c>
      <c r="I1248" s="262">
        <f t="shared" si="76"/>
        <v>0</v>
      </c>
      <c r="J1248" s="268"/>
      <c r="K1248" s="268"/>
    </row>
    <row r="1249" spans="7:11" x14ac:dyDescent="0.35">
      <c r="G1249" s="262">
        <f t="shared" si="74"/>
        <v>0</v>
      </c>
      <c r="H1249" s="262">
        <f t="shared" si="75"/>
        <v>0</v>
      </c>
      <c r="I1249" s="262">
        <f t="shared" si="76"/>
        <v>0</v>
      </c>
      <c r="J1249" s="268"/>
      <c r="K1249" s="268"/>
    </row>
    <row r="1250" spans="7:11" x14ac:dyDescent="0.35">
      <c r="G1250" s="262">
        <f t="shared" si="74"/>
        <v>0</v>
      </c>
      <c r="H1250" s="262">
        <f t="shared" si="75"/>
        <v>0</v>
      </c>
      <c r="I1250" s="262">
        <f t="shared" si="76"/>
        <v>0</v>
      </c>
      <c r="J1250" s="268"/>
      <c r="K1250" s="268"/>
    </row>
    <row r="1251" spans="7:11" x14ac:dyDescent="0.35">
      <c r="G1251" s="262">
        <f t="shared" si="74"/>
        <v>0</v>
      </c>
      <c r="H1251" s="262">
        <f t="shared" si="75"/>
        <v>0</v>
      </c>
      <c r="I1251" s="262">
        <f t="shared" si="76"/>
        <v>0</v>
      </c>
      <c r="J1251" s="268"/>
      <c r="K1251" s="268"/>
    </row>
    <row r="1252" spans="7:11" x14ac:dyDescent="0.35">
      <c r="G1252" s="262">
        <f t="shared" si="74"/>
        <v>0</v>
      </c>
      <c r="H1252" s="262">
        <f t="shared" si="75"/>
        <v>0</v>
      </c>
      <c r="I1252" s="262">
        <f t="shared" si="76"/>
        <v>0</v>
      </c>
      <c r="J1252" s="268"/>
      <c r="K1252" s="268"/>
    </row>
    <row r="1253" spans="7:11" x14ac:dyDescent="0.35">
      <c r="G1253" s="262">
        <f t="shared" si="74"/>
        <v>0</v>
      </c>
      <c r="H1253" s="262">
        <f t="shared" si="75"/>
        <v>0</v>
      </c>
      <c r="I1253" s="262">
        <f t="shared" si="76"/>
        <v>0</v>
      </c>
      <c r="J1253" s="268"/>
      <c r="K1253" s="268"/>
    </row>
    <row r="1254" spans="7:11" x14ac:dyDescent="0.35">
      <c r="G1254" s="262">
        <f t="shared" si="74"/>
        <v>0</v>
      </c>
      <c r="H1254" s="262">
        <f t="shared" si="75"/>
        <v>0</v>
      </c>
      <c r="I1254" s="262">
        <f t="shared" si="76"/>
        <v>0</v>
      </c>
      <c r="J1254" s="268"/>
      <c r="K1254" s="268"/>
    </row>
    <row r="1255" spans="7:11" x14ac:dyDescent="0.35">
      <c r="G1255" s="262">
        <f t="shared" si="74"/>
        <v>0</v>
      </c>
      <c r="H1255" s="262">
        <f t="shared" si="75"/>
        <v>0</v>
      </c>
      <c r="I1255" s="262">
        <f t="shared" si="76"/>
        <v>0</v>
      </c>
      <c r="J1255" s="268"/>
      <c r="K1255" s="268"/>
    </row>
    <row r="1256" spans="7:11" x14ac:dyDescent="0.35">
      <c r="G1256" s="262">
        <f t="shared" si="74"/>
        <v>0</v>
      </c>
      <c r="H1256" s="262">
        <f t="shared" si="75"/>
        <v>0</v>
      </c>
      <c r="I1256" s="262">
        <f t="shared" si="76"/>
        <v>0</v>
      </c>
      <c r="J1256" s="268"/>
      <c r="K1256" s="268"/>
    </row>
    <row r="1257" spans="7:11" x14ac:dyDescent="0.35">
      <c r="G1257" s="262">
        <f t="shared" si="74"/>
        <v>0</v>
      </c>
      <c r="H1257" s="262">
        <f t="shared" si="75"/>
        <v>0</v>
      </c>
      <c r="I1257" s="262">
        <f t="shared" si="76"/>
        <v>0</v>
      </c>
      <c r="J1257" s="268"/>
      <c r="K1257" s="268"/>
    </row>
    <row r="1258" spans="7:11" x14ac:dyDescent="0.35">
      <c r="G1258" s="262">
        <f t="shared" si="74"/>
        <v>0</v>
      </c>
      <c r="H1258" s="262">
        <f t="shared" si="75"/>
        <v>0</v>
      </c>
      <c r="I1258" s="262">
        <f t="shared" si="76"/>
        <v>0</v>
      </c>
      <c r="J1258" s="268"/>
      <c r="K1258" s="268"/>
    </row>
    <row r="1259" spans="7:11" x14ac:dyDescent="0.35">
      <c r="G1259" s="262">
        <f t="shared" si="74"/>
        <v>0</v>
      </c>
      <c r="H1259" s="262">
        <f t="shared" si="75"/>
        <v>0</v>
      </c>
      <c r="I1259" s="262">
        <f t="shared" si="76"/>
        <v>0</v>
      </c>
      <c r="J1259" s="268"/>
      <c r="K1259" s="268"/>
    </row>
    <row r="1260" spans="7:11" x14ac:dyDescent="0.35">
      <c r="G1260" s="262">
        <f t="shared" si="74"/>
        <v>0</v>
      </c>
      <c r="H1260" s="262">
        <f t="shared" si="75"/>
        <v>0</v>
      </c>
      <c r="I1260" s="262">
        <f t="shared" si="76"/>
        <v>0</v>
      </c>
      <c r="J1260" s="268"/>
      <c r="K1260" s="268"/>
    </row>
    <row r="1261" spans="7:11" x14ac:dyDescent="0.35">
      <c r="G1261" s="262">
        <f t="shared" si="74"/>
        <v>0</v>
      </c>
      <c r="H1261" s="262">
        <f t="shared" si="75"/>
        <v>0</v>
      </c>
      <c r="I1261" s="262">
        <f t="shared" si="76"/>
        <v>0</v>
      </c>
      <c r="J1261" s="268"/>
      <c r="K1261" s="268"/>
    </row>
    <row r="1262" spans="7:11" x14ac:dyDescent="0.35">
      <c r="G1262" s="262">
        <f t="shared" si="74"/>
        <v>0</v>
      </c>
      <c r="H1262" s="262">
        <f t="shared" si="75"/>
        <v>0</v>
      </c>
      <c r="I1262" s="262">
        <f t="shared" si="76"/>
        <v>0</v>
      </c>
      <c r="J1262" s="268"/>
      <c r="K1262" s="268"/>
    </row>
    <row r="1263" spans="7:11" x14ac:dyDescent="0.35">
      <c r="G1263" s="262">
        <f t="shared" si="74"/>
        <v>0</v>
      </c>
      <c r="H1263" s="262">
        <f t="shared" si="75"/>
        <v>0</v>
      </c>
      <c r="I1263" s="262">
        <f t="shared" si="76"/>
        <v>0</v>
      </c>
      <c r="J1263" s="268"/>
      <c r="K1263" s="268"/>
    </row>
    <row r="1264" spans="7:11" x14ac:dyDescent="0.35">
      <c r="G1264" s="262">
        <f t="shared" si="74"/>
        <v>0</v>
      </c>
      <c r="H1264" s="262">
        <f t="shared" si="75"/>
        <v>0</v>
      </c>
      <c r="I1264" s="262">
        <f t="shared" si="76"/>
        <v>0</v>
      </c>
      <c r="J1264" s="268"/>
      <c r="K1264" s="268"/>
    </row>
    <row r="1265" spans="7:11" x14ac:dyDescent="0.35">
      <c r="G1265" s="262">
        <f t="shared" si="74"/>
        <v>0</v>
      </c>
      <c r="H1265" s="262">
        <f t="shared" si="75"/>
        <v>0</v>
      </c>
      <c r="I1265" s="262">
        <f t="shared" si="76"/>
        <v>0</v>
      </c>
      <c r="J1265" s="268"/>
      <c r="K1265" s="268"/>
    </row>
    <row r="1266" spans="7:11" x14ac:dyDescent="0.35">
      <c r="G1266" s="262">
        <f t="shared" si="74"/>
        <v>0</v>
      </c>
      <c r="H1266" s="262">
        <f t="shared" si="75"/>
        <v>0</v>
      </c>
      <c r="I1266" s="262">
        <f t="shared" si="76"/>
        <v>0</v>
      </c>
      <c r="J1266" s="268"/>
      <c r="K1266" s="268"/>
    </row>
    <row r="1267" spans="7:11" x14ac:dyDescent="0.35">
      <c r="G1267" s="262">
        <f t="shared" si="74"/>
        <v>0</v>
      </c>
      <c r="H1267" s="262">
        <f t="shared" si="75"/>
        <v>0</v>
      </c>
      <c r="I1267" s="262">
        <f t="shared" si="76"/>
        <v>0</v>
      </c>
      <c r="J1267" s="268"/>
      <c r="K1267" s="268"/>
    </row>
    <row r="1268" spans="7:11" x14ac:dyDescent="0.35">
      <c r="G1268" s="262">
        <f t="shared" si="74"/>
        <v>0</v>
      </c>
      <c r="H1268" s="262">
        <f t="shared" si="75"/>
        <v>0</v>
      </c>
      <c r="I1268" s="262">
        <f t="shared" si="76"/>
        <v>0</v>
      </c>
      <c r="J1268" s="268"/>
      <c r="K1268" s="268"/>
    </row>
    <row r="1269" spans="7:11" x14ac:dyDescent="0.35">
      <c r="G1269" s="262">
        <f t="shared" si="74"/>
        <v>0</v>
      </c>
      <c r="H1269" s="262">
        <f t="shared" si="75"/>
        <v>0</v>
      </c>
      <c r="I1269" s="262">
        <f t="shared" si="76"/>
        <v>0</v>
      </c>
      <c r="J1269" s="268"/>
      <c r="K1269" s="268"/>
    </row>
    <row r="1270" spans="7:11" x14ac:dyDescent="0.35">
      <c r="G1270" s="262">
        <f t="shared" si="74"/>
        <v>0</v>
      </c>
      <c r="H1270" s="262">
        <f t="shared" si="75"/>
        <v>0</v>
      </c>
      <c r="I1270" s="262">
        <f t="shared" si="76"/>
        <v>0</v>
      </c>
      <c r="J1270" s="268"/>
      <c r="K1270" s="268"/>
    </row>
    <row r="1271" spans="7:11" x14ac:dyDescent="0.35">
      <c r="G1271" s="262">
        <f t="shared" si="74"/>
        <v>0</v>
      </c>
      <c r="H1271" s="262">
        <f t="shared" si="75"/>
        <v>0</v>
      </c>
      <c r="I1271" s="262">
        <f t="shared" si="76"/>
        <v>0</v>
      </c>
      <c r="J1271" s="268"/>
      <c r="K1271" s="268"/>
    </row>
    <row r="1272" spans="7:11" x14ac:dyDescent="0.35">
      <c r="G1272" s="262">
        <f t="shared" si="74"/>
        <v>0</v>
      </c>
      <c r="H1272" s="262">
        <f t="shared" si="75"/>
        <v>0</v>
      </c>
      <c r="I1272" s="262">
        <f t="shared" si="76"/>
        <v>0</v>
      </c>
      <c r="J1272" s="268"/>
      <c r="K1272" s="268"/>
    </row>
    <row r="1273" spans="7:11" x14ac:dyDescent="0.35">
      <c r="G1273" s="262">
        <f t="shared" si="74"/>
        <v>0</v>
      </c>
      <c r="H1273" s="262">
        <f t="shared" si="75"/>
        <v>0</v>
      </c>
      <c r="I1273" s="262">
        <f t="shared" si="76"/>
        <v>0</v>
      </c>
      <c r="J1273" s="268"/>
      <c r="K1273" s="268"/>
    </row>
    <row r="1274" spans="7:11" x14ac:dyDescent="0.35">
      <c r="G1274" s="262">
        <f t="shared" si="74"/>
        <v>0</v>
      </c>
      <c r="H1274" s="262">
        <f t="shared" si="75"/>
        <v>0</v>
      </c>
      <c r="I1274" s="262">
        <f t="shared" si="76"/>
        <v>0</v>
      </c>
      <c r="J1274" s="268"/>
      <c r="K1274" s="268"/>
    </row>
    <row r="1275" spans="7:11" x14ac:dyDescent="0.35">
      <c r="G1275" s="262">
        <f t="shared" si="74"/>
        <v>0</v>
      </c>
      <c r="H1275" s="262">
        <f t="shared" si="75"/>
        <v>0</v>
      </c>
      <c r="I1275" s="262">
        <f t="shared" si="76"/>
        <v>0</v>
      </c>
      <c r="J1275" s="268"/>
      <c r="K1275" s="268"/>
    </row>
    <row r="1276" spans="7:11" x14ac:dyDescent="0.35">
      <c r="G1276" s="262">
        <f t="shared" si="74"/>
        <v>0</v>
      </c>
      <c r="H1276" s="262">
        <f t="shared" si="75"/>
        <v>0</v>
      </c>
      <c r="I1276" s="262">
        <f t="shared" si="76"/>
        <v>0</v>
      </c>
      <c r="J1276" s="268"/>
      <c r="K1276" s="268"/>
    </row>
    <row r="1277" spans="7:11" x14ac:dyDescent="0.35">
      <c r="G1277" s="262">
        <f t="shared" si="74"/>
        <v>0</v>
      </c>
      <c r="H1277" s="262">
        <f t="shared" si="75"/>
        <v>0</v>
      </c>
      <c r="I1277" s="262">
        <f t="shared" si="76"/>
        <v>0</v>
      </c>
      <c r="J1277" s="268"/>
      <c r="K1277" s="268"/>
    </row>
    <row r="1278" spans="7:11" x14ac:dyDescent="0.35">
      <c r="G1278" s="262">
        <f t="shared" si="74"/>
        <v>0</v>
      </c>
      <c r="H1278" s="262">
        <f t="shared" si="75"/>
        <v>0</v>
      </c>
      <c r="I1278" s="262">
        <f t="shared" si="76"/>
        <v>0</v>
      </c>
      <c r="J1278" s="268"/>
      <c r="K1278" s="268"/>
    </row>
    <row r="1279" spans="7:11" x14ac:dyDescent="0.35">
      <c r="G1279" s="262">
        <f t="shared" si="74"/>
        <v>0</v>
      </c>
      <c r="H1279" s="262">
        <f t="shared" si="75"/>
        <v>0</v>
      </c>
      <c r="I1279" s="262">
        <f t="shared" si="76"/>
        <v>0</v>
      </c>
      <c r="J1279" s="268"/>
      <c r="K1279" s="268"/>
    </row>
    <row r="1280" spans="7:11" x14ac:dyDescent="0.35">
      <c r="G1280" s="262">
        <f t="shared" si="74"/>
        <v>0</v>
      </c>
      <c r="H1280" s="262">
        <f t="shared" si="75"/>
        <v>0</v>
      </c>
      <c r="I1280" s="262">
        <f t="shared" si="76"/>
        <v>0</v>
      </c>
      <c r="J1280" s="268"/>
      <c r="K1280" s="268"/>
    </row>
    <row r="1281" spans="7:11" x14ac:dyDescent="0.35">
      <c r="G1281" s="262">
        <f t="shared" si="74"/>
        <v>0</v>
      </c>
      <c r="H1281" s="262">
        <f t="shared" si="75"/>
        <v>0</v>
      </c>
      <c r="I1281" s="262">
        <f t="shared" si="76"/>
        <v>0</v>
      </c>
      <c r="J1281" s="268"/>
      <c r="K1281" s="268"/>
    </row>
    <row r="1282" spans="7:11" x14ac:dyDescent="0.35">
      <c r="G1282" s="262">
        <f t="shared" si="74"/>
        <v>0</v>
      </c>
      <c r="H1282" s="262">
        <f t="shared" si="75"/>
        <v>0</v>
      </c>
      <c r="I1282" s="262">
        <f t="shared" si="76"/>
        <v>0</v>
      </c>
      <c r="J1282" s="268"/>
      <c r="K1282" s="268"/>
    </row>
    <row r="1283" spans="7:11" x14ac:dyDescent="0.35">
      <c r="G1283" s="262">
        <f t="shared" si="74"/>
        <v>0</v>
      </c>
      <c r="H1283" s="262">
        <f t="shared" si="75"/>
        <v>0</v>
      </c>
      <c r="I1283" s="262">
        <f t="shared" si="76"/>
        <v>0</v>
      </c>
      <c r="J1283" s="268"/>
      <c r="K1283" s="268"/>
    </row>
    <row r="1284" spans="7:11" x14ac:dyDescent="0.35">
      <c r="G1284" s="262">
        <f t="shared" si="74"/>
        <v>0</v>
      </c>
      <c r="H1284" s="262">
        <f t="shared" si="75"/>
        <v>0</v>
      </c>
      <c r="I1284" s="262">
        <f t="shared" si="76"/>
        <v>0</v>
      </c>
      <c r="J1284" s="268"/>
      <c r="K1284" s="268"/>
    </row>
    <row r="1285" spans="7:11" x14ac:dyDescent="0.35">
      <c r="G1285" s="262">
        <f t="shared" si="74"/>
        <v>0</v>
      </c>
      <c r="H1285" s="262">
        <f t="shared" si="75"/>
        <v>0</v>
      </c>
      <c r="I1285" s="262">
        <f t="shared" si="76"/>
        <v>0</v>
      </c>
      <c r="J1285" s="268"/>
      <c r="K1285" s="268"/>
    </row>
    <row r="1286" spans="7:11" x14ac:dyDescent="0.35">
      <c r="G1286" s="262">
        <f t="shared" si="74"/>
        <v>0</v>
      </c>
      <c r="H1286" s="262">
        <f t="shared" si="75"/>
        <v>0</v>
      </c>
      <c r="I1286" s="262">
        <f t="shared" si="76"/>
        <v>0</v>
      </c>
      <c r="J1286" s="268"/>
      <c r="K1286" s="268"/>
    </row>
    <row r="1287" spans="7:11" x14ac:dyDescent="0.35">
      <c r="G1287" s="262">
        <f t="shared" si="74"/>
        <v>0</v>
      </c>
      <c r="H1287" s="262">
        <f t="shared" si="75"/>
        <v>0</v>
      </c>
      <c r="I1287" s="262">
        <f t="shared" si="76"/>
        <v>0</v>
      </c>
      <c r="J1287" s="268"/>
      <c r="K1287" s="268"/>
    </row>
    <row r="1288" spans="7:11" x14ac:dyDescent="0.35">
      <c r="G1288" s="262">
        <f t="shared" si="74"/>
        <v>0</v>
      </c>
      <c r="H1288" s="262">
        <f t="shared" si="75"/>
        <v>0</v>
      </c>
      <c r="I1288" s="262">
        <f t="shared" si="76"/>
        <v>0</v>
      </c>
      <c r="J1288" s="268"/>
      <c r="K1288" s="268"/>
    </row>
    <row r="1289" spans="7:11" x14ac:dyDescent="0.35">
      <c r="G1289" s="262">
        <f t="shared" si="74"/>
        <v>0</v>
      </c>
      <c r="H1289" s="262">
        <f t="shared" si="75"/>
        <v>0</v>
      </c>
      <c r="I1289" s="262">
        <f t="shared" si="76"/>
        <v>0</v>
      </c>
      <c r="J1289" s="268"/>
      <c r="K1289" s="268"/>
    </row>
    <row r="1290" spans="7:11" x14ac:dyDescent="0.35">
      <c r="G1290" s="262">
        <f t="shared" ref="G1290:G1353" si="77">SUM(J1290,L1290,N1290,O1290,P1290,T1290,U1290,V1290,AN1290,AP1290,BA1290,BC1290,CO1290,CQ1290,CZ1290,DB1290,DK1290,DM1290,DP1290,DR1290,DY1290,EA1290,EK1290,EM1290,EV1290,EX1290,FG1290,FI1290,FR1290,FT1290)</f>
        <v>0</v>
      </c>
      <c r="H1290" s="262">
        <f t="shared" ref="H1290:H1353" si="78">SUM(K1290,M1290,Q1290,R1290,S1290,W1290,X1290,Y1290,AO1290,AQ1290,AR1290,AS1290,AU1290,AX1290,BB1290,BD1290,BK1290,BL1290,CP1290,CR1290,CS1290,CT1290,CU1290,CV1290,DA1290,DC1290,DD1290,DE1290,DF1290,DG1290,,DL1290,DN1290,DQ1290,DS1290,DZ1290,EB1290,EC1290,ED1290,EE1290,FC1290,FH1290,FJ1290,FK1290,FL1290,FM1290,FN1290,FO1290,FQ1290,FS1290,FU1290,FV1290,FW1290,FX1290,FY1290,FZ1290,GC1290,EL1290,EN1290,EO1290,EP1290,EQ1290,ET1290,EW1290,EY1290,EZ1290,FA1290,FB1290,FD1290,AT1290,AV1290,AW1290,BE1290,BF1290,BG1290,BH1290,FP1290,ER1290,DH1290,DT1290,DU1290,DV1290,DW1290,EF1290,EG1290,EI1290,EH1290,ES1290,FE1290,Z1290,AA1290,AB1290,AC1290,AD1290,AE1290,AF1290,AG1290,AH1290,AI1290,AJ1290,AK1290,GA1290,GB1290)</f>
        <v>0</v>
      </c>
      <c r="I1290" s="262">
        <f t="shared" ref="I1290:I1353" si="79">G1290+H1290</f>
        <v>0</v>
      </c>
      <c r="J1290" s="268"/>
      <c r="K1290" s="268"/>
    </row>
    <row r="1291" spans="7:11" x14ac:dyDescent="0.35">
      <c r="G1291" s="262">
        <f t="shared" si="77"/>
        <v>0</v>
      </c>
      <c r="H1291" s="262">
        <f t="shared" si="78"/>
        <v>0</v>
      </c>
      <c r="I1291" s="262">
        <f t="shared" si="79"/>
        <v>0</v>
      </c>
      <c r="J1291" s="268"/>
      <c r="K1291" s="268"/>
    </row>
    <row r="1292" spans="7:11" x14ac:dyDescent="0.35">
      <c r="G1292" s="262">
        <f t="shared" si="77"/>
        <v>0</v>
      </c>
      <c r="H1292" s="262">
        <f t="shared" si="78"/>
        <v>0</v>
      </c>
      <c r="I1292" s="262">
        <f t="shared" si="79"/>
        <v>0</v>
      </c>
      <c r="J1292" s="268"/>
      <c r="K1292" s="268"/>
    </row>
    <row r="1293" spans="7:11" x14ac:dyDescent="0.35">
      <c r="G1293" s="262">
        <f t="shared" si="77"/>
        <v>0</v>
      </c>
      <c r="H1293" s="262">
        <f t="shared" si="78"/>
        <v>0</v>
      </c>
      <c r="I1293" s="262">
        <f t="shared" si="79"/>
        <v>0</v>
      </c>
      <c r="J1293" s="268"/>
      <c r="K1293" s="268"/>
    </row>
    <row r="1294" spans="7:11" x14ac:dyDescent="0.35">
      <c r="G1294" s="262">
        <f t="shared" si="77"/>
        <v>0</v>
      </c>
      <c r="H1294" s="262">
        <f t="shared" si="78"/>
        <v>0</v>
      </c>
      <c r="I1294" s="262">
        <f t="shared" si="79"/>
        <v>0</v>
      </c>
      <c r="J1294" s="268"/>
      <c r="K1294" s="268"/>
    </row>
    <row r="1295" spans="7:11" x14ac:dyDescent="0.35">
      <c r="G1295" s="262">
        <f t="shared" si="77"/>
        <v>0</v>
      </c>
      <c r="H1295" s="262">
        <f t="shared" si="78"/>
        <v>0</v>
      </c>
      <c r="I1295" s="262">
        <f t="shared" si="79"/>
        <v>0</v>
      </c>
      <c r="J1295" s="268"/>
      <c r="K1295" s="268"/>
    </row>
    <row r="1296" spans="7:11" x14ac:dyDescent="0.35">
      <c r="G1296" s="262">
        <f t="shared" si="77"/>
        <v>0</v>
      </c>
      <c r="H1296" s="262">
        <f t="shared" si="78"/>
        <v>0</v>
      </c>
      <c r="I1296" s="262">
        <f t="shared" si="79"/>
        <v>0</v>
      </c>
      <c r="J1296" s="268"/>
      <c r="K1296" s="268"/>
    </row>
    <row r="1297" spans="7:11" x14ac:dyDescent="0.35">
      <c r="G1297" s="262">
        <f t="shared" si="77"/>
        <v>0</v>
      </c>
      <c r="H1297" s="262">
        <f t="shared" si="78"/>
        <v>0</v>
      </c>
      <c r="I1297" s="262">
        <f t="shared" si="79"/>
        <v>0</v>
      </c>
      <c r="J1297" s="268"/>
      <c r="K1297" s="268"/>
    </row>
    <row r="1298" spans="7:11" x14ac:dyDescent="0.35">
      <c r="G1298" s="262">
        <f t="shared" si="77"/>
        <v>0</v>
      </c>
      <c r="H1298" s="262">
        <f t="shared" si="78"/>
        <v>0</v>
      </c>
      <c r="I1298" s="262">
        <f t="shared" si="79"/>
        <v>0</v>
      </c>
      <c r="J1298" s="268"/>
      <c r="K1298" s="268"/>
    </row>
    <row r="1299" spans="7:11" x14ac:dyDescent="0.35">
      <c r="G1299" s="262">
        <f t="shared" si="77"/>
        <v>0</v>
      </c>
      <c r="H1299" s="262">
        <f t="shared" si="78"/>
        <v>0</v>
      </c>
      <c r="I1299" s="262">
        <f t="shared" si="79"/>
        <v>0</v>
      </c>
      <c r="J1299" s="268"/>
      <c r="K1299" s="268"/>
    </row>
    <row r="1300" spans="7:11" x14ac:dyDescent="0.35">
      <c r="G1300" s="262">
        <f t="shared" si="77"/>
        <v>0</v>
      </c>
      <c r="H1300" s="262">
        <f t="shared" si="78"/>
        <v>0</v>
      </c>
      <c r="I1300" s="262">
        <f t="shared" si="79"/>
        <v>0</v>
      </c>
      <c r="J1300" s="268"/>
      <c r="K1300" s="268"/>
    </row>
    <row r="1301" spans="7:11" x14ac:dyDescent="0.35">
      <c r="G1301" s="262">
        <f t="shared" si="77"/>
        <v>0</v>
      </c>
      <c r="H1301" s="262">
        <f t="shared" si="78"/>
        <v>0</v>
      </c>
      <c r="I1301" s="262">
        <f t="shared" si="79"/>
        <v>0</v>
      </c>
      <c r="J1301" s="268"/>
      <c r="K1301" s="268"/>
    </row>
    <row r="1302" spans="7:11" x14ac:dyDescent="0.35">
      <c r="G1302" s="262">
        <f t="shared" si="77"/>
        <v>0</v>
      </c>
      <c r="H1302" s="262">
        <f t="shared" si="78"/>
        <v>0</v>
      </c>
      <c r="I1302" s="262">
        <f t="shared" si="79"/>
        <v>0</v>
      </c>
      <c r="J1302" s="268"/>
      <c r="K1302" s="268"/>
    </row>
    <row r="1303" spans="7:11" x14ac:dyDescent="0.35">
      <c r="G1303" s="262">
        <f t="shared" si="77"/>
        <v>0</v>
      </c>
      <c r="H1303" s="262">
        <f t="shared" si="78"/>
        <v>0</v>
      </c>
      <c r="I1303" s="262">
        <f t="shared" si="79"/>
        <v>0</v>
      </c>
      <c r="J1303" s="268"/>
      <c r="K1303" s="268"/>
    </row>
    <row r="1304" spans="7:11" x14ac:dyDescent="0.35">
      <c r="G1304" s="262">
        <f t="shared" si="77"/>
        <v>0</v>
      </c>
      <c r="H1304" s="262">
        <f t="shared" si="78"/>
        <v>0</v>
      </c>
      <c r="I1304" s="262">
        <f t="shared" si="79"/>
        <v>0</v>
      </c>
      <c r="J1304" s="268"/>
      <c r="K1304" s="268"/>
    </row>
    <row r="1305" spans="7:11" x14ac:dyDescent="0.35">
      <c r="G1305" s="262">
        <f t="shared" si="77"/>
        <v>0</v>
      </c>
      <c r="H1305" s="262">
        <f t="shared" si="78"/>
        <v>0</v>
      </c>
      <c r="I1305" s="262">
        <f t="shared" si="79"/>
        <v>0</v>
      </c>
      <c r="J1305" s="268"/>
      <c r="K1305" s="268"/>
    </row>
    <row r="1306" spans="7:11" x14ac:dyDescent="0.35">
      <c r="G1306" s="262">
        <f t="shared" si="77"/>
        <v>0</v>
      </c>
      <c r="H1306" s="262">
        <f t="shared" si="78"/>
        <v>0</v>
      </c>
      <c r="I1306" s="262">
        <f t="shared" si="79"/>
        <v>0</v>
      </c>
      <c r="J1306" s="268"/>
      <c r="K1306" s="268"/>
    </row>
    <row r="1307" spans="7:11" x14ac:dyDescent="0.35">
      <c r="G1307" s="262">
        <f t="shared" si="77"/>
        <v>0</v>
      </c>
      <c r="H1307" s="262">
        <f t="shared" si="78"/>
        <v>0</v>
      </c>
      <c r="I1307" s="262">
        <f t="shared" si="79"/>
        <v>0</v>
      </c>
      <c r="J1307" s="268"/>
      <c r="K1307" s="268"/>
    </row>
    <row r="1308" spans="7:11" x14ac:dyDescent="0.35">
      <c r="G1308" s="262">
        <f t="shared" si="77"/>
        <v>0</v>
      </c>
      <c r="H1308" s="262">
        <f t="shared" si="78"/>
        <v>0</v>
      </c>
      <c r="I1308" s="262">
        <f t="shared" si="79"/>
        <v>0</v>
      </c>
      <c r="J1308" s="268"/>
      <c r="K1308" s="268"/>
    </row>
    <row r="1309" spans="7:11" x14ac:dyDescent="0.35">
      <c r="G1309" s="262">
        <f t="shared" si="77"/>
        <v>0</v>
      </c>
      <c r="H1309" s="262">
        <f t="shared" si="78"/>
        <v>0</v>
      </c>
      <c r="I1309" s="262">
        <f t="shared" si="79"/>
        <v>0</v>
      </c>
      <c r="J1309" s="268"/>
      <c r="K1309" s="268"/>
    </row>
    <row r="1310" spans="7:11" x14ac:dyDescent="0.35">
      <c r="G1310" s="262">
        <f t="shared" si="77"/>
        <v>0</v>
      </c>
      <c r="H1310" s="262">
        <f t="shared" si="78"/>
        <v>0</v>
      </c>
      <c r="I1310" s="262">
        <f t="shared" si="79"/>
        <v>0</v>
      </c>
      <c r="J1310" s="268"/>
      <c r="K1310" s="268"/>
    </row>
    <row r="1311" spans="7:11" x14ac:dyDescent="0.35">
      <c r="G1311" s="262">
        <f t="shared" si="77"/>
        <v>0</v>
      </c>
      <c r="H1311" s="262">
        <f t="shared" si="78"/>
        <v>0</v>
      </c>
      <c r="I1311" s="262">
        <f t="shared" si="79"/>
        <v>0</v>
      </c>
      <c r="J1311" s="268"/>
      <c r="K1311" s="268"/>
    </row>
    <row r="1312" spans="7:11" x14ac:dyDescent="0.35">
      <c r="G1312" s="262">
        <f t="shared" si="77"/>
        <v>0</v>
      </c>
      <c r="H1312" s="262">
        <f t="shared" si="78"/>
        <v>0</v>
      </c>
      <c r="I1312" s="262">
        <f t="shared" si="79"/>
        <v>0</v>
      </c>
      <c r="J1312" s="268"/>
      <c r="K1312" s="268"/>
    </row>
    <row r="1313" spans="7:11" x14ac:dyDescent="0.35">
      <c r="G1313" s="262">
        <f t="shared" si="77"/>
        <v>0</v>
      </c>
      <c r="H1313" s="262">
        <f t="shared" si="78"/>
        <v>0</v>
      </c>
      <c r="I1313" s="262">
        <f t="shared" si="79"/>
        <v>0</v>
      </c>
      <c r="J1313" s="268"/>
      <c r="K1313" s="268"/>
    </row>
    <row r="1314" spans="7:11" x14ac:dyDescent="0.35">
      <c r="G1314" s="262">
        <f t="shared" si="77"/>
        <v>0</v>
      </c>
      <c r="H1314" s="262">
        <f t="shared" si="78"/>
        <v>0</v>
      </c>
      <c r="I1314" s="262">
        <f t="shared" si="79"/>
        <v>0</v>
      </c>
      <c r="J1314" s="268"/>
      <c r="K1314" s="268"/>
    </row>
    <row r="1315" spans="7:11" x14ac:dyDescent="0.35">
      <c r="G1315" s="262">
        <f t="shared" si="77"/>
        <v>0</v>
      </c>
      <c r="H1315" s="262">
        <f t="shared" si="78"/>
        <v>0</v>
      </c>
      <c r="I1315" s="262">
        <f t="shared" si="79"/>
        <v>0</v>
      </c>
      <c r="J1315" s="268"/>
      <c r="K1315" s="268"/>
    </row>
    <row r="1316" spans="7:11" x14ac:dyDescent="0.35">
      <c r="G1316" s="262">
        <f t="shared" si="77"/>
        <v>0</v>
      </c>
      <c r="H1316" s="262">
        <f t="shared" si="78"/>
        <v>0</v>
      </c>
      <c r="I1316" s="262">
        <f t="shared" si="79"/>
        <v>0</v>
      </c>
      <c r="J1316" s="268"/>
      <c r="K1316" s="268"/>
    </row>
    <row r="1317" spans="7:11" x14ac:dyDescent="0.35">
      <c r="G1317" s="262">
        <f t="shared" si="77"/>
        <v>0</v>
      </c>
      <c r="H1317" s="262">
        <f t="shared" si="78"/>
        <v>0</v>
      </c>
      <c r="I1317" s="262">
        <f t="shared" si="79"/>
        <v>0</v>
      </c>
      <c r="J1317" s="268"/>
      <c r="K1317" s="268"/>
    </row>
    <row r="1318" spans="7:11" x14ac:dyDescent="0.35">
      <c r="G1318" s="262">
        <f t="shared" si="77"/>
        <v>0</v>
      </c>
      <c r="H1318" s="262">
        <f t="shared" si="78"/>
        <v>0</v>
      </c>
      <c r="I1318" s="262">
        <f t="shared" si="79"/>
        <v>0</v>
      </c>
      <c r="J1318" s="268"/>
      <c r="K1318" s="268"/>
    </row>
    <row r="1319" spans="7:11" x14ac:dyDescent="0.35">
      <c r="G1319" s="262">
        <f t="shared" si="77"/>
        <v>0</v>
      </c>
      <c r="H1319" s="262">
        <f t="shared" si="78"/>
        <v>0</v>
      </c>
      <c r="I1319" s="262">
        <f t="shared" si="79"/>
        <v>0</v>
      </c>
      <c r="J1319" s="268"/>
      <c r="K1319" s="268"/>
    </row>
    <row r="1320" spans="7:11" x14ac:dyDescent="0.35">
      <c r="G1320" s="262">
        <f t="shared" si="77"/>
        <v>0</v>
      </c>
      <c r="H1320" s="262">
        <f t="shared" si="78"/>
        <v>0</v>
      </c>
      <c r="I1320" s="262">
        <f t="shared" si="79"/>
        <v>0</v>
      </c>
      <c r="J1320" s="268"/>
      <c r="K1320" s="268"/>
    </row>
    <row r="1321" spans="7:11" x14ac:dyDescent="0.35">
      <c r="G1321" s="262">
        <f t="shared" si="77"/>
        <v>0</v>
      </c>
      <c r="H1321" s="262">
        <f t="shared" si="78"/>
        <v>0</v>
      </c>
      <c r="I1321" s="262">
        <f t="shared" si="79"/>
        <v>0</v>
      </c>
      <c r="J1321" s="268"/>
      <c r="K1321" s="268"/>
    </row>
    <row r="1322" spans="7:11" x14ac:dyDescent="0.35">
      <c r="G1322" s="262">
        <f t="shared" si="77"/>
        <v>0</v>
      </c>
      <c r="H1322" s="262">
        <f t="shared" si="78"/>
        <v>0</v>
      </c>
      <c r="I1322" s="262">
        <f t="shared" si="79"/>
        <v>0</v>
      </c>
      <c r="J1322" s="268"/>
      <c r="K1322" s="268"/>
    </row>
    <row r="1323" spans="7:11" x14ac:dyDescent="0.35">
      <c r="G1323" s="262">
        <f t="shared" si="77"/>
        <v>0</v>
      </c>
      <c r="H1323" s="262">
        <f t="shared" si="78"/>
        <v>0</v>
      </c>
      <c r="I1323" s="262">
        <f t="shared" si="79"/>
        <v>0</v>
      </c>
      <c r="J1323" s="268"/>
      <c r="K1323" s="268"/>
    </row>
    <row r="1324" spans="7:11" x14ac:dyDescent="0.35">
      <c r="G1324" s="262">
        <f t="shared" si="77"/>
        <v>0</v>
      </c>
      <c r="H1324" s="262">
        <f t="shared" si="78"/>
        <v>0</v>
      </c>
      <c r="I1324" s="262">
        <f t="shared" si="79"/>
        <v>0</v>
      </c>
      <c r="J1324" s="268"/>
      <c r="K1324" s="268"/>
    </row>
    <row r="1325" spans="7:11" x14ac:dyDescent="0.35">
      <c r="G1325" s="262">
        <f t="shared" si="77"/>
        <v>0</v>
      </c>
      <c r="H1325" s="262">
        <f t="shared" si="78"/>
        <v>0</v>
      </c>
      <c r="I1325" s="262">
        <f t="shared" si="79"/>
        <v>0</v>
      </c>
      <c r="J1325" s="268"/>
      <c r="K1325" s="268"/>
    </row>
    <row r="1326" spans="7:11" x14ac:dyDescent="0.35">
      <c r="G1326" s="262">
        <f t="shared" si="77"/>
        <v>0</v>
      </c>
      <c r="H1326" s="262">
        <f t="shared" si="78"/>
        <v>0</v>
      </c>
      <c r="I1326" s="262">
        <f t="shared" si="79"/>
        <v>0</v>
      </c>
      <c r="J1326" s="268"/>
      <c r="K1326" s="268"/>
    </row>
    <row r="1327" spans="7:11" x14ac:dyDescent="0.35">
      <c r="G1327" s="262">
        <f t="shared" si="77"/>
        <v>0</v>
      </c>
      <c r="H1327" s="262">
        <f t="shared" si="78"/>
        <v>0</v>
      </c>
      <c r="I1327" s="262">
        <f t="shared" si="79"/>
        <v>0</v>
      </c>
      <c r="J1327" s="268"/>
      <c r="K1327" s="268"/>
    </row>
    <row r="1328" spans="7:11" x14ac:dyDescent="0.35">
      <c r="G1328" s="262">
        <f t="shared" si="77"/>
        <v>0</v>
      </c>
      <c r="H1328" s="262">
        <f t="shared" si="78"/>
        <v>0</v>
      </c>
      <c r="I1328" s="262">
        <f t="shared" si="79"/>
        <v>0</v>
      </c>
      <c r="J1328" s="268"/>
      <c r="K1328" s="268"/>
    </row>
    <row r="1329" spans="7:11" x14ac:dyDescent="0.35">
      <c r="G1329" s="262">
        <f t="shared" si="77"/>
        <v>0</v>
      </c>
      <c r="H1329" s="262">
        <f t="shared" si="78"/>
        <v>0</v>
      </c>
      <c r="I1329" s="262">
        <f t="shared" si="79"/>
        <v>0</v>
      </c>
      <c r="J1329" s="268"/>
      <c r="K1329" s="268"/>
    </row>
    <row r="1330" spans="7:11" x14ac:dyDescent="0.35">
      <c r="G1330" s="262">
        <f t="shared" si="77"/>
        <v>0</v>
      </c>
      <c r="H1330" s="262">
        <f t="shared" si="78"/>
        <v>0</v>
      </c>
      <c r="I1330" s="262">
        <f t="shared" si="79"/>
        <v>0</v>
      </c>
      <c r="J1330" s="268"/>
      <c r="K1330" s="268"/>
    </row>
    <row r="1331" spans="7:11" x14ac:dyDescent="0.35">
      <c r="G1331" s="262">
        <f t="shared" si="77"/>
        <v>0</v>
      </c>
      <c r="H1331" s="262">
        <f t="shared" si="78"/>
        <v>0</v>
      </c>
      <c r="I1331" s="262">
        <f t="shared" si="79"/>
        <v>0</v>
      </c>
      <c r="J1331" s="268"/>
      <c r="K1331" s="268"/>
    </row>
    <row r="1332" spans="7:11" x14ac:dyDescent="0.35">
      <c r="G1332" s="262">
        <f t="shared" si="77"/>
        <v>0</v>
      </c>
      <c r="H1332" s="262">
        <f t="shared" si="78"/>
        <v>0</v>
      </c>
      <c r="I1332" s="262">
        <f t="shared" si="79"/>
        <v>0</v>
      </c>
      <c r="J1332" s="268"/>
      <c r="K1332" s="268"/>
    </row>
    <row r="1333" spans="7:11" x14ac:dyDescent="0.35">
      <c r="G1333" s="262">
        <f t="shared" si="77"/>
        <v>0</v>
      </c>
      <c r="H1333" s="262">
        <f t="shared" si="78"/>
        <v>0</v>
      </c>
      <c r="I1333" s="262">
        <f t="shared" si="79"/>
        <v>0</v>
      </c>
      <c r="J1333" s="268"/>
      <c r="K1333" s="268"/>
    </row>
    <row r="1334" spans="7:11" x14ac:dyDescent="0.35">
      <c r="G1334" s="262">
        <f t="shared" si="77"/>
        <v>0</v>
      </c>
      <c r="H1334" s="262">
        <f t="shared" si="78"/>
        <v>0</v>
      </c>
      <c r="I1334" s="262">
        <f t="shared" si="79"/>
        <v>0</v>
      </c>
      <c r="J1334" s="268"/>
      <c r="K1334" s="268"/>
    </row>
    <row r="1335" spans="7:11" x14ac:dyDescent="0.35">
      <c r="G1335" s="262">
        <f t="shared" si="77"/>
        <v>0</v>
      </c>
      <c r="H1335" s="262">
        <f t="shared" si="78"/>
        <v>0</v>
      </c>
      <c r="I1335" s="262">
        <f t="shared" si="79"/>
        <v>0</v>
      </c>
      <c r="J1335" s="268"/>
      <c r="K1335" s="268"/>
    </row>
    <row r="1336" spans="7:11" x14ac:dyDescent="0.35">
      <c r="G1336" s="262">
        <f t="shared" si="77"/>
        <v>0</v>
      </c>
      <c r="H1336" s="262">
        <f t="shared" si="78"/>
        <v>0</v>
      </c>
      <c r="I1336" s="262">
        <f t="shared" si="79"/>
        <v>0</v>
      </c>
      <c r="J1336" s="268"/>
      <c r="K1336" s="268"/>
    </row>
    <row r="1337" spans="7:11" x14ac:dyDescent="0.35">
      <c r="G1337" s="262">
        <f t="shared" si="77"/>
        <v>0</v>
      </c>
      <c r="H1337" s="262">
        <f t="shared" si="78"/>
        <v>0</v>
      </c>
      <c r="I1337" s="262">
        <f t="shared" si="79"/>
        <v>0</v>
      </c>
      <c r="J1337" s="268"/>
      <c r="K1337" s="268"/>
    </row>
    <row r="1338" spans="7:11" x14ac:dyDescent="0.35">
      <c r="G1338" s="262">
        <f t="shared" si="77"/>
        <v>0</v>
      </c>
      <c r="H1338" s="262">
        <f t="shared" si="78"/>
        <v>0</v>
      </c>
      <c r="I1338" s="262">
        <f t="shared" si="79"/>
        <v>0</v>
      </c>
      <c r="J1338" s="268"/>
      <c r="K1338" s="268"/>
    </row>
    <row r="1339" spans="7:11" x14ac:dyDescent="0.35">
      <c r="G1339" s="262">
        <f t="shared" si="77"/>
        <v>0</v>
      </c>
      <c r="H1339" s="262">
        <f t="shared" si="78"/>
        <v>0</v>
      </c>
      <c r="I1339" s="262">
        <f t="shared" si="79"/>
        <v>0</v>
      </c>
      <c r="J1339" s="268"/>
      <c r="K1339" s="268"/>
    </row>
    <row r="1340" spans="7:11" x14ac:dyDescent="0.35">
      <c r="G1340" s="262">
        <f t="shared" si="77"/>
        <v>0</v>
      </c>
      <c r="H1340" s="262">
        <f t="shared" si="78"/>
        <v>0</v>
      </c>
      <c r="I1340" s="262">
        <f t="shared" si="79"/>
        <v>0</v>
      </c>
      <c r="J1340" s="268"/>
      <c r="K1340" s="268"/>
    </row>
    <row r="1341" spans="7:11" x14ac:dyDescent="0.35">
      <c r="G1341" s="262">
        <f t="shared" si="77"/>
        <v>0</v>
      </c>
      <c r="H1341" s="262">
        <f t="shared" si="78"/>
        <v>0</v>
      </c>
      <c r="I1341" s="262">
        <f t="shared" si="79"/>
        <v>0</v>
      </c>
      <c r="J1341" s="268"/>
      <c r="K1341" s="268"/>
    </row>
    <row r="1342" spans="7:11" x14ac:dyDescent="0.35">
      <c r="G1342" s="262">
        <f t="shared" si="77"/>
        <v>0</v>
      </c>
      <c r="H1342" s="262">
        <f t="shared" si="78"/>
        <v>0</v>
      </c>
      <c r="I1342" s="262">
        <f t="shared" si="79"/>
        <v>0</v>
      </c>
      <c r="J1342" s="268"/>
      <c r="K1342" s="268"/>
    </row>
    <row r="1343" spans="7:11" x14ac:dyDescent="0.35">
      <c r="G1343" s="262">
        <f t="shared" si="77"/>
        <v>0</v>
      </c>
      <c r="H1343" s="262">
        <f t="shared" si="78"/>
        <v>0</v>
      </c>
      <c r="I1343" s="262">
        <f t="shared" si="79"/>
        <v>0</v>
      </c>
      <c r="J1343" s="268"/>
      <c r="K1343" s="268"/>
    </row>
    <row r="1344" spans="7:11" x14ac:dyDescent="0.35">
      <c r="G1344" s="262">
        <f t="shared" si="77"/>
        <v>0</v>
      </c>
      <c r="H1344" s="262">
        <f t="shared" si="78"/>
        <v>0</v>
      </c>
      <c r="I1344" s="262">
        <f t="shared" si="79"/>
        <v>0</v>
      </c>
      <c r="J1344" s="268"/>
      <c r="K1344" s="268"/>
    </row>
    <row r="1345" spans="7:11" x14ac:dyDescent="0.35">
      <c r="G1345" s="262">
        <f t="shared" si="77"/>
        <v>0</v>
      </c>
      <c r="H1345" s="262">
        <f t="shared" si="78"/>
        <v>0</v>
      </c>
      <c r="I1345" s="262">
        <f t="shared" si="79"/>
        <v>0</v>
      </c>
      <c r="J1345" s="268"/>
      <c r="K1345" s="268"/>
    </row>
    <row r="1346" spans="7:11" x14ac:dyDescent="0.35">
      <c r="G1346" s="262">
        <f t="shared" si="77"/>
        <v>0</v>
      </c>
      <c r="H1346" s="262">
        <f t="shared" si="78"/>
        <v>0</v>
      </c>
      <c r="I1346" s="262">
        <f t="shared" si="79"/>
        <v>0</v>
      </c>
      <c r="J1346" s="268"/>
      <c r="K1346" s="268"/>
    </row>
    <row r="1347" spans="7:11" x14ac:dyDescent="0.35">
      <c r="G1347" s="262">
        <f t="shared" si="77"/>
        <v>0</v>
      </c>
      <c r="H1347" s="262">
        <f t="shared" si="78"/>
        <v>0</v>
      </c>
      <c r="I1347" s="262">
        <f t="shared" si="79"/>
        <v>0</v>
      </c>
      <c r="J1347" s="268"/>
      <c r="K1347" s="268"/>
    </row>
    <row r="1348" spans="7:11" x14ac:dyDescent="0.35">
      <c r="G1348" s="262">
        <f t="shared" si="77"/>
        <v>0</v>
      </c>
      <c r="H1348" s="262">
        <f t="shared" si="78"/>
        <v>0</v>
      </c>
      <c r="I1348" s="262">
        <f t="shared" si="79"/>
        <v>0</v>
      </c>
      <c r="J1348" s="268"/>
      <c r="K1348" s="268"/>
    </row>
    <row r="1349" spans="7:11" x14ac:dyDescent="0.35">
      <c r="G1349" s="262">
        <f t="shared" si="77"/>
        <v>0</v>
      </c>
      <c r="H1349" s="262">
        <f t="shared" si="78"/>
        <v>0</v>
      </c>
      <c r="I1349" s="262">
        <f t="shared" si="79"/>
        <v>0</v>
      </c>
      <c r="J1349" s="268"/>
      <c r="K1349" s="268"/>
    </row>
    <row r="1350" spans="7:11" x14ac:dyDescent="0.35">
      <c r="G1350" s="262">
        <f t="shared" si="77"/>
        <v>0</v>
      </c>
      <c r="H1350" s="262">
        <f t="shared" si="78"/>
        <v>0</v>
      </c>
      <c r="I1350" s="262">
        <f t="shared" si="79"/>
        <v>0</v>
      </c>
      <c r="J1350" s="268"/>
      <c r="K1350" s="268"/>
    </row>
    <row r="1351" spans="7:11" x14ac:dyDescent="0.35">
      <c r="G1351" s="262">
        <f t="shared" si="77"/>
        <v>0</v>
      </c>
      <c r="H1351" s="262">
        <f t="shared" si="78"/>
        <v>0</v>
      </c>
      <c r="I1351" s="262">
        <f t="shared" si="79"/>
        <v>0</v>
      </c>
      <c r="J1351" s="268"/>
      <c r="K1351" s="268"/>
    </row>
    <row r="1352" spans="7:11" x14ac:dyDescent="0.35">
      <c r="G1352" s="262">
        <f t="shared" si="77"/>
        <v>0</v>
      </c>
      <c r="H1352" s="262">
        <f t="shared" si="78"/>
        <v>0</v>
      </c>
      <c r="I1352" s="262">
        <f t="shared" si="79"/>
        <v>0</v>
      </c>
      <c r="J1352" s="268"/>
      <c r="K1352" s="268"/>
    </row>
    <row r="1353" spans="7:11" x14ac:dyDescent="0.35">
      <c r="G1353" s="262">
        <f t="shared" si="77"/>
        <v>0</v>
      </c>
      <c r="H1353" s="262">
        <f t="shared" si="78"/>
        <v>0</v>
      </c>
      <c r="I1353" s="262">
        <f t="shared" si="79"/>
        <v>0</v>
      </c>
      <c r="J1353" s="268"/>
      <c r="K1353" s="268"/>
    </row>
    <row r="1354" spans="7:11" x14ac:dyDescent="0.35">
      <c r="G1354" s="262">
        <f t="shared" ref="G1354:G1417" si="80">SUM(J1354,L1354,N1354,O1354,P1354,T1354,U1354,V1354,AN1354,AP1354,BA1354,BC1354,CO1354,CQ1354,CZ1354,DB1354,DK1354,DM1354,DP1354,DR1354,DY1354,EA1354,EK1354,EM1354,EV1354,EX1354,FG1354,FI1354,FR1354,FT1354)</f>
        <v>0</v>
      </c>
      <c r="H1354" s="262">
        <f t="shared" ref="H1354:H1417" si="81">SUM(K1354,M1354,Q1354,R1354,S1354,W1354,X1354,Y1354,AO1354,AQ1354,AR1354,AS1354,AU1354,AX1354,BB1354,BD1354,BK1354,BL1354,CP1354,CR1354,CS1354,CT1354,CU1354,CV1354,DA1354,DC1354,DD1354,DE1354,DF1354,DG1354,,DL1354,DN1354,DQ1354,DS1354,DZ1354,EB1354,EC1354,ED1354,EE1354,FC1354,FH1354,FJ1354,FK1354,FL1354,FM1354,FN1354,FO1354,FQ1354,FS1354,FU1354,FV1354,FW1354,FX1354,FY1354,FZ1354,GC1354,EL1354,EN1354,EO1354,EP1354,EQ1354,ET1354,EW1354,EY1354,EZ1354,FA1354,FB1354,FD1354,AT1354,AV1354,AW1354,BE1354,BF1354,BG1354,BH1354,FP1354,ER1354,DH1354,DT1354,DU1354,DV1354,DW1354,EF1354,EG1354,EI1354,EH1354,ES1354,FE1354,Z1354,AA1354,AB1354,AC1354,AD1354,AE1354,AF1354,AG1354,AH1354,AI1354,AJ1354,AK1354,GA1354,GB1354)</f>
        <v>0</v>
      </c>
      <c r="I1354" s="262">
        <f t="shared" ref="I1354:I1417" si="82">G1354+H1354</f>
        <v>0</v>
      </c>
      <c r="J1354" s="268"/>
      <c r="K1354" s="268"/>
    </row>
    <row r="1355" spans="7:11" x14ac:dyDescent="0.35">
      <c r="G1355" s="262">
        <f t="shared" si="80"/>
        <v>0</v>
      </c>
      <c r="H1355" s="262">
        <f t="shared" si="81"/>
        <v>0</v>
      </c>
      <c r="I1355" s="262">
        <f t="shared" si="82"/>
        <v>0</v>
      </c>
      <c r="J1355" s="268"/>
      <c r="K1355" s="268"/>
    </row>
    <row r="1356" spans="7:11" x14ac:dyDescent="0.35">
      <c r="G1356" s="262">
        <f t="shared" si="80"/>
        <v>0</v>
      </c>
      <c r="H1356" s="262">
        <f t="shared" si="81"/>
        <v>0</v>
      </c>
      <c r="I1356" s="262">
        <f t="shared" si="82"/>
        <v>0</v>
      </c>
      <c r="J1356" s="268"/>
      <c r="K1356" s="268"/>
    </row>
    <row r="1357" spans="7:11" x14ac:dyDescent="0.35">
      <c r="G1357" s="262">
        <f t="shared" si="80"/>
        <v>0</v>
      </c>
      <c r="H1357" s="262">
        <f t="shared" si="81"/>
        <v>0</v>
      </c>
      <c r="I1357" s="262">
        <f t="shared" si="82"/>
        <v>0</v>
      </c>
      <c r="J1357" s="268"/>
      <c r="K1357" s="268"/>
    </row>
    <row r="1358" spans="7:11" x14ac:dyDescent="0.35">
      <c r="G1358" s="262">
        <f t="shared" si="80"/>
        <v>0</v>
      </c>
      <c r="H1358" s="262">
        <f t="shared" si="81"/>
        <v>0</v>
      </c>
      <c r="I1358" s="262">
        <f t="shared" si="82"/>
        <v>0</v>
      </c>
      <c r="J1358" s="268"/>
      <c r="K1358" s="268"/>
    </row>
    <row r="1359" spans="7:11" x14ac:dyDescent="0.35">
      <c r="G1359" s="262">
        <f t="shared" si="80"/>
        <v>0</v>
      </c>
      <c r="H1359" s="262">
        <f t="shared" si="81"/>
        <v>0</v>
      </c>
      <c r="I1359" s="262">
        <f t="shared" si="82"/>
        <v>0</v>
      </c>
      <c r="J1359" s="268"/>
      <c r="K1359" s="268"/>
    </row>
    <row r="1360" spans="7:11" x14ac:dyDescent="0.35">
      <c r="G1360" s="262">
        <f t="shared" si="80"/>
        <v>0</v>
      </c>
      <c r="H1360" s="262">
        <f t="shared" si="81"/>
        <v>0</v>
      </c>
      <c r="I1360" s="262">
        <f t="shared" si="82"/>
        <v>0</v>
      </c>
      <c r="J1360" s="268"/>
      <c r="K1360" s="268"/>
    </row>
    <row r="1361" spans="7:11" x14ac:dyDescent="0.35">
      <c r="G1361" s="262">
        <f t="shared" si="80"/>
        <v>0</v>
      </c>
      <c r="H1361" s="262">
        <f t="shared" si="81"/>
        <v>0</v>
      </c>
      <c r="I1361" s="262">
        <f t="shared" si="82"/>
        <v>0</v>
      </c>
      <c r="J1361" s="268"/>
      <c r="K1361" s="268"/>
    </row>
    <row r="1362" spans="7:11" x14ac:dyDescent="0.35">
      <c r="G1362" s="262">
        <f t="shared" si="80"/>
        <v>0</v>
      </c>
      <c r="H1362" s="262">
        <f t="shared" si="81"/>
        <v>0</v>
      </c>
      <c r="I1362" s="262">
        <f t="shared" si="82"/>
        <v>0</v>
      </c>
      <c r="J1362" s="268"/>
      <c r="K1362" s="268"/>
    </row>
    <row r="1363" spans="7:11" x14ac:dyDescent="0.35">
      <c r="G1363" s="262">
        <f t="shared" si="80"/>
        <v>0</v>
      </c>
      <c r="H1363" s="262">
        <f t="shared" si="81"/>
        <v>0</v>
      </c>
      <c r="I1363" s="262">
        <f t="shared" si="82"/>
        <v>0</v>
      </c>
      <c r="J1363" s="268"/>
      <c r="K1363" s="268"/>
    </row>
    <row r="1364" spans="7:11" x14ac:dyDescent="0.35">
      <c r="G1364" s="262">
        <f t="shared" si="80"/>
        <v>0</v>
      </c>
      <c r="H1364" s="262">
        <f t="shared" si="81"/>
        <v>0</v>
      </c>
      <c r="I1364" s="262">
        <f t="shared" si="82"/>
        <v>0</v>
      </c>
      <c r="J1364" s="268"/>
      <c r="K1364" s="268"/>
    </row>
    <row r="1365" spans="7:11" x14ac:dyDescent="0.35">
      <c r="G1365" s="262">
        <f t="shared" si="80"/>
        <v>0</v>
      </c>
      <c r="H1365" s="262">
        <f t="shared" si="81"/>
        <v>0</v>
      </c>
      <c r="I1365" s="262">
        <f t="shared" si="82"/>
        <v>0</v>
      </c>
      <c r="J1365" s="268"/>
      <c r="K1365" s="268"/>
    </row>
    <row r="1366" spans="7:11" x14ac:dyDescent="0.35">
      <c r="G1366" s="262">
        <f t="shared" si="80"/>
        <v>0</v>
      </c>
      <c r="H1366" s="262">
        <f t="shared" si="81"/>
        <v>0</v>
      </c>
      <c r="I1366" s="262">
        <f t="shared" si="82"/>
        <v>0</v>
      </c>
      <c r="J1366" s="268"/>
      <c r="K1366" s="268"/>
    </row>
    <row r="1367" spans="7:11" x14ac:dyDescent="0.35">
      <c r="G1367" s="262">
        <f t="shared" si="80"/>
        <v>0</v>
      </c>
      <c r="H1367" s="262">
        <f t="shared" si="81"/>
        <v>0</v>
      </c>
      <c r="I1367" s="262">
        <f t="shared" si="82"/>
        <v>0</v>
      </c>
      <c r="J1367" s="268"/>
      <c r="K1367" s="268"/>
    </row>
    <row r="1368" spans="7:11" x14ac:dyDescent="0.35">
      <c r="G1368" s="262">
        <f t="shared" si="80"/>
        <v>0</v>
      </c>
      <c r="H1368" s="262">
        <f t="shared" si="81"/>
        <v>0</v>
      </c>
      <c r="I1368" s="262">
        <f t="shared" si="82"/>
        <v>0</v>
      </c>
      <c r="J1368" s="268"/>
      <c r="K1368" s="268"/>
    </row>
    <row r="1369" spans="7:11" x14ac:dyDescent="0.35">
      <c r="G1369" s="262">
        <f t="shared" si="80"/>
        <v>0</v>
      </c>
      <c r="H1369" s="262">
        <f t="shared" si="81"/>
        <v>0</v>
      </c>
      <c r="I1369" s="262">
        <f t="shared" si="82"/>
        <v>0</v>
      </c>
      <c r="J1369" s="268"/>
      <c r="K1369" s="268"/>
    </row>
    <row r="1370" spans="7:11" x14ac:dyDescent="0.35">
      <c r="G1370" s="262">
        <f t="shared" si="80"/>
        <v>0</v>
      </c>
      <c r="H1370" s="262">
        <f t="shared" si="81"/>
        <v>0</v>
      </c>
      <c r="I1370" s="262">
        <f t="shared" si="82"/>
        <v>0</v>
      </c>
      <c r="J1370" s="268"/>
      <c r="K1370" s="268"/>
    </row>
    <row r="1371" spans="7:11" x14ac:dyDescent="0.35">
      <c r="G1371" s="262">
        <f t="shared" si="80"/>
        <v>0</v>
      </c>
      <c r="H1371" s="262">
        <f t="shared" si="81"/>
        <v>0</v>
      </c>
      <c r="I1371" s="262">
        <f t="shared" si="82"/>
        <v>0</v>
      </c>
      <c r="J1371" s="268"/>
      <c r="K1371" s="268"/>
    </row>
    <row r="1372" spans="7:11" x14ac:dyDescent="0.35">
      <c r="G1372" s="262">
        <f t="shared" si="80"/>
        <v>0</v>
      </c>
      <c r="H1372" s="262">
        <f t="shared" si="81"/>
        <v>0</v>
      </c>
      <c r="I1372" s="262">
        <f t="shared" si="82"/>
        <v>0</v>
      </c>
      <c r="J1372" s="268"/>
      <c r="K1372" s="268"/>
    </row>
    <row r="1373" spans="7:11" x14ac:dyDescent="0.35">
      <c r="G1373" s="262">
        <f t="shared" si="80"/>
        <v>0</v>
      </c>
      <c r="H1373" s="262">
        <f t="shared" si="81"/>
        <v>0</v>
      </c>
      <c r="I1373" s="262">
        <f t="shared" si="82"/>
        <v>0</v>
      </c>
      <c r="J1373" s="268"/>
      <c r="K1373" s="268"/>
    </row>
    <row r="1374" spans="7:11" x14ac:dyDescent="0.35">
      <c r="G1374" s="262">
        <f t="shared" si="80"/>
        <v>0</v>
      </c>
      <c r="H1374" s="262">
        <f t="shared" si="81"/>
        <v>0</v>
      </c>
      <c r="I1374" s="262">
        <f t="shared" si="82"/>
        <v>0</v>
      </c>
      <c r="J1374" s="268"/>
      <c r="K1374" s="268"/>
    </row>
    <row r="1375" spans="7:11" x14ac:dyDescent="0.35">
      <c r="G1375" s="262">
        <f t="shared" si="80"/>
        <v>0</v>
      </c>
      <c r="H1375" s="262">
        <f t="shared" si="81"/>
        <v>0</v>
      </c>
      <c r="I1375" s="262">
        <f t="shared" si="82"/>
        <v>0</v>
      </c>
      <c r="J1375" s="268"/>
      <c r="K1375" s="268"/>
    </row>
    <row r="1376" spans="7:11" x14ac:dyDescent="0.35">
      <c r="G1376" s="262">
        <f t="shared" si="80"/>
        <v>0</v>
      </c>
      <c r="H1376" s="262">
        <f t="shared" si="81"/>
        <v>0</v>
      </c>
      <c r="I1376" s="262">
        <f t="shared" si="82"/>
        <v>0</v>
      </c>
      <c r="J1376" s="268"/>
      <c r="K1376" s="268"/>
    </row>
    <row r="1377" spans="7:11" x14ac:dyDescent="0.35">
      <c r="G1377" s="262">
        <f t="shared" si="80"/>
        <v>0</v>
      </c>
      <c r="H1377" s="262">
        <f t="shared" si="81"/>
        <v>0</v>
      </c>
      <c r="I1377" s="262">
        <f t="shared" si="82"/>
        <v>0</v>
      </c>
      <c r="J1377" s="268"/>
      <c r="K1377" s="268"/>
    </row>
    <row r="1378" spans="7:11" x14ac:dyDescent="0.35">
      <c r="G1378" s="262">
        <f t="shared" si="80"/>
        <v>0</v>
      </c>
      <c r="H1378" s="262">
        <f t="shared" si="81"/>
        <v>0</v>
      </c>
      <c r="I1378" s="262">
        <f t="shared" si="82"/>
        <v>0</v>
      </c>
      <c r="J1378" s="268"/>
      <c r="K1378" s="268"/>
    </row>
    <row r="1379" spans="7:11" x14ac:dyDescent="0.35">
      <c r="G1379" s="262">
        <f t="shared" si="80"/>
        <v>0</v>
      </c>
      <c r="H1379" s="262">
        <f t="shared" si="81"/>
        <v>0</v>
      </c>
      <c r="I1379" s="262">
        <f t="shared" si="82"/>
        <v>0</v>
      </c>
      <c r="J1379" s="268"/>
      <c r="K1379" s="268"/>
    </row>
    <row r="1380" spans="7:11" x14ac:dyDescent="0.35">
      <c r="G1380" s="262">
        <f t="shared" si="80"/>
        <v>0</v>
      </c>
      <c r="H1380" s="262">
        <f t="shared" si="81"/>
        <v>0</v>
      </c>
      <c r="I1380" s="262">
        <f t="shared" si="82"/>
        <v>0</v>
      </c>
      <c r="J1380" s="268"/>
      <c r="K1380" s="268"/>
    </row>
    <row r="1381" spans="7:11" x14ac:dyDescent="0.35">
      <c r="G1381" s="262">
        <f t="shared" si="80"/>
        <v>0</v>
      </c>
      <c r="H1381" s="262">
        <f t="shared" si="81"/>
        <v>0</v>
      </c>
      <c r="I1381" s="262">
        <f t="shared" si="82"/>
        <v>0</v>
      </c>
      <c r="J1381" s="268"/>
      <c r="K1381" s="268"/>
    </row>
    <row r="1382" spans="7:11" x14ac:dyDescent="0.35">
      <c r="G1382" s="262">
        <f t="shared" si="80"/>
        <v>0</v>
      </c>
      <c r="H1382" s="262">
        <f t="shared" si="81"/>
        <v>0</v>
      </c>
      <c r="I1382" s="262">
        <f t="shared" si="82"/>
        <v>0</v>
      </c>
      <c r="J1382" s="268"/>
      <c r="K1382" s="268"/>
    </row>
    <row r="1383" spans="7:11" x14ac:dyDescent="0.35">
      <c r="G1383" s="262">
        <f t="shared" si="80"/>
        <v>0</v>
      </c>
      <c r="H1383" s="262">
        <f t="shared" si="81"/>
        <v>0</v>
      </c>
      <c r="I1383" s="262">
        <f t="shared" si="82"/>
        <v>0</v>
      </c>
      <c r="J1383" s="268"/>
      <c r="K1383" s="268"/>
    </row>
    <row r="1384" spans="7:11" x14ac:dyDescent="0.35">
      <c r="G1384" s="262">
        <f t="shared" si="80"/>
        <v>0</v>
      </c>
      <c r="H1384" s="262">
        <f t="shared" si="81"/>
        <v>0</v>
      </c>
      <c r="I1384" s="262">
        <f t="shared" si="82"/>
        <v>0</v>
      </c>
      <c r="J1384" s="268"/>
      <c r="K1384" s="268"/>
    </row>
    <row r="1385" spans="7:11" x14ac:dyDescent="0.35">
      <c r="G1385" s="262">
        <f t="shared" si="80"/>
        <v>0</v>
      </c>
      <c r="H1385" s="262">
        <f t="shared" si="81"/>
        <v>0</v>
      </c>
      <c r="I1385" s="262">
        <f t="shared" si="82"/>
        <v>0</v>
      </c>
      <c r="J1385" s="268"/>
      <c r="K1385" s="268"/>
    </row>
    <row r="1386" spans="7:11" x14ac:dyDescent="0.35">
      <c r="G1386" s="262">
        <f t="shared" si="80"/>
        <v>0</v>
      </c>
      <c r="H1386" s="262">
        <f t="shared" si="81"/>
        <v>0</v>
      </c>
      <c r="I1386" s="262">
        <f t="shared" si="82"/>
        <v>0</v>
      </c>
      <c r="J1386" s="268"/>
      <c r="K1386" s="268"/>
    </row>
    <row r="1387" spans="7:11" x14ac:dyDescent="0.35">
      <c r="G1387" s="262">
        <f t="shared" si="80"/>
        <v>0</v>
      </c>
      <c r="H1387" s="262">
        <f t="shared" si="81"/>
        <v>0</v>
      </c>
      <c r="I1387" s="262">
        <f t="shared" si="82"/>
        <v>0</v>
      </c>
      <c r="J1387" s="268"/>
      <c r="K1387" s="268"/>
    </row>
    <row r="1388" spans="7:11" x14ac:dyDescent="0.35">
      <c r="G1388" s="262">
        <f t="shared" si="80"/>
        <v>0</v>
      </c>
      <c r="H1388" s="262">
        <f t="shared" si="81"/>
        <v>0</v>
      </c>
      <c r="I1388" s="262">
        <f t="shared" si="82"/>
        <v>0</v>
      </c>
      <c r="J1388" s="268"/>
      <c r="K1388" s="268"/>
    </row>
    <row r="1389" spans="7:11" x14ac:dyDescent="0.35">
      <c r="G1389" s="262">
        <f t="shared" si="80"/>
        <v>0</v>
      </c>
      <c r="H1389" s="262">
        <f t="shared" si="81"/>
        <v>0</v>
      </c>
      <c r="I1389" s="262">
        <f t="shared" si="82"/>
        <v>0</v>
      </c>
      <c r="J1389" s="268"/>
      <c r="K1389" s="268"/>
    </row>
    <row r="1390" spans="7:11" x14ac:dyDescent="0.35">
      <c r="G1390" s="262">
        <f t="shared" si="80"/>
        <v>0</v>
      </c>
      <c r="H1390" s="262">
        <f t="shared" si="81"/>
        <v>0</v>
      </c>
      <c r="I1390" s="262">
        <f t="shared" si="82"/>
        <v>0</v>
      </c>
      <c r="J1390" s="268"/>
      <c r="K1390" s="268"/>
    </row>
    <row r="1391" spans="7:11" x14ac:dyDescent="0.35">
      <c r="G1391" s="262">
        <f t="shared" si="80"/>
        <v>0</v>
      </c>
      <c r="H1391" s="262">
        <f t="shared" si="81"/>
        <v>0</v>
      </c>
      <c r="I1391" s="262">
        <f t="shared" si="82"/>
        <v>0</v>
      </c>
      <c r="J1391" s="268"/>
      <c r="K1391" s="268"/>
    </row>
    <row r="1392" spans="7:11" x14ac:dyDescent="0.35">
      <c r="G1392" s="262">
        <f t="shared" si="80"/>
        <v>0</v>
      </c>
      <c r="H1392" s="262">
        <f t="shared" si="81"/>
        <v>0</v>
      </c>
      <c r="I1392" s="262">
        <f t="shared" si="82"/>
        <v>0</v>
      </c>
      <c r="J1392" s="268"/>
      <c r="K1392" s="268"/>
    </row>
    <row r="1393" spans="7:11" x14ac:dyDescent="0.35">
      <c r="G1393" s="262">
        <f t="shared" si="80"/>
        <v>0</v>
      </c>
      <c r="H1393" s="262">
        <f t="shared" si="81"/>
        <v>0</v>
      </c>
      <c r="I1393" s="262">
        <f t="shared" si="82"/>
        <v>0</v>
      </c>
      <c r="J1393" s="268"/>
      <c r="K1393" s="268"/>
    </row>
    <row r="1394" spans="7:11" x14ac:dyDescent="0.35">
      <c r="G1394" s="262">
        <f t="shared" si="80"/>
        <v>0</v>
      </c>
      <c r="H1394" s="262">
        <f t="shared" si="81"/>
        <v>0</v>
      </c>
      <c r="I1394" s="262">
        <f t="shared" si="82"/>
        <v>0</v>
      </c>
      <c r="J1394" s="268"/>
      <c r="K1394" s="268"/>
    </row>
    <row r="1395" spans="7:11" x14ac:dyDescent="0.35">
      <c r="G1395" s="262">
        <f t="shared" si="80"/>
        <v>0</v>
      </c>
      <c r="H1395" s="262">
        <f t="shared" si="81"/>
        <v>0</v>
      </c>
      <c r="I1395" s="262">
        <f t="shared" si="82"/>
        <v>0</v>
      </c>
      <c r="J1395" s="268"/>
      <c r="K1395" s="268"/>
    </row>
    <row r="1396" spans="7:11" x14ac:dyDescent="0.35">
      <c r="G1396" s="262">
        <f t="shared" si="80"/>
        <v>0</v>
      </c>
      <c r="H1396" s="262">
        <f t="shared" si="81"/>
        <v>0</v>
      </c>
      <c r="I1396" s="262">
        <f t="shared" si="82"/>
        <v>0</v>
      </c>
      <c r="J1396" s="268"/>
      <c r="K1396" s="268"/>
    </row>
    <row r="1397" spans="7:11" x14ac:dyDescent="0.35">
      <c r="G1397" s="262">
        <f t="shared" si="80"/>
        <v>0</v>
      </c>
      <c r="H1397" s="262">
        <f t="shared" si="81"/>
        <v>0</v>
      </c>
      <c r="I1397" s="262">
        <f t="shared" si="82"/>
        <v>0</v>
      </c>
      <c r="J1397" s="268"/>
      <c r="K1397" s="268"/>
    </row>
    <row r="1398" spans="7:11" x14ac:dyDescent="0.35">
      <c r="G1398" s="262">
        <f t="shared" si="80"/>
        <v>0</v>
      </c>
      <c r="H1398" s="262">
        <f t="shared" si="81"/>
        <v>0</v>
      </c>
      <c r="I1398" s="262">
        <f t="shared" si="82"/>
        <v>0</v>
      </c>
      <c r="J1398" s="268"/>
      <c r="K1398" s="268"/>
    </row>
    <row r="1399" spans="7:11" x14ac:dyDescent="0.35">
      <c r="G1399" s="262">
        <f t="shared" si="80"/>
        <v>0</v>
      </c>
      <c r="H1399" s="262">
        <f t="shared" si="81"/>
        <v>0</v>
      </c>
      <c r="I1399" s="262">
        <f t="shared" si="82"/>
        <v>0</v>
      </c>
      <c r="J1399" s="268"/>
      <c r="K1399" s="268"/>
    </row>
    <row r="1400" spans="7:11" x14ac:dyDescent="0.35">
      <c r="G1400" s="262">
        <f t="shared" si="80"/>
        <v>0</v>
      </c>
      <c r="H1400" s="262">
        <f t="shared" si="81"/>
        <v>0</v>
      </c>
      <c r="I1400" s="262">
        <f t="shared" si="82"/>
        <v>0</v>
      </c>
      <c r="J1400" s="268"/>
      <c r="K1400" s="268"/>
    </row>
    <row r="1401" spans="7:11" x14ac:dyDescent="0.35">
      <c r="G1401" s="262">
        <f t="shared" si="80"/>
        <v>0</v>
      </c>
      <c r="H1401" s="262">
        <f t="shared" si="81"/>
        <v>0</v>
      </c>
      <c r="I1401" s="262">
        <f t="shared" si="82"/>
        <v>0</v>
      </c>
      <c r="J1401" s="268"/>
      <c r="K1401" s="268"/>
    </row>
    <row r="1402" spans="7:11" x14ac:dyDescent="0.35">
      <c r="G1402" s="262">
        <f t="shared" si="80"/>
        <v>0</v>
      </c>
      <c r="H1402" s="262">
        <f t="shared" si="81"/>
        <v>0</v>
      </c>
      <c r="I1402" s="262">
        <f t="shared" si="82"/>
        <v>0</v>
      </c>
      <c r="J1402" s="268"/>
      <c r="K1402" s="268"/>
    </row>
    <row r="1403" spans="7:11" x14ac:dyDescent="0.35">
      <c r="G1403" s="262">
        <f t="shared" si="80"/>
        <v>0</v>
      </c>
      <c r="H1403" s="262">
        <f t="shared" si="81"/>
        <v>0</v>
      </c>
      <c r="I1403" s="262">
        <f t="shared" si="82"/>
        <v>0</v>
      </c>
      <c r="J1403" s="268"/>
      <c r="K1403" s="268"/>
    </row>
    <row r="1404" spans="7:11" x14ac:dyDescent="0.35">
      <c r="G1404" s="262">
        <f t="shared" si="80"/>
        <v>0</v>
      </c>
      <c r="H1404" s="262">
        <f t="shared" si="81"/>
        <v>0</v>
      </c>
      <c r="I1404" s="262">
        <f t="shared" si="82"/>
        <v>0</v>
      </c>
      <c r="J1404" s="268"/>
      <c r="K1404" s="268"/>
    </row>
    <row r="1405" spans="7:11" x14ac:dyDescent="0.35">
      <c r="G1405" s="262">
        <f t="shared" si="80"/>
        <v>0</v>
      </c>
      <c r="H1405" s="262">
        <f t="shared" si="81"/>
        <v>0</v>
      </c>
      <c r="I1405" s="262">
        <f t="shared" si="82"/>
        <v>0</v>
      </c>
      <c r="J1405" s="268"/>
      <c r="K1405" s="268"/>
    </row>
    <row r="1406" spans="7:11" x14ac:dyDescent="0.35">
      <c r="G1406" s="262">
        <f t="shared" si="80"/>
        <v>0</v>
      </c>
      <c r="H1406" s="262">
        <f t="shared" si="81"/>
        <v>0</v>
      </c>
      <c r="I1406" s="262">
        <f t="shared" si="82"/>
        <v>0</v>
      </c>
      <c r="J1406" s="268"/>
      <c r="K1406" s="268"/>
    </row>
    <row r="1407" spans="7:11" x14ac:dyDescent="0.35">
      <c r="G1407" s="262">
        <f t="shared" si="80"/>
        <v>0</v>
      </c>
      <c r="H1407" s="262">
        <f t="shared" si="81"/>
        <v>0</v>
      </c>
      <c r="I1407" s="262">
        <f t="shared" si="82"/>
        <v>0</v>
      </c>
      <c r="J1407" s="268"/>
      <c r="K1407" s="268"/>
    </row>
    <row r="1408" spans="7:11" x14ac:dyDescent="0.35">
      <c r="G1408" s="262">
        <f t="shared" si="80"/>
        <v>0</v>
      </c>
      <c r="H1408" s="262">
        <f t="shared" si="81"/>
        <v>0</v>
      </c>
      <c r="I1408" s="262">
        <f t="shared" si="82"/>
        <v>0</v>
      </c>
      <c r="J1408" s="268"/>
      <c r="K1408" s="268"/>
    </row>
    <row r="1409" spans="7:11" x14ac:dyDescent="0.35">
      <c r="G1409" s="262">
        <f t="shared" si="80"/>
        <v>0</v>
      </c>
      <c r="H1409" s="262">
        <f t="shared" si="81"/>
        <v>0</v>
      </c>
      <c r="I1409" s="262">
        <f t="shared" si="82"/>
        <v>0</v>
      </c>
      <c r="J1409" s="268"/>
      <c r="K1409" s="268"/>
    </row>
    <row r="1410" spans="7:11" x14ac:dyDescent="0.35">
      <c r="G1410" s="262">
        <f t="shared" si="80"/>
        <v>0</v>
      </c>
      <c r="H1410" s="262">
        <f t="shared" si="81"/>
        <v>0</v>
      </c>
      <c r="I1410" s="262">
        <f t="shared" si="82"/>
        <v>0</v>
      </c>
      <c r="J1410" s="268"/>
      <c r="K1410" s="268"/>
    </row>
    <row r="1411" spans="7:11" x14ac:dyDescent="0.35">
      <c r="G1411" s="262">
        <f t="shared" si="80"/>
        <v>0</v>
      </c>
      <c r="H1411" s="262">
        <f t="shared" si="81"/>
        <v>0</v>
      </c>
      <c r="I1411" s="262">
        <f t="shared" si="82"/>
        <v>0</v>
      </c>
      <c r="J1411" s="268"/>
      <c r="K1411" s="268"/>
    </row>
    <row r="1412" spans="7:11" x14ac:dyDescent="0.35">
      <c r="G1412" s="262">
        <f t="shared" si="80"/>
        <v>0</v>
      </c>
      <c r="H1412" s="262">
        <f t="shared" si="81"/>
        <v>0</v>
      </c>
      <c r="I1412" s="262">
        <f t="shared" si="82"/>
        <v>0</v>
      </c>
      <c r="J1412" s="268"/>
      <c r="K1412" s="268"/>
    </row>
    <row r="1413" spans="7:11" x14ac:dyDescent="0.35">
      <c r="G1413" s="262">
        <f t="shared" si="80"/>
        <v>0</v>
      </c>
      <c r="H1413" s="262">
        <f t="shared" si="81"/>
        <v>0</v>
      </c>
      <c r="I1413" s="262">
        <f t="shared" si="82"/>
        <v>0</v>
      </c>
      <c r="J1413" s="268"/>
      <c r="K1413" s="268"/>
    </row>
    <row r="1414" spans="7:11" x14ac:dyDescent="0.35">
      <c r="G1414" s="262">
        <f t="shared" si="80"/>
        <v>0</v>
      </c>
      <c r="H1414" s="262">
        <f t="shared" si="81"/>
        <v>0</v>
      </c>
      <c r="I1414" s="262">
        <f t="shared" si="82"/>
        <v>0</v>
      </c>
      <c r="J1414" s="268"/>
      <c r="K1414" s="268"/>
    </row>
    <row r="1415" spans="7:11" x14ac:dyDescent="0.35">
      <c r="G1415" s="262">
        <f t="shared" si="80"/>
        <v>0</v>
      </c>
      <c r="H1415" s="262">
        <f t="shared" si="81"/>
        <v>0</v>
      </c>
      <c r="I1415" s="262">
        <f t="shared" si="82"/>
        <v>0</v>
      </c>
      <c r="J1415" s="268"/>
      <c r="K1415" s="268"/>
    </row>
    <row r="1416" spans="7:11" x14ac:dyDescent="0.35">
      <c r="G1416" s="262">
        <f t="shared" si="80"/>
        <v>0</v>
      </c>
      <c r="H1416" s="262">
        <f t="shared" si="81"/>
        <v>0</v>
      </c>
      <c r="I1416" s="262">
        <f t="shared" si="82"/>
        <v>0</v>
      </c>
      <c r="J1416" s="268"/>
      <c r="K1416" s="268"/>
    </row>
    <row r="1417" spans="7:11" x14ac:dyDescent="0.35">
      <c r="G1417" s="262">
        <f t="shared" si="80"/>
        <v>0</v>
      </c>
      <c r="H1417" s="262">
        <f t="shared" si="81"/>
        <v>0</v>
      </c>
      <c r="I1417" s="262">
        <f t="shared" si="82"/>
        <v>0</v>
      </c>
      <c r="J1417" s="268"/>
      <c r="K1417" s="268"/>
    </row>
    <row r="1418" spans="7:11" x14ac:dyDescent="0.35">
      <c r="G1418" s="262">
        <f t="shared" ref="G1418:G1426" si="83">SUM(J1418,L1418,N1418,O1418,P1418,T1418,U1418,V1418,AN1418,AP1418,BA1418,BC1418,CO1418,CQ1418,CZ1418,DB1418,DK1418,DM1418,DP1418,DR1418,DY1418,EA1418,EK1418,EM1418,EV1418,EX1418,FG1418,FI1418,FR1418,FT1418)</f>
        <v>0</v>
      </c>
      <c r="H1418" s="262">
        <f t="shared" ref="H1418:H1426" si="84">SUM(K1418,M1418,Q1418,R1418,S1418,W1418,X1418,Y1418,AO1418,AQ1418,AR1418,AS1418,AU1418,AX1418,BB1418,BD1418,BK1418,BL1418,CP1418,CR1418,CS1418,CT1418,CU1418,CV1418,DA1418,DC1418,DD1418,DE1418,DF1418,DG1418,,DL1418,DN1418,DQ1418,DS1418,DZ1418,EB1418,EC1418,ED1418,EE1418,FC1418,FH1418,FJ1418,FK1418,FL1418,FM1418,FN1418,FO1418,FQ1418,FS1418,FU1418,FV1418,FW1418,FX1418,FY1418,FZ1418,GC1418,EL1418,EN1418,EO1418,EP1418,EQ1418,ET1418,EW1418,EY1418,EZ1418,FA1418,FB1418,FD1418,AT1418,AV1418,AW1418,BE1418,BF1418,BG1418,BH1418,FP1418,ER1418,DH1418,DT1418,DU1418,DV1418,DW1418,EF1418,EG1418,EI1418,EH1418,ES1418,FE1418,Z1418,AA1418,AB1418,AC1418,AD1418,AE1418,AF1418,AG1418,AH1418,AI1418,AJ1418,AK1418,GA1418,GB1418)</f>
        <v>0</v>
      </c>
      <c r="I1418" s="262">
        <f t="shared" ref="I1418:I1426" si="85">G1418+H1418</f>
        <v>0</v>
      </c>
      <c r="J1418" s="268"/>
      <c r="K1418" s="268"/>
    </row>
    <row r="1419" spans="7:11" x14ac:dyDescent="0.35">
      <c r="G1419" s="262">
        <f t="shared" si="83"/>
        <v>0</v>
      </c>
      <c r="H1419" s="262">
        <f t="shared" si="84"/>
        <v>0</v>
      </c>
      <c r="I1419" s="262">
        <f t="shared" si="85"/>
        <v>0</v>
      </c>
      <c r="J1419" s="268"/>
      <c r="K1419" s="268"/>
    </row>
    <row r="1420" spans="7:11" x14ac:dyDescent="0.35">
      <c r="G1420" s="262">
        <f t="shared" si="83"/>
        <v>0</v>
      </c>
      <c r="H1420" s="262">
        <f t="shared" si="84"/>
        <v>0</v>
      </c>
      <c r="I1420" s="262">
        <f t="shared" si="85"/>
        <v>0</v>
      </c>
      <c r="J1420" s="268"/>
      <c r="K1420" s="268"/>
    </row>
    <row r="1421" spans="7:11" x14ac:dyDescent="0.35">
      <c r="G1421" s="262">
        <f t="shared" si="83"/>
        <v>0</v>
      </c>
      <c r="H1421" s="262">
        <f t="shared" si="84"/>
        <v>0</v>
      </c>
      <c r="I1421" s="262">
        <f t="shared" si="85"/>
        <v>0</v>
      </c>
      <c r="J1421" s="268"/>
      <c r="K1421" s="268"/>
    </row>
    <row r="1422" spans="7:11" x14ac:dyDescent="0.35">
      <c r="G1422" s="262">
        <f t="shared" si="83"/>
        <v>0</v>
      </c>
      <c r="H1422" s="262">
        <f t="shared" si="84"/>
        <v>0</v>
      </c>
      <c r="I1422" s="262">
        <f t="shared" si="85"/>
        <v>0</v>
      </c>
      <c r="J1422" s="268"/>
      <c r="K1422" s="268"/>
    </row>
    <row r="1423" spans="7:11" x14ac:dyDescent="0.35">
      <c r="G1423" s="262">
        <f t="shared" si="83"/>
        <v>0</v>
      </c>
      <c r="H1423" s="262">
        <f t="shared" si="84"/>
        <v>0</v>
      </c>
      <c r="I1423" s="262">
        <f t="shared" si="85"/>
        <v>0</v>
      </c>
      <c r="J1423" s="268"/>
      <c r="K1423" s="268"/>
    </row>
    <row r="1424" spans="7:11" x14ac:dyDescent="0.35">
      <c r="G1424" s="262">
        <f t="shared" si="83"/>
        <v>0</v>
      </c>
      <c r="H1424" s="262">
        <f t="shared" si="84"/>
        <v>0</v>
      </c>
      <c r="I1424" s="262">
        <f t="shared" si="85"/>
        <v>0</v>
      </c>
      <c r="J1424" s="268"/>
      <c r="K1424" s="268"/>
    </row>
    <row r="1425" spans="7:11" x14ac:dyDescent="0.35">
      <c r="G1425" s="262">
        <f t="shared" si="83"/>
        <v>0</v>
      </c>
      <c r="H1425" s="262">
        <f t="shared" si="84"/>
        <v>0</v>
      </c>
      <c r="I1425" s="262">
        <f t="shared" si="85"/>
        <v>0</v>
      </c>
      <c r="J1425" s="268"/>
      <c r="K1425" s="268"/>
    </row>
    <row r="1426" spans="7:11" x14ac:dyDescent="0.35">
      <c r="G1426" s="262">
        <f t="shared" si="83"/>
        <v>0</v>
      </c>
      <c r="H1426" s="262">
        <f t="shared" si="84"/>
        <v>0</v>
      </c>
      <c r="I1426" s="262">
        <f t="shared" si="85"/>
        <v>0</v>
      </c>
      <c r="J1426" s="268"/>
      <c r="K1426" s="268"/>
    </row>
  </sheetData>
  <sheetProtection algorithmName="SHA-512" hashValue="NcxZUFkA1hNOK57c6vZyb0EOLARXXi9CcaNfTOVDwoJ7dtnryYmQKvd42HnUg/DLsIEnk5djyqOjm3FLFsHEFQ==" saltValue="a64qKwpt4JLa4vzuM816dA==" spinCount="100000" sheet="1" formatCells="0" formatColumns="0" formatRows="0" insertColumns="0" insertRows="0" insertHyperlinks="0" deleteColumns="0" deleteRows="0" sort="0" autoFilter="0"/>
  <autoFilter ref="A9:DS1426"/>
  <mergeCells count="166">
    <mergeCell ref="BW4:CA4"/>
    <mergeCell ref="CA5:CA7"/>
    <mergeCell ref="CO6:CP6"/>
    <mergeCell ref="CQ6:CR6"/>
    <mergeCell ref="CZ5:DC5"/>
    <mergeCell ref="CZ6:DA6"/>
    <mergeCell ref="DB6:DC6"/>
    <mergeCell ref="BP6:BQ6"/>
    <mergeCell ref="BW5:BW7"/>
    <mergeCell ref="BX5:BX7"/>
    <mergeCell ref="BY5:BY7"/>
    <mergeCell ref="CH4:CK4"/>
    <mergeCell ref="CH5:CH7"/>
    <mergeCell ref="CI5:CI7"/>
    <mergeCell ref="CJ5:CJ7"/>
    <mergeCell ref="CK5:CK7"/>
    <mergeCell ref="CX5:CY6"/>
    <mergeCell ref="BZ5:BZ7"/>
    <mergeCell ref="BR5:BR7"/>
    <mergeCell ref="BK5:BL5"/>
    <mergeCell ref="BK6:BK7"/>
    <mergeCell ref="BL6:BL7"/>
    <mergeCell ref="BN6:BO6"/>
    <mergeCell ref="AX5:AX7"/>
    <mergeCell ref="AY5:AY7"/>
    <mergeCell ref="AZ5:AZ7"/>
    <mergeCell ref="BI5:BI7"/>
    <mergeCell ref="BJ5:BJ7"/>
    <mergeCell ref="AN4:AZ4"/>
    <mergeCell ref="BA5:BD5"/>
    <mergeCell ref="BA6:BB6"/>
    <mergeCell ref="BC6:BD6"/>
    <mergeCell ref="BA4:BJ4"/>
    <mergeCell ref="BS4:BS7"/>
    <mergeCell ref="BT4:BV4"/>
    <mergeCell ref="BT5:BT7"/>
    <mergeCell ref="BU5:BU7"/>
    <mergeCell ref="BV5:BV7"/>
    <mergeCell ref="BN5:BQ5"/>
    <mergeCell ref="BK4:BR4"/>
    <mergeCell ref="AN5:AQ5"/>
    <mergeCell ref="AN6:AO6"/>
    <mergeCell ref="AP6:AQ6"/>
    <mergeCell ref="BE5:BH6"/>
    <mergeCell ref="AV6:AV7"/>
    <mergeCell ref="AR5:AW5"/>
    <mergeCell ref="AW6:AW7"/>
    <mergeCell ref="AS6:AS7"/>
    <mergeCell ref="AT6:AT7"/>
    <mergeCell ref="AU6:AU7"/>
    <mergeCell ref="AR6:AR7"/>
    <mergeCell ref="BM5:BM7"/>
    <mergeCell ref="A2:V2"/>
    <mergeCell ref="A4:A7"/>
    <mergeCell ref="B4:B7"/>
    <mergeCell ref="C4:C7"/>
    <mergeCell ref="E4:E7"/>
    <mergeCell ref="F4:F7"/>
    <mergeCell ref="G4:I6"/>
    <mergeCell ref="D4:D7"/>
    <mergeCell ref="T5:Y5"/>
    <mergeCell ref="T6:V6"/>
    <mergeCell ref="J4:M4"/>
    <mergeCell ref="J5:M5"/>
    <mergeCell ref="J6:K6"/>
    <mergeCell ref="L6:M6"/>
    <mergeCell ref="N4:AM4"/>
    <mergeCell ref="N6:P6"/>
    <mergeCell ref="Q6:S6"/>
    <mergeCell ref="N5:S5"/>
    <mergeCell ref="W6:Y6"/>
    <mergeCell ref="AL5:AL7"/>
    <mergeCell ref="AM5:AM7"/>
    <mergeCell ref="Z5:AK5"/>
    <mergeCell ref="Z6:AB6"/>
    <mergeCell ref="AC6:AE6"/>
    <mergeCell ref="DH5:DH7"/>
    <mergeCell ref="DI5:DI7"/>
    <mergeCell ref="CX4:DI4"/>
    <mergeCell ref="CN4:CW4"/>
    <mergeCell ref="CN5:CN7"/>
    <mergeCell ref="CS5:CV6"/>
    <mergeCell ref="CW5:CW7"/>
    <mergeCell ref="CM4:CM7"/>
    <mergeCell ref="CB4:CD4"/>
    <mergeCell ref="CE4:CE7"/>
    <mergeCell ref="CL4:CL7"/>
    <mergeCell ref="CD5:CD7"/>
    <mergeCell ref="CF4:CG4"/>
    <mergeCell ref="CF5:CF7"/>
    <mergeCell ref="CG5:CG7"/>
    <mergeCell ref="CB5:CC6"/>
    <mergeCell ref="DD5:DG5"/>
    <mergeCell ref="DD6:DD7"/>
    <mergeCell ref="DE6:DE7"/>
    <mergeCell ref="DF6:DF7"/>
    <mergeCell ref="DG6:DG7"/>
    <mergeCell ref="CO5:CR5"/>
    <mergeCell ref="DJ4:DN4"/>
    <mergeCell ref="DJ5:DJ7"/>
    <mergeCell ref="DK5:DN5"/>
    <mergeCell ref="DK6:DL6"/>
    <mergeCell ref="DM6:DN6"/>
    <mergeCell ref="EF6:EF7"/>
    <mergeCell ref="EG6:EG7"/>
    <mergeCell ref="EI5:EI7"/>
    <mergeCell ref="EH5:EH7"/>
    <mergeCell ref="DO5:DO7"/>
    <mergeCell ref="DX4:EI4"/>
    <mergeCell ref="DX5:DX7"/>
    <mergeCell ref="DP5:DS5"/>
    <mergeCell ref="DP6:DQ6"/>
    <mergeCell ref="DR6:DS6"/>
    <mergeCell ref="DY5:EB5"/>
    <mergeCell ref="EC5:EG5"/>
    <mergeCell ref="DY6:DZ6"/>
    <mergeCell ref="EA6:EB6"/>
    <mergeCell ref="EC6:EC7"/>
    <mergeCell ref="ED6:ED7"/>
    <mergeCell ref="EE6:EE7"/>
    <mergeCell ref="DO4:DW4"/>
    <mergeCell ref="DT5:DW5"/>
    <mergeCell ref="DT6:DT7"/>
    <mergeCell ref="DU6:DU7"/>
    <mergeCell ref="DV6:DV7"/>
    <mergeCell ref="DW6:DW7"/>
    <mergeCell ref="FP6:FP7"/>
    <mergeCell ref="FK5:FP5"/>
    <mergeCell ref="FQ5:FQ7"/>
    <mergeCell ref="EZ5:FE6"/>
    <mergeCell ref="EJ4:ET4"/>
    <mergeCell ref="EJ5:EJ7"/>
    <mergeCell ref="EU4:FF4"/>
    <mergeCell ref="EU5:EU7"/>
    <mergeCell ref="EO5:ET6"/>
    <mergeCell ref="FF5:FF7"/>
    <mergeCell ref="EV5:EY5"/>
    <mergeCell ref="EV6:EW6"/>
    <mergeCell ref="EX6:EY6"/>
    <mergeCell ref="EK5:EN5"/>
    <mergeCell ref="EK6:EL6"/>
    <mergeCell ref="EM6:EN6"/>
    <mergeCell ref="AF6:AH6"/>
    <mergeCell ref="AI6:AK6"/>
    <mergeCell ref="FR4:GC4"/>
    <mergeCell ref="FR5:FU5"/>
    <mergeCell ref="FR6:FS6"/>
    <mergeCell ref="FT6:FU6"/>
    <mergeCell ref="FV6:FV7"/>
    <mergeCell ref="FW6:FW7"/>
    <mergeCell ref="FX6:FX7"/>
    <mergeCell ref="FY6:FY7"/>
    <mergeCell ref="FZ6:FZ7"/>
    <mergeCell ref="FV5:GA5"/>
    <mergeCell ref="GA6:GA7"/>
    <mergeCell ref="GB5:GB7"/>
    <mergeCell ref="GC5:GC7"/>
    <mergeCell ref="FG5:FJ5"/>
    <mergeCell ref="FG6:FH6"/>
    <mergeCell ref="FI6:FJ6"/>
    <mergeCell ref="FG4:FQ4"/>
    <mergeCell ref="FK6:FK7"/>
    <mergeCell ref="FL6:FL7"/>
    <mergeCell ref="FM6:FM7"/>
    <mergeCell ref="FN6:FN7"/>
    <mergeCell ref="FO6:FO7"/>
  </mergeCells>
  <dataValidations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10:E1048576">
      <formula1>$HB$1:$HB$20</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10:F1048576">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62"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46"/>
  <sheetViews>
    <sheetView workbookViewId="0">
      <selection activeCell="C12" sqref="C12:C13"/>
    </sheetView>
  </sheetViews>
  <sheetFormatPr defaultColWidth="11.44140625" defaultRowHeight="14.4" x14ac:dyDescent="0.3"/>
  <cols>
    <col min="2" max="2" width="48" customWidth="1"/>
    <col min="3" max="3" width="147.44140625" customWidth="1"/>
  </cols>
  <sheetData>
    <row r="1" spans="1:3" ht="51.9" customHeight="1" x14ac:dyDescent="0.3">
      <c r="A1" s="241" t="s">
        <v>59</v>
      </c>
      <c r="B1" s="688" t="s">
        <v>336</v>
      </c>
      <c r="C1" s="688" t="s">
        <v>337</v>
      </c>
    </row>
    <row r="2" spans="1:3" ht="18" thickBot="1" x14ac:dyDescent="0.35">
      <c r="A2" s="242" t="s">
        <v>335</v>
      </c>
      <c r="B2" s="689"/>
      <c r="C2" s="689"/>
    </row>
    <row r="3" spans="1:3" ht="16.2" thickBot="1" x14ac:dyDescent="0.35">
      <c r="A3" s="243" t="s">
        <v>338</v>
      </c>
      <c r="B3" s="244" t="s">
        <v>339</v>
      </c>
      <c r="C3" s="245" t="s">
        <v>340</v>
      </c>
    </row>
    <row r="4" spans="1:3" x14ac:dyDescent="0.3">
      <c r="A4" s="677" t="s">
        <v>109</v>
      </c>
      <c r="B4" s="680" t="s">
        <v>341</v>
      </c>
      <c r="C4" s="246" t="s">
        <v>342</v>
      </c>
    </row>
    <row r="5" spans="1:3" ht="16.8" x14ac:dyDescent="0.3">
      <c r="A5" s="678"/>
      <c r="B5" s="681"/>
      <c r="C5" s="246" t="s">
        <v>343</v>
      </c>
    </row>
    <row r="6" spans="1:3" ht="96.6" x14ac:dyDescent="0.3">
      <c r="A6" s="678"/>
      <c r="B6" s="681"/>
      <c r="C6" s="246" t="s">
        <v>344</v>
      </c>
    </row>
    <row r="7" spans="1:3" ht="43.8" thickBot="1" x14ac:dyDescent="0.35">
      <c r="A7" s="679"/>
      <c r="B7" s="682"/>
      <c r="C7" s="247" t="s">
        <v>345</v>
      </c>
    </row>
    <row r="8" spans="1:3" ht="41.4" x14ac:dyDescent="0.3">
      <c r="A8" s="677" t="s">
        <v>134</v>
      </c>
      <c r="B8" s="680" t="s">
        <v>346</v>
      </c>
      <c r="C8" s="248" t="s">
        <v>347</v>
      </c>
    </row>
    <row r="9" spans="1:3" ht="15.6" x14ac:dyDescent="0.3">
      <c r="A9" s="678"/>
      <c r="B9" s="681"/>
      <c r="C9" s="249" t="s">
        <v>348</v>
      </c>
    </row>
    <row r="10" spans="1:3" x14ac:dyDescent="0.3">
      <c r="A10" s="678"/>
      <c r="B10" s="681"/>
      <c r="C10" s="246" t="s">
        <v>349</v>
      </c>
    </row>
    <row r="11" spans="1:3" ht="31.2" thickBot="1" x14ac:dyDescent="0.35">
      <c r="A11" s="679"/>
      <c r="B11" s="682"/>
      <c r="C11" s="245" t="s">
        <v>350</v>
      </c>
    </row>
    <row r="12" spans="1:3" ht="264" customHeight="1" x14ac:dyDescent="0.3">
      <c r="A12" s="677" t="s">
        <v>146</v>
      </c>
      <c r="B12" s="680" t="s">
        <v>351</v>
      </c>
      <c r="C12" s="683" t="s">
        <v>352</v>
      </c>
    </row>
    <row r="13" spans="1:3" ht="15" thickBot="1" x14ac:dyDescent="0.35">
      <c r="A13" s="679"/>
      <c r="B13" s="682"/>
      <c r="C13" s="685"/>
    </row>
    <row r="14" spans="1:3" ht="59.4" thickBot="1" x14ac:dyDescent="0.35">
      <c r="A14" s="243" t="s">
        <v>155</v>
      </c>
      <c r="B14" s="244" t="s">
        <v>353</v>
      </c>
      <c r="C14" s="247" t="s">
        <v>354</v>
      </c>
    </row>
    <row r="15" spans="1:3" ht="45.6" thickBot="1" x14ac:dyDescent="0.35">
      <c r="A15" s="243" t="s">
        <v>168</v>
      </c>
      <c r="B15" s="244" t="s">
        <v>355</v>
      </c>
      <c r="C15" s="247" t="s">
        <v>356</v>
      </c>
    </row>
    <row r="16" spans="1:3" ht="45.6" thickBot="1" x14ac:dyDescent="0.35">
      <c r="A16" s="243" t="s">
        <v>171</v>
      </c>
      <c r="B16" s="244" t="s">
        <v>357</v>
      </c>
      <c r="C16" s="247" t="s">
        <v>358</v>
      </c>
    </row>
    <row r="17" spans="1:3" ht="59.4" thickBot="1" x14ac:dyDescent="0.35">
      <c r="A17" s="243" t="s">
        <v>179</v>
      </c>
      <c r="B17" s="244" t="s">
        <v>49</v>
      </c>
      <c r="C17" s="247" t="s">
        <v>359</v>
      </c>
    </row>
    <row r="18" spans="1:3" ht="30" thickBot="1" x14ac:dyDescent="0.35">
      <c r="A18" s="243" t="s">
        <v>180</v>
      </c>
      <c r="B18" s="244" t="s">
        <v>116</v>
      </c>
      <c r="C18" s="245" t="s">
        <v>360</v>
      </c>
    </row>
    <row r="19" spans="1:3" ht="56.4" thickBot="1" x14ac:dyDescent="0.35">
      <c r="A19" s="243" t="s">
        <v>183</v>
      </c>
      <c r="B19" s="244" t="s">
        <v>361</v>
      </c>
      <c r="C19" s="260" t="s">
        <v>362</v>
      </c>
    </row>
    <row r="20" spans="1:3" ht="58.8" x14ac:dyDescent="0.3">
      <c r="A20" s="677" t="s">
        <v>187</v>
      </c>
      <c r="B20" s="690" t="s">
        <v>61</v>
      </c>
      <c r="C20" s="252" t="s">
        <v>363</v>
      </c>
    </row>
    <row r="21" spans="1:3" ht="17.399999999999999" thickBot="1" x14ac:dyDescent="0.35">
      <c r="A21" s="679"/>
      <c r="B21" s="691"/>
      <c r="C21" s="251" t="s">
        <v>364</v>
      </c>
    </row>
    <row r="22" spans="1:3" ht="33.9" customHeight="1" x14ac:dyDescent="0.3">
      <c r="A22" s="677" t="s">
        <v>213</v>
      </c>
      <c r="B22" s="680" t="s">
        <v>521</v>
      </c>
      <c r="C22" s="246" t="s">
        <v>365</v>
      </c>
    </row>
    <row r="23" spans="1:3" ht="15.6" x14ac:dyDescent="0.3">
      <c r="A23" s="678"/>
      <c r="B23" s="681"/>
      <c r="C23" s="249" t="s">
        <v>366</v>
      </c>
    </row>
    <row r="24" spans="1:3" x14ac:dyDescent="0.3">
      <c r="A24" s="678"/>
      <c r="B24" s="681"/>
      <c r="C24" s="246" t="s">
        <v>367</v>
      </c>
    </row>
    <row r="25" spans="1:3" ht="27.6" x14ac:dyDescent="0.3">
      <c r="A25" s="678"/>
      <c r="B25" s="681"/>
      <c r="C25" s="246" t="s">
        <v>368</v>
      </c>
    </row>
    <row r="26" spans="1:3" ht="15" thickBot="1" x14ac:dyDescent="0.35">
      <c r="A26" s="679"/>
      <c r="B26" s="682"/>
      <c r="C26" s="250"/>
    </row>
    <row r="27" spans="1:3" ht="27.6" x14ac:dyDescent="0.3">
      <c r="A27" s="677" t="s">
        <v>369</v>
      </c>
      <c r="B27" s="680" t="s">
        <v>56</v>
      </c>
      <c r="C27" s="246" t="s">
        <v>370</v>
      </c>
    </row>
    <row r="28" spans="1:3" ht="27.6" x14ac:dyDescent="0.3">
      <c r="A28" s="678"/>
      <c r="B28" s="681"/>
      <c r="C28" s="246" t="s">
        <v>371</v>
      </c>
    </row>
    <row r="29" spans="1:3" x14ac:dyDescent="0.3">
      <c r="A29" s="678"/>
      <c r="B29" s="681"/>
      <c r="C29" s="246" t="s">
        <v>372</v>
      </c>
    </row>
    <row r="30" spans="1:3" ht="15" thickBot="1" x14ac:dyDescent="0.35">
      <c r="A30" s="679"/>
      <c r="B30" s="682"/>
      <c r="C30" s="245" t="s">
        <v>373</v>
      </c>
    </row>
    <row r="31" spans="1:3" x14ac:dyDescent="0.3">
      <c r="A31" s="677" t="s">
        <v>374</v>
      </c>
      <c r="B31" s="680" t="s">
        <v>13</v>
      </c>
      <c r="C31" s="248" t="s">
        <v>375</v>
      </c>
    </row>
    <row r="32" spans="1:3" x14ac:dyDescent="0.3">
      <c r="A32" s="678"/>
      <c r="B32" s="681"/>
      <c r="C32" s="246" t="s">
        <v>376</v>
      </c>
    </row>
    <row r="33" spans="1:3" ht="27.6" x14ac:dyDescent="0.3">
      <c r="A33" s="678"/>
      <c r="B33" s="681"/>
      <c r="C33" s="246" t="s">
        <v>377</v>
      </c>
    </row>
    <row r="34" spans="1:3" x14ac:dyDescent="0.3">
      <c r="A34" s="678"/>
      <c r="B34" s="681"/>
      <c r="C34" s="246" t="s">
        <v>378</v>
      </c>
    </row>
    <row r="35" spans="1:3" x14ac:dyDescent="0.3">
      <c r="A35" s="678"/>
      <c r="B35" s="681"/>
      <c r="C35" s="246" t="s">
        <v>379</v>
      </c>
    </row>
    <row r="36" spans="1:3" ht="55.8" thickBot="1" x14ac:dyDescent="0.35">
      <c r="A36" s="679"/>
      <c r="B36" s="682"/>
      <c r="C36" s="245" t="s">
        <v>380</v>
      </c>
    </row>
    <row r="37" spans="1:3" x14ac:dyDescent="0.3">
      <c r="A37" s="677" t="s">
        <v>381</v>
      </c>
      <c r="B37" s="680" t="s">
        <v>382</v>
      </c>
      <c r="C37" s="246" t="s">
        <v>383</v>
      </c>
    </row>
    <row r="38" spans="1:3" ht="15" thickBot="1" x14ac:dyDescent="0.35">
      <c r="A38" s="679"/>
      <c r="B38" s="682"/>
      <c r="C38" s="245" t="s">
        <v>384</v>
      </c>
    </row>
    <row r="39" spans="1:3" ht="114.9" customHeight="1" x14ac:dyDescent="0.3">
      <c r="A39" s="677" t="s">
        <v>385</v>
      </c>
      <c r="B39" s="680" t="s">
        <v>386</v>
      </c>
      <c r="C39" s="683" t="s">
        <v>387</v>
      </c>
    </row>
    <row r="40" spans="1:3" ht="15" thickBot="1" x14ac:dyDescent="0.35">
      <c r="A40" s="679"/>
      <c r="B40" s="682"/>
      <c r="C40" s="685"/>
    </row>
    <row r="41" spans="1:3" x14ac:dyDescent="0.3">
      <c r="A41" s="677" t="s">
        <v>388</v>
      </c>
      <c r="B41" s="680" t="s">
        <v>389</v>
      </c>
      <c r="C41" s="248" t="s">
        <v>390</v>
      </c>
    </row>
    <row r="42" spans="1:3" ht="27.6" x14ac:dyDescent="0.3">
      <c r="A42" s="678"/>
      <c r="B42" s="681"/>
      <c r="C42" s="246" t="s">
        <v>391</v>
      </c>
    </row>
    <row r="43" spans="1:3" x14ac:dyDescent="0.3">
      <c r="A43" s="678"/>
      <c r="B43" s="681"/>
      <c r="C43" s="246" t="s">
        <v>392</v>
      </c>
    </row>
    <row r="44" spans="1:3" ht="15" thickBot="1" x14ac:dyDescent="0.35">
      <c r="A44" s="679"/>
      <c r="B44" s="682"/>
      <c r="C44" s="245" t="s">
        <v>393</v>
      </c>
    </row>
    <row r="45" spans="1:3" ht="42" thickBot="1" x14ac:dyDescent="0.35">
      <c r="A45" s="243" t="s">
        <v>394</v>
      </c>
      <c r="B45" s="244" t="s">
        <v>62</v>
      </c>
      <c r="C45" s="251" t="s">
        <v>395</v>
      </c>
    </row>
    <row r="46" spans="1:3" ht="31.8" thickBot="1" x14ac:dyDescent="0.35">
      <c r="A46" s="243" t="s">
        <v>396</v>
      </c>
      <c r="B46" s="244" t="s">
        <v>397</v>
      </c>
      <c r="C46" s="245" t="s">
        <v>398</v>
      </c>
    </row>
    <row r="47" spans="1:3" ht="55.2" x14ac:dyDescent="0.3">
      <c r="A47" s="677" t="s">
        <v>399</v>
      </c>
      <c r="B47" s="680" t="s">
        <v>400</v>
      </c>
      <c r="C47" s="246" t="s">
        <v>401</v>
      </c>
    </row>
    <row r="48" spans="1:3" x14ac:dyDescent="0.3">
      <c r="A48" s="678"/>
      <c r="B48" s="681"/>
      <c r="C48" s="246" t="s">
        <v>402</v>
      </c>
    </row>
    <row r="49" spans="1:3" x14ac:dyDescent="0.3">
      <c r="A49" s="678"/>
      <c r="B49" s="681"/>
      <c r="C49" s="246" t="s">
        <v>403</v>
      </c>
    </row>
    <row r="50" spans="1:3" x14ac:dyDescent="0.3">
      <c r="A50" s="678"/>
      <c r="B50" s="681"/>
      <c r="C50" s="246" t="s">
        <v>404</v>
      </c>
    </row>
    <row r="51" spans="1:3" x14ac:dyDescent="0.3">
      <c r="A51" s="678"/>
      <c r="B51" s="681"/>
      <c r="C51" s="246" t="s">
        <v>405</v>
      </c>
    </row>
    <row r="52" spans="1:3" x14ac:dyDescent="0.3">
      <c r="A52" s="678"/>
      <c r="B52" s="681"/>
      <c r="C52" s="246" t="s">
        <v>406</v>
      </c>
    </row>
    <row r="53" spans="1:3" x14ac:dyDescent="0.3">
      <c r="A53" s="678"/>
      <c r="B53" s="681"/>
      <c r="C53" s="246" t="s">
        <v>407</v>
      </c>
    </row>
    <row r="54" spans="1:3" x14ac:dyDescent="0.3">
      <c r="A54" s="678"/>
      <c r="B54" s="681"/>
      <c r="C54" s="246" t="s">
        <v>408</v>
      </c>
    </row>
    <row r="55" spans="1:3" x14ac:dyDescent="0.3">
      <c r="A55" s="678"/>
      <c r="B55" s="681"/>
      <c r="C55" s="246" t="s">
        <v>409</v>
      </c>
    </row>
    <row r="56" spans="1:3" x14ac:dyDescent="0.3">
      <c r="A56" s="678"/>
      <c r="B56" s="681"/>
      <c r="C56" s="246" t="s">
        <v>410</v>
      </c>
    </row>
    <row r="57" spans="1:3" x14ac:dyDescent="0.3">
      <c r="A57" s="678"/>
      <c r="B57" s="681"/>
      <c r="C57" s="246" t="s">
        <v>411</v>
      </c>
    </row>
    <row r="58" spans="1:3" x14ac:dyDescent="0.3">
      <c r="A58" s="678"/>
      <c r="B58" s="681"/>
      <c r="C58" s="246" t="s">
        <v>412</v>
      </c>
    </row>
    <row r="59" spans="1:3" ht="15" thickBot="1" x14ac:dyDescent="0.35">
      <c r="A59" s="679"/>
      <c r="B59" s="682"/>
      <c r="C59" s="245" t="s">
        <v>413</v>
      </c>
    </row>
    <row r="60" spans="1:3" ht="30" thickBot="1" x14ac:dyDescent="0.35">
      <c r="A60" s="243" t="s">
        <v>414</v>
      </c>
      <c r="B60" s="244" t="s">
        <v>15</v>
      </c>
      <c r="C60" s="245" t="s">
        <v>415</v>
      </c>
    </row>
    <row r="61" spans="1:3" ht="45.6" thickBot="1" x14ac:dyDescent="0.35">
      <c r="A61" s="243" t="s">
        <v>416</v>
      </c>
      <c r="B61" s="244" t="s">
        <v>138</v>
      </c>
      <c r="C61" s="245" t="s">
        <v>417</v>
      </c>
    </row>
    <row r="62" spans="1:3" x14ac:dyDescent="0.3">
      <c r="A62" s="677" t="s">
        <v>418</v>
      </c>
      <c r="B62" s="680" t="s">
        <v>419</v>
      </c>
      <c r="C62" s="246" t="s">
        <v>420</v>
      </c>
    </row>
    <row r="63" spans="1:3" ht="27.6" x14ac:dyDescent="0.3">
      <c r="A63" s="678"/>
      <c r="B63" s="681"/>
      <c r="C63" s="246" t="s">
        <v>421</v>
      </c>
    </row>
    <row r="64" spans="1:3" x14ac:dyDescent="0.3">
      <c r="A64" s="678"/>
      <c r="B64" s="681"/>
      <c r="C64" s="246" t="s">
        <v>422</v>
      </c>
    </row>
    <row r="65" spans="1:3" ht="17.399999999999999" thickBot="1" x14ac:dyDescent="0.35">
      <c r="A65" s="679"/>
      <c r="B65" s="682"/>
      <c r="C65" s="251" t="s">
        <v>364</v>
      </c>
    </row>
    <row r="66" spans="1:3" ht="82.8" x14ac:dyDescent="0.3">
      <c r="A66" s="677" t="s">
        <v>423</v>
      </c>
      <c r="B66" s="680" t="s">
        <v>522</v>
      </c>
      <c r="C66" s="246" t="s">
        <v>424</v>
      </c>
    </row>
    <row r="67" spans="1:3" ht="15.6" x14ac:dyDescent="0.3">
      <c r="A67" s="678"/>
      <c r="B67" s="681"/>
      <c r="C67" s="249" t="s">
        <v>425</v>
      </c>
    </row>
    <row r="68" spans="1:3" x14ac:dyDescent="0.3">
      <c r="A68" s="678"/>
      <c r="B68" s="681"/>
      <c r="C68" s="246" t="s">
        <v>367</v>
      </c>
    </row>
    <row r="69" spans="1:3" ht="27.6" x14ac:dyDescent="0.3">
      <c r="A69" s="678"/>
      <c r="B69" s="681"/>
      <c r="C69" s="246" t="s">
        <v>426</v>
      </c>
    </row>
    <row r="70" spans="1:3" ht="15" thickBot="1" x14ac:dyDescent="0.35">
      <c r="A70" s="679"/>
      <c r="B70" s="682"/>
      <c r="C70" s="250"/>
    </row>
    <row r="71" spans="1:3" ht="31.8" thickBot="1" x14ac:dyDescent="0.35">
      <c r="A71" s="243" t="s">
        <v>427</v>
      </c>
      <c r="B71" s="244" t="s">
        <v>428</v>
      </c>
      <c r="C71" s="245" t="s">
        <v>429</v>
      </c>
    </row>
    <row r="72" spans="1:3" ht="66.900000000000006" customHeight="1" x14ac:dyDescent="0.3">
      <c r="A72" s="677" t="s">
        <v>430</v>
      </c>
      <c r="B72" s="680" t="s">
        <v>64</v>
      </c>
      <c r="C72" s="686" t="s">
        <v>431</v>
      </c>
    </row>
    <row r="73" spans="1:3" ht="15" thickBot="1" x14ac:dyDescent="0.35">
      <c r="A73" s="679"/>
      <c r="B73" s="682"/>
      <c r="C73" s="687"/>
    </row>
    <row r="74" spans="1:3" ht="55.2" x14ac:dyDescent="0.3">
      <c r="A74" s="677" t="s">
        <v>432</v>
      </c>
      <c r="B74" s="680" t="s">
        <v>433</v>
      </c>
      <c r="C74" s="256" t="s">
        <v>434</v>
      </c>
    </row>
    <row r="75" spans="1:3" ht="15" thickBot="1" x14ac:dyDescent="0.35">
      <c r="A75" s="679"/>
      <c r="B75" s="682"/>
      <c r="C75" s="245" t="s">
        <v>435</v>
      </c>
    </row>
    <row r="76" spans="1:3" ht="31.8" thickBot="1" x14ac:dyDescent="0.35">
      <c r="A76" s="243" t="s">
        <v>436</v>
      </c>
      <c r="B76" s="244" t="s">
        <v>41</v>
      </c>
      <c r="C76" s="257" t="s">
        <v>437</v>
      </c>
    </row>
    <row r="77" spans="1:3" ht="28.2" thickBot="1" x14ac:dyDescent="0.35">
      <c r="A77" s="243" t="s">
        <v>438</v>
      </c>
      <c r="B77" s="244" t="s">
        <v>164</v>
      </c>
      <c r="C77" s="258" t="s">
        <v>439</v>
      </c>
    </row>
    <row r="78" spans="1:3" x14ac:dyDescent="0.3">
      <c r="A78" s="677" t="s">
        <v>440</v>
      </c>
      <c r="B78" s="680" t="s">
        <v>32</v>
      </c>
      <c r="C78" s="246" t="s">
        <v>441</v>
      </c>
    </row>
    <row r="79" spans="1:3" ht="27.6" x14ac:dyDescent="0.3">
      <c r="A79" s="678"/>
      <c r="B79" s="681"/>
      <c r="C79" s="246" t="s">
        <v>442</v>
      </c>
    </row>
    <row r="80" spans="1:3" x14ac:dyDescent="0.3">
      <c r="A80" s="678"/>
      <c r="B80" s="681"/>
      <c r="C80" s="246" t="s">
        <v>443</v>
      </c>
    </row>
    <row r="81" spans="1:3" ht="27.6" x14ac:dyDescent="0.3">
      <c r="A81" s="678"/>
      <c r="B81" s="681"/>
      <c r="C81" s="246" t="s">
        <v>444</v>
      </c>
    </row>
    <row r="82" spans="1:3" x14ac:dyDescent="0.3">
      <c r="A82" s="678"/>
      <c r="B82" s="681"/>
      <c r="C82" s="246" t="s">
        <v>445</v>
      </c>
    </row>
    <row r="83" spans="1:3" ht="15" thickBot="1" x14ac:dyDescent="0.35">
      <c r="A83" s="679"/>
      <c r="B83" s="682"/>
      <c r="C83" s="245" t="s">
        <v>446</v>
      </c>
    </row>
    <row r="84" spans="1:3" x14ac:dyDescent="0.3">
      <c r="A84" s="677" t="s">
        <v>447</v>
      </c>
      <c r="B84" s="680" t="s">
        <v>448</v>
      </c>
      <c r="C84" s="246" t="s">
        <v>449</v>
      </c>
    </row>
    <row r="85" spans="1:3" x14ac:dyDescent="0.3">
      <c r="A85" s="678"/>
      <c r="B85" s="681"/>
      <c r="C85" s="246" t="s">
        <v>450</v>
      </c>
    </row>
    <row r="86" spans="1:3" x14ac:dyDescent="0.3">
      <c r="A86" s="678"/>
      <c r="B86" s="681"/>
      <c r="C86" s="246" t="s">
        <v>451</v>
      </c>
    </row>
    <row r="87" spans="1:3" x14ac:dyDescent="0.3">
      <c r="A87" s="678"/>
      <c r="B87" s="681"/>
      <c r="C87" s="246" t="s">
        <v>452</v>
      </c>
    </row>
    <row r="88" spans="1:3" x14ac:dyDescent="0.3">
      <c r="A88" s="678"/>
      <c r="B88" s="681"/>
      <c r="C88" s="246" t="s">
        <v>453</v>
      </c>
    </row>
    <row r="89" spans="1:3" x14ac:dyDescent="0.3">
      <c r="A89" s="678"/>
      <c r="B89" s="681"/>
      <c r="C89" s="246" t="s">
        <v>454</v>
      </c>
    </row>
    <row r="90" spans="1:3" ht="15.6" x14ac:dyDescent="0.3">
      <c r="A90" s="678"/>
      <c r="B90" s="681"/>
      <c r="C90" s="246" t="s">
        <v>455</v>
      </c>
    </row>
    <row r="91" spans="1:3" ht="16.2" thickBot="1" x14ac:dyDescent="0.35">
      <c r="A91" s="679"/>
      <c r="B91" s="682"/>
      <c r="C91" s="247" t="s">
        <v>456</v>
      </c>
    </row>
    <row r="92" spans="1:3" ht="251.1" customHeight="1" x14ac:dyDescent="0.3">
      <c r="A92" s="677" t="s">
        <v>457</v>
      </c>
      <c r="B92" s="680" t="s">
        <v>458</v>
      </c>
      <c r="C92" s="683" t="s">
        <v>459</v>
      </c>
    </row>
    <row r="93" spans="1:3" x14ac:dyDescent="0.3">
      <c r="A93" s="678"/>
      <c r="B93" s="681"/>
      <c r="C93" s="684"/>
    </row>
    <row r="94" spans="1:3" ht="15" thickBot="1" x14ac:dyDescent="0.35">
      <c r="A94" s="679"/>
      <c r="B94" s="682"/>
      <c r="C94" s="685"/>
    </row>
    <row r="95" spans="1:3" ht="73.2" thickBot="1" x14ac:dyDescent="0.35">
      <c r="A95" s="243" t="s">
        <v>460</v>
      </c>
      <c r="B95" s="244" t="s">
        <v>461</v>
      </c>
      <c r="C95" s="245" t="s">
        <v>462</v>
      </c>
    </row>
    <row r="96" spans="1:3" ht="46.8" x14ac:dyDescent="0.3">
      <c r="A96" s="677" t="s">
        <v>463</v>
      </c>
      <c r="B96" s="680" t="s">
        <v>282</v>
      </c>
      <c r="C96" s="246" t="s">
        <v>464</v>
      </c>
    </row>
    <row r="97" spans="1:3" x14ac:dyDescent="0.3">
      <c r="A97" s="678"/>
      <c r="B97" s="681"/>
      <c r="C97" s="246" t="s">
        <v>465</v>
      </c>
    </row>
    <row r="98" spans="1:3" x14ac:dyDescent="0.3">
      <c r="A98" s="678"/>
      <c r="B98" s="681"/>
      <c r="C98" s="246" t="s">
        <v>466</v>
      </c>
    </row>
    <row r="99" spans="1:3" x14ac:dyDescent="0.3">
      <c r="A99" s="678"/>
      <c r="B99" s="681"/>
      <c r="C99" s="246" t="s">
        <v>467</v>
      </c>
    </row>
    <row r="100" spans="1:3" x14ac:dyDescent="0.3">
      <c r="A100" s="678"/>
      <c r="B100" s="681"/>
      <c r="C100" s="246" t="s">
        <v>468</v>
      </c>
    </row>
    <row r="101" spans="1:3" x14ac:dyDescent="0.3">
      <c r="A101" s="678"/>
      <c r="B101" s="681"/>
      <c r="C101" s="246" t="s">
        <v>469</v>
      </c>
    </row>
    <row r="102" spans="1:3" x14ac:dyDescent="0.3">
      <c r="A102" s="678"/>
      <c r="B102" s="681"/>
      <c r="C102" s="246" t="s">
        <v>470</v>
      </c>
    </row>
    <row r="103" spans="1:3" x14ac:dyDescent="0.3">
      <c r="A103" s="678"/>
      <c r="B103" s="681"/>
      <c r="C103" s="246" t="s">
        <v>471</v>
      </c>
    </row>
    <row r="104" spans="1:3" x14ac:dyDescent="0.3">
      <c r="A104" s="678"/>
      <c r="B104" s="681"/>
      <c r="C104" s="246" t="s">
        <v>472</v>
      </c>
    </row>
    <row r="105" spans="1:3" x14ac:dyDescent="0.3">
      <c r="A105" s="678"/>
      <c r="B105" s="681"/>
      <c r="C105" s="246" t="s">
        <v>473</v>
      </c>
    </row>
    <row r="106" spans="1:3" x14ac:dyDescent="0.3">
      <c r="A106" s="678"/>
      <c r="B106" s="681"/>
      <c r="C106" s="246" t="s">
        <v>474</v>
      </c>
    </row>
    <row r="107" spans="1:3" x14ac:dyDescent="0.3">
      <c r="A107" s="678"/>
      <c r="B107" s="681"/>
      <c r="C107" s="246" t="s">
        <v>475</v>
      </c>
    </row>
    <row r="108" spans="1:3" x14ac:dyDescent="0.3">
      <c r="A108" s="678"/>
      <c r="B108" s="681"/>
      <c r="C108" s="246" t="s">
        <v>476</v>
      </c>
    </row>
    <row r="109" spans="1:3" x14ac:dyDescent="0.3">
      <c r="A109" s="678"/>
      <c r="B109" s="681"/>
      <c r="C109" s="246" t="s">
        <v>477</v>
      </c>
    </row>
    <row r="110" spans="1:3" ht="16.2" thickBot="1" x14ac:dyDescent="0.35">
      <c r="A110" s="679"/>
      <c r="B110" s="682"/>
      <c r="C110" s="247" t="s">
        <v>478</v>
      </c>
    </row>
    <row r="111" spans="1:3" ht="27.6" x14ac:dyDescent="0.3">
      <c r="A111" s="677" t="s">
        <v>479</v>
      </c>
      <c r="B111" s="680" t="s">
        <v>99</v>
      </c>
      <c r="C111" s="248" t="s">
        <v>480</v>
      </c>
    </row>
    <row r="112" spans="1:3" ht="27.6" x14ac:dyDescent="0.3">
      <c r="A112" s="678"/>
      <c r="B112" s="681"/>
      <c r="C112" s="246" t="s">
        <v>481</v>
      </c>
    </row>
    <row r="113" spans="1:3" ht="27.6" x14ac:dyDescent="0.3">
      <c r="A113" s="678"/>
      <c r="B113" s="681"/>
      <c r="C113" s="246" t="s">
        <v>482</v>
      </c>
    </row>
    <row r="114" spans="1:3" ht="15" thickBot="1" x14ac:dyDescent="0.35">
      <c r="A114" s="679"/>
      <c r="B114" s="682"/>
      <c r="C114" s="251" t="s">
        <v>483</v>
      </c>
    </row>
    <row r="115" spans="1:3" x14ac:dyDescent="0.3">
      <c r="A115" s="677" t="s">
        <v>484</v>
      </c>
      <c r="B115" s="680" t="s">
        <v>485</v>
      </c>
      <c r="C115" s="259" t="s">
        <v>486</v>
      </c>
    </row>
    <row r="116" spans="1:3" x14ac:dyDescent="0.3">
      <c r="A116" s="678"/>
      <c r="B116" s="681"/>
      <c r="C116" s="256" t="s">
        <v>487</v>
      </c>
    </row>
    <row r="117" spans="1:3" x14ac:dyDescent="0.3">
      <c r="A117" s="678"/>
      <c r="B117" s="681"/>
      <c r="C117" s="256" t="s">
        <v>488</v>
      </c>
    </row>
    <row r="118" spans="1:3" x14ac:dyDescent="0.3">
      <c r="A118" s="678"/>
      <c r="B118" s="681"/>
      <c r="C118" s="256" t="s">
        <v>489</v>
      </c>
    </row>
    <row r="119" spans="1:3" x14ac:dyDescent="0.3">
      <c r="A119" s="678"/>
      <c r="B119" s="681"/>
      <c r="C119" s="256" t="s">
        <v>490</v>
      </c>
    </row>
    <row r="120" spans="1:3" x14ac:dyDescent="0.3">
      <c r="A120" s="678"/>
      <c r="B120" s="681"/>
      <c r="C120" s="256" t="s">
        <v>491</v>
      </c>
    </row>
    <row r="121" spans="1:3" ht="15" thickBot="1" x14ac:dyDescent="0.35">
      <c r="A121" s="679"/>
      <c r="B121" s="682"/>
      <c r="C121" s="258" t="s">
        <v>492</v>
      </c>
    </row>
    <row r="122" spans="1:3" ht="28.2" thickBot="1" x14ac:dyDescent="0.35">
      <c r="A122" s="243" t="s">
        <v>493</v>
      </c>
      <c r="B122" s="244" t="s">
        <v>181</v>
      </c>
      <c r="C122" s="245" t="s">
        <v>494</v>
      </c>
    </row>
    <row r="123" spans="1:3" x14ac:dyDescent="0.3">
      <c r="A123" s="677" t="s">
        <v>495</v>
      </c>
      <c r="B123" s="680" t="s">
        <v>496</v>
      </c>
      <c r="C123" s="246" t="s">
        <v>449</v>
      </c>
    </row>
    <row r="124" spans="1:3" x14ac:dyDescent="0.3">
      <c r="A124" s="678"/>
      <c r="B124" s="681"/>
      <c r="C124" s="246" t="s">
        <v>497</v>
      </c>
    </row>
    <row r="125" spans="1:3" ht="27.6" x14ac:dyDescent="0.3">
      <c r="A125" s="678"/>
      <c r="B125" s="681"/>
      <c r="C125" s="246" t="s">
        <v>498</v>
      </c>
    </row>
    <row r="126" spans="1:3" x14ac:dyDescent="0.3">
      <c r="A126" s="678"/>
      <c r="B126" s="681"/>
      <c r="C126" s="246" t="s">
        <v>499</v>
      </c>
    </row>
    <row r="127" spans="1:3" ht="15" thickBot="1" x14ac:dyDescent="0.35">
      <c r="A127" s="679"/>
      <c r="B127" s="682"/>
      <c r="C127" s="255" t="s">
        <v>500</v>
      </c>
    </row>
    <row r="128" spans="1:3" ht="56.4" x14ac:dyDescent="0.3">
      <c r="A128" s="677" t="s">
        <v>501</v>
      </c>
      <c r="B128" s="680" t="s">
        <v>502</v>
      </c>
      <c r="C128" s="256" t="s">
        <v>503</v>
      </c>
    </row>
    <row r="129" spans="1:3" x14ac:dyDescent="0.3">
      <c r="A129" s="678"/>
      <c r="B129" s="681"/>
      <c r="C129" s="256" t="s">
        <v>504</v>
      </c>
    </row>
    <row r="130" spans="1:3" x14ac:dyDescent="0.3">
      <c r="A130" s="678"/>
      <c r="B130" s="681"/>
      <c r="C130" s="246" t="s">
        <v>505</v>
      </c>
    </row>
    <row r="131" spans="1:3" x14ac:dyDescent="0.3">
      <c r="A131" s="678"/>
      <c r="B131" s="681"/>
      <c r="C131" s="246" t="s">
        <v>506</v>
      </c>
    </row>
    <row r="132" spans="1:3" x14ac:dyDescent="0.3">
      <c r="A132" s="678"/>
      <c r="B132" s="681"/>
      <c r="C132" s="253"/>
    </row>
    <row r="133" spans="1:3" x14ac:dyDescent="0.3">
      <c r="A133" s="678"/>
      <c r="B133" s="681"/>
      <c r="C133" s="253"/>
    </row>
    <row r="134" spans="1:3" ht="15" thickBot="1" x14ac:dyDescent="0.35">
      <c r="A134" s="679"/>
      <c r="B134" s="682"/>
      <c r="C134" s="254"/>
    </row>
    <row r="135" spans="1:3" x14ac:dyDescent="0.3">
      <c r="A135" s="677" t="s">
        <v>507</v>
      </c>
      <c r="B135" s="680" t="s">
        <v>508</v>
      </c>
      <c r="C135" s="246" t="s">
        <v>509</v>
      </c>
    </row>
    <row r="136" spans="1:3" x14ac:dyDescent="0.3">
      <c r="A136" s="678"/>
      <c r="B136" s="681"/>
      <c r="C136" s="246" t="s">
        <v>510</v>
      </c>
    </row>
    <row r="137" spans="1:3" x14ac:dyDescent="0.3">
      <c r="A137" s="678"/>
      <c r="B137" s="681"/>
      <c r="C137" s="246" t="s">
        <v>511</v>
      </c>
    </row>
    <row r="138" spans="1:3" x14ac:dyDescent="0.3">
      <c r="A138" s="678"/>
      <c r="B138" s="681"/>
      <c r="C138" s="246" t="s">
        <v>512</v>
      </c>
    </row>
    <row r="139" spans="1:3" ht="27.6" x14ac:dyDescent="0.3">
      <c r="A139" s="678"/>
      <c r="B139" s="681"/>
      <c r="C139" s="246" t="s">
        <v>513</v>
      </c>
    </row>
    <row r="140" spans="1:3" x14ac:dyDescent="0.3">
      <c r="A140" s="678"/>
      <c r="B140" s="681"/>
      <c r="C140" s="246" t="s">
        <v>514</v>
      </c>
    </row>
    <row r="141" spans="1:3" x14ac:dyDescent="0.3">
      <c r="A141" s="678"/>
      <c r="B141" s="681"/>
      <c r="C141" s="246" t="s">
        <v>515</v>
      </c>
    </row>
    <row r="142" spans="1:3" x14ac:dyDescent="0.3">
      <c r="A142" s="678"/>
      <c r="B142" s="681"/>
      <c r="C142" s="246" t="s">
        <v>516</v>
      </c>
    </row>
    <row r="143" spans="1:3" x14ac:dyDescent="0.3">
      <c r="A143" s="678"/>
      <c r="B143" s="681"/>
      <c r="C143" s="246" t="s">
        <v>517</v>
      </c>
    </row>
    <row r="144" spans="1:3" x14ac:dyDescent="0.3">
      <c r="A144" s="678"/>
      <c r="B144" s="681"/>
      <c r="C144" s="246" t="s">
        <v>518</v>
      </c>
    </row>
    <row r="145" spans="1:3" ht="18.600000000000001" x14ac:dyDescent="0.3">
      <c r="A145" s="678"/>
      <c r="B145" s="681"/>
      <c r="C145" s="246" t="s">
        <v>519</v>
      </c>
    </row>
    <row r="146" spans="1:3" ht="15" thickBot="1" x14ac:dyDescent="0.35">
      <c r="A146" s="679"/>
      <c r="B146" s="682"/>
      <c r="C146" s="245" t="s">
        <v>520</v>
      </c>
    </row>
  </sheetData>
  <mergeCells count="54">
    <mergeCell ref="A22:A26"/>
    <mergeCell ref="B1:B2"/>
    <mergeCell ref="C1:C2"/>
    <mergeCell ref="A4:A7"/>
    <mergeCell ref="B4:B7"/>
    <mergeCell ref="A8:A11"/>
    <mergeCell ref="B8:B11"/>
    <mergeCell ref="A12:A13"/>
    <mergeCell ref="B12:B13"/>
    <mergeCell ref="C12:C13"/>
    <mergeCell ref="A20:A21"/>
    <mergeCell ref="B20:B21"/>
    <mergeCell ref="A27:A30"/>
    <mergeCell ref="B27:B30"/>
    <mergeCell ref="A31:A36"/>
    <mergeCell ref="B31:B36"/>
    <mergeCell ref="A37:A38"/>
    <mergeCell ref="B37:B38"/>
    <mergeCell ref="C72:C73"/>
    <mergeCell ref="A39:A40"/>
    <mergeCell ref="B39:B40"/>
    <mergeCell ref="C39:C40"/>
    <mergeCell ref="A41:A44"/>
    <mergeCell ref="B41:B44"/>
    <mergeCell ref="A47:A59"/>
    <mergeCell ref="B47:B59"/>
    <mergeCell ref="A84:A91"/>
    <mergeCell ref="B84:B91"/>
    <mergeCell ref="A62:A65"/>
    <mergeCell ref="B62:B65"/>
    <mergeCell ref="A66:A70"/>
    <mergeCell ref="A72:A73"/>
    <mergeCell ref="B72:B73"/>
    <mergeCell ref="C92:C94"/>
    <mergeCell ref="A96:A110"/>
    <mergeCell ref="B96:B110"/>
    <mergeCell ref="A111:A114"/>
    <mergeCell ref="B111:B11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U1426"/>
  <sheetViews>
    <sheetView zoomScale="90" zoomScaleNormal="90" zoomScaleSheetLayoutView="90" workbookViewId="0">
      <pane xSplit="3" ySplit="8" topLeftCell="D9" activePane="bottomRight" state="frozen"/>
      <selection pane="topRight" activeCell="D1" sqref="D1"/>
      <selection pane="bottomLeft" activeCell="A9" sqref="A9"/>
      <selection pane="bottomRight" activeCell="J16" sqref="J16"/>
    </sheetView>
  </sheetViews>
  <sheetFormatPr defaultColWidth="9.109375" defaultRowHeight="18" x14ac:dyDescent="0.35"/>
  <cols>
    <col min="1" max="1" width="9.109375" style="38"/>
    <col min="2" max="2" width="32.88671875" style="89" customWidth="1"/>
    <col min="3" max="4" width="32.109375" style="89" customWidth="1"/>
    <col min="5" max="5" width="29.6640625" style="89" customWidth="1"/>
    <col min="6" max="6" width="31" style="89" customWidth="1"/>
    <col min="7" max="7" width="19.6640625" style="38" customWidth="1"/>
    <col min="8" max="8" width="19.33203125" style="38" customWidth="1"/>
    <col min="9" max="9" width="20.6640625" style="38" customWidth="1"/>
    <col min="10" max="10" width="24" style="50" customWidth="1"/>
    <col min="11" max="11" width="20.6640625" style="50" customWidth="1"/>
    <col min="12" max="12" width="27.88671875" style="38" customWidth="1"/>
    <col min="13" max="19" width="24.44140625" style="38" customWidth="1"/>
    <col min="20" max="25" width="22.109375" style="38" customWidth="1"/>
    <col min="26" max="26" width="23.6640625" style="38" customWidth="1"/>
    <col min="27" max="27" width="19.109375" style="38" customWidth="1"/>
    <col min="28" max="28" width="22.109375" style="38" customWidth="1"/>
    <col min="29" max="29" width="19.109375" style="38" customWidth="1"/>
    <col min="30" max="30" width="22.109375" style="50" customWidth="1"/>
    <col min="31" max="31" width="27.109375" style="38" customWidth="1"/>
    <col min="32" max="32" width="16.6640625" style="38" customWidth="1"/>
    <col min="33" max="33" width="18.33203125" style="38" customWidth="1"/>
    <col min="34" max="34" width="14.88671875" style="38" customWidth="1"/>
    <col min="35" max="37" width="18.109375" style="38" customWidth="1"/>
    <col min="38" max="38" width="23.6640625" style="38" customWidth="1"/>
    <col min="39" max="39" width="19.6640625" style="38" customWidth="1"/>
    <col min="40" max="42" width="16.88671875" style="38" customWidth="1"/>
    <col min="43" max="43" width="24.33203125" style="38" customWidth="1"/>
    <col min="44" max="48" width="19.88671875" style="38" customWidth="1"/>
    <col min="49" max="50" width="16.88671875" style="38" customWidth="1"/>
    <col min="51" max="52" width="20.109375" style="38" customWidth="1"/>
    <col min="53" max="53" width="13.44140625" style="38" customWidth="1"/>
    <col min="54" max="54" width="17.44140625" style="38" customWidth="1"/>
    <col min="55" max="55" width="21.88671875" style="38" customWidth="1"/>
    <col min="56" max="58" width="18" style="38" customWidth="1"/>
    <col min="59" max="60" width="17" style="38" customWidth="1"/>
    <col min="61" max="61" width="19.109375" style="38" customWidth="1"/>
    <col min="62" max="64" width="17" style="38" customWidth="1"/>
    <col min="65" max="65" width="19.109375" style="38" customWidth="1"/>
    <col min="66" max="66" width="30.33203125" style="38" customWidth="1"/>
    <col min="67" max="68" width="31" style="38" customWidth="1"/>
    <col min="69" max="71" width="18" style="38" customWidth="1"/>
    <col min="72" max="73" width="21.33203125" style="38" customWidth="1"/>
    <col min="74" max="74" width="23.109375" style="38" customWidth="1"/>
    <col min="75" max="77" width="29.6640625" style="38" customWidth="1"/>
    <col min="78" max="78" width="16.33203125" style="38" customWidth="1"/>
    <col min="79" max="81" width="23.109375" style="38" customWidth="1"/>
    <col min="82" max="82" width="17.44140625" style="38" customWidth="1"/>
    <col min="83" max="83" width="20.109375" style="38" customWidth="1"/>
    <col min="84" max="84" width="17.44140625" style="38" customWidth="1"/>
    <col min="85" max="85" width="25.109375" style="38" customWidth="1"/>
    <col min="86" max="86" width="20.109375" style="38" customWidth="1"/>
    <col min="87" max="90" width="16.44140625" style="38" customWidth="1"/>
    <col min="91" max="91" width="22" style="38" customWidth="1"/>
    <col min="92" max="95" width="20.44140625" style="38" customWidth="1"/>
    <col min="96" max="96" width="29.88671875" style="38" customWidth="1"/>
    <col min="97" max="97" width="22" style="38" customWidth="1"/>
    <col min="98" max="101" width="17.88671875" style="38" customWidth="1"/>
    <col min="102" max="102" width="20.109375" style="38" customWidth="1"/>
    <col min="103" max="103" width="15.88671875" style="38" customWidth="1"/>
    <col min="104" max="104" width="24.6640625" style="38" customWidth="1"/>
    <col min="105" max="105" width="23.109375" style="38" customWidth="1"/>
    <col min="106" max="106" width="25.44140625" style="38" customWidth="1"/>
    <col min="107" max="107" width="26.88671875" style="38" customWidth="1"/>
    <col min="108" max="108" width="15.109375" style="38" customWidth="1"/>
    <col min="109" max="109" width="24" style="38" customWidth="1"/>
    <col min="110" max="110" width="15.109375" style="38" customWidth="1"/>
    <col min="111" max="111" width="25.33203125" style="38" customWidth="1"/>
    <col min="112" max="116" width="25.44140625" style="38" customWidth="1"/>
    <col min="117" max="117" width="17" style="38" customWidth="1"/>
    <col min="118" max="118" width="23.88671875" style="38" customWidth="1"/>
    <col min="119" max="119" width="17" style="38" customWidth="1"/>
    <col min="120" max="120" width="26.44140625" style="38" customWidth="1"/>
    <col min="121" max="125" width="22.33203125" style="38" customWidth="1"/>
    <col min="126" max="126" width="18.44140625" style="38" customWidth="1"/>
    <col min="127" max="127" width="22.6640625" style="38" customWidth="1"/>
    <col min="128" max="128" width="18.44140625" style="38" customWidth="1"/>
    <col min="129" max="129" width="29.6640625" style="38" customWidth="1"/>
    <col min="130" max="130" width="18.6640625" style="38" customWidth="1"/>
    <col min="131" max="131" width="18.109375" style="38" customWidth="1"/>
    <col min="132" max="133" width="18" style="38" customWidth="1"/>
    <col min="134" max="135" width="18.44140625" style="38" customWidth="1"/>
    <col min="136" max="136" width="24.88671875" style="38" customWidth="1"/>
    <col min="137" max="137" width="18.44140625" style="38" customWidth="1"/>
    <col min="138" max="138" width="25.33203125" style="38" customWidth="1"/>
    <col min="139" max="139" width="19.6640625" style="38" customWidth="1"/>
    <col min="140" max="140" width="25.109375" style="38" customWidth="1"/>
    <col min="141" max="143" width="20.109375" style="38" customWidth="1"/>
    <col min="144" max="144" width="21" style="38" customWidth="1"/>
    <col min="145" max="145" width="22" style="49" customWidth="1"/>
    <col min="146" max="146" width="18.109375" style="49" customWidth="1"/>
    <col min="147" max="147" width="21.44140625" style="49" customWidth="1"/>
    <col min="148" max="148" width="9.109375" style="49"/>
    <col min="149" max="149" width="18.88671875" style="49" customWidth="1"/>
    <col min="150" max="150" width="13.88671875" style="49" customWidth="1"/>
    <col min="151" max="151" width="14.88671875" style="49" customWidth="1"/>
    <col min="152" max="152" width="14.33203125" style="49" customWidth="1"/>
    <col min="153" max="153" width="18.44140625" style="49" customWidth="1"/>
    <col min="154" max="201" width="9.109375" style="49"/>
    <col min="202" max="202" width="9" style="49" customWidth="1"/>
    <col min="203" max="203" width="52.33203125" style="70" hidden="1" customWidth="1"/>
    <col min="204" max="204" width="9" style="49" customWidth="1"/>
    <col min="205" max="16384" width="9.109375" style="49"/>
  </cols>
  <sheetData>
    <row r="1" spans="1:203" s="1" customFormat="1" ht="30" x14ac:dyDescent="0.3">
      <c r="A1" s="79" t="s">
        <v>9</v>
      </c>
      <c r="B1" s="79"/>
      <c r="C1" s="79"/>
      <c r="D1" s="103"/>
      <c r="E1" s="79"/>
      <c r="F1" s="15"/>
      <c r="G1" s="79"/>
      <c r="H1" s="79"/>
      <c r="I1" s="79"/>
      <c r="J1" s="79"/>
      <c r="K1" s="79"/>
      <c r="L1" s="79"/>
      <c r="M1" s="79"/>
      <c r="N1" s="79"/>
      <c r="O1" s="79"/>
      <c r="P1" s="79"/>
      <c r="Q1" s="79"/>
      <c r="R1" s="79"/>
      <c r="S1" s="79"/>
      <c r="T1" s="79"/>
      <c r="U1" s="79"/>
      <c r="V1" s="79"/>
      <c r="W1" s="13" t="s">
        <v>54</v>
      </c>
      <c r="AD1" s="81"/>
      <c r="DV1" s="81"/>
      <c r="DW1" s="81"/>
      <c r="DX1" s="81"/>
      <c r="DY1" s="81"/>
      <c r="GU1" s="68" t="s">
        <v>70</v>
      </c>
    </row>
    <row r="2" spans="1:203" s="1" customFormat="1" ht="36" customHeight="1" x14ac:dyDescent="0.3">
      <c r="A2" s="607" t="s">
        <v>256</v>
      </c>
      <c r="B2" s="607"/>
      <c r="C2" s="607"/>
      <c r="D2" s="607"/>
      <c r="E2" s="607"/>
      <c r="F2" s="607"/>
      <c r="G2" s="607"/>
      <c r="H2" s="607"/>
      <c r="I2" s="607"/>
      <c r="J2" s="607"/>
      <c r="K2" s="607"/>
      <c r="L2" s="607"/>
      <c r="M2" s="607"/>
      <c r="N2" s="607"/>
      <c r="O2" s="607"/>
      <c r="P2" s="607"/>
      <c r="Q2" s="607"/>
      <c r="R2" s="607"/>
      <c r="S2" s="607"/>
      <c r="T2" s="607"/>
      <c r="U2" s="607"/>
      <c r="V2" s="607"/>
      <c r="W2" s="13" t="s">
        <v>53</v>
      </c>
      <c r="AD2" s="81"/>
      <c r="DV2" s="81"/>
      <c r="DW2" s="81"/>
      <c r="DX2" s="81"/>
      <c r="DY2" s="81"/>
      <c r="GU2" s="68" t="s">
        <v>72</v>
      </c>
    </row>
    <row r="3" spans="1:203" s="1" customFormat="1" ht="17.100000000000001" customHeight="1" thickBot="1" x14ac:dyDescent="0.35">
      <c r="W3" s="13" t="s">
        <v>241</v>
      </c>
      <c r="AD3" s="81"/>
      <c r="DV3" s="81"/>
      <c r="DW3" s="81"/>
      <c r="DX3" s="81"/>
      <c r="DY3" s="81"/>
      <c r="GU3" s="68" t="s">
        <v>62</v>
      </c>
    </row>
    <row r="4" spans="1:203" s="38" customFormat="1" ht="42.9" customHeight="1" x14ac:dyDescent="0.3">
      <c r="A4" s="415" t="s">
        <v>4</v>
      </c>
      <c r="B4" s="416" t="s">
        <v>0</v>
      </c>
      <c r="C4" s="416" t="s">
        <v>1</v>
      </c>
      <c r="D4" s="484" t="s">
        <v>261</v>
      </c>
      <c r="E4" s="416" t="s">
        <v>257</v>
      </c>
      <c r="F4" s="417" t="s">
        <v>69</v>
      </c>
      <c r="G4" s="415" t="s">
        <v>39</v>
      </c>
      <c r="H4" s="613"/>
      <c r="I4" s="614"/>
      <c r="J4" s="415" t="s">
        <v>250</v>
      </c>
      <c r="K4" s="416"/>
      <c r="L4" s="416"/>
      <c r="M4" s="776"/>
      <c r="N4" s="704" t="s">
        <v>56</v>
      </c>
      <c r="O4" s="705"/>
      <c r="P4" s="705"/>
      <c r="Q4" s="705"/>
      <c r="R4" s="705"/>
      <c r="S4" s="705"/>
      <c r="T4" s="705"/>
      <c r="U4" s="705"/>
      <c r="V4" s="705"/>
      <c r="W4" s="705"/>
      <c r="X4" s="705"/>
      <c r="Y4" s="705"/>
      <c r="Z4" s="705"/>
      <c r="AA4" s="706"/>
      <c r="AB4" s="770" t="s">
        <v>55</v>
      </c>
      <c r="AC4" s="771"/>
      <c r="AD4" s="771"/>
      <c r="AE4" s="771"/>
      <c r="AF4" s="771"/>
      <c r="AG4" s="771"/>
      <c r="AH4" s="771"/>
      <c r="AI4" s="771"/>
      <c r="AJ4" s="771"/>
      <c r="AK4" s="771"/>
      <c r="AL4" s="771"/>
      <c r="AM4" s="771"/>
      <c r="AN4" s="771"/>
      <c r="AO4" s="749" t="s">
        <v>275</v>
      </c>
      <c r="AP4" s="613"/>
      <c r="AQ4" s="613"/>
      <c r="AR4" s="613"/>
      <c r="AS4" s="613"/>
      <c r="AT4" s="613"/>
      <c r="AU4" s="613"/>
      <c r="AV4" s="613"/>
      <c r="AW4" s="613"/>
      <c r="AX4" s="751"/>
      <c r="AY4" s="758" t="s">
        <v>10</v>
      </c>
      <c r="AZ4" s="759"/>
      <c r="BA4" s="759"/>
      <c r="BB4" s="759"/>
      <c r="BC4" s="759"/>
      <c r="BD4" s="759"/>
      <c r="BE4" s="759"/>
      <c r="BF4" s="759"/>
      <c r="BG4" s="772"/>
      <c r="BH4" s="733" t="s">
        <v>278</v>
      </c>
      <c r="BI4" s="773" t="s">
        <v>5</v>
      </c>
      <c r="BJ4" s="415" t="s">
        <v>6</v>
      </c>
      <c r="BK4" s="416"/>
      <c r="BL4" s="776"/>
      <c r="BM4" s="755" t="s">
        <v>32</v>
      </c>
      <c r="BN4" s="761"/>
      <c r="BO4" s="761"/>
      <c r="BP4" s="761"/>
      <c r="BQ4" s="762"/>
      <c r="BR4" s="761" t="s">
        <v>75</v>
      </c>
      <c r="BS4" s="761"/>
      <c r="BT4" s="762"/>
      <c r="BU4" s="763" t="s">
        <v>79</v>
      </c>
      <c r="BV4" s="715" t="s">
        <v>80</v>
      </c>
      <c r="BW4" s="766"/>
      <c r="BX4" s="715" t="s">
        <v>282</v>
      </c>
      <c r="BY4" s="716"/>
      <c r="BZ4" s="716"/>
      <c r="CA4" s="717"/>
      <c r="CB4" s="752" t="s">
        <v>90</v>
      </c>
      <c r="CC4" s="755" t="s">
        <v>211</v>
      </c>
      <c r="CD4" s="749" t="s">
        <v>7</v>
      </c>
      <c r="CE4" s="613"/>
      <c r="CF4" s="613"/>
      <c r="CG4" s="613"/>
      <c r="CH4" s="613"/>
      <c r="CI4" s="613"/>
      <c r="CJ4" s="613"/>
      <c r="CK4" s="613"/>
      <c r="CL4" s="613"/>
      <c r="CM4" s="751"/>
      <c r="CN4" s="750" t="s">
        <v>49</v>
      </c>
      <c r="CO4" s="750"/>
      <c r="CP4" s="613"/>
      <c r="CQ4" s="613"/>
      <c r="CR4" s="613"/>
      <c r="CS4" s="613"/>
      <c r="CT4" s="613"/>
      <c r="CU4" s="613"/>
      <c r="CV4" s="613"/>
      <c r="CW4" s="613"/>
      <c r="CX4" s="614"/>
      <c r="CY4" s="758" t="s">
        <v>40</v>
      </c>
      <c r="CZ4" s="759"/>
      <c r="DA4" s="759"/>
      <c r="DB4" s="759"/>
      <c r="DC4" s="759"/>
      <c r="DD4" s="704" t="s">
        <v>63</v>
      </c>
      <c r="DE4" s="705"/>
      <c r="DF4" s="705"/>
      <c r="DG4" s="705"/>
      <c r="DH4" s="705"/>
      <c r="DI4" s="705"/>
      <c r="DJ4" s="705"/>
      <c r="DK4" s="705"/>
      <c r="DL4" s="706"/>
      <c r="DM4" s="749" t="s">
        <v>87</v>
      </c>
      <c r="DN4" s="613"/>
      <c r="DO4" s="613"/>
      <c r="DP4" s="613"/>
      <c r="DQ4" s="613"/>
      <c r="DR4" s="613"/>
      <c r="DS4" s="613"/>
      <c r="DT4" s="613"/>
      <c r="DU4" s="751"/>
      <c r="DV4" s="749" t="s">
        <v>15</v>
      </c>
      <c r="DW4" s="750"/>
      <c r="DX4" s="750"/>
      <c r="DY4" s="613"/>
      <c r="DZ4" s="613"/>
      <c r="EA4" s="613"/>
      <c r="EB4" s="613"/>
      <c r="EC4" s="613"/>
      <c r="ED4" s="751"/>
      <c r="EE4" s="749" t="s">
        <v>138</v>
      </c>
      <c r="EF4" s="750"/>
      <c r="EG4" s="750"/>
      <c r="EH4" s="613"/>
      <c r="EI4" s="613"/>
      <c r="EJ4" s="613"/>
      <c r="EK4" s="613"/>
      <c r="EL4" s="613"/>
      <c r="EM4" s="613"/>
      <c r="EN4" s="751"/>
      <c r="EO4" s="696" t="s">
        <v>271</v>
      </c>
      <c r="EP4" s="697"/>
      <c r="EQ4" s="697"/>
      <c r="ER4" s="697"/>
      <c r="ES4" s="697"/>
      <c r="ET4" s="697"/>
      <c r="EU4" s="697"/>
      <c r="EV4" s="697"/>
      <c r="EW4" s="697"/>
      <c r="EX4" s="698"/>
      <c r="GU4" s="69" t="s">
        <v>229</v>
      </c>
    </row>
    <row r="5" spans="1:203" s="38" customFormat="1" ht="48" customHeight="1" x14ac:dyDescent="0.3">
      <c r="A5" s="608"/>
      <c r="B5" s="610"/>
      <c r="C5" s="610"/>
      <c r="D5" s="485"/>
      <c r="E5" s="610"/>
      <c r="F5" s="612"/>
      <c r="G5" s="608"/>
      <c r="H5" s="611"/>
      <c r="I5" s="615"/>
      <c r="J5" s="741" t="s">
        <v>57</v>
      </c>
      <c r="K5" s="724"/>
      <c r="L5" s="724"/>
      <c r="M5" s="747"/>
      <c r="N5" s="777" t="s">
        <v>263</v>
      </c>
      <c r="O5" s="742"/>
      <c r="P5" s="742"/>
      <c r="Q5" s="742"/>
      <c r="R5" s="742"/>
      <c r="S5" s="742"/>
      <c r="T5" s="742" t="s">
        <v>251</v>
      </c>
      <c r="U5" s="742"/>
      <c r="V5" s="742"/>
      <c r="W5" s="742"/>
      <c r="X5" s="742"/>
      <c r="Y5" s="742"/>
      <c r="Z5" s="719" t="s">
        <v>25</v>
      </c>
      <c r="AA5" s="720" t="s">
        <v>26</v>
      </c>
      <c r="AB5" s="741" t="s">
        <v>252</v>
      </c>
      <c r="AC5" s="724"/>
      <c r="AD5" s="724"/>
      <c r="AE5" s="747"/>
      <c r="AF5" s="725" t="s">
        <v>248</v>
      </c>
      <c r="AG5" s="726"/>
      <c r="AH5" s="726"/>
      <c r="AI5" s="726"/>
      <c r="AJ5" s="726"/>
      <c r="AK5" s="727"/>
      <c r="AL5" s="767" t="s">
        <v>48</v>
      </c>
      <c r="AM5" s="768" t="s">
        <v>222</v>
      </c>
      <c r="AN5" s="769" t="s">
        <v>223</v>
      </c>
      <c r="AO5" s="741" t="s">
        <v>57</v>
      </c>
      <c r="AP5" s="724"/>
      <c r="AQ5" s="724"/>
      <c r="AR5" s="724"/>
      <c r="AS5" s="700" t="s">
        <v>248</v>
      </c>
      <c r="AT5" s="700"/>
      <c r="AU5" s="700"/>
      <c r="AV5" s="700"/>
      <c r="AW5" s="419" t="s">
        <v>25</v>
      </c>
      <c r="AX5" s="420" t="s">
        <v>26</v>
      </c>
      <c r="AY5" s="418" t="s">
        <v>34</v>
      </c>
      <c r="AZ5" s="419"/>
      <c r="BA5" s="730" t="s">
        <v>18</v>
      </c>
      <c r="BB5" s="721" t="s">
        <v>28</v>
      </c>
      <c r="BC5" s="723"/>
      <c r="BD5" s="723"/>
      <c r="BE5" s="722"/>
      <c r="BF5" s="730" t="s">
        <v>19</v>
      </c>
      <c r="BG5" s="738" t="s">
        <v>83</v>
      </c>
      <c r="BH5" s="734"/>
      <c r="BI5" s="774"/>
      <c r="BJ5" s="418" t="s">
        <v>46</v>
      </c>
      <c r="BK5" s="419" t="s">
        <v>20</v>
      </c>
      <c r="BL5" s="721" t="s">
        <v>21</v>
      </c>
      <c r="BM5" s="418" t="s">
        <v>293</v>
      </c>
      <c r="BN5" s="419" t="s">
        <v>294</v>
      </c>
      <c r="BO5" s="419" t="s">
        <v>292</v>
      </c>
      <c r="BP5" s="730" t="s">
        <v>291</v>
      </c>
      <c r="BQ5" s="738" t="s">
        <v>14</v>
      </c>
      <c r="BR5" s="692" t="s">
        <v>76</v>
      </c>
      <c r="BS5" s="693"/>
      <c r="BT5" s="738" t="s">
        <v>258</v>
      </c>
      <c r="BU5" s="764"/>
      <c r="BV5" s="718" t="s">
        <v>3</v>
      </c>
      <c r="BW5" s="760" t="s">
        <v>67</v>
      </c>
      <c r="BX5" s="718" t="s">
        <v>285</v>
      </c>
      <c r="BY5" s="719" t="s">
        <v>284</v>
      </c>
      <c r="BZ5" s="719" t="s">
        <v>85</v>
      </c>
      <c r="CA5" s="720" t="s">
        <v>86</v>
      </c>
      <c r="CB5" s="753"/>
      <c r="CC5" s="756"/>
      <c r="CD5" s="757" t="s">
        <v>43</v>
      </c>
      <c r="CE5" s="724" t="s">
        <v>57</v>
      </c>
      <c r="CF5" s="724"/>
      <c r="CG5" s="724"/>
      <c r="CH5" s="724"/>
      <c r="CI5" s="419" t="s">
        <v>248</v>
      </c>
      <c r="CJ5" s="419"/>
      <c r="CK5" s="419"/>
      <c r="CL5" s="419"/>
      <c r="CM5" s="420" t="s">
        <v>89</v>
      </c>
      <c r="CN5" s="707" t="s">
        <v>286</v>
      </c>
      <c r="CO5" s="708"/>
      <c r="CP5" s="724" t="s">
        <v>252</v>
      </c>
      <c r="CQ5" s="724"/>
      <c r="CR5" s="724"/>
      <c r="CS5" s="724"/>
      <c r="CT5" s="419" t="s">
        <v>248</v>
      </c>
      <c r="CU5" s="419"/>
      <c r="CV5" s="419"/>
      <c r="CW5" s="419"/>
      <c r="CX5" s="721" t="s">
        <v>65</v>
      </c>
      <c r="CY5" s="744" t="s">
        <v>42</v>
      </c>
      <c r="CZ5" s="747" t="s">
        <v>255</v>
      </c>
      <c r="DA5" s="748"/>
      <c r="DB5" s="748"/>
      <c r="DC5" s="748"/>
      <c r="DD5" s="418" t="s">
        <v>82</v>
      </c>
      <c r="DE5" s="724" t="s">
        <v>252</v>
      </c>
      <c r="DF5" s="724"/>
      <c r="DG5" s="724"/>
      <c r="DH5" s="724"/>
      <c r="DI5" s="711"/>
      <c r="DJ5" s="711"/>
      <c r="DK5" s="711"/>
      <c r="DL5" s="712"/>
      <c r="DM5" s="743" t="s">
        <v>88</v>
      </c>
      <c r="DN5" s="724" t="s">
        <v>252</v>
      </c>
      <c r="DO5" s="724"/>
      <c r="DP5" s="724"/>
      <c r="DQ5" s="724"/>
      <c r="DR5" s="419" t="s">
        <v>248</v>
      </c>
      <c r="DS5" s="419"/>
      <c r="DT5" s="419"/>
      <c r="DU5" s="420"/>
      <c r="DV5" s="418" t="s">
        <v>239</v>
      </c>
      <c r="DW5" s="724" t="s">
        <v>252</v>
      </c>
      <c r="DX5" s="724"/>
      <c r="DY5" s="724"/>
      <c r="DZ5" s="724"/>
      <c r="EA5" s="419" t="s">
        <v>248</v>
      </c>
      <c r="EB5" s="419"/>
      <c r="EC5" s="419"/>
      <c r="ED5" s="420"/>
      <c r="EE5" s="418" t="s">
        <v>239</v>
      </c>
      <c r="EF5" s="724" t="s">
        <v>252</v>
      </c>
      <c r="EG5" s="724"/>
      <c r="EH5" s="724"/>
      <c r="EI5" s="724"/>
      <c r="EJ5" s="419" t="s">
        <v>248</v>
      </c>
      <c r="EK5" s="419"/>
      <c r="EL5" s="419"/>
      <c r="EM5" s="419"/>
      <c r="EN5" s="420" t="s">
        <v>233</v>
      </c>
      <c r="EO5" s="699" t="s">
        <v>252</v>
      </c>
      <c r="EP5" s="700"/>
      <c r="EQ5" s="700"/>
      <c r="ER5" s="700"/>
      <c r="ES5" s="700" t="s">
        <v>248</v>
      </c>
      <c r="ET5" s="700"/>
      <c r="EU5" s="700"/>
      <c r="EV5" s="700"/>
      <c r="EW5" s="700"/>
      <c r="EX5" s="701"/>
      <c r="GU5" s="69" t="s">
        <v>230</v>
      </c>
    </row>
    <row r="6" spans="1:203" s="38" customFormat="1" ht="48" customHeight="1" x14ac:dyDescent="0.3">
      <c r="A6" s="609"/>
      <c r="B6" s="611"/>
      <c r="C6" s="611"/>
      <c r="D6" s="485"/>
      <c r="E6" s="610"/>
      <c r="F6" s="612"/>
      <c r="G6" s="609"/>
      <c r="H6" s="611"/>
      <c r="I6" s="615"/>
      <c r="J6" s="418" t="s">
        <v>262</v>
      </c>
      <c r="K6" s="419"/>
      <c r="L6" s="419" t="s">
        <v>244</v>
      </c>
      <c r="M6" s="721"/>
      <c r="N6" s="718" t="s">
        <v>12</v>
      </c>
      <c r="O6" s="719"/>
      <c r="P6" s="719"/>
      <c r="Q6" s="742" t="s">
        <v>11</v>
      </c>
      <c r="R6" s="742"/>
      <c r="S6" s="742"/>
      <c r="T6" s="719" t="s">
        <v>12</v>
      </c>
      <c r="U6" s="719"/>
      <c r="V6" s="719"/>
      <c r="W6" s="742" t="s">
        <v>11</v>
      </c>
      <c r="X6" s="742"/>
      <c r="Y6" s="742"/>
      <c r="Z6" s="719"/>
      <c r="AA6" s="720"/>
      <c r="AB6" s="418" t="s">
        <v>262</v>
      </c>
      <c r="AC6" s="419"/>
      <c r="AD6" s="419" t="s">
        <v>244</v>
      </c>
      <c r="AE6" s="721"/>
      <c r="AF6" s="730" t="s">
        <v>220</v>
      </c>
      <c r="AG6" s="736" t="s">
        <v>224</v>
      </c>
      <c r="AH6" s="736" t="s">
        <v>225</v>
      </c>
      <c r="AI6" s="736" t="s">
        <v>226</v>
      </c>
      <c r="AJ6" s="728" t="s">
        <v>279</v>
      </c>
      <c r="AK6" s="728" t="s">
        <v>280</v>
      </c>
      <c r="AL6" s="767"/>
      <c r="AM6" s="768"/>
      <c r="AN6" s="769"/>
      <c r="AO6" s="418" t="s">
        <v>262</v>
      </c>
      <c r="AP6" s="419"/>
      <c r="AQ6" s="419" t="s">
        <v>244</v>
      </c>
      <c r="AR6" s="419"/>
      <c r="AS6" s="700" t="s">
        <v>193</v>
      </c>
      <c r="AT6" s="700" t="s">
        <v>194</v>
      </c>
      <c r="AU6" s="700" t="s">
        <v>279</v>
      </c>
      <c r="AV6" s="700" t="s">
        <v>280</v>
      </c>
      <c r="AW6" s="419"/>
      <c r="AX6" s="420"/>
      <c r="AY6" s="418" t="s">
        <v>35</v>
      </c>
      <c r="AZ6" s="419" t="s">
        <v>227</v>
      </c>
      <c r="BA6" s="731"/>
      <c r="BB6" s="747" t="s">
        <v>84</v>
      </c>
      <c r="BC6" s="748"/>
      <c r="BD6" s="747" t="s">
        <v>221</v>
      </c>
      <c r="BE6" s="748"/>
      <c r="BF6" s="731"/>
      <c r="BG6" s="739"/>
      <c r="BH6" s="734"/>
      <c r="BI6" s="774"/>
      <c r="BJ6" s="418"/>
      <c r="BK6" s="419"/>
      <c r="BL6" s="721"/>
      <c r="BM6" s="418"/>
      <c r="BN6" s="419"/>
      <c r="BO6" s="419"/>
      <c r="BP6" s="731"/>
      <c r="BQ6" s="739"/>
      <c r="BR6" s="694"/>
      <c r="BS6" s="695"/>
      <c r="BT6" s="739"/>
      <c r="BU6" s="764"/>
      <c r="BV6" s="718"/>
      <c r="BW6" s="760"/>
      <c r="BX6" s="718"/>
      <c r="BY6" s="719"/>
      <c r="BZ6" s="719"/>
      <c r="CA6" s="720"/>
      <c r="CB6" s="753"/>
      <c r="CC6" s="756"/>
      <c r="CD6" s="757"/>
      <c r="CE6" s="419" t="s">
        <v>262</v>
      </c>
      <c r="CF6" s="419"/>
      <c r="CG6" s="419" t="s">
        <v>244</v>
      </c>
      <c r="CH6" s="419"/>
      <c r="CI6" s="419"/>
      <c r="CJ6" s="419"/>
      <c r="CK6" s="419"/>
      <c r="CL6" s="419"/>
      <c r="CM6" s="420"/>
      <c r="CN6" s="709"/>
      <c r="CO6" s="710"/>
      <c r="CP6" s="419" t="s">
        <v>262</v>
      </c>
      <c r="CQ6" s="419"/>
      <c r="CR6" s="419" t="s">
        <v>244</v>
      </c>
      <c r="CS6" s="419"/>
      <c r="CT6" s="419" t="s">
        <v>220</v>
      </c>
      <c r="CU6" s="419" t="s">
        <v>22</v>
      </c>
      <c r="CV6" s="419" t="s">
        <v>23</v>
      </c>
      <c r="CW6" s="419" t="s">
        <v>24</v>
      </c>
      <c r="CX6" s="721"/>
      <c r="CY6" s="745"/>
      <c r="CZ6" s="721" t="s">
        <v>262</v>
      </c>
      <c r="DA6" s="722"/>
      <c r="DB6" s="721" t="s">
        <v>244</v>
      </c>
      <c r="DC6" s="723"/>
      <c r="DD6" s="418"/>
      <c r="DE6" s="419" t="s">
        <v>262</v>
      </c>
      <c r="DF6" s="419"/>
      <c r="DG6" s="419" t="s">
        <v>244</v>
      </c>
      <c r="DH6" s="419"/>
      <c r="DI6" s="713" t="s">
        <v>193</v>
      </c>
      <c r="DJ6" s="700" t="s">
        <v>194</v>
      </c>
      <c r="DK6" s="700" t="s">
        <v>279</v>
      </c>
      <c r="DL6" s="703" t="s">
        <v>280</v>
      </c>
      <c r="DM6" s="743"/>
      <c r="DN6" s="419" t="s">
        <v>262</v>
      </c>
      <c r="DO6" s="419"/>
      <c r="DP6" s="419" t="s">
        <v>244</v>
      </c>
      <c r="DQ6" s="419"/>
      <c r="DR6" s="419" t="s">
        <v>220</v>
      </c>
      <c r="DS6" s="419" t="s">
        <v>22</v>
      </c>
      <c r="DT6" s="419" t="s">
        <v>23</v>
      </c>
      <c r="DU6" s="420" t="s">
        <v>24</v>
      </c>
      <c r="DV6" s="418"/>
      <c r="DW6" s="419" t="s">
        <v>262</v>
      </c>
      <c r="DX6" s="419"/>
      <c r="DY6" s="419" t="s">
        <v>244</v>
      </c>
      <c r="DZ6" s="419"/>
      <c r="EA6" s="419"/>
      <c r="EB6" s="419"/>
      <c r="EC6" s="419"/>
      <c r="ED6" s="420"/>
      <c r="EE6" s="418"/>
      <c r="EF6" s="419" t="s">
        <v>262</v>
      </c>
      <c r="EG6" s="419"/>
      <c r="EH6" s="419" t="s">
        <v>244</v>
      </c>
      <c r="EI6" s="419"/>
      <c r="EJ6" s="419"/>
      <c r="EK6" s="419"/>
      <c r="EL6" s="419"/>
      <c r="EM6" s="419"/>
      <c r="EN6" s="420"/>
      <c r="EO6" s="699" t="s">
        <v>290</v>
      </c>
      <c r="EP6" s="700"/>
      <c r="EQ6" s="700" t="s">
        <v>244</v>
      </c>
      <c r="ER6" s="700"/>
      <c r="ES6" s="700" t="s">
        <v>220</v>
      </c>
      <c r="ET6" s="700" t="s">
        <v>22</v>
      </c>
      <c r="EU6" s="700" t="s">
        <v>23</v>
      </c>
      <c r="EV6" s="700" t="s">
        <v>24</v>
      </c>
      <c r="EW6" s="702" t="s">
        <v>195</v>
      </c>
      <c r="EX6" s="703" t="s">
        <v>280</v>
      </c>
      <c r="GU6" s="69" t="s">
        <v>231</v>
      </c>
    </row>
    <row r="7" spans="1:203" s="38" customFormat="1" ht="54.9" customHeight="1" x14ac:dyDescent="0.3">
      <c r="A7" s="609"/>
      <c r="B7" s="611"/>
      <c r="C7" s="611"/>
      <c r="D7" s="486"/>
      <c r="E7" s="610"/>
      <c r="F7" s="612"/>
      <c r="G7" s="74" t="s">
        <v>12</v>
      </c>
      <c r="H7" s="75" t="s">
        <v>11</v>
      </c>
      <c r="I7" s="76" t="s">
        <v>30</v>
      </c>
      <c r="J7" s="74" t="s">
        <v>12</v>
      </c>
      <c r="K7" s="75" t="s">
        <v>11</v>
      </c>
      <c r="L7" s="75" t="s">
        <v>12</v>
      </c>
      <c r="M7" s="76" t="s">
        <v>11</v>
      </c>
      <c r="N7" s="83" t="s">
        <v>36</v>
      </c>
      <c r="O7" s="84" t="s">
        <v>38</v>
      </c>
      <c r="P7" s="84" t="s">
        <v>37</v>
      </c>
      <c r="Q7" s="84" t="s">
        <v>36</v>
      </c>
      <c r="R7" s="84" t="s">
        <v>38</v>
      </c>
      <c r="S7" s="84" t="s">
        <v>37</v>
      </c>
      <c r="T7" s="84" t="s">
        <v>36</v>
      </c>
      <c r="U7" s="84" t="s">
        <v>38</v>
      </c>
      <c r="V7" s="84" t="s">
        <v>37</v>
      </c>
      <c r="W7" s="84" t="s">
        <v>36</v>
      </c>
      <c r="X7" s="84" t="s">
        <v>38</v>
      </c>
      <c r="Y7" s="84" t="s">
        <v>37</v>
      </c>
      <c r="Z7" s="719"/>
      <c r="AA7" s="720"/>
      <c r="AB7" s="74" t="s">
        <v>12</v>
      </c>
      <c r="AC7" s="75" t="s">
        <v>11</v>
      </c>
      <c r="AD7" s="100" t="s">
        <v>12</v>
      </c>
      <c r="AE7" s="76" t="s">
        <v>11</v>
      </c>
      <c r="AF7" s="732"/>
      <c r="AG7" s="737"/>
      <c r="AH7" s="737"/>
      <c r="AI7" s="737"/>
      <c r="AJ7" s="729"/>
      <c r="AK7" s="729"/>
      <c r="AL7" s="767"/>
      <c r="AM7" s="768"/>
      <c r="AN7" s="769"/>
      <c r="AO7" s="74" t="s">
        <v>12</v>
      </c>
      <c r="AP7" s="75" t="s">
        <v>11</v>
      </c>
      <c r="AQ7" s="75" t="s">
        <v>12</v>
      </c>
      <c r="AR7" s="75" t="s">
        <v>11</v>
      </c>
      <c r="AS7" s="700"/>
      <c r="AT7" s="700"/>
      <c r="AU7" s="700"/>
      <c r="AV7" s="700"/>
      <c r="AW7" s="419"/>
      <c r="AX7" s="420"/>
      <c r="AY7" s="418"/>
      <c r="AZ7" s="419"/>
      <c r="BA7" s="732"/>
      <c r="BB7" s="111" t="s">
        <v>27</v>
      </c>
      <c r="BC7" s="111" t="s">
        <v>29</v>
      </c>
      <c r="BD7" s="111" t="s">
        <v>27</v>
      </c>
      <c r="BE7" s="111" t="s">
        <v>29</v>
      </c>
      <c r="BF7" s="732"/>
      <c r="BG7" s="740"/>
      <c r="BH7" s="735"/>
      <c r="BI7" s="775"/>
      <c r="BJ7" s="418"/>
      <c r="BK7" s="419"/>
      <c r="BL7" s="721"/>
      <c r="BM7" s="418"/>
      <c r="BN7" s="419"/>
      <c r="BO7" s="419"/>
      <c r="BP7" s="732"/>
      <c r="BQ7" s="740"/>
      <c r="BR7" s="106" t="s">
        <v>77</v>
      </c>
      <c r="BS7" s="75" t="s">
        <v>78</v>
      </c>
      <c r="BT7" s="740"/>
      <c r="BU7" s="765"/>
      <c r="BV7" s="718"/>
      <c r="BW7" s="760"/>
      <c r="BX7" s="718"/>
      <c r="BY7" s="719"/>
      <c r="BZ7" s="719"/>
      <c r="CA7" s="720"/>
      <c r="CB7" s="754"/>
      <c r="CC7" s="756"/>
      <c r="CD7" s="757"/>
      <c r="CE7" s="75" t="s">
        <v>12</v>
      </c>
      <c r="CF7" s="75" t="s">
        <v>11</v>
      </c>
      <c r="CG7" s="75" t="s">
        <v>12</v>
      </c>
      <c r="CH7" s="75" t="s">
        <v>11</v>
      </c>
      <c r="CI7" s="75" t="s">
        <v>220</v>
      </c>
      <c r="CJ7" s="75" t="s">
        <v>22</v>
      </c>
      <c r="CK7" s="75" t="s">
        <v>23</v>
      </c>
      <c r="CL7" s="75" t="s">
        <v>24</v>
      </c>
      <c r="CM7" s="420"/>
      <c r="CN7" s="113" t="s">
        <v>234</v>
      </c>
      <c r="CO7" s="113" t="s">
        <v>287</v>
      </c>
      <c r="CP7" s="75" t="s">
        <v>12</v>
      </c>
      <c r="CQ7" s="75" t="s">
        <v>11</v>
      </c>
      <c r="CR7" s="75" t="s">
        <v>12</v>
      </c>
      <c r="CS7" s="75" t="s">
        <v>11</v>
      </c>
      <c r="CT7" s="419"/>
      <c r="CU7" s="419"/>
      <c r="CV7" s="419"/>
      <c r="CW7" s="419"/>
      <c r="CX7" s="721"/>
      <c r="CY7" s="746"/>
      <c r="CZ7" s="111" t="s">
        <v>12</v>
      </c>
      <c r="DA7" s="111" t="s">
        <v>11</v>
      </c>
      <c r="DB7" s="111" t="s">
        <v>12</v>
      </c>
      <c r="DC7" s="112" t="s">
        <v>11</v>
      </c>
      <c r="DD7" s="418"/>
      <c r="DE7" s="111" t="s">
        <v>12</v>
      </c>
      <c r="DF7" s="111" t="s">
        <v>11</v>
      </c>
      <c r="DG7" s="111" t="s">
        <v>12</v>
      </c>
      <c r="DH7" s="111" t="s">
        <v>11</v>
      </c>
      <c r="DI7" s="714"/>
      <c r="DJ7" s="700"/>
      <c r="DK7" s="700"/>
      <c r="DL7" s="703"/>
      <c r="DM7" s="743"/>
      <c r="DN7" s="111" t="s">
        <v>12</v>
      </c>
      <c r="DO7" s="111" t="s">
        <v>11</v>
      </c>
      <c r="DP7" s="111" t="s">
        <v>12</v>
      </c>
      <c r="DQ7" s="111" t="s">
        <v>11</v>
      </c>
      <c r="DR7" s="419"/>
      <c r="DS7" s="419"/>
      <c r="DT7" s="419"/>
      <c r="DU7" s="420"/>
      <c r="DV7" s="418"/>
      <c r="DW7" s="111" t="s">
        <v>12</v>
      </c>
      <c r="DX7" s="111" t="s">
        <v>11</v>
      </c>
      <c r="DY7" s="111" t="s">
        <v>12</v>
      </c>
      <c r="DZ7" s="111" t="s">
        <v>11</v>
      </c>
      <c r="EA7" s="111" t="s">
        <v>220</v>
      </c>
      <c r="EB7" s="111" t="s">
        <v>22</v>
      </c>
      <c r="EC7" s="111" t="s">
        <v>23</v>
      </c>
      <c r="ED7" s="114" t="s">
        <v>24</v>
      </c>
      <c r="EE7" s="418"/>
      <c r="EF7" s="75" t="s">
        <v>12</v>
      </c>
      <c r="EG7" s="75" t="s">
        <v>11</v>
      </c>
      <c r="EH7" s="75" t="s">
        <v>12</v>
      </c>
      <c r="EI7" s="75" t="s">
        <v>11</v>
      </c>
      <c r="EJ7" s="75" t="s">
        <v>220</v>
      </c>
      <c r="EK7" s="75" t="s">
        <v>22</v>
      </c>
      <c r="EL7" s="75" t="s">
        <v>23</v>
      </c>
      <c r="EM7" s="75" t="s">
        <v>24</v>
      </c>
      <c r="EN7" s="420"/>
      <c r="EO7" s="126" t="s">
        <v>12</v>
      </c>
      <c r="EP7" s="118" t="s">
        <v>11</v>
      </c>
      <c r="EQ7" s="118" t="s">
        <v>12</v>
      </c>
      <c r="ER7" s="118" t="s">
        <v>11</v>
      </c>
      <c r="ES7" s="700"/>
      <c r="ET7" s="700"/>
      <c r="EU7" s="700"/>
      <c r="EV7" s="700"/>
      <c r="EW7" s="702"/>
      <c r="EX7" s="703"/>
      <c r="GU7" s="69" t="s">
        <v>232</v>
      </c>
    </row>
    <row r="8" spans="1:203" s="38" customFormat="1" ht="33" customHeight="1" thickBot="1" x14ac:dyDescent="0.35">
      <c r="A8" s="40">
        <v>1</v>
      </c>
      <c r="B8" s="41">
        <f>A8+1</f>
        <v>2</v>
      </c>
      <c r="C8" s="41">
        <f t="shared" ref="C8:BN8" si="0">B8+1</f>
        <v>3</v>
      </c>
      <c r="D8" s="41">
        <f t="shared" si="0"/>
        <v>4</v>
      </c>
      <c r="E8" s="41">
        <f t="shared" si="0"/>
        <v>5</v>
      </c>
      <c r="F8" s="42">
        <f t="shared" si="0"/>
        <v>6</v>
      </c>
      <c r="G8" s="40">
        <f t="shared" si="0"/>
        <v>7</v>
      </c>
      <c r="H8" s="41">
        <f t="shared" si="0"/>
        <v>8</v>
      </c>
      <c r="I8" s="43">
        <f t="shared" si="0"/>
        <v>9</v>
      </c>
      <c r="J8" s="40">
        <f t="shared" si="0"/>
        <v>10</v>
      </c>
      <c r="K8" s="41">
        <f t="shared" si="0"/>
        <v>11</v>
      </c>
      <c r="L8" s="41">
        <f t="shared" si="0"/>
        <v>12</v>
      </c>
      <c r="M8" s="43">
        <f t="shared" si="0"/>
        <v>13</v>
      </c>
      <c r="N8" s="40">
        <f t="shared" si="0"/>
        <v>14</v>
      </c>
      <c r="O8" s="41">
        <f t="shared" si="0"/>
        <v>15</v>
      </c>
      <c r="P8" s="41">
        <f t="shared" si="0"/>
        <v>16</v>
      </c>
      <c r="Q8" s="41">
        <f t="shared" si="0"/>
        <v>17</v>
      </c>
      <c r="R8" s="41">
        <f t="shared" si="0"/>
        <v>18</v>
      </c>
      <c r="S8" s="41">
        <f t="shared" si="0"/>
        <v>19</v>
      </c>
      <c r="T8" s="41">
        <f t="shared" si="0"/>
        <v>20</v>
      </c>
      <c r="U8" s="41">
        <f t="shared" si="0"/>
        <v>21</v>
      </c>
      <c r="V8" s="41">
        <f t="shared" si="0"/>
        <v>22</v>
      </c>
      <c r="W8" s="41">
        <f t="shared" si="0"/>
        <v>23</v>
      </c>
      <c r="X8" s="41">
        <f t="shared" si="0"/>
        <v>24</v>
      </c>
      <c r="Y8" s="41">
        <f t="shared" si="0"/>
        <v>25</v>
      </c>
      <c r="Z8" s="41">
        <f t="shared" si="0"/>
        <v>26</v>
      </c>
      <c r="AA8" s="42">
        <f t="shared" si="0"/>
        <v>27</v>
      </c>
      <c r="AB8" s="66">
        <f t="shared" si="0"/>
        <v>28</v>
      </c>
      <c r="AC8" s="66">
        <f t="shared" si="0"/>
        <v>29</v>
      </c>
      <c r="AD8" s="44">
        <f t="shared" si="0"/>
        <v>30</v>
      </c>
      <c r="AE8" s="41">
        <f t="shared" si="0"/>
        <v>31</v>
      </c>
      <c r="AF8" s="41">
        <f t="shared" si="0"/>
        <v>32</v>
      </c>
      <c r="AG8" s="41">
        <f t="shared" si="0"/>
        <v>33</v>
      </c>
      <c r="AH8" s="41">
        <f t="shared" si="0"/>
        <v>34</v>
      </c>
      <c r="AI8" s="41">
        <f t="shared" si="0"/>
        <v>35</v>
      </c>
      <c r="AJ8" s="41">
        <f t="shared" si="0"/>
        <v>36</v>
      </c>
      <c r="AK8" s="41">
        <f t="shared" si="0"/>
        <v>37</v>
      </c>
      <c r="AL8" s="41">
        <f t="shared" si="0"/>
        <v>38</v>
      </c>
      <c r="AM8" s="41">
        <f t="shared" si="0"/>
        <v>39</v>
      </c>
      <c r="AN8" s="43">
        <f t="shared" si="0"/>
        <v>40</v>
      </c>
      <c r="AO8" s="40">
        <f t="shared" si="0"/>
        <v>41</v>
      </c>
      <c r="AP8" s="41">
        <f t="shared" si="0"/>
        <v>42</v>
      </c>
      <c r="AQ8" s="41">
        <f t="shared" si="0"/>
        <v>43</v>
      </c>
      <c r="AR8" s="41">
        <f t="shared" si="0"/>
        <v>44</v>
      </c>
      <c r="AS8" s="41">
        <f t="shared" si="0"/>
        <v>45</v>
      </c>
      <c r="AT8" s="41">
        <f t="shared" si="0"/>
        <v>46</v>
      </c>
      <c r="AU8" s="41">
        <f t="shared" si="0"/>
        <v>47</v>
      </c>
      <c r="AV8" s="41">
        <f t="shared" si="0"/>
        <v>48</v>
      </c>
      <c r="AW8" s="41">
        <f t="shared" si="0"/>
        <v>49</v>
      </c>
      <c r="AX8" s="42">
        <f t="shared" si="0"/>
        <v>50</v>
      </c>
      <c r="AY8" s="40">
        <f t="shared" si="0"/>
        <v>51</v>
      </c>
      <c r="AZ8" s="41">
        <f t="shared" si="0"/>
        <v>52</v>
      </c>
      <c r="BA8" s="41">
        <f t="shared" si="0"/>
        <v>53</v>
      </c>
      <c r="BB8" s="41">
        <f t="shared" si="0"/>
        <v>54</v>
      </c>
      <c r="BC8" s="41">
        <f t="shared" si="0"/>
        <v>55</v>
      </c>
      <c r="BD8" s="41">
        <f t="shared" si="0"/>
        <v>56</v>
      </c>
      <c r="BE8" s="41">
        <f t="shared" si="0"/>
        <v>57</v>
      </c>
      <c r="BF8" s="43">
        <f t="shared" si="0"/>
        <v>58</v>
      </c>
      <c r="BG8" s="42">
        <f t="shared" si="0"/>
        <v>59</v>
      </c>
      <c r="BH8" s="45">
        <f t="shared" si="0"/>
        <v>60</v>
      </c>
      <c r="BI8" s="66">
        <f>BG8+1</f>
        <v>60</v>
      </c>
      <c r="BJ8" s="40">
        <f t="shared" si="0"/>
        <v>61</v>
      </c>
      <c r="BK8" s="41">
        <f t="shared" si="0"/>
        <v>62</v>
      </c>
      <c r="BL8" s="43">
        <f t="shared" si="0"/>
        <v>63</v>
      </c>
      <c r="BM8" s="40">
        <f t="shared" si="0"/>
        <v>64</v>
      </c>
      <c r="BN8" s="41">
        <f t="shared" si="0"/>
        <v>65</v>
      </c>
      <c r="BO8" s="41">
        <f t="shared" ref="BO8:DR8" si="1">BN8+1</f>
        <v>66</v>
      </c>
      <c r="BP8" s="41">
        <f t="shared" si="1"/>
        <v>67</v>
      </c>
      <c r="BQ8" s="42">
        <f t="shared" si="1"/>
        <v>68</v>
      </c>
      <c r="BR8" s="44">
        <f t="shared" si="1"/>
        <v>69</v>
      </c>
      <c r="BS8" s="41">
        <f t="shared" si="1"/>
        <v>70</v>
      </c>
      <c r="BT8" s="42">
        <f t="shared" si="1"/>
        <v>71</v>
      </c>
      <c r="BU8" s="65">
        <f t="shared" si="1"/>
        <v>72</v>
      </c>
      <c r="BV8" s="40">
        <f t="shared" si="1"/>
        <v>73</v>
      </c>
      <c r="BW8" s="43">
        <f t="shared" si="1"/>
        <v>74</v>
      </c>
      <c r="BX8" s="40">
        <f t="shared" si="1"/>
        <v>75</v>
      </c>
      <c r="BY8" s="41">
        <f t="shared" si="1"/>
        <v>76</v>
      </c>
      <c r="BZ8" s="41">
        <f t="shared" si="1"/>
        <v>77</v>
      </c>
      <c r="CA8" s="42">
        <f t="shared" si="1"/>
        <v>78</v>
      </c>
      <c r="CB8" s="58">
        <f t="shared" si="1"/>
        <v>79</v>
      </c>
      <c r="CC8" s="65">
        <f t="shared" si="1"/>
        <v>80</v>
      </c>
      <c r="CD8" s="40">
        <f t="shared" si="1"/>
        <v>81</v>
      </c>
      <c r="CE8" s="41">
        <f t="shared" si="1"/>
        <v>82</v>
      </c>
      <c r="CF8" s="41">
        <f t="shared" si="1"/>
        <v>83</v>
      </c>
      <c r="CG8" s="41">
        <f t="shared" si="1"/>
        <v>84</v>
      </c>
      <c r="CH8" s="41">
        <f t="shared" si="1"/>
        <v>85</v>
      </c>
      <c r="CI8" s="41">
        <f t="shared" si="1"/>
        <v>86</v>
      </c>
      <c r="CJ8" s="41">
        <f t="shared" si="1"/>
        <v>87</v>
      </c>
      <c r="CK8" s="41">
        <f t="shared" si="1"/>
        <v>88</v>
      </c>
      <c r="CL8" s="41">
        <f t="shared" si="1"/>
        <v>89</v>
      </c>
      <c r="CM8" s="42">
        <f t="shared" si="1"/>
        <v>90</v>
      </c>
      <c r="CN8" s="44">
        <f t="shared" si="1"/>
        <v>91</v>
      </c>
      <c r="CO8" s="44">
        <f t="shared" si="1"/>
        <v>92</v>
      </c>
      <c r="CP8" s="44">
        <f t="shared" si="1"/>
        <v>93</v>
      </c>
      <c r="CQ8" s="41">
        <f t="shared" si="1"/>
        <v>94</v>
      </c>
      <c r="CR8" s="41">
        <f t="shared" si="1"/>
        <v>95</v>
      </c>
      <c r="CS8" s="41">
        <f t="shared" si="1"/>
        <v>96</v>
      </c>
      <c r="CT8" s="41">
        <f t="shared" si="1"/>
        <v>97</v>
      </c>
      <c r="CU8" s="41">
        <f t="shared" si="1"/>
        <v>98</v>
      </c>
      <c r="CV8" s="41">
        <f t="shared" si="1"/>
        <v>99</v>
      </c>
      <c r="CW8" s="41">
        <f t="shared" si="1"/>
        <v>100</v>
      </c>
      <c r="CX8" s="43">
        <f t="shared" si="1"/>
        <v>101</v>
      </c>
      <c r="CY8" s="40">
        <f t="shared" si="1"/>
        <v>102</v>
      </c>
      <c r="CZ8" s="44">
        <f t="shared" si="1"/>
        <v>103</v>
      </c>
      <c r="DA8" s="44">
        <f t="shared" si="1"/>
        <v>104</v>
      </c>
      <c r="DB8" s="41">
        <f t="shared" si="1"/>
        <v>105</v>
      </c>
      <c r="DC8" s="43">
        <f t="shared" si="1"/>
        <v>106</v>
      </c>
      <c r="DD8" s="40">
        <f t="shared" si="1"/>
        <v>107</v>
      </c>
      <c r="DE8" s="41">
        <f t="shared" si="1"/>
        <v>108</v>
      </c>
      <c r="DF8" s="41">
        <f t="shared" si="1"/>
        <v>109</v>
      </c>
      <c r="DG8" s="41">
        <f t="shared" si="1"/>
        <v>110</v>
      </c>
      <c r="DH8" s="41">
        <f t="shared" si="1"/>
        <v>111</v>
      </c>
      <c r="DI8" s="41">
        <f>DH8+1</f>
        <v>112</v>
      </c>
      <c r="DJ8" s="41">
        <f t="shared" si="1"/>
        <v>113</v>
      </c>
      <c r="DK8" s="41">
        <f t="shared" si="1"/>
        <v>114</v>
      </c>
      <c r="DL8" s="42">
        <f t="shared" si="1"/>
        <v>115</v>
      </c>
      <c r="DM8" s="40">
        <f t="shared" si="1"/>
        <v>116</v>
      </c>
      <c r="DN8" s="41">
        <f t="shared" si="1"/>
        <v>117</v>
      </c>
      <c r="DO8" s="41">
        <f t="shared" si="1"/>
        <v>118</v>
      </c>
      <c r="DP8" s="41">
        <f t="shared" si="1"/>
        <v>119</v>
      </c>
      <c r="DQ8" s="41">
        <f t="shared" si="1"/>
        <v>120</v>
      </c>
      <c r="DR8" s="41">
        <f t="shared" si="1"/>
        <v>121</v>
      </c>
      <c r="DS8" s="41">
        <f t="shared" ref="DS8:EX8" si="2">DR8+1</f>
        <v>122</v>
      </c>
      <c r="DT8" s="41">
        <f t="shared" si="2"/>
        <v>123</v>
      </c>
      <c r="DU8" s="42">
        <f t="shared" si="2"/>
        <v>124</v>
      </c>
      <c r="DV8" s="40">
        <f t="shared" si="2"/>
        <v>125</v>
      </c>
      <c r="DW8" s="44">
        <f t="shared" si="2"/>
        <v>126</v>
      </c>
      <c r="DX8" s="44">
        <f t="shared" si="2"/>
        <v>127</v>
      </c>
      <c r="DY8" s="41">
        <f t="shared" si="2"/>
        <v>128</v>
      </c>
      <c r="DZ8" s="41">
        <f t="shared" si="2"/>
        <v>129</v>
      </c>
      <c r="EA8" s="41">
        <f t="shared" si="2"/>
        <v>130</v>
      </c>
      <c r="EB8" s="41">
        <f t="shared" si="2"/>
        <v>131</v>
      </c>
      <c r="EC8" s="41">
        <f t="shared" si="2"/>
        <v>132</v>
      </c>
      <c r="ED8" s="42">
        <f t="shared" si="2"/>
        <v>133</v>
      </c>
      <c r="EE8" s="40">
        <f t="shared" si="2"/>
        <v>134</v>
      </c>
      <c r="EF8" s="44">
        <f t="shared" si="2"/>
        <v>135</v>
      </c>
      <c r="EG8" s="44">
        <f t="shared" si="2"/>
        <v>136</v>
      </c>
      <c r="EH8" s="41">
        <f t="shared" si="2"/>
        <v>137</v>
      </c>
      <c r="EI8" s="41">
        <f t="shared" si="2"/>
        <v>138</v>
      </c>
      <c r="EJ8" s="41">
        <f t="shared" si="2"/>
        <v>139</v>
      </c>
      <c r="EK8" s="41">
        <f t="shared" si="2"/>
        <v>140</v>
      </c>
      <c r="EL8" s="41">
        <f t="shared" si="2"/>
        <v>141</v>
      </c>
      <c r="EM8" s="41">
        <f t="shared" si="2"/>
        <v>142</v>
      </c>
      <c r="EN8" s="57">
        <f t="shared" si="2"/>
        <v>143</v>
      </c>
      <c r="EO8" s="127">
        <f t="shared" si="2"/>
        <v>144</v>
      </c>
      <c r="EP8" s="80">
        <f t="shared" si="2"/>
        <v>145</v>
      </c>
      <c r="EQ8" s="80">
        <f t="shared" si="2"/>
        <v>146</v>
      </c>
      <c r="ER8" s="80">
        <f t="shared" si="2"/>
        <v>147</v>
      </c>
      <c r="ES8" s="80">
        <f t="shared" si="2"/>
        <v>148</v>
      </c>
      <c r="ET8" s="80">
        <f t="shared" si="2"/>
        <v>149</v>
      </c>
      <c r="EU8" s="80">
        <f t="shared" si="2"/>
        <v>150</v>
      </c>
      <c r="EV8" s="80">
        <f t="shared" si="2"/>
        <v>151</v>
      </c>
      <c r="EW8" s="80">
        <f t="shared" si="2"/>
        <v>152</v>
      </c>
      <c r="EX8" s="57">
        <f t="shared" si="2"/>
        <v>153</v>
      </c>
      <c r="GU8" s="69" t="s">
        <v>242</v>
      </c>
    </row>
    <row r="9" spans="1:203" ht="30.9" customHeight="1" thickBot="1" x14ac:dyDescent="0.4">
      <c r="A9" s="46" t="s">
        <v>51</v>
      </c>
      <c r="B9" s="46"/>
      <c r="C9" s="47">
        <f>COUNTA(C10:C1000000)</f>
        <v>0</v>
      </c>
      <c r="D9" s="47"/>
      <c r="E9" s="47">
        <f>COUNTA(E10:E1000000)</f>
        <v>0</v>
      </c>
      <c r="F9" s="47">
        <f>COUNTA(F10:F1000000)</f>
        <v>23</v>
      </c>
      <c r="G9" s="48" t="e">
        <f>SUM(J9,L9,N9,O9,P9,T9,U9,V9,AB9,AD9,AO9,AQ9,CE9,CG9,CP9,CR9,#REF!,#REF!,CZ9,DB9,DE9,DG9,DN9,DP9,DW9,DY9,EF9,EH9)</f>
        <v>#REF!</v>
      </c>
      <c r="H9" s="48" t="e">
        <f>SUM(K9,M9,Q9,R9,S9,W9,X9,Y9,AC9,AE9,AF9,AG9,AH9,AI9,AL9,AP9,AR9,#REF!,AY9,AZ9,CF9,CH9,CI9,CJ9,CK9,CL9,CQ9,CS9,CT9,CU9,CV9,CW9,#REF!,#REF!,DA9,DC9,DF9,DH9,DO9,#REF!,#REF!,#REF!,#REF!,DQ9,DR9,DS9,DT9,DU9,DX9,DZ9,EA9,EB9,EC9,ED9,EG9,EI9,EJ9,EK9,EL9,EM9)</f>
        <v>#REF!</v>
      </c>
      <c r="I9" s="48" t="e">
        <f>G9+H9</f>
        <v>#REF!</v>
      </c>
      <c r="J9" s="47">
        <f t="shared" ref="J9:K9" si="3">SUM(J10:J1000000)</f>
        <v>3</v>
      </c>
      <c r="K9" s="47">
        <f t="shared" si="3"/>
        <v>6</v>
      </c>
      <c r="L9" s="47">
        <f>SUM(L10:L1000000)</f>
        <v>9</v>
      </c>
      <c r="M9" s="47">
        <f t="shared" ref="M9:Z9" si="4">SUM(M10:M1000000)</f>
        <v>12</v>
      </c>
      <c r="N9" s="47">
        <f t="shared" si="4"/>
        <v>15</v>
      </c>
      <c r="O9" s="47">
        <f t="shared" si="4"/>
        <v>18</v>
      </c>
      <c r="P9" s="47">
        <f t="shared" si="4"/>
        <v>21</v>
      </c>
      <c r="Q9" s="47">
        <f t="shared" si="4"/>
        <v>24</v>
      </c>
      <c r="R9" s="47">
        <f t="shared" si="4"/>
        <v>27</v>
      </c>
      <c r="S9" s="47">
        <f>SUM(S10:S1000000)</f>
        <v>30</v>
      </c>
      <c r="T9" s="47">
        <f t="shared" si="4"/>
        <v>33</v>
      </c>
      <c r="U9" s="47">
        <f t="shared" si="4"/>
        <v>36</v>
      </c>
      <c r="V9" s="47">
        <f t="shared" si="4"/>
        <v>39</v>
      </c>
      <c r="W9" s="47">
        <f t="shared" si="4"/>
        <v>42</v>
      </c>
      <c r="X9" s="47">
        <f t="shared" si="4"/>
        <v>45</v>
      </c>
      <c r="Y9" s="47">
        <f t="shared" si="4"/>
        <v>48</v>
      </c>
      <c r="Z9" s="47">
        <f t="shared" si="4"/>
        <v>51</v>
      </c>
      <c r="AA9" s="47">
        <f>IFERROR(AVERAGE(AA10:AA1000000),0)</f>
        <v>18</v>
      </c>
      <c r="AB9" s="47">
        <f t="shared" ref="AB9:AC9" si="5">SUM(AB10:AB1000000)</f>
        <v>57</v>
      </c>
      <c r="AC9" s="47">
        <f t="shared" si="5"/>
        <v>60</v>
      </c>
      <c r="AD9" s="107">
        <f t="shared" ref="AD9:AM9" si="6">SUM(AD10:AD1000000)</f>
        <v>63</v>
      </c>
      <c r="AE9" s="47">
        <f t="shared" si="6"/>
        <v>66</v>
      </c>
      <c r="AF9" s="47">
        <f t="shared" si="6"/>
        <v>69</v>
      </c>
      <c r="AG9" s="47">
        <f t="shared" si="6"/>
        <v>72</v>
      </c>
      <c r="AH9" s="47">
        <f t="shared" si="6"/>
        <v>75</v>
      </c>
      <c r="AI9" s="47">
        <f t="shared" si="6"/>
        <v>78</v>
      </c>
      <c r="AJ9" s="47">
        <f t="shared" si="6"/>
        <v>0</v>
      </c>
      <c r="AK9" s="47">
        <f t="shared" si="6"/>
        <v>0</v>
      </c>
      <c r="AL9" s="47">
        <f t="shared" si="6"/>
        <v>81</v>
      </c>
      <c r="AM9" s="47">
        <f t="shared" si="6"/>
        <v>84</v>
      </c>
      <c r="AN9" s="47">
        <f>IFERROR(AVERAGE(AN10:AN1000000),0)</f>
        <v>29</v>
      </c>
      <c r="AO9" s="47">
        <f t="shared" ref="AO9:AP9" si="7">SUM(AO10:AO1000000)</f>
        <v>90</v>
      </c>
      <c r="AP9" s="47">
        <f t="shared" si="7"/>
        <v>93</v>
      </c>
      <c r="AQ9" s="47">
        <f t="shared" ref="AQ9:AW9" si="8">SUM(AQ10:AQ1000000)</f>
        <v>96</v>
      </c>
      <c r="AR9" s="47">
        <f t="shared" si="8"/>
        <v>99</v>
      </c>
      <c r="AS9" s="47">
        <f t="shared" si="8"/>
        <v>0</v>
      </c>
      <c r="AT9" s="47">
        <f t="shared" si="8"/>
        <v>0</v>
      </c>
      <c r="AU9" s="47">
        <f t="shared" si="8"/>
        <v>0</v>
      </c>
      <c r="AV9" s="47">
        <f t="shared" si="8"/>
        <v>0</v>
      </c>
      <c r="AW9" s="47">
        <f t="shared" si="8"/>
        <v>102</v>
      </c>
      <c r="AX9" s="47">
        <f>IFERROR(AVERAGE(AX10:AX1000000),0)</f>
        <v>35</v>
      </c>
      <c r="AY9" s="47">
        <f t="shared" ref="AY9:CX9" si="9">SUM(AY10:AY1000000)</f>
        <v>108</v>
      </c>
      <c r="AZ9" s="47">
        <f t="shared" si="9"/>
        <v>111</v>
      </c>
      <c r="BA9" s="47">
        <f t="shared" si="9"/>
        <v>114</v>
      </c>
      <c r="BB9" s="47">
        <f t="shared" si="9"/>
        <v>117</v>
      </c>
      <c r="BC9" s="47">
        <f t="shared" si="9"/>
        <v>120</v>
      </c>
      <c r="BD9" s="47">
        <f t="shared" si="9"/>
        <v>123</v>
      </c>
      <c r="BE9" s="47">
        <f t="shared" si="9"/>
        <v>126</v>
      </c>
      <c r="BF9" s="47">
        <f t="shared" si="9"/>
        <v>129</v>
      </c>
      <c r="BG9" s="47">
        <f t="shared" si="9"/>
        <v>132</v>
      </c>
      <c r="BH9" s="47">
        <f t="shared" si="9"/>
        <v>0</v>
      </c>
      <c r="BI9" s="47">
        <f t="shared" si="9"/>
        <v>135</v>
      </c>
      <c r="BJ9" s="47">
        <f t="shared" si="9"/>
        <v>138</v>
      </c>
      <c r="BK9" s="47">
        <f t="shared" si="9"/>
        <v>141</v>
      </c>
      <c r="BL9" s="47">
        <f t="shared" si="9"/>
        <v>144</v>
      </c>
      <c r="BM9" s="47">
        <f t="shared" si="9"/>
        <v>147</v>
      </c>
      <c r="BN9" s="47">
        <f t="shared" si="9"/>
        <v>150</v>
      </c>
      <c r="BO9" s="47">
        <f t="shared" si="9"/>
        <v>153</v>
      </c>
      <c r="BP9" s="47">
        <f t="shared" si="9"/>
        <v>0</v>
      </c>
      <c r="BQ9" s="47">
        <f t="shared" si="9"/>
        <v>156</v>
      </c>
      <c r="BR9" s="47">
        <f t="shared" si="9"/>
        <v>159</v>
      </c>
      <c r="BS9" s="47">
        <f t="shared" si="9"/>
        <v>162</v>
      </c>
      <c r="BT9" s="47">
        <f t="shared" si="9"/>
        <v>165</v>
      </c>
      <c r="BU9" s="47">
        <f t="shared" si="9"/>
        <v>168</v>
      </c>
      <c r="BV9" s="47">
        <f t="shared" si="9"/>
        <v>171</v>
      </c>
      <c r="BW9" s="47">
        <f t="shared" si="9"/>
        <v>174</v>
      </c>
      <c r="BX9" s="47">
        <f>SUM(BX10:BX1000000)</f>
        <v>3</v>
      </c>
      <c r="BY9" s="47">
        <f>SUM(BY10:BY1000000)</f>
        <v>6</v>
      </c>
      <c r="BZ9" s="47">
        <f>SUM(BZ10:BZ1000000)</f>
        <v>177</v>
      </c>
      <c r="CA9" s="47">
        <f t="shared" ref="CA9" si="10">SUM(CA10:CA1000000)</f>
        <v>180</v>
      </c>
      <c r="CB9" s="47">
        <f t="shared" si="9"/>
        <v>183</v>
      </c>
      <c r="CC9" s="47">
        <f t="shared" si="9"/>
        <v>186</v>
      </c>
      <c r="CD9" s="47">
        <f t="shared" si="9"/>
        <v>189</v>
      </c>
      <c r="CE9" s="47">
        <f>SUM(CE10:CE1000000)</f>
        <v>192</v>
      </c>
      <c r="CF9" s="47">
        <f>SUM(CF10:CF1000000)</f>
        <v>195</v>
      </c>
      <c r="CG9" s="47">
        <f t="shared" si="9"/>
        <v>198</v>
      </c>
      <c r="CH9" s="47">
        <f t="shared" si="9"/>
        <v>201</v>
      </c>
      <c r="CI9" s="47">
        <f t="shared" si="9"/>
        <v>204</v>
      </c>
      <c r="CJ9" s="47">
        <f t="shared" si="9"/>
        <v>207</v>
      </c>
      <c r="CK9" s="47">
        <f t="shared" si="9"/>
        <v>210</v>
      </c>
      <c r="CL9" s="47">
        <f t="shared" si="9"/>
        <v>213</v>
      </c>
      <c r="CM9" s="47">
        <f t="shared" si="9"/>
        <v>216</v>
      </c>
      <c r="CN9" s="47">
        <f t="shared" si="9"/>
        <v>219</v>
      </c>
      <c r="CO9" s="47">
        <f t="shared" si="9"/>
        <v>0</v>
      </c>
      <c r="CP9" s="47">
        <f t="shared" si="9"/>
        <v>222</v>
      </c>
      <c r="CQ9" s="47">
        <f t="shared" si="9"/>
        <v>225</v>
      </c>
      <c r="CR9" s="47">
        <f t="shared" si="9"/>
        <v>228</v>
      </c>
      <c r="CS9" s="47">
        <f t="shared" si="9"/>
        <v>231</v>
      </c>
      <c r="CT9" s="47">
        <f t="shared" si="9"/>
        <v>234</v>
      </c>
      <c r="CU9" s="47">
        <f t="shared" si="9"/>
        <v>237</v>
      </c>
      <c r="CV9" s="47">
        <f t="shared" si="9"/>
        <v>240</v>
      </c>
      <c r="CW9" s="47">
        <f t="shared" si="9"/>
        <v>243</v>
      </c>
      <c r="CX9" s="47">
        <f t="shared" si="9"/>
        <v>246</v>
      </c>
      <c r="CY9" s="119">
        <f t="shared" ref="CY9:EX9" si="11">SUM(CY10:CY1000000)</f>
        <v>321</v>
      </c>
      <c r="CZ9" s="120">
        <f t="shared" si="11"/>
        <v>324</v>
      </c>
      <c r="DA9" s="120">
        <f t="shared" si="11"/>
        <v>327</v>
      </c>
      <c r="DB9" s="120">
        <f t="shared" si="11"/>
        <v>330</v>
      </c>
      <c r="DC9" s="124">
        <f t="shared" si="11"/>
        <v>333</v>
      </c>
      <c r="DD9" s="119">
        <f t="shared" si="11"/>
        <v>339</v>
      </c>
      <c r="DE9" s="120">
        <f t="shared" si="11"/>
        <v>342</v>
      </c>
      <c r="DF9" s="120">
        <f t="shared" si="11"/>
        <v>345</v>
      </c>
      <c r="DG9" s="120">
        <f t="shared" si="11"/>
        <v>348</v>
      </c>
      <c r="DH9" s="120">
        <f t="shared" si="11"/>
        <v>351</v>
      </c>
      <c r="DI9" s="120"/>
      <c r="DJ9" s="120"/>
      <c r="DK9" s="120"/>
      <c r="DL9" s="121"/>
      <c r="DM9" s="60">
        <f t="shared" si="11"/>
        <v>354</v>
      </c>
      <c r="DN9" s="47">
        <f t="shared" si="11"/>
        <v>357</v>
      </c>
      <c r="DO9" s="47">
        <f t="shared" si="11"/>
        <v>360</v>
      </c>
      <c r="DP9" s="47">
        <f t="shared" si="11"/>
        <v>363</v>
      </c>
      <c r="DQ9" s="47">
        <f t="shared" si="11"/>
        <v>366</v>
      </c>
      <c r="DR9" s="47">
        <f t="shared" si="11"/>
        <v>369</v>
      </c>
      <c r="DS9" s="47">
        <f t="shared" si="11"/>
        <v>372</v>
      </c>
      <c r="DT9" s="47">
        <f t="shared" si="11"/>
        <v>375</v>
      </c>
      <c r="DU9" s="47">
        <f t="shared" si="11"/>
        <v>378</v>
      </c>
      <c r="DV9" s="47">
        <f t="shared" si="11"/>
        <v>384</v>
      </c>
      <c r="DW9" s="47">
        <f t="shared" si="11"/>
        <v>387</v>
      </c>
      <c r="DX9" s="47">
        <f t="shared" si="11"/>
        <v>390</v>
      </c>
      <c r="DY9" s="47">
        <f t="shared" si="11"/>
        <v>393</v>
      </c>
      <c r="DZ9" s="47">
        <f t="shared" si="11"/>
        <v>396</v>
      </c>
      <c r="EA9" s="47">
        <f t="shared" si="11"/>
        <v>399</v>
      </c>
      <c r="EB9" s="47">
        <f t="shared" si="11"/>
        <v>402</v>
      </c>
      <c r="EC9" s="47">
        <f t="shared" si="11"/>
        <v>405</v>
      </c>
      <c r="ED9" s="47">
        <f t="shared" si="11"/>
        <v>408</v>
      </c>
      <c r="EE9" s="47">
        <f t="shared" si="11"/>
        <v>411</v>
      </c>
      <c r="EF9" s="47">
        <f t="shared" si="11"/>
        <v>414</v>
      </c>
      <c r="EG9" s="47">
        <f t="shared" si="11"/>
        <v>417</v>
      </c>
      <c r="EH9" s="47">
        <f t="shared" si="11"/>
        <v>420</v>
      </c>
      <c r="EI9" s="47">
        <f t="shared" si="11"/>
        <v>423</v>
      </c>
      <c r="EJ9" s="47">
        <f t="shared" si="11"/>
        <v>426</v>
      </c>
      <c r="EK9" s="47">
        <f t="shared" si="11"/>
        <v>429</v>
      </c>
      <c r="EL9" s="47">
        <f t="shared" si="11"/>
        <v>432</v>
      </c>
      <c r="EM9" s="47">
        <f t="shared" si="11"/>
        <v>435</v>
      </c>
      <c r="EN9" s="47">
        <f t="shared" si="11"/>
        <v>438</v>
      </c>
      <c r="EO9" s="59">
        <f t="shared" si="11"/>
        <v>0</v>
      </c>
      <c r="EP9" s="59">
        <f t="shared" si="11"/>
        <v>0</v>
      </c>
      <c r="EQ9" s="47">
        <f t="shared" si="11"/>
        <v>0</v>
      </c>
      <c r="ER9" s="47">
        <f t="shared" si="11"/>
        <v>0</v>
      </c>
      <c r="ES9" s="47">
        <f t="shared" si="11"/>
        <v>0</v>
      </c>
      <c r="ET9" s="47">
        <f t="shared" si="11"/>
        <v>0</v>
      </c>
      <c r="EU9" s="47">
        <f t="shared" si="11"/>
        <v>0</v>
      </c>
      <c r="EV9" s="47">
        <f t="shared" si="11"/>
        <v>0</v>
      </c>
      <c r="EW9" s="47">
        <f t="shared" si="11"/>
        <v>0</v>
      </c>
      <c r="EX9" s="47">
        <f t="shared" si="11"/>
        <v>0</v>
      </c>
      <c r="GU9" s="70" t="s">
        <v>243</v>
      </c>
    </row>
    <row r="10" spans="1:203" x14ac:dyDescent="0.35">
      <c r="A10" s="85"/>
      <c r="B10" s="86"/>
      <c r="C10" s="86"/>
      <c r="D10" s="86"/>
      <c r="E10" s="86"/>
      <c r="F10" s="86" t="s">
        <v>54</v>
      </c>
      <c r="G10" s="48" t="e">
        <f>SUM(J10,L10,N10,O10,P10,T10,U10,V10,AB10,AD10,AO10,AQ10,CE10,CG10,CP10,CR10,#REF!,#REF!,CZ10,DB10,DE10,DG10,DN10,DP10,DW10,DY10,EF10,EH10)</f>
        <v>#REF!</v>
      </c>
      <c r="H10" s="48" t="e">
        <f>SUM(K10,M10,Q10,R10,S10,W10,X10,Y10,AC10,AE10,AF10,AG10,AH10,AI10,AL10,AP10,AR10,#REF!,AY10,AZ10,CF10,CH10,CI10,CJ10,CK10,CL10,CQ10,CS10,CT10,CU10,CV10,CW10,#REF!,#REF!,DA10,DC10,DF10,DH10,DO10,#REF!,#REF!,#REF!,#REF!,DQ10,DR10,DS10,DT10,DU10,DX10,DZ10,EA10,EB10,EC10,ED10,EG10,EI10,EJ10,EK10,EL10,EM10)</f>
        <v>#REF!</v>
      </c>
      <c r="I10" s="48" t="e">
        <f t="shared" ref="I10:I73" si="12">G10+H10</f>
        <v>#REF!</v>
      </c>
      <c r="J10" s="78">
        <v>1</v>
      </c>
      <c r="K10" s="78">
        <v>2</v>
      </c>
      <c r="L10" s="78">
        <v>3</v>
      </c>
      <c r="M10" s="78">
        <v>4</v>
      </c>
      <c r="N10" s="78">
        <v>5</v>
      </c>
      <c r="O10" s="78">
        <v>6</v>
      </c>
      <c r="P10" s="78">
        <v>7</v>
      </c>
      <c r="Q10" s="78">
        <v>8</v>
      </c>
      <c r="R10" s="78">
        <v>9</v>
      </c>
      <c r="S10" s="78">
        <v>10</v>
      </c>
      <c r="T10" s="78">
        <v>11</v>
      </c>
      <c r="U10" s="78">
        <v>12</v>
      </c>
      <c r="V10" s="78">
        <v>13</v>
      </c>
      <c r="W10" s="78">
        <v>14</v>
      </c>
      <c r="X10" s="78">
        <v>15</v>
      </c>
      <c r="Y10" s="78">
        <v>16</v>
      </c>
      <c r="Z10" s="78">
        <v>17</v>
      </c>
      <c r="AA10" s="78">
        <v>18</v>
      </c>
      <c r="AB10" s="78">
        <v>19</v>
      </c>
      <c r="AC10" s="78">
        <v>20</v>
      </c>
      <c r="AD10" s="102">
        <v>21</v>
      </c>
      <c r="AE10" s="78">
        <v>22</v>
      </c>
      <c r="AF10" s="78">
        <v>23</v>
      </c>
      <c r="AG10" s="78">
        <v>24</v>
      </c>
      <c r="AH10" s="78">
        <v>25</v>
      </c>
      <c r="AI10" s="78">
        <v>26</v>
      </c>
      <c r="AJ10" s="115"/>
      <c r="AK10" s="115"/>
      <c r="AL10" s="78">
        <v>27</v>
      </c>
      <c r="AM10" s="78">
        <v>28</v>
      </c>
      <c r="AN10" s="78">
        <v>29</v>
      </c>
      <c r="AO10" s="78">
        <v>30</v>
      </c>
      <c r="AP10" s="78">
        <v>31</v>
      </c>
      <c r="AQ10" s="78">
        <v>32</v>
      </c>
      <c r="AR10" s="78">
        <v>33</v>
      </c>
      <c r="AS10" s="115"/>
      <c r="AT10" s="115"/>
      <c r="AU10" s="115"/>
      <c r="AV10" s="115"/>
      <c r="AW10" s="78">
        <v>34</v>
      </c>
      <c r="AX10" s="78">
        <v>35</v>
      </c>
      <c r="AY10" s="78">
        <v>36</v>
      </c>
      <c r="AZ10" s="78">
        <v>37</v>
      </c>
      <c r="BA10" s="78">
        <v>38</v>
      </c>
      <c r="BB10" s="78">
        <v>39</v>
      </c>
      <c r="BC10" s="78">
        <v>40</v>
      </c>
      <c r="BD10" s="78">
        <v>41</v>
      </c>
      <c r="BE10" s="78">
        <v>42</v>
      </c>
      <c r="BF10" s="78">
        <v>43</v>
      </c>
      <c r="BG10" s="78">
        <v>44</v>
      </c>
      <c r="BH10" s="115"/>
      <c r="BI10" s="78">
        <v>45</v>
      </c>
      <c r="BJ10" s="78">
        <v>46</v>
      </c>
      <c r="BK10" s="78">
        <v>47</v>
      </c>
      <c r="BL10" s="78">
        <v>48</v>
      </c>
      <c r="BM10" s="78">
        <v>49</v>
      </c>
      <c r="BN10" s="78">
        <v>50</v>
      </c>
      <c r="BO10" s="78">
        <v>51</v>
      </c>
      <c r="BP10" s="115"/>
      <c r="BQ10" s="78">
        <v>52</v>
      </c>
      <c r="BR10" s="78">
        <v>53</v>
      </c>
      <c r="BS10" s="78">
        <v>54</v>
      </c>
      <c r="BT10" s="78">
        <v>55</v>
      </c>
      <c r="BU10" s="78">
        <v>56</v>
      </c>
      <c r="BV10" s="78">
        <v>57</v>
      </c>
      <c r="BW10" s="78">
        <v>58</v>
      </c>
      <c r="BX10" s="115">
        <v>1</v>
      </c>
      <c r="BY10" s="115">
        <v>2</v>
      </c>
      <c r="BZ10" s="78">
        <v>59</v>
      </c>
      <c r="CA10" s="78">
        <v>60</v>
      </c>
      <c r="CB10" s="78">
        <v>61</v>
      </c>
      <c r="CC10" s="78">
        <v>62</v>
      </c>
      <c r="CD10" s="78">
        <v>63</v>
      </c>
      <c r="CE10" s="78">
        <v>64</v>
      </c>
      <c r="CF10" s="78">
        <v>65</v>
      </c>
      <c r="CG10" s="78">
        <v>66</v>
      </c>
      <c r="CH10" s="78">
        <v>67</v>
      </c>
      <c r="CI10" s="78">
        <v>68</v>
      </c>
      <c r="CJ10" s="78">
        <v>69</v>
      </c>
      <c r="CK10" s="78">
        <v>70</v>
      </c>
      <c r="CL10" s="78">
        <v>71</v>
      </c>
      <c r="CM10" s="78">
        <v>72</v>
      </c>
      <c r="CN10" s="78">
        <v>73</v>
      </c>
      <c r="CO10" s="115"/>
      <c r="CP10" s="78">
        <v>74</v>
      </c>
      <c r="CQ10" s="78">
        <v>75</v>
      </c>
      <c r="CR10" s="78">
        <v>76</v>
      </c>
      <c r="CS10" s="78">
        <v>77</v>
      </c>
      <c r="CT10" s="78">
        <v>78</v>
      </c>
      <c r="CU10" s="78">
        <v>79</v>
      </c>
      <c r="CV10" s="78">
        <v>80</v>
      </c>
      <c r="CW10" s="78">
        <v>81</v>
      </c>
      <c r="CX10" s="78">
        <v>82</v>
      </c>
      <c r="CY10" s="78">
        <v>107</v>
      </c>
      <c r="CZ10" s="78">
        <v>108</v>
      </c>
      <c r="DA10" s="78">
        <v>109</v>
      </c>
      <c r="DB10" s="78">
        <v>110</v>
      </c>
      <c r="DC10" s="78">
        <v>111</v>
      </c>
      <c r="DD10" s="78">
        <v>113</v>
      </c>
      <c r="DE10" s="78">
        <v>114</v>
      </c>
      <c r="DF10" s="78">
        <v>115</v>
      </c>
      <c r="DG10" s="78">
        <v>116</v>
      </c>
      <c r="DH10" s="78">
        <v>117</v>
      </c>
      <c r="DI10" s="115"/>
      <c r="DJ10" s="115"/>
      <c r="DK10" s="115"/>
      <c r="DL10" s="115"/>
      <c r="DM10" s="78">
        <v>118</v>
      </c>
      <c r="DN10" s="78">
        <v>119</v>
      </c>
      <c r="DO10" s="78">
        <v>120</v>
      </c>
      <c r="DP10" s="78">
        <v>121</v>
      </c>
      <c r="DQ10" s="78">
        <v>122</v>
      </c>
      <c r="DR10" s="78">
        <v>123</v>
      </c>
      <c r="DS10" s="78">
        <v>124</v>
      </c>
      <c r="DT10" s="78">
        <v>125</v>
      </c>
      <c r="DU10" s="78">
        <v>126</v>
      </c>
      <c r="DV10" s="78">
        <v>128</v>
      </c>
      <c r="DW10" s="78">
        <v>129</v>
      </c>
      <c r="DX10" s="78">
        <v>130</v>
      </c>
      <c r="DY10" s="78">
        <v>131</v>
      </c>
      <c r="DZ10" s="78">
        <v>132</v>
      </c>
      <c r="EA10" s="78">
        <v>133</v>
      </c>
      <c r="EB10" s="78">
        <v>134</v>
      </c>
      <c r="EC10" s="78">
        <v>135</v>
      </c>
      <c r="ED10" s="78">
        <v>136</v>
      </c>
      <c r="EE10" s="78">
        <v>137</v>
      </c>
      <c r="EF10" s="78">
        <v>138</v>
      </c>
      <c r="EG10" s="78">
        <v>139</v>
      </c>
      <c r="EH10" s="78">
        <v>140</v>
      </c>
      <c r="EI10" s="78">
        <v>141</v>
      </c>
      <c r="EJ10" s="78">
        <v>142</v>
      </c>
      <c r="EK10" s="78">
        <v>143</v>
      </c>
      <c r="EL10" s="78">
        <v>144</v>
      </c>
      <c r="EM10" s="78">
        <v>145</v>
      </c>
      <c r="EN10" s="78">
        <v>146</v>
      </c>
      <c r="EO10" s="125"/>
      <c r="EP10" s="125"/>
      <c r="EQ10" s="125"/>
      <c r="ER10" s="125"/>
      <c r="ES10" s="125"/>
      <c r="ET10" s="125"/>
      <c r="EU10" s="125"/>
      <c r="EV10" s="125"/>
      <c r="EW10" s="125"/>
      <c r="EX10" s="125"/>
      <c r="GU10" s="49" t="s">
        <v>240</v>
      </c>
    </row>
    <row r="11" spans="1:203" ht="54" x14ac:dyDescent="0.35">
      <c r="A11" s="85"/>
      <c r="B11" s="86"/>
      <c r="C11" s="86"/>
      <c r="D11" s="86"/>
      <c r="E11" s="86"/>
      <c r="F11" s="86" t="s">
        <v>53</v>
      </c>
      <c r="G11" s="48" t="e">
        <f>SUM(J11,L11,N11,O11,P11,T11,U11,V11,AB11,AD11,AO11,AQ11,CE11,CG11,CP11,CR11,#REF!,#REF!,CZ11,DB11,DE11,DG11,DN11,DP11,DW11,DY11,EF11,EH11)</f>
        <v>#REF!</v>
      </c>
      <c r="H11" s="48" t="e">
        <f>SUM(K11,M11,Q11,R11,S11,W11,X11,Y11,AC11,AE11,AF11,AG11,AH11,AI11,AL11,AP11,AR11,#REF!,AY11,AZ11,CF11,CH11,CI11,CJ11,CK11,CL11,CQ11,CS11,CT11,CU11,CV11,CW11,#REF!,#REF!,DA11,DC11,DF11,DH11,DO11,#REF!,#REF!,#REF!,#REF!,DQ11,DR11,DS11,DT11,DU11,DX11,DZ11,EA11,EB11,EC11,ED11,EG11,EI11,EJ11,EK11,EL11,EM11)</f>
        <v>#REF!</v>
      </c>
      <c r="I11" s="48" t="e">
        <f t="shared" si="12"/>
        <v>#REF!</v>
      </c>
      <c r="J11" s="78">
        <v>1</v>
      </c>
      <c r="K11" s="78">
        <v>2</v>
      </c>
      <c r="L11" s="78">
        <v>3</v>
      </c>
      <c r="M11" s="78">
        <v>4</v>
      </c>
      <c r="N11" s="78">
        <v>5</v>
      </c>
      <c r="O11" s="78">
        <v>6</v>
      </c>
      <c r="P11" s="78">
        <v>7</v>
      </c>
      <c r="Q11" s="78">
        <v>8</v>
      </c>
      <c r="R11" s="78">
        <v>9</v>
      </c>
      <c r="S11" s="78">
        <v>10</v>
      </c>
      <c r="T11" s="78">
        <v>11</v>
      </c>
      <c r="U11" s="78">
        <v>12</v>
      </c>
      <c r="V11" s="78">
        <v>13</v>
      </c>
      <c r="W11" s="78">
        <v>14</v>
      </c>
      <c r="X11" s="78">
        <v>15</v>
      </c>
      <c r="Y11" s="78">
        <v>16</v>
      </c>
      <c r="Z11" s="78">
        <v>17</v>
      </c>
      <c r="AA11" s="78">
        <v>18</v>
      </c>
      <c r="AB11" s="78">
        <v>19</v>
      </c>
      <c r="AC11" s="78">
        <v>20</v>
      </c>
      <c r="AD11" s="102">
        <v>21</v>
      </c>
      <c r="AE11" s="78">
        <v>22</v>
      </c>
      <c r="AF11" s="78">
        <v>23</v>
      </c>
      <c r="AG11" s="78">
        <v>24</v>
      </c>
      <c r="AH11" s="78">
        <v>25</v>
      </c>
      <c r="AI11" s="78">
        <v>26</v>
      </c>
      <c r="AJ11" s="115"/>
      <c r="AK11" s="115"/>
      <c r="AL11" s="78">
        <v>27</v>
      </c>
      <c r="AM11" s="78">
        <v>28</v>
      </c>
      <c r="AN11" s="78">
        <v>29</v>
      </c>
      <c r="AO11" s="78">
        <v>30</v>
      </c>
      <c r="AP11" s="78">
        <v>31</v>
      </c>
      <c r="AQ11" s="78">
        <v>32</v>
      </c>
      <c r="AR11" s="78">
        <v>33</v>
      </c>
      <c r="AS11" s="115"/>
      <c r="AT11" s="115"/>
      <c r="AU11" s="115"/>
      <c r="AV11" s="115"/>
      <c r="AW11" s="78">
        <v>34</v>
      </c>
      <c r="AX11" s="78">
        <v>35</v>
      </c>
      <c r="AY11" s="78">
        <v>36</v>
      </c>
      <c r="AZ11" s="78">
        <v>37</v>
      </c>
      <c r="BA11" s="78">
        <v>38</v>
      </c>
      <c r="BB11" s="78">
        <v>39</v>
      </c>
      <c r="BC11" s="78">
        <v>40</v>
      </c>
      <c r="BD11" s="78">
        <v>41</v>
      </c>
      <c r="BE11" s="78">
        <v>42</v>
      </c>
      <c r="BF11" s="78">
        <v>43</v>
      </c>
      <c r="BG11" s="78">
        <v>44</v>
      </c>
      <c r="BH11" s="115"/>
      <c r="BI11" s="78">
        <v>45</v>
      </c>
      <c r="BJ11" s="78">
        <v>46</v>
      </c>
      <c r="BK11" s="78">
        <v>47</v>
      </c>
      <c r="BL11" s="78">
        <v>48</v>
      </c>
      <c r="BM11" s="78">
        <v>49</v>
      </c>
      <c r="BN11" s="78">
        <v>50</v>
      </c>
      <c r="BO11" s="78">
        <v>51</v>
      </c>
      <c r="BP11" s="115"/>
      <c r="BQ11" s="78">
        <v>52</v>
      </c>
      <c r="BR11" s="78">
        <v>53</v>
      </c>
      <c r="BS11" s="78">
        <v>54</v>
      </c>
      <c r="BT11" s="78">
        <v>55</v>
      </c>
      <c r="BU11" s="78">
        <v>56</v>
      </c>
      <c r="BV11" s="78">
        <v>57</v>
      </c>
      <c r="BW11" s="78">
        <v>58</v>
      </c>
      <c r="BX11" s="115">
        <v>1</v>
      </c>
      <c r="BY11" s="115">
        <v>2</v>
      </c>
      <c r="BZ11" s="78">
        <v>59</v>
      </c>
      <c r="CA11" s="78">
        <v>60</v>
      </c>
      <c r="CB11" s="78">
        <v>61</v>
      </c>
      <c r="CC11" s="78">
        <v>62</v>
      </c>
      <c r="CD11" s="78">
        <v>63</v>
      </c>
      <c r="CE11" s="78">
        <v>64</v>
      </c>
      <c r="CF11" s="78">
        <v>65</v>
      </c>
      <c r="CG11" s="78">
        <v>66</v>
      </c>
      <c r="CH11" s="78">
        <v>67</v>
      </c>
      <c r="CI11" s="78">
        <v>68</v>
      </c>
      <c r="CJ11" s="78">
        <v>69</v>
      </c>
      <c r="CK11" s="78">
        <v>70</v>
      </c>
      <c r="CL11" s="78">
        <v>71</v>
      </c>
      <c r="CM11" s="78">
        <v>72</v>
      </c>
      <c r="CN11" s="78">
        <v>73</v>
      </c>
      <c r="CO11" s="115"/>
      <c r="CP11" s="78">
        <v>74</v>
      </c>
      <c r="CQ11" s="78">
        <v>75</v>
      </c>
      <c r="CR11" s="78">
        <v>76</v>
      </c>
      <c r="CS11" s="78">
        <v>77</v>
      </c>
      <c r="CT11" s="78">
        <v>78</v>
      </c>
      <c r="CU11" s="78">
        <v>79</v>
      </c>
      <c r="CV11" s="78">
        <v>80</v>
      </c>
      <c r="CW11" s="78">
        <v>81</v>
      </c>
      <c r="CX11" s="78">
        <v>82</v>
      </c>
      <c r="CY11" s="78">
        <v>107</v>
      </c>
      <c r="CZ11" s="78">
        <v>108</v>
      </c>
      <c r="DA11" s="78">
        <v>109</v>
      </c>
      <c r="DB11" s="78">
        <v>110</v>
      </c>
      <c r="DC11" s="78">
        <v>111</v>
      </c>
      <c r="DD11" s="78">
        <v>113</v>
      </c>
      <c r="DE11" s="78">
        <v>114</v>
      </c>
      <c r="DF11" s="78">
        <v>115</v>
      </c>
      <c r="DG11" s="78">
        <v>116</v>
      </c>
      <c r="DH11" s="78">
        <v>117</v>
      </c>
      <c r="DI11" s="115"/>
      <c r="DJ11" s="115"/>
      <c r="DK11" s="115"/>
      <c r="DL11" s="115"/>
      <c r="DM11" s="78">
        <v>118</v>
      </c>
      <c r="DN11" s="78">
        <v>119</v>
      </c>
      <c r="DO11" s="78">
        <v>120</v>
      </c>
      <c r="DP11" s="78">
        <v>121</v>
      </c>
      <c r="DQ11" s="78">
        <v>122</v>
      </c>
      <c r="DR11" s="78">
        <v>123</v>
      </c>
      <c r="DS11" s="78">
        <v>124</v>
      </c>
      <c r="DT11" s="78">
        <v>125</v>
      </c>
      <c r="DU11" s="78">
        <v>126</v>
      </c>
      <c r="DV11" s="78">
        <v>128</v>
      </c>
      <c r="DW11" s="78">
        <v>129</v>
      </c>
      <c r="DX11" s="78">
        <v>130</v>
      </c>
      <c r="DY11" s="78">
        <v>131</v>
      </c>
      <c r="DZ11" s="78">
        <v>132</v>
      </c>
      <c r="EA11" s="78">
        <v>133</v>
      </c>
      <c r="EB11" s="78">
        <v>134</v>
      </c>
      <c r="EC11" s="78">
        <v>135</v>
      </c>
      <c r="ED11" s="78">
        <v>136</v>
      </c>
      <c r="EE11" s="78">
        <v>137</v>
      </c>
      <c r="EF11" s="78">
        <v>138</v>
      </c>
      <c r="EG11" s="78">
        <v>139</v>
      </c>
      <c r="EH11" s="78">
        <v>140</v>
      </c>
      <c r="EI11" s="78">
        <v>141</v>
      </c>
      <c r="EJ11" s="78">
        <v>142</v>
      </c>
      <c r="EK11" s="78">
        <v>143</v>
      </c>
      <c r="EL11" s="78">
        <v>144</v>
      </c>
      <c r="EM11" s="78">
        <v>145</v>
      </c>
      <c r="EN11" s="78">
        <v>146</v>
      </c>
      <c r="EO11" s="125"/>
      <c r="EP11" s="125"/>
      <c r="EQ11" s="125"/>
      <c r="ER11" s="125"/>
      <c r="ES11" s="125"/>
      <c r="ET11" s="125"/>
      <c r="EU11" s="125"/>
      <c r="EV11" s="125"/>
      <c r="EW11" s="125"/>
      <c r="EX11" s="125"/>
      <c r="GU11" s="70" t="s">
        <v>73</v>
      </c>
    </row>
    <row r="12" spans="1:203" x14ac:dyDescent="0.35">
      <c r="A12" s="85"/>
      <c r="B12" s="86"/>
      <c r="C12" s="86"/>
      <c r="D12" s="86"/>
      <c r="E12" s="86"/>
      <c r="F12" s="86" t="s">
        <v>241</v>
      </c>
      <c r="G12" s="48" t="e">
        <f>SUM(J12,L12,N12,O12,P12,T12,U12,V12,AB12,AD12,AO12,AQ12,CE12,CG12,CP12,CR12,#REF!,#REF!,CZ12,DB12,DE12,DG12,DN12,DP12,DW12,DY12,EF12,EH12)</f>
        <v>#REF!</v>
      </c>
      <c r="H12" s="48" t="e">
        <f>SUM(K12,M12,Q12,R12,S12,W12,X12,Y12,AC12,AE12,AF12,AG12,AH12,AI12,AL12,AP12,AR12,#REF!,AY12,AZ12,CF12,CH12,CI12,CJ12,CK12,CL12,CQ12,CS12,CT12,CU12,CV12,CW12,#REF!,#REF!,DA12,DC12,DF12,DH12,DO12,#REF!,#REF!,#REF!,#REF!,DQ12,DR12,DS12,DT12,DU12,DX12,DZ12,EA12,EB12,EC12,ED12,EG12,EI12,EJ12,EK12,EL12,EM12)</f>
        <v>#REF!</v>
      </c>
      <c r="I12" s="48" t="e">
        <f t="shared" si="12"/>
        <v>#REF!</v>
      </c>
      <c r="J12" s="78">
        <v>1</v>
      </c>
      <c r="K12" s="78">
        <v>2</v>
      </c>
      <c r="L12" s="78">
        <v>3</v>
      </c>
      <c r="M12" s="78">
        <v>4</v>
      </c>
      <c r="N12" s="78">
        <v>5</v>
      </c>
      <c r="O12" s="78">
        <v>6</v>
      </c>
      <c r="P12" s="78">
        <v>7</v>
      </c>
      <c r="Q12" s="78">
        <v>8</v>
      </c>
      <c r="R12" s="78">
        <v>9</v>
      </c>
      <c r="S12" s="78">
        <v>10</v>
      </c>
      <c r="T12" s="78">
        <v>11</v>
      </c>
      <c r="U12" s="78">
        <v>12</v>
      </c>
      <c r="V12" s="78">
        <v>13</v>
      </c>
      <c r="W12" s="78">
        <v>14</v>
      </c>
      <c r="X12" s="78">
        <v>15</v>
      </c>
      <c r="Y12" s="78">
        <v>16</v>
      </c>
      <c r="Z12" s="78">
        <v>17</v>
      </c>
      <c r="AA12" s="78">
        <v>18</v>
      </c>
      <c r="AB12" s="78">
        <v>19</v>
      </c>
      <c r="AC12" s="78">
        <v>20</v>
      </c>
      <c r="AD12" s="102">
        <v>21</v>
      </c>
      <c r="AE12" s="78">
        <v>22</v>
      </c>
      <c r="AF12" s="78">
        <v>23</v>
      </c>
      <c r="AG12" s="78">
        <v>24</v>
      </c>
      <c r="AH12" s="78">
        <v>25</v>
      </c>
      <c r="AI12" s="78">
        <v>26</v>
      </c>
      <c r="AJ12" s="115"/>
      <c r="AK12" s="115"/>
      <c r="AL12" s="78">
        <v>27</v>
      </c>
      <c r="AM12" s="78">
        <v>28</v>
      </c>
      <c r="AN12" s="78">
        <v>29</v>
      </c>
      <c r="AO12" s="78">
        <v>30</v>
      </c>
      <c r="AP12" s="78">
        <v>31</v>
      </c>
      <c r="AQ12" s="78">
        <v>32</v>
      </c>
      <c r="AR12" s="78">
        <v>33</v>
      </c>
      <c r="AS12" s="115"/>
      <c r="AT12" s="115"/>
      <c r="AU12" s="115"/>
      <c r="AV12" s="115"/>
      <c r="AW12" s="78">
        <v>34</v>
      </c>
      <c r="AX12" s="78">
        <v>35</v>
      </c>
      <c r="AY12" s="78">
        <v>36</v>
      </c>
      <c r="AZ12" s="78">
        <v>37</v>
      </c>
      <c r="BA12" s="78">
        <v>38</v>
      </c>
      <c r="BB12" s="78">
        <v>39</v>
      </c>
      <c r="BC12" s="78">
        <v>40</v>
      </c>
      <c r="BD12" s="78">
        <v>41</v>
      </c>
      <c r="BE12" s="78">
        <v>42</v>
      </c>
      <c r="BF12" s="78">
        <v>43</v>
      </c>
      <c r="BG12" s="78">
        <v>44</v>
      </c>
      <c r="BH12" s="115"/>
      <c r="BI12" s="78">
        <v>45</v>
      </c>
      <c r="BJ12" s="78">
        <v>46</v>
      </c>
      <c r="BK12" s="78">
        <v>47</v>
      </c>
      <c r="BL12" s="78">
        <v>48</v>
      </c>
      <c r="BM12" s="78">
        <v>49</v>
      </c>
      <c r="BN12" s="78">
        <v>50</v>
      </c>
      <c r="BO12" s="78">
        <v>51</v>
      </c>
      <c r="BP12" s="115"/>
      <c r="BQ12" s="78">
        <v>52</v>
      </c>
      <c r="BR12" s="78">
        <v>53</v>
      </c>
      <c r="BS12" s="78">
        <v>54</v>
      </c>
      <c r="BT12" s="78">
        <v>55</v>
      </c>
      <c r="BU12" s="78">
        <v>56</v>
      </c>
      <c r="BV12" s="78">
        <v>57</v>
      </c>
      <c r="BW12" s="78">
        <v>58</v>
      </c>
      <c r="BX12" s="115">
        <v>1</v>
      </c>
      <c r="BY12" s="115">
        <v>2</v>
      </c>
      <c r="BZ12" s="78">
        <v>59</v>
      </c>
      <c r="CA12" s="78">
        <v>60</v>
      </c>
      <c r="CB12" s="78">
        <v>61</v>
      </c>
      <c r="CC12" s="78">
        <v>62</v>
      </c>
      <c r="CD12" s="78">
        <v>63</v>
      </c>
      <c r="CE12" s="78">
        <v>64</v>
      </c>
      <c r="CF12" s="78">
        <v>65</v>
      </c>
      <c r="CG12" s="78">
        <v>66</v>
      </c>
      <c r="CH12" s="78">
        <v>67</v>
      </c>
      <c r="CI12" s="78">
        <v>68</v>
      </c>
      <c r="CJ12" s="78">
        <v>69</v>
      </c>
      <c r="CK12" s="78">
        <v>70</v>
      </c>
      <c r="CL12" s="78">
        <v>71</v>
      </c>
      <c r="CM12" s="78">
        <v>72</v>
      </c>
      <c r="CN12" s="78">
        <v>73</v>
      </c>
      <c r="CO12" s="115"/>
      <c r="CP12" s="78">
        <v>74</v>
      </c>
      <c r="CQ12" s="78">
        <v>75</v>
      </c>
      <c r="CR12" s="78">
        <v>76</v>
      </c>
      <c r="CS12" s="78">
        <v>77</v>
      </c>
      <c r="CT12" s="78">
        <v>78</v>
      </c>
      <c r="CU12" s="78">
        <v>79</v>
      </c>
      <c r="CV12" s="78">
        <v>80</v>
      </c>
      <c r="CW12" s="78">
        <v>81</v>
      </c>
      <c r="CX12" s="78">
        <v>82</v>
      </c>
      <c r="CY12" s="78">
        <v>107</v>
      </c>
      <c r="CZ12" s="78">
        <v>108</v>
      </c>
      <c r="DA12" s="78">
        <v>109</v>
      </c>
      <c r="DB12" s="78">
        <v>110</v>
      </c>
      <c r="DC12" s="78">
        <v>111</v>
      </c>
      <c r="DD12" s="78">
        <v>113</v>
      </c>
      <c r="DE12" s="78">
        <v>114</v>
      </c>
      <c r="DF12" s="78">
        <v>115</v>
      </c>
      <c r="DG12" s="78">
        <v>116</v>
      </c>
      <c r="DH12" s="78">
        <v>117</v>
      </c>
      <c r="DI12" s="115"/>
      <c r="DJ12" s="115"/>
      <c r="DK12" s="115"/>
      <c r="DL12" s="115"/>
      <c r="DM12" s="78">
        <v>118</v>
      </c>
      <c r="DN12" s="78">
        <v>119</v>
      </c>
      <c r="DO12" s="78">
        <v>120</v>
      </c>
      <c r="DP12" s="78">
        <v>121</v>
      </c>
      <c r="DQ12" s="78">
        <v>122</v>
      </c>
      <c r="DR12" s="78">
        <v>123</v>
      </c>
      <c r="DS12" s="78">
        <v>124</v>
      </c>
      <c r="DT12" s="78">
        <v>125</v>
      </c>
      <c r="DU12" s="78">
        <v>126</v>
      </c>
      <c r="DV12" s="78">
        <v>128</v>
      </c>
      <c r="DW12" s="78">
        <v>129</v>
      </c>
      <c r="DX12" s="78">
        <v>130</v>
      </c>
      <c r="DY12" s="78">
        <v>131</v>
      </c>
      <c r="DZ12" s="78">
        <v>132</v>
      </c>
      <c r="EA12" s="78">
        <v>133</v>
      </c>
      <c r="EB12" s="78">
        <v>134</v>
      </c>
      <c r="EC12" s="78">
        <v>135</v>
      </c>
      <c r="ED12" s="78">
        <v>136</v>
      </c>
      <c r="EE12" s="78">
        <v>137</v>
      </c>
      <c r="EF12" s="78">
        <v>138</v>
      </c>
      <c r="EG12" s="78">
        <v>139</v>
      </c>
      <c r="EH12" s="78">
        <v>140</v>
      </c>
      <c r="EI12" s="78">
        <v>141</v>
      </c>
      <c r="EJ12" s="78">
        <v>142</v>
      </c>
      <c r="EK12" s="78">
        <v>143</v>
      </c>
      <c r="EL12" s="78">
        <v>144</v>
      </c>
      <c r="EM12" s="78">
        <v>145</v>
      </c>
      <c r="EN12" s="78">
        <v>146</v>
      </c>
      <c r="EO12" s="125"/>
      <c r="EP12" s="125"/>
      <c r="EQ12" s="125"/>
      <c r="ER12" s="125"/>
      <c r="ES12" s="125"/>
      <c r="ET12" s="125"/>
      <c r="EU12" s="125"/>
      <c r="EV12" s="125"/>
      <c r="EW12" s="125"/>
      <c r="EX12" s="125"/>
      <c r="GU12" s="70" t="s">
        <v>74</v>
      </c>
    </row>
    <row r="13" spans="1:203" x14ac:dyDescent="0.35">
      <c r="A13" s="85"/>
      <c r="B13" s="86"/>
      <c r="C13" s="86"/>
      <c r="D13" s="86"/>
      <c r="E13" s="86"/>
      <c r="F13" s="86" t="s">
        <v>241</v>
      </c>
      <c r="G13" s="48" t="e">
        <f>SUM(J13,L13,N13,O13,P13,T13,U13,V13,AB13,AD13,AO13,AQ13,CE13,CG13,CP13,CR13,#REF!,#REF!,CZ13,DB13,DE13,DG13,DN13,DP13,DW13,DY13,EF13,EH13)</f>
        <v>#REF!</v>
      </c>
      <c r="H13" s="48" t="e">
        <f>SUM(K13,M13,Q13,R13,S13,W13,X13,Y13,AC13,AE13,AF13,AG13,AH13,AI13,AL13,AP13,AR13,#REF!,AY13,AZ13,CF13,CH13,CI13,CJ13,CK13,CL13,CQ13,CS13,CT13,CU13,CV13,CW13,#REF!,#REF!,DA13,DC13,DF13,DH13,DO13,#REF!,#REF!,#REF!,#REF!,DQ13,DR13,DS13,DT13,DU13,DX13,DZ13,EA13,EB13,EC13,ED13,EG13,EI13,EJ13,EK13,EL13,EM13)</f>
        <v>#REF!</v>
      </c>
      <c r="I13" s="48" t="e">
        <f t="shared" si="12"/>
        <v>#REF!</v>
      </c>
      <c r="J13" s="78"/>
      <c r="K13" s="78"/>
      <c r="L13" s="88"/>
      <c r="M13" s="88"/>
      <c r="N13" s="88"/>
      <c r="O13" s="88"/>
      <c r="P13" s="88"/>
      <c r="Q13" s="88"/>
      <c r="R13" s="88"/>
      <c r="S13" s="88"/>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8"/>
      <c r="DE13" s="88"/>
      <c r="DF13" s="88"/>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125"/>
      <c r="EP13" s="125"/>
      <c r="EQ13" s="125"/>
      <c r="ER13" s="125"/>
      <c r="ES13" s="125"/>
      <c r="ET13" s="125"/>
      <c r="EU13" s="125"/>
      <c r="EV13" s="125"/>
      <c r="EW13" s="125"/>
      <c r="EX13" s="125"/>
      <c r="GU13" s="70" t="s">
        <v>71</v>
      </c>
    </row>
    <row r="14" spans="1:203" x14ac:dyDescent="0.35">
      <c r="A14" s="85"/>
      <c r="B14" s="86"/>
      <c r="C14" s="86"/>
      <c r="D14" s="86"/>
      <c r="E14" s="86"/>
      <c r="F14" s="86" t="s">
        <v>241</v>
      </c>
      <c r="G14" s="48" t="e">
        <f>SUM(J14,L14,N14,O14,P14,T14,U14,V14,AB14,AD14,AO14,AQ14,CE14,CG14,CP14,CR14,#REF!,#REF!,CZ14,DB14,DE14,DG14,DN14,DP14,DW14,DY14,EF14,EH14)</f>
        <v>#REF!</v>
      </c>
      <c r="H14" s="48" t="e">
        <f>SUM(K14,M14,Q14,R14,S14,W14,X14,Y14,AC14,AE14,AF14,AG14,AH14,AI14,AL14,AP14,AR14,#REF!,AY14,AZ14,CF14,CH14,CI14,CJ14,CK14,CL14,CQ14,CS14,CT14,CU14,CV14,CW14,#REF!,#REF!,DA14,DC14,DF14,DH14,DO14,#REF!,#REF!,#REF!,#REF!,DQ14,DR14,DS14,DT14,DU14,DX14,DZ14,EA14,EB14,EC14,ED14,EG14,EI14,EJ14,EK14,EL14,EM14)</f>
        <v>#REF!</v>
      </c>
      <c r="I14" s="48" t="e">
        <f t="shared" si="12"/>
        <v>#REF!</v>
      </c>
      <c r="J14" s="78"/>
      <c r="K14" s="78"/>
      <c r="L14" s="88"/>
      <c r="M14" s="88"/>
      <c r="N14" s="88"/>
      <c r="O14" s="88"/>
      <c r="P14" s="88"/>
      <c r="Q14" s="88"/>
      <c r="R14" s="88"/>
      <c r="S14" s="88"/>
      <c r="T14" s="88"/>
      <c r="U14" s="88"/>
      <c r="V14" s="88"/>
      <c r="W14" s="88"/>
      <c r="X14" s="88"/>
      <c r="Y14" s="88"/>
      <c r="Z14" s="88"/>
      <c r="AA14" s="88"/>
      <c r="AB14" s="88"/>
      <c r="AC14" s="88"/>
      <c r="AD14" s="101"/>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125"/>
      <c r="EP14" s="125"/>
      <c r="EQ14" s="125"/>
      <c r="ER14" s="125"/>
      <c r="ES14" s="125"/>
      <c r="ET14" s="125"/>
      <c r="EU14" s="125"/>
      <c r="EV14" s="125"/>
      <c r="EW14" s="125"/>
      <c r="EX14" s="125"/>
    </row>
    <row r="15" spans="1:203" x14ac:dyDescent="0.35">
      <c r="A15" s="85"/>
      <c r="B15" s="86"/>
      <c r="C15" s="86"/>
      <c r="D15" s="86"/>
      <c r="E15" s="86"/>
      <c r="F15" s="86" t="s">
        <v>241</v>
      </c>
      <c r="G15" s="48" t="e">
        <f>SUM(J15,L15,N15,O15,P15,T15,U15,V15,AB15,AD15,AO15,AQ15,CE15,CG15,CP15,CR15,#REF!,#REF!,CZ15,DB15,DE15,DG15,DN15,DP15,DW15,DY15,EF15,EH15)</f>
        <v>#REF!</v>
      </c>
      <c r="H15" s="48" t="e">
        <f>SUM(K15,M15,Q15,R15,S15,W15,X15,Y15,AC15,AE15,AF15,AG15,AH15,AI15,AL15,AP15,AR15,#REF!,AY15,AZ15,CF15,CH15,CI15,CJ15,CK15,CL15,CQ15,CS15,CT15,CU15,CV15,CW15,#REF!,#REF!,DA15,DC15,DF15,DH15,DO15,#REF!,#REF!,#REF!,#REF!,DQ15,DR15,DS15,DT15,DU15,DX15,DZ15,EA15,EB15,EC15,ED15,EG15,EI15,EJ15,EK15,EL15,EM15)</f>
        <v>#REF!</v>
      </c>
      <c r="I15" s="48" t="e">
        <f t="shared" si="12"/>
        <v>#REF!</v>
      </c>
      <c r="J15" s="78"/>
      <c r="K15" s="78"/>
      <c r="L15" s="88"/>
      <c r="M15" s="88"/>
      <c r="N15" s="88"/>
      <c r="O15" s="88"/>
      <c r="P15" s="88"/>
      <c r="Q15" s="88"/>
      <c r="R15" s="88"/>
      <c r="S15" s="88"/>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8"/>
      <c r="DE15" s="88"/>
      <c r="DF15" s="88"/>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125"/>
      <c r="EP15" s="125"/>
      <c r="EQ15" s="125"/>
      <c r="ER15" s="125"/>
      <c r="ES15" s="125"/>
      <c r="ET15" s="125"/>
      <c r="EU15" s="125"/>
      <c r="EV15" s="125"/>
      <c r="EW15" s="125"/>
      <c r="EX15" s="125"/>
    </row>
    <row r="16" spans="1:203" x14ac:dyDescent="0.35">
      <c r="A16" s="85"/>
      <c r="B16" s="86"/>
      <c r="C16" s="86"/>
      <c r="D16" s="86"/>
      <c r="E16" s="86"/>
      <c r="F16" s="86" t="s">
        <v>241</v>
      </c>
      <c r="G16" s="48" t="e">
        <f>SUM(J16,L16,N16,O16,P16,T16,U16,V16,AB16,AD16,AO16,AQ16,CE16,CG16,CP16,CR16,#REF!,#REF!,CZ16,DB16,DE16,DG16,DN16,DP16,DW16,DY16,EF16,EH16)</f>
        <v>#REF!</v>
      </c>
      <c r="H16" s="48" t="e">
        <f>SUM(K16,M16,Q16,R16,S16,W16,X16,Y16,AC16,AE16,AF16,AG16,AH16,AI16,AL16,AP16,AR16,#REF!,AY16,AZ16,CF16,CH16,CI16,CJ16,CK16,CL16,CQ16,CS16,CT16,CU16,CV16,CW16,#REF!,#REF!,DA16,DC16,DF16,DH16,DO16,#REF!,#REF!,#REF!,#REF!,DQ16,DR16,DS16,DT16,DU16,DX16,DZ16,EA16,EB16,EC16,ED16,EG16,EI16,EJ16,EK16,EL16,EM16)</f>
        <v>#REF!</v>
      </c>
      <c r="I16" s="48" t="e">
        <f t="shared" si="12"/>
        <v>#REF!</v>
      </c>
      <c r="J16" s="78"/>
      <c r="K16" s="78"/>
      <c r="L16" s="88"/>
      <c r="M16" s="88"/>
      <c r="N16" s="88"/>
      <c r="O16" s="88"/>
      <c r="P16" s="88"/>
      <c r="Q16" s="88"/>
      <c r="R16" s="88"/>
      <c r="S16" s="88"/>
      <c r="T16" s="85"/>
      <c r="U16" s="85"/>
      <c r="V16" s="85"/>
      <c r="W16" s="85"/>
      <c r="X16" s="85"/>
      <c r="Y16" s="85"/>
      <c r="Z16" s="85"/>
      <c r="AA16" s="85"/>
      <c r="AB16" s="85"/>
      <c r="AC16" s="85"/>
      <c r="AD16" s="85"/>
      <c r="AE16" s="85"/>
      <c r="AF16" s="85"/>
      <c r="AG16" s="7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8"/>
      <c r="DE16" s="88"/>
      <c r="DF16" s="88"/>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125"/>
      <c r="EP16" s="125"/>
      <c r="EQ16" s="125"/>
      <c r="ER16" s="125"/>
      <c r="ES16" s="125"/>
      <c r="ET16" s="125"/>
      <c r="EU16" s="125"/>
      <c r="EV16" s="125"/>
      <c r="EW16" s="125"/>
      <c r="EX16" s="125"/>
    </row>
    <row r="17" spans="1:154" ht="27" customHeight="1" x14ac:dyDescent="0.35">
      <c r="A17" s="85"/>
      <c r="B17" s="86"/>
      <c r="C17" s="86"/>
      <c r="D17" s="86"/>
      <c r="E17" s="86"/>
      <c r="F17" s="86" t="s">
        <v>241</v>
      </c>
      <c r="G17" s="48" t="e">
        <f>SUM(J17,L17,N17,O17,P17,T17,U17,V17,AB17,AD17,AO17,AQ17,CE17,CG17,CP17,CR17,#REF!,#REF!,CZ17,DB17,DE17,DG17,DN17,DP17,DW17,DY17,EF17,EH17)</f>
        <v>#REF!</v>
      </c>
      <c r="H17" s="48" t="e">
        <f>SUM(K17,M17,Q17,R17,S17,W17,X17,Y17,AC17,AE17,AF17,AG17,AH17,AI17,AL17,AP17,AR17,#REF!,AY17,AZ17,CF17,CH17,CI17,CJ17,CK17,CL17,CQ17,CS17,CT17,CU17,CV17,CW17,#REF!,#REF!,DA17,DC17,DF17,DH17,DO17,#REF!,#REF!,#REF!,#REF!,DQ17,DR17,DS17,DT17,DU17,DX17,DZ17,EA17,EB17,EC17,ED17,EG17,EI17,EJ17,EK17,EL17,EM17)</f>
        <v>#REF!</v>
      </c>
      <c r="I17" s="48" t="e">
        <f t="shared" si="12"/>
        <v>#REF!</v>
      </c>
      <c r="J17" s="78"/>
      <c r="K17" s="78"/>
      <c r="L17" s="88"/>
      <c r="M17" s="88"/>
      <c r="N17" s="88"/>
      <c r="O17" s="88"/>
      <c r="P17" s="88"/>
      <c r="Q17" s="88"/>
      <c r="R17" s="88"/>
      <c r="S17" s="88"/>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8"/>
      <c r="DE17" s="88"/>
      <c r="DF17" s="88"/>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125"/>
      <c r="EP17" s="125"/>
      <c r="EQ17" s="125"/>
      <c r="ER17" s="125"/>
      <c r="ES17" s="125"/>
      <c r="ET17" s="125"/>
      <c r="EU17" s="125"/>
      <c r="EV17" s="125"/>
      <c r="EW17" s="125"/>
      <c r="EX17" s="125"/>
    </row>
    <row r="18" spans="1:154" x14ac:dyDescent="0.35">
      <c r="A18" s="85"/>
      <c r="B18" s="86"/>
      <c r="C18" s="86"/>
      <c r="D18" s="86"/>
      <c r="E18" s="86"/>
      <c r="F18" s="86" t="s">
        <v>241</v>
      </c>
      <c r="G18" s="48" t="e">
        <f>SUM(J18,L18,N18,O18,P18,T18,U18,V18,AB18,AD18,AO18,AQ18,CE18,CG18,CP18,CR18,#REF!,#REF!,CZ18,DB18,DE18,DG18,DN18,DP18,DW18,DY18,EF18,EH18)</f>
        <v>#REF!</v>
      </c>
      <c r="H18" s="48" t="e">
        <f>SUM(K18,M18,Q18,R18,S18,W18,X18,Y18,AC18,AE18,AF18,AG18,AH18,AI18,AL18,AP18,AR18,#REF!,AY18,AZ18,CF18,CH18,CI18,CJ18,CK18,CL18,CQ18,CS18,CT18,CU18,CV18,CW18,#REF!,#REF!,DA18,DC18,DF18,DH18,DO18,#REF!,#REF!,#REF!,#REF!,DQ18,DR18,DS18,DT18,DU18,DX18,DZ18,EA18,EB18,EC18,ED18,EG18,EI18,EJ18,EK18,EL18,EM18)</f>
        <v>#REF!</v>
      </c>
      <c r="I18" s="48" t="e">
        <f t="shared" si="12"/>
        <v>#REF!</v>
      </c>
      <c r="J18" s="78"/>
      <c r="K18" s="78"/>
      <c r="L18" s="88"/>
      <c r="M18" s="88"/>
      <c r="N18" s="88"/>
      <c r="O18" s="88"/>
      <c r="P18" s="88"/>
      <c r="Q18" s="88"/>
      <c r="R18" s="88"/>
      <c r="S18" s="88"/>
      <c r="T18" s="88"/>
      <c r="U18" s="88"/>
      <c r="V18" s="88"/>
      <c r="W18" s="88"/>
      <c r="X18" s="88"/>
      <c r="Y18" s="88"/>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8"/>
      <c r="DE18" s="88"/>
      <c r="DF18" s="88"/>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125"/>
      <c r="EP18" s="125"/>
      <c r="EQ18" s="125"/>
      <c r="ER18" s="125"/>
      <c r="ES18" s="125"/>
      <c r="ET18" s="125"/>
      <c r="EU18" s="125"/>
      <c r="EV18" s="125"/>
      <c r="EW18" s="125"/>
      <c r="EX18" s="125"/>
    </row>
    <row r="19" spans="1:154" x14ac:dyDescent="0.35">
      <c r="A19" s="85"/>
      <c r="B19" s="86"/>
      <c r="C19" s="86"/>
      <c r="D19" s="86"/>
      <c r="E19" s="86"/>
      <c r="F19" s="86" t="s">
        <v>241</v>
      </c>
      <c r="G19" s="48" t="e">
        <f>SUM(J19,L19,N19,O19,P19,T19,U19,V19,AB19,AD19,AO19,AQ19,CE19,CG19,CP19,CR19,#REF!,#REF!,CZ19,DB19,DE19,DG19,DN19,DP19,DW19,DY19,EF19,EH19)</f>
        <v>#REF!</v>
      </c>
      <c r="H19" s="48" t="e">
        <f>SUM(K19,M19,Q19,R19,S19,W19,X19,Y19,AC19,AE19,AF19,AG19,AH19,AI19,AL19,AP19,AR19,#REF!,AY19,AZ19,CF19,CH19,CI19,CJ19,CK19,CL19,CQ19,CS19,CT19,CU19,CV19,CW19,#REF!,#REF!,DA19,DC19,DF19,DH19,DO19,#REF!,#REF!,#REF!,#REF!,DQ19,DR19,DS19,DT19,DU19,DX19,DZ19,EA19,EB19,EC19,ED19,EG19,EI19,EJ19,EK19,EL19,EM19)</f>
        <v>#REF!</v>
      </c>
      <c r="I19" s="48" t="e">
        <f t="shared" si="12"/>
        <v>#REF!</v>
      </c>
      <c r="J19" s="78"/>
      <c r="K19" s="78"/>
      <c r="L19" s="88"/>
      <c r="M19" s="88"/>
      <c r="N19" s="88"/>
      <c r="O19" s="88"/>
      <c r="P19" s="88"/>
      <c r="Q19" s="88"/>
      <c r="R19" s="88"/>
      <c r="S19" s="88"/>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8"/>
      <c r="DE19" s="88"/>
      <c r="DF19" s="88"/>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125"/>
      <c r="EP19" s="125"/>
      <c r="EQ19" s="125"/>
      <c r="ER19" s="125"/>
      <c r="ES19" s="125"/>
      <c r="ET19" s="125"/>
      <c r="EU19" s="125"/>
      <c r="EV19" s="125"/>
      <c r="EW19" s="125"/>
      <c r="EX19" s="125"/>
    </row>
    <row r="20" spans="1:154" x14ac:dyDescent="0.35">
      <c r="A20" s="85"/>
      <c r="B20" s="86"/>
      <c r="C20" s="86"/>
      <c r="D20" s="86"/>
      <c r="E20" s="86"/>
      <c r="F20" s="86" t="s">
        <v>241</v>
      </c>
      <c r="G20" s="48" t="e">
        <f>SUM(J20,L20,N20,O20,P20,T20,U20,V20,AB20,AD20,AO20,AQ20,CE20,CG20,CP20,CR20,#REF!,#REF!,CZ20,DB20,DE20,DG20,DN20,DP20,DW20,DY20,EF20,EH20)</f>
        <v>#REF!</v>
      </c>
      <c r="H20" s="48" t="e">
        <f>SUM(K20,M20,Q20,R20,S20,W20,X20,Y20,AC20,AE20,AF20,AG20,AH20,AI20,AL20,AP20,AR20,#REF!,AY20,AZ20,CF20,CH20,CI20,CJ20,CK20,CL20,CQ20,CS20,CT20,CU20,CV20,CW20,#REF!,#REF!,DA20,DC20,DF20,DH20,DO20,#REF!,#REF!,#REF!,#REF!,DQ20,DR20,DS20,DT20,DU20,DX20,DZ20,EA20,EB20,EC20,ED20,EG20,EI20,EJ20,EK20,EL20,EM20)</f>
        <v>#REF!</v>
      </c>
      <c r="I20" s="48" t="e">
        <f t="shared" si="12"/>
        <v>#REF!</v>
      </c>
      <c r="J20" s="78"/>
      <c r="K20" s="78"/>
      <c r="L20" s="88"/>
      <c r="M20" s="88"/>
      <c r="N20" s="88"/>
      <c r="O20" s="88"/>
      <c r="P20" s="88"/>
      <c r="Q20" s="88"/>
      <c r="R20" s="88"/>
      <c r="S20" s="88"/>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8"/>
      <c r="DE20" s="88"/>
      <c r="DF20" s="88"/>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125"/>
      <c r="EP20" s="125"/>
      <c r="EQ20" s="125"/>
      <c r="ER20" s="125"/>
      <c r="ES20" s="125"/>
      <c r="ET20" s="125"/>
      <c r="EU20" s="125"/>
      <c r="EV20" s="125"/>
      <c r="EW20" s="125"/>
      <c r="EX20" s="125"/>
    </row>
    <row r="21" spans="1:154" x14ac:dyDescent="0.35">
      <c r="A21" s="85"/>
      <c r="B21" s="86"/>
      <c r="C21" s="86"/>
      <c r="D21" s="86"/>
      <c r="E21" s="86"/>
      <c r="F21" s="86"/>
      <c r="G21" s="48" t="e">
        <f>SUM(J21,L21,N21,O21,P21,T21,U21,V21,AB21,AD21,AO21,AQ21,CE21,CG21,CP21,CR21,#REF!,#REF!,CZ21,DB21,DE21,DG21,DN21,DP21,DW21,DY21,EF21,EH21)</f>
        <v>#REF!</v>
      </c>
      <c r="H21" s="48" t="e">
        <f>SUM(K21,M21,Q21,R21,S21,W21,X21,Y21,AC21,AE21,AF21,AG21,AH21,AI21,AL21,AP21,AR21,#REF!,AY21,AZ21,CF21,CH21,CI21,CJ21,CK21,CL21,CQ21,CS21,CT21,CU21,CV21,CW21,#REF!,#REF!,DA21,DC21,DF21,DH21,DO21,#REF!,#REF!,#REF!,#REF!,DQ21,DR21,DS21,DT21,DU21,DX21,DZ21,EA21,EB21,EC21,ED21,EG21,EI21,EJ21,EK21,EL21,EM21)</f>
        <v>#REF!</v>
      </c>
      <c r="I21" s="48" t="e">
        <f t="shared" si="12"/>
        <v>#REF!</v>
      </c>
      <c r="J21" s="78"/>
      <c r="K21" s="78"/>
      <c r="L21" s="88"/>
      <c r="M21" s="88"/>
      <c r="N21" s="88"/>
      <c r="O21" s="88"/>
      <c r="P21" s="88"/>
      <c r="Q21" s="88"/>
      <c r="R21" s="88"/>
      <c r="S21" s="88"/>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8"/>
      <c r="DE21" s="88"/>
      <c r="DF21" s="88"/>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125"/>
      <c r="EP21" s="125"/>
      <c r="EQ21" s="125"/>
      <c r="ER21" s="125"/>
      <c r="ES21" s="125"/>
      <c r="ET21" s="125"/>
      <c r="EU21" s="125"/>
      <c r="EV21" s="125"/>
      <c r="EW21" s="125"/>
      <c r="EX21" s="125"/>
    </row>
    <row r="22" spans="1:154" x14ac:dyDescent="0.35">
      <c r="A22" s="85"/>
      <c r="B22" s="86"/>
      <c r="C22" s="86"/>
      <c r="D22" s="86"/>
      <c r="E22" s="86"/>
      <c r="F22" s="86" t="s">
        <v>54</v>
      </c>
      <c r="G22" s="48" t="e">
        <f>SUM(J22,L22,N22,O22,P22,T22,U22,V22,AB22,AD22,AO22,AQ22,CE22,CG22,CP22,CR22,#REF!,#REF!,CZ22,DB22,DE22,DG22,DN22,DP22,DW22,DY22,EF22,EH22)</f>
        <v>#REF!</v>
      </c>
      <c r="H22" s="48" t="e">
        <f>SUM(K22,M22,Q22,R22,S22,W22,X22,Y22,AC22,AE22,AF22,AG22,AH22,AI22,AL22,AP22,AR22,#REF!,AY22,AZ22,CF22,CH22,CI22,CJ22,CK22,CL22,CQ22,CS22,CT22,CU22,CV22,CW22,#REF!,#REF!,DA22,DC22,DF22,DH22,DO22,#REF!,#REF!,#REF!,#REF!,DQ22,DR22,DS22,DT22,DU22,DX22,DZ22,EA22,EB22,EC22,ED22,EG22,EI22,EJ22,EK22,EL22,EM22)</f>
        <v>#REF!</v>
      </c>
      <c r="I22" s="48" t="e">
        <f t="shared" si="12"/>
        <v>#REF!</v>
      </c>
      <c r="J22" s="78"/>
      <c r="K22" s="78"/>
      <c r="L22" s="88"/>
      <c r="M22" s="88"/>
      <c r="N22" s="88"/>
      <c r="O22" s="88"/>
      <c r="P22" s="88"/>
      <c r="Q22" s="88"/>
      <c r="R22" s="88"/>
      <c r="S22" s="88"/>
      <c r="T22" s="88"/>
      <c r="U22" s="88"/>
      <c r="V22" s="88"/>
      <c r="W22" s="88"/>
      <c r="X22" s="88"/>
      <c r="Y22" s="88"/>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8"/>
      <c r="DE22" s="88"/>
      <c r="DF22" s="88"/>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125"/>
      <c r="EP22" s="125"/>
      <c r="EQ22" s="125"/>
      <c r="ER22" s="125"/>
      <c r="ES22" s="125"/>
      <c r="ET22" s="125"/>
      <c r="EU22" s="125"/>
      <c r="EV22" s="125"/>
      <c r="EW22" s="125"/>
      <c r="EX22" s="125"/>
    </row>
    <row r="23" spans="1:154" ht="54" x14ac:dyDescent="0.35">
      <c r="A23" s="85"/>
      <c r="B23" s="86"/>
      <c r="C23" s="86"/>
      <c r="D23" s="86"/>
      <c r="E23" s="86"/>
      <c r="F23" s="86" t="s">
        <v>53</v>
      </c>
      <c r="G23" s="48" t="e">
        <f>SUM(J23,L23,N23,O23,P23,T23,U23,V23,AB23,AD23,AO23,AQ23,CE23,CG23,CP23,CR23,#REF!,#REF!,CZ23,DB23,DE23,DG23,DN23,DP23,DW23,DY23,EF23,EH23)</f>
        <v>#REF!</v>
      </c>
      <c r="H23" s="48" t="e">
        <f>SUM(K23,M23,Q23,R23,S23,W23,X23,Y23,AC23,AE23,AF23,AG23,AH23,AI23,AL23,AP23,AR23,#REF!,AY23,AZ23,CF23,CH23,CI23,CJ23,CK23,CL23,CQ23,CS23,CT23,CU23,CV23,CW23,#REF!,#REF!,DA23,DC23,DF23,DH23,DO23,#REF!,#REF!,#REF!,#REF!,DQ23,DR23,DS23,DT23,DU23,DX23,DZ23,EA23,EB23,EC23,ED23,EG23,EI23,EJ23,EK23,EL23,EM23)</f>
        <v>#REF!</v>
      </c>
      <c r="I23" s="48" t="e">
        <f t="shared" si="12"/>
        <v>#REF!</v>
      </c>
      <c r="J23" s="78"/>
      <c r="K23" s="78"/>
      <c r="L23" s="87"/>
      <c r="M23" s="87"/>
      <c r="N23" s="87"/>
      <c r="O23" s="87"/>
      <c r="P23" s="87"/>
      <c r="Q23" s="87"/>
      <c r="R23" s="87"/>
      <c r="S23" s="87"/>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8"/>
      <c r="DE23" s="88"/>
      <c r="DF23" s="88"/>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125"/>
      <c r="EP23" s="125"/>
      <c r="EQ23" s="125"/>
      <c r="ER23" s="125"/>
      <c r="ES23" s="125"/>
      <c r="ET23" s="125"/>
      <c r="EU23" s="125"/>
      <c r="EV23" s="125"/>
      <c r="EW23" s="125"/>
      <c r="EX23" s="125"/>
    </row>
    <row r="24" spans="1:154" x14ac:dyDescent="0.35">
      <c r="A24" s="85"/>
      <c r="B24" s="86"/>
      <c r="C24" s="86"/>
      <c r="D24" s="86"/>
      <c r="E24" s="86"/>
      <c r="F24" s="86" t="s">
        <v>241</v>
      </c>
      <c r="G24" s="48" t="e">
        <f>SUM(J24,L24,N24,O24,P24,T24,U24,V24,AB24,AD24,AO24,AQ24,CE24,CG24,CP24,CR24,#REF!,#REF!,CZ24,DB24,DE24,DG24,DN24,DP24,DW24,DY24,EF24,EH24)</f>
        <v>#REF!</v>
      </c>
      <c r="H24" s="48" t="e">
        <f>SUM(K24,M24,Q24,R24,S24,W24,X24,Y24,AC24,AE24,AF24,AG24,AH24,AI24,AL24,AP24,AR24,#REF!,AY24,AZ24,CF24,CH24,CI24,CJ24,CK24,CL24,CQ24,CS24,CT24,CU24,CV24,CW24,#REF!,#REF!,DA24,DC24,DF24,DH24,DO24,#REF!,#REF!,#REF!,#REF!,DQ24,DR24,DS24,DT24,DU24,DX24,DZ24,EA24,EB24,EC24,ED24,EG24,EI24,EJ24,EK24,EL24,EM24)</f>
        <v>#REF!</v>
      </c>
      <c r="I24" s="48" t="e">
        <f t="shared" si="12"/>
        <v>#REF!</v>
      </c>
      <c r="J24" s="78"/>
      <c r="K24" s="78"/>
      <c r="L24" s="87"/>
      <c r="M24" s="87"/>
      <c r="N24" s="87"/>
      <c r="O24" s="87"/>
      <c r="P24" s="87"/>
      <c r="Q24" s="87"/>
      <c r="R24" s="87"/>
      <c r="S24" s="87"/>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8"/>
      <c r="DE24" s="88"/>
      <c r="DF24" s="88"/>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125"/>
      <c r="EP24" s="125"/>
      <c r="EQ24" s="125"/>
      <c r="ER24" s="125"/>
      <c r="ES24" s="125"/>
      <c r="ET24" s="125"/>
      <c r="EU24" s="125"/>
      <c r="EV24" s="125"/>
      <c r="EW24" s="125"/>
      <c r="EX24" s="125"/>
    </row>
    <row r="25" spans="1:154" x14ac:dyDescent="0.35">
      <c r="A25" s="85"/>
      <c r="B25" s="86"/>
      <c r="C25" s="86"/>
      <c r="D25" s="86"/>
      <c r="E25" s="86"/>
      <c r="F25" s="86" t="s">
        <v>54</v>
      </c>
      <c r="G25" s="48" t="e">
        <f>SUM(J25,L25,N25,O25,P25,T25,U25,V25,AB25,AD25,AO25,AQ25,CE25,CG25,CP25,CR25,#REF!,#REF!,CZ25,DB25,DE25,DG25,DN25,DP25,DW25,DY25,EF25,EH25)</f>
        <v>#REF!</v>
      </c>
      <c r="H25" s="48" t="e">
        <f>SUM(K25,M25,Q25,R25,S25,W25,X25,Y25,AC25,AE25,AF25,AG25,AH25,AI25,AL25,AP25,AR25,#REF!,AY25,AZ25,CF25,CH25,CI25,CJ25,CK25,CL25,CQ25,CS25,CT25,CU25,CV25,CW25,#REF!,#REF!,DA25,DC25,DF25,DH25,DO25,#REF!,#REF!,#REF!,#REF!,DQ25,DR25,DS25,DT25,DU25,DX25,DZ25,EA25,EB25,EC25,ED25,EG25,EI25,EJ25,EK25,EL25,EM25)</f>
        <v>#REF!</v>
      </c>
      <c r="I25" s="48" t="e">
        <f t="shared" si="12"/>
        <v>#REF!</v>
      </c>
      <c r="J25" s="78"/>
      <c r="K25" s="78"/>
      <c r="L25" s="87"/>
      <c r="M25" s="87"/>
      <c r="N25" s="87"/>
      <c r="O25" s="87"/>
      <c r="P25" s="87"/>
      <c r="Q25" s="87"/>
      <c r="R25" s="87"/>
      <c r="S25" s="87"/>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8"/>
      <c r="DE25" s="88"/>
      <c r="DF25" s="88"/>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125"/>
      <c r="EP25" s="125"/>
      <c r="EQ25" s="125"/>
      <c r="ER25" s="125"/>
      <c r="ES25" s="125"/>
      <c r="ET25" s="125"/>
      <c r="EU25" s="125"/>
      <c r="EV25" s="125"/>
      <c r="EW25" s="125"/>
      <c r="EX25" s="125"/>
    </row>
    <row r="26" spans="1:154" ht="54" x14ac:dyDescent="0.35">
      <c r="A26" s="85"/>
      <c r="B26" s="86"/>
      <c r="C26" s="86"/>
      <c r="D26" s="86"/>
      <c r="E26" s="86"/>
      <c r="F26" s="86" t="s">
        <v>53</v>
      </c>
      <c r="G26" s="48" t="e">
        <f>SUM(J26,L26,N26,O26,P26,T26,U26,V26,AB26,AD26,AO26,AQ26,CE26,CG26,CP26,CR26,#REF!,#REF!,CZ26,DB26,DE26,DG26,DN26,DP26,DW26,DY26,EF26,EH26)</f>
        <v>#REF!</v>
      </c>
      <c r="H26" s="48" t="e">
        <f>SUM(K26,M26,Q26,R26,S26,W26,X26,Y26,AC26,AE26,AF26,AG26,AH26,AI26,AL26,AP26,AR26,#REF!,AY26,AZ26,CF26,CH26,CI26,CJ26,CK26,CL26,CQ26,CS26,CT26,CU26,CV26,CW26,#REF!,#REF!,DA26,DC26,DF26,DH26,DO26,#REF!,#REF!,#REF!,#REF!,DQ26,DR26,DS26,DT26,DU26,DX26,DZ26,EA26,EB26,EC26,ED26,EG26,EI26,EJ26,EK26,EL26,EM26)</f>
        <v>#REF!</v>
      </c>
      <c r="I26" s="48" t="e">
        <f t="shared" si="12"/>
        <v>#REF!</v>
      </c>
      <c r="J26" s="78"/>
      <c r="K26" s="78"/>
      <c r="L26" s="87"/>
      <c r="M26" s="87"/>
      <c r="N26" s="87"/>
      <c r="O26" s="87"/>
      <c r="P26" s="87"/>
      <c r="Q26" s="87"/>
      <c r="R26" s="87"/>
      <c r="S26" s="87"/>
      <c r="T26" s="88"/>
      <c r="U26" s="88"/>
      <c r="V26" s="88"/>
      <c r="W26" s="88"/>
      <c r="X26" s="88"/>
      <c r="Y26" s="88"/>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8"/>
      <c r="DE26" s="88"/>
      <c r="DF26" s="88"/>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125"/>
      <c r="EP26" s="125"/>
      <c r="EQ26" s="125"/>
      <c r="ER26" s="125"/>
      <c r="ES26" s="125"/>
      <c r="ET26" s="125"/>
      <c r="EU26" s="125"/>
      <c r="EV26" s="125"/>
      <c r="EW26" s="125"/>
      <c r="EX26" s="125"/>
    </row>
    <row r="27" spans="1:154" x14ac:dyDescent="0.35">
      <c r="A27" s="85"/>
      <c r="B27" s="86"/>
      <c r="C27" s="86"/>
      <c r="D27" s="86"/>
      <c r="E27" s="86"/>
      <c r="F27" s="86" t="s">
        <v>241</v>
      </c>
      <c r="G27" s="48" t="e">
        <f>SUM(J27,L27,N27,O27,P27,T27,U27,V27,AB27,AD27,AO27,AQ27,CE27,CG27,CP27,CR27,#REF!,#REF!,CZ27,DB27,DE27,DG27,DN27,DP27,DW27,DY27,EF27,EH27)</f>
        <v>#REF!</v>
      </c>
      <c r="H27" s="48" t="e">
        <f>SUM(K27,M27,Q27,R27,S27,W27,X27,Y27,AC27,AE27,AF27,AG27,AH27,AI27,AL27,AP27,AR27,#REF!,AY27,AZ27,CF27,CH27,CI27,CJ27,CK27,CL27,CQ27,CS27,CT27,CU27,CV27,CW27,#REF!,#REF!,DA27,DC27,DF27,DH27,DO27,#REF!,#REF!,#REF!,#REF!,DQ27,DR27,DS27,DT27,DU27,DX27,DZ27,EA27,EB27,EC27,ED27,EG27,EI27,EJ27,EK27,EL27,EM27)</f>
        <v>#REF!</v>
      </c>
      <c r="I27" s="48" t="e">
        <f t="shared" si="12"/>
        <v>#REF!</v>
      </c>
      <c r="J27" s="78"/>
      <c r="K27" s="78"/>
      <c r="L27" s="87"/>
      <c r="M27" s="87"/>
      <c r="N27" s="87"/>
      <c r="O27" s="87"/>
      <c r="P27" s="87"/>
      <c r="Q27" s="87"/>
      <c r="R27" s="87"/>
      <c r="S27" s="87"/>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8"/>
      <c r="DE27" s="88"/>
      <c r="DF27" s="88"/>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125"/>
      <c r="EP27" s="125"/>
      <c r="EQ27" s="125"/>
      <c r="ER27" s="125"/>
      <c r="ES27" s="125"/>
      <c r="ET27" s="125"/>
      <c r="EU27" s="125"/>
      <c r="EV27" s="125"/>
      <c r="EW27" s="125"/>
      <c r="EX27" s="125"/>
    </row>
    <row r="28" spans="1:154" x14ac:dyDescent="0.35">
      <c r="A28" s="85"/>
      <c r="B28" s="86"/>
      <c r="C28" s="86"/>
      <c r="D28" s="86"/>
      <c r="E28" s="86"/>
      <c r="F28" s="86" t="s">
        <v>54</v>
      </c>
      <c r="G28" s="48" t="e">
        <f>SUM(J28,L28,N28,O28,P28,T28,U28,V28,AB28,AD28,AO28,AQ28,CE28,CG28,CP28,CR28,#REF!,#REF!,CZ28,DB28,DE28,DG28,DN28,DP28,DW28,DY28,EF28,EH28)</f>
        <v>#REF!</v>
      </c>
      <c r="H28" s="48" t="e">
        <f>SUM(K28,M28,Q28,R28,S28,W28,X28,Y28,AC28,AE28,AF28,AG28,AH28,AI28,AL28,AP28,AR28,#REF!,AY28,AZ28,CF28,CH28,CI28,CJ28,CK28,CL28,CQ28,CS28,CT28,CU28,CV28,CW28,#REF!,#REF!,DA28,DC28,DF28,DH28,DO28,#REF!,#REF!,#REF!,#REF!,DQ28,DR28,DS28,DT28,DU28,DX28,DZ28,EA28,EB28,EC28,ED28,EG28,EI28,EJ28,EK28,EL28,EM28)</f>
        <v>#REF!</v>
      </c>
      <c r="I28" s="48" t="e">
        <f t="shared" si="12"/>
        <v>#REF!</v>
      </c>
      <c r="J28" s="78"/>
      <c r="K28" s="78"/>
      <c r="L28" s="87"/>
      <c r="M28" s="87"/>
      <c r="N28" s="87"/>
      <c r="O28" s="87"/>
      <c r="P28" s="87"/>
      <c r="Q28" s="87"/>
      <c r="R28" s="87"/>
      <c r="S28" s="87"/>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8"/>
      <c r="DE28" s="88"/>
      <c r="DF28" s="88"/>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125"/>
      <c r="EP28" s="125"/>
      <c r="EQ28" s="125"/>
      <c r="ER28" s="125"/>
      <c r="ES28" s="125"/>
      <c r="ET28" s="125"/>
      <c r="EU28" s="125"/>
      <c r="EV28" s="125"/>
      <c r="EW28" s="125"/>
      <c r="EX28" s="125"/>
    </row>
    <row r="29" spans="1:154" ht="54" x14ac:dyDescent="0.35">
      <c r="A29" s="85"/>
      <c r="B29" s="86"/>
      <c r="C29" s="86"/>
      <c r="D29" s="86"/>
      <c r="E29" s="86"/>
      <c r="F29" s="86" t="s">
        <v>53</v>
      </c>
      <c r="G29" s="48" t="e">
        <f>SUM(J29,L29,N29,O29,P29,T29,U29,V29,AB29,AD29,AO29,AQ29,CE29,CG29,CP29,CR29,#REF!,#REF!,CZ29,DB29,DE29,DG29,DN29,DP29,DW29,DY29,EF29,EH29)</f>
        <v>#REF!</v>
      </c>
      <c r="H29" s="48" t="e">
        <f>SUM(K29,M29,Q29,R29,S29,W29,X29,Y29,AC29,AE29,AF29,AG29,AH29,AI29,AL29,AP29,AR29,#REF!,AY29,AZ29,CF29,CH29,CI29,CJ29,CK29,CL29,CQ29,CS29,CT29,CU29,CV29,CW29,#REF!,#REF!,DA29,DC29,DF29,DH29,DO29,#REF!,#REF!,#REF!,#REF!,DQ29,DR29,DS29,DT29,DU29,DX29,DZ29,EA29,EB29,EC29,ED29,EG29,EI29,EJ29,EK29,EL29,EM29)</f>
        <v>#REF!</v>
      </c>
      <c r="I29" s="48" t="e">
        <f t="shared" si="12"/>
        <v>#REF!</v>
      </c>
      <c r="J29" s="78"/>
      <c r="K29" s="78"/>
      <c r="L29" s="87"/>
      <c r="M29" s="87"/>
      <c r="N29" s="87"/>
      <c r="O29" s="87"/>
      <c r="P29" s="87"/>
      <c r="Q29" s="87"/>
      <c r="R29" s="87"/>
      <c r="S29" s="87"/>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8"/>
      <c r="DE29" s="88"/>
      <c r="DF29" s="88"/>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125"/>
      <c r="EP29" s="125"/>
      <c r="EQ29" s="125"/>
      <c r="ER29" s="125"/>
      <c r="ES29" s="125"/>
      <c r="ET29" s="125"/>
      <c r="EU29" s="125"/>
      <c r="EV29" s="125"/>
      <c r="EW29" s="125"/>
      <c r="EX29" s="125"/>
    </row>
    <row r="30" spans="1:154" x14ac:dyDescent="0.35">
      <c r="A30" s="85"/>
      <c r="B30" s="86"/>
      <c r="C30" s="86"/>
      <c r="D30" s="86"/>
      <c r="E30" s="86"/>
      <c r="F30" s="86" t="s">
        <v>241</v>
      </c>
      <c r="G30" s="48" t="e">
        <f>SUM(J30,L30,N30,O30,P30,T30,U30,V30,AB30,AD30,AO30,AQ30,CE30,CG30,CP30,CR30,#REF!,#REF!,CZ30,DB30,DE30,DG30,DN30,DP30,DW30,DY30,EF30,EH30)</f>
        <v>#REF!</v>
      </c>
      <c r="H30" s="48" t="e">
        <f>SUM(K30,M30,Q30,R30,S30,W30,X30,Y30,AC30,AE30,AF30,AG30,AH30,AI30,AL30,AP30,AR30,#REF!,AY30,AZ30,CF30,CH30,CI30,CJ30,CK30,CL30,CQ30,CS30,CT30,CU30,CV30,CW30,#REF!,#REF!,DA30,DC30,DF30,DH30,DO30,#REF!,#REF!,#REF!,#REF!,DQ30,DR30,DS30,DT30,DU30,DX30,DZ30,EA30,EB30,EC30,ED30,EG30,EI30,EJ30,EK30,EL30,EM30)</f>
        <v>#REF!</v>
      </c>
      <c r="I30" s="48" t="e">
        <f t="shared" si="12"/>
        <v>#REF!</v>
      </c>
      <c r="J30" s="78"/>
      <c r="K30" s="78"/>
      <c r="L30" s="87"/>
      <c r="M30" s="87"/>
      <c r="N30" s="87"/>
      <c r="O30" s="87"/>
      <c r="P30" s="87"/>
      <c r="Q30" s="87"/>
      <c r="R30" s="87"/>
      <c r="S30" s="87"/>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8"/>
      <c r="DE30" s="88"/>
      <c r="DF30" s="88"/>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125"/>
      <c r="EP30" s="125"/>
      <c r="EQ30" s="125"/>
      <c r="ER30" s="125"/>
      <c r="ES30" s="125"/>
      <c r="ET30" s="125"/>
      <c r="EU30" s="125"/>
      <c r="EV30" s="125"/>
      <c r="EW30" s="125"/>
      <c r="EX30" s="125"/>
    </row>
    <row r="31" spans="1:154" x14ac:dyDescent="0.35">
      <c r="A31" s="85"/>
      <c r="B31" s="86"/>
      <c r="C31" s="86"/>
      <c r="D31" s="86"/>
      <c r="E31" s="86"/>
      <c r="F31" s="86" t="s">
        <v>54</v>
      </c>
      <c r="G31" s="48" t="e">
        <f>SUM(J31,L31,N31,O31,P31,T31,U31,V31,AB31,AD31,AO31,AQ31,CE31,CG31,CP31,CR31,#REF!,#REF!,CZ31,DB31,DE31,DG31,DN31,DP31,DW31,DY31,EF31,EH31)</f>
        <v>#REF!</v>
      </c>
      <c r="H31" s="48" t="e">
        <f>SUM(K31,M31,Q31,R31,S31,W31,X31,Y31,AC31,AE31,AF31,AG31,AH31,AI31,AL31,AP31,AR31,#REF!,AY31,AZ31,CF31,CH31,CI31,CJ31,CK31,CL31,CQ31,CS31,CT31,CU31,CV31,CW31,#REF!,#REF!,DA31,DC31,DF31,DH31,DO31,#REF!,#REF!,#REF!,#REF!,DQ31,DR31,DS31,DT31,DU31,DX31,DZ31,EA31,EB31,EC31,ED31,EG31,EI31,EJ31,EK31,EL31,EM31)</f>
        <v>#REF!</v>
      </c>
      <c r="I31" s="48" t="e">
        <f t="shared" si="12"/>
        <v>#REF!</v>
      </c>
      <c r="J31" s="78"/>
      <c r="K31" s="78"/>
      <c r="L31" s="87"/>
      <c r="M31" s="87"/>
      <c r="N31" s="87"/>
      <c r="O31" s="87"/>
      <c r="P31" s="87"/>
      <c r="Q31" s="87"/>
      <c r="R31" s="87"/>
      <c r="S31" s="87"/>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8"/>
      <c r="DE31" s="88"/>
      <c r="DF31" s="88"/>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125"/>
      <c r="EP31" s="125"/>
      <c r="EQ31" s="125"/>
      <c r="ER31" s="125"/>
      <c r="ES31" s="125"/>
      <c r="ET31" s="125"/>
      <c r="EU31" s="125"/>
      <c r="EV31" s="125"/>
      <c r="EW31" s="125"/>
      <c r="EX31" s="125"/>
    </row>
    <row r="32" spans="1:154" ht="54" x14ac:dyDescent="0.35">
      <c r="A32" s="85"/>
      <c r="B32" s="86"/>
      <c r="C32" s="86"/>
      <c r="D32" s="86"/>
      <c r="E32" s="86"/>
      <c r="F32" s="86" t="s">
        <v>53</v>
      </c>
      <c r="G32" s="48" t="e">
        <f>SUM(J32,L32,N32,O32,P32,T32,U32,V32,AB32,AD32,AO32,AQ32,CE32,CG32,CP32,CR32,#REF!,#REF!,CZ32,DB32,DE32,DG32,DN32,DP32,DW32,DY32,EF32,EH32)</f>
        <v>#REF!</v>
      </c>
      <c r="H32" s="48" t="e">
        <f>SUM(K32,M32,Q32,R32,S32,W32,X32,Y32,AC32,AE32,AF32,AG32,AH32,AI32,AL32,AP32,AR32,#REF!,AY32,AZ32,CF32,CH32,CI32,CJ32,CK32,CL32,CQ32,CS32,CT32,CU32,CV32,CW32,#REF!,#REF!,DA32,DC32,DF32,DH32,DO32,#REF!,#REF!,#REF!,#REF!,DQ32,DR32,DS32,DT32,DU32,DX32,DZ32,EA32,EB32,EC32,ED32,EG32,EI32,EJ32,EK32,EL32,EM32)</f>
        <v>#REF!</v>
      </c>
      <c r="I32" s="48" t="e">
        <f t="shared" si="12"/>
        <v>#REF!</v>
      </c>
      <c r="J32" s="78"/>
      <c r="K32" s="78"/>
      <c r="L32" s="87"/>
      <c r="M32" s="87"/>
      <c r="N32" s="87"/>
      <c r="O32" s="87"/>
      <c r="P32" s="87"/>
      <c r="Q32" s="87"/>
      <c r="R32" s="87"/>
      <c r="S32" s="87"/>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8"/>
      <c r="DE32" s="88"/>
      <c r="DF32" s="88"/>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125"/>
      <c r="EP32" s="125"/>
      <c r="EQ32" s="125"/>
      <c r="ER32" s="125"/>
      <c r="ES32" s="125"/>
      <c r="ET32" s="125"/>
      <c r="EU32" s="125"/>
      <c r="EV32" s="125"/>
      <c r="EW32" s="125"/>
      <c r="EX32" s="125"/>
    </row>
    <row r="33" spans="1:154" x14ac:dyDescent="0.35">
      <c r="A33" s="85"/>
      <c r="B33" s="86"/>
      <c r="C33" s="86"/>
      <c r="D33" s="86"/>
      <c r="E33" s="86"/>
      <c r="F33" s="86" t="s">
        <v>241</v>
      </c>
      <c r="G33" s="48" t="e">
        <f>SUM(J33,L33,N33,O33,P33,T33,U33,V33,AB33,AD33,AO33,AQ33,CE33,CG33,CP33,CR33,#REF!,#REF!,CZ33,DB33,DE33,DG33,DN33,DP33,DW33,DY33,EF33,EH33)</f>
        <v>#REF!</v>
      </c>
      <c r="H33" s="48" t="e">
        <f>SUM(K33,M33,Q33,R33,S33,W33,X33,Y33,AC33,AE33,AF33,AG33,AH33,AI33,AL33,AP33,AR33,#REF!,AY33,AZ33,CF33,CH33,CI33,CJ33,CK33,CL33,CQ33,CS33,CT33,CU33,CV33,CW33,#REF!,#REF!,DA33,DC33,DF33,DH33,DO33,#REF!,#REF!,#REF!,#REF!,DQ33,DR33,DS33,DT33,DU33,DX33,DZ33,EA33,EB33,EC33,ED33,EG33,EI33,EJ33,EK33,EL33,EM33)</f>
        <v>#REF!</v>
      </c>
      <c r="I33" s="48" t="e">
        <f t="shared" si="12"/>
        <v>#REF!</v>
      </c>
      <c r="J33" s="78"/>
      <c r="K33" s="78"/>
      <c r="L33" s="87"/>
      <c r="M33" s="87"/>
      <c r="N33" s="87"/>
      <c r="O33" s="87"/>
      <c r="P33" s="87"/>
      <c r="Q33" s="87"/>
      <c r="R33" s="87"/>
      <c r="S33" s="87"/>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8"/>
      <c r="DE33" s="88"/>
      <c r="DF33" s="88"/>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125"/>
      <c r="EP33" s="125"/>
      <c r="EQ33" s="125"/>
      <c r="ER33" s="125"/>
      <c r="ES33" s="125"/>
      <c r="ET33" s="125"/>
      <c r="EU33" s="125"/>
      <c r="EV33" s="125"/>
      <c r="EW33" s="125"/>
      <c r="EX33" s="125"/>
    </row>
    <row r="34" spans="1:154" x14ac:dyDescent="0.35">
      <c r="A34" s="85"/>
      <c r="B34" s="86"/>
      <c r="C34" s="86"/>
      <c r="D34" s="86"/>
      <c r="E34" s="86"/>
      <c r="F34" s="86"/>
      <c r="G34" s="48" t="e">
        <f>SUM(J34,L34,N34,O34,P34,T34,U34,V34,AB34,AD34,AO34,AQ34,CE34,CG34,CP34,CR34,#REF!,#REF!,CZ34,DB34,DE34,DG34,DN34,DP34,DW34,DY34,EF34,EH34)</f>
        <v>#REF!</v>
      </c>
      <c r="H34" s="48" t="e">
        <f>SUM(K34,M34,Q34,R34,S34,W34,X34,Y34,AC34,AE34,AF34,AG34,AH34,AI34,AL34,AP34,AR34,#REF!,AY34,AZ34,CF34,CH34,CI34,CJ34,CK34,CL34,CQ34,CS34,CT34,CU34,CV34,CW34,#REF!,#REF!,DA34,DC34,DF34,DH34,DO34,#REF!,#REF!,#REF!,#REF!,DQ34,DR34,DS34,DT34,DU34,DX34,DZ34,EA34,EB34,EC34,ED34,EG34,EI34,EJ34,EK34,EL34,EM34)</f>
        <v>#REF!</v>
      </c>
      <c r="I34" s="48" t="e">
        <f t="shared" si="12"/>
        <v>#REF!</v>
      </c>
      <c r="J34" s="78"/>
      <c r="K34" s="78"/>
      <c r="L34" s="87"/>
      <c r="M34" s="87"/>
      <c r="N34" s="87"/>
      <c r="O34" s="87"/>
      <c r="P34" s="87"/>
      <c r="Q34" s="87"/>
      <c r="R34" s="87"/>
      <c r="S34" s="87"/>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8"/>
      <c r="DE34" s="88"/>
      <c r="DF34" s="88"/>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125"/>
      <c r="EP34" s="125"/>
      <c r="EQ34" s="125"/>
      <c r="ER34" s="125"/>
      <c r="ES34" s="125"/>
      <c r="ET34" s="125"/>
      <c r="EU34" s="125"/>
      <c r="EV34" s="125"/>
      <c r="EW34" s="125"/>
      <c r="EX34" s="125"/>
    </row>
    <row r="35" spans="1:154" x14ac:dyDescent="0.35">
      <c r="A35" s="85"/>
      <c r="B35" s="86"/>
      <c r="C35" s="86"/>
      <c r="D35" s="86"/>
      <c r="E35" s="86"/>
      <c r="F35" s="86"/>
      <c r="G35" s="48" t="e">
        <f>SUM(J35,L35,N35,O35,P35,T35,U35,V35,AB35,AD35,AO35,AQ35,CE35,CG35,CP35,CR35,#REF!,#REF!,CZ35,DB35,DE35,DG35,DN35,DP35,DW35,DY35,EF35,EH35)</f>
        <v>#REF!</v>
      </c>
      <c r="H35" s="48" t="e">
        <f>SUM(K35,M35,Q35,R35,S35,W35,X35,Y35,AC35,AE35,AF35,AG35,AH35,AI35,AL35,AP35,AR35,#REF!,AY35,AZ35,CF35,CH35,CI35,CJ35,CK35,CL35,CQ35,CS35,CT35,CU35,CV35,CW35,#REF!,#REF!,DA35,DC35,DF35,DH35,DO35,#REF!,#REF!,#REF!,#REF!,DQ35,DR35,DS35,DT35,DU35,DX35,DZ35,EA35,EB35,EC35,ED35,EG35,EI35,EJ35,EK35,EL35,EM35)</f>
        <v>#REF!</v>
      </c>
      <c r="I35" s="48" t="e">
        <f t="shared" si="12"/>
        <v>#REF!</v>
      </c>
      <c r="J35" s="78"/>
      <c r="K35" s="78"/>
      <c r="L35" s="87"/>
      <c r="M35" s="87"/>
      <c r="N35" s="87"/>
      <c r="O35" s="87"/>
      <c r="P35" s="87"/>
      <c r="Q35" s="87"/>
      <c r="R35" s="87"/>
      <c r="S35" s="87"/>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8"/>
      <c r="DE35" s="88"/>
      <c r="DF35" s="88"/>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125"/>
      <c r="EP35" s="125"/>
      <c r="EQ35" s="125"/>
      <c r="ER35" s="125"/>
      <c r="ES35" s="125"/>
      <c r="ET35" s="125"/>
      <c r="EU35" s="125"/>
      <c r="EV35" s="125"/>
      <c r="EW35" s="125"/>
      <c r="EX35" s="125"/>
    </row>
    <row r="36" spans="1:154" x14ac:dyDescent="0.35">
      <c r="A36" s="85"/>
      <c r="B36" s="86"/>
      <c r="C36" s="86"/>
      <c r="D36" s="86"/>
      <c r="E36" s="86"/>
      <c r="F36" s="86"/>
      <c r="G36" s="48" t="e">
        <f>SUM(J36,L36,N36,O36,P36,T36,U36,V36,AB36,AD36,AO36,AQ36,CE36,CG36,CP36,CR36,#REF!,#REF!,CZ36,DB36,DE36,DG36,DN36,DP36,DW36,DY36,EF36,EH36)</f>
        <v>#REF!</v>
      </c>
      <c r="H36" s="48" t="e">
        <f>SUM(K36,M36,Q36,R36,S36,W36,X36,Y36,AC36,AE36,AF36,AG36,AH36,AI36,AL36,AP36,AR36,#REF!,AY36,AZ36,CF36,CH36,CI36,CJ36,CK36,CL36,CQ36,CS36,CT36,CU36,CV36,CW36,#REF!,#REF!,DA36,DC36,DF36,DH36,DO36,#REF!,#REF!,#REF!,#REF!,DQ36,DR36,DS36,DT36,DU36,DX36,DZ36,EA36,EB36,EC36,ED36,EG36,EI36,EJ36,EK36,EL36,EM36)</f>
        <v>#REF!</v>
      </c>
      <c r="I36" s="48" t="e">
        <f t="shared" si="12"/>
        <v>#REF!</v>
      </c>
      <c r="J36" s="78"/>
      <c r="K36" s="78"/>
      <c r="L36" s="87"/>
      <c r="M36" s="87"/>
      <c r="N36" s="87"/>
      <c r="O36" s="87"/>
      <c r="P36" s="87"/>
      <c r="Q36" s="87"/>
      <c r="R36" s="87"/>
      <c r="S36" s="87"/>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8"/>
      <c r="DE36" s="88"/>
      <c r="DF36" s="88"/>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125"/>
      <c r="EP36" s="125"/>
      <c r="EQ36" s="125"/>
      <c r="ER36" s="125"/>
      <c r="ES36" s="125"/>
      <c r="ET36" s="125"/>
      <c r="EU36" s="125"/>
      <c r="EV36" s="125"/>
      <c r="EW36" s="125"/>
      <c r="EX36" s="125"/>
    </row>
    <row r="37" spans="1:154" x14ac:dyDescent="0.35">
      <c r="A37" s="85"/>
      <c r="B37" s="86"/>
      <c r="C37" s="86"/>
      <c r="D37" s="86"/>
      <c r="E37" s="86"/>
      <c r="F37" s="86"/>
      <c r="G37" s="48" t="e">
        <f>SUM(J37,L37,N37,O37,P37,T37,U37,V37,AB37,AD37,AO37,AQ37,CE37,CG37,CP37,CR37,#REF!,#REF!,CZ37,DB37,DE37,DG37,DN37,DP37,DW37,DY37,EF37,EH37)</f>
        <v>#REF!</v>
      </c>
      <c r="H37" s="48" t="e">
        <f>SUM(K37,M37,Q37,R37,S37,W37,X37,Y37,AC37,AE37,AF37,AG37,AH37,AI37,AL37,AP37,AR37,#REF!,AY37,AZ37,CF37,CH37,CI37,CJ37,CK37,CL37,CQ37,CS37,CT37,CU37,CV37,CW37,#REF!,#REF!,DA37,DC37,DF37,DH37,DO37,#REF!,#REF!,#REF!,#REF!,DQ37,DR37,DS37,DT37,DU37,DX37,DZ37,EA37,EB37,EC37,ED37,EG37,EI37,EJ37,EK37,EL37,EM37)</f>
        <v>#REF!</v>
      </c>
      <c r="I37" s="48" t="e">
        <f t="shared" si="12"/>
        <v>#REF!</v>
      </c>
      <c r="J37" s="78"/>
      <c r="K37" s="78"/>
      <c r="L37" s="87"/>
      <c r="M37" s="87"/>
      <c r="N37" s="87"/>
      <c r="O37" s="87"/>
      <c r="P37" s="87"/>
      <c r="Q37" s="87"/>
      <c r="R37" s="87"/>
      <c r="S37" s="87"/>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8"/>
      <c r="DE37" s="88"/>
      <c r="DF37" s="88"/>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125"/>
      <c r="EP37" s="125"/>
      <c r="EQ37" s="125"/>
      <c r="ER37" s="125"/>
      <c r="ES37" s="125"/>
      <c r="ET37" s="125"/>
      <c r="EU37" s="125"/>
      <c r="EV37" s="125"/>
      <c r="EW37" s="125"/>
      <c r="EX37" s="125"/>
    </row>
    <row r="38" spans="1:154" x14ac:dyDescent="0.35">
      <c r="A38" s="85"/>
      <c r="B38" s="86"/>
      <c r="C38" s="86"/>
      <c r="D38" s="86"/>
      <c r="E38" s="86"/>
      <c r="F38" s="86"/>
      <c r="G38" s="48" t="e">
        <f>SUM(J38,L38,N38,O38,P38,T38,U38,V38,AB38,AD38,AO38,AQ38,CE38,CG38,CP38,CR38,#REF!,#REF!,CZ38,DB38,DE38,DG38,DN38,DP38,DW38,DY38,EF38,EH38)</f>
        <v>#REF!</v>
      </c>
      <c r="H38" s="48" t="e">
        <f>SUM(K38,M38,Q38,R38,S38,W38,X38,Y38,AC38,AE38,AF38,AG38,AH38,AI38,AL38,AP38,AR38,#REF!,AY38,AZ38,CF38,CH38,CI38,CJ38,CK38,CL38,CQ38,CS38,CT38,CU38,CV38,CW38,#REF!,#REF!,DA38,DC38,DF38,DH38,DO38,#REF!,#REF!,#REF!,#REF!,DQ38,DR38,DS38,DT38,DU38,DX38,DZ38,EA38,EB38,EC38,ED38,EG38,EI38,EJ38,EK38,EL38,EM38)</f>
        <v>#REF!</v>
      </c>
      <c r="I38" s="48" t="e">
        <f t="shared" si="12"/>
        <v>#REF!</v>
      </c>
      <c r="J38" s="78"/>
      <c r="K38" s="78"/>
      <c r="L38" s="87"/>
      <c r="M38" s="87"/>
      <c r="N38" s="87"/>
      <c r="O38" s="87"/>
      <c r="P38" s="87"/>
      <c r="Q38" s="87"/>
      <c r="R38" s="87"/>
      <c r="S38" s="87"/>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8"/>
      <c r="DE38" s="88"/>
      <c r="DF38" s="88"/>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125"/>
      <c r="EP38" s="125"/>
      <c r="EQ38" s="125"/>
      <c r="ER38" s="125"/>
      <c r="ES38" s="125"/>
      <c r="ET38" s="125"/>
      <c r="EU38" s="125"/>
      <c r="EV38" s="125"/>
      <c r="EW38" s="125"/>
      <c r="EX38" s="125"/>
    </row>
    <row r="39" spans="1:154" x14ac:dyDescent="0.35">
      <c r="A39" s="85"/>
      <c r="B39" s="86"/>
      <c r="C39" s="86"/>
      <c r="D39" s="86"/>
      <c r="E39" s="86"/>
      <c r="F39" s="86"/>
      <c r="G39" s="48" t="e">
        <f>SUM(J39,L39,N39,O39,P39,T39,U39,V39,AB39,AD39,AO39,AQ39,CE39,CG39,CP39,CR39,#REF!,#REF!,CZ39,DB39,DE39,DG39,DN39,DP39,DW39,DY39,EF39,EH39)</f>
        <v>#REF!</v>
      </c>
      <c r="H39" s="48" t="e">
        <f>SUM(K39,M39,Q39,R39,S39,W39,X39,Y39,AC39,AE39,AF39,AG39,AH39,AI39,AL39,AP39,AR39,#REF!,AY39,AZ39,CF39,CH39,CI39,CJ39,CK39,CL39,CQ39,CS39,CT39,CU39,CV39,CW39,#REF!,#REF!,DA39,DC39,DF39,DH39,DO39,#REF!,#REF!,#REF!,#REF!,DQ39,DR39,DS39,DT39,DU39,DX39,DZ39,EA39,EB39,EC39,ED39,EG39,EI39,EJ39,EK39,EL39,EM39)</f>
        <v>#REF!</v>
      </c>
      <c r="I39" s="48" t="e">
        <f t="shared" si="12"/>
        <v>#REF!</v>
      </c>
      <c r="J39" s="78"/>
      <c r="K39" s="78"/>
      <c r="L39" s="87"/>
      <c r="M39" s="87"/>
      <c r="N39" s="87"/>
      <c r="O39" s="87"/>
      <c r="P39" s="87"/>
      <c r="Q39" s="87"/>
      <c r="R39" s="87"/>
      <c r="S39" s="87"/>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8"/>
      <c r="DE39" s="88"/>
      <c r="DF39" s="88"/>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125"/>
      <c r="EP39" s="125"/>
      <c r="EQ39" s="125"/>
      <c r="ER39" s="125"/>
      <c r="ES39" s="125"/>
      <c r="ET39" s="125"/>
      <c r="EU39" s="125"/>
      <c r="EV39" s="125"/>
      <c r="EW39" s="125"/>
      <c r="EX39" s="125"/>
    </row>
    <row r="40" spans="1:154" x14ac:dyDescent="0.35">
      <c r="A40" s="85"/>
      <c r="B40" s="86"/>
      <c r="C40" s="86"/>
      <c r="D40" s="86"/>
      <c r="E40" s="86"/>
      <c r="F40" s="86"/>
      <c r="G40" s="48" t="e">
        <f>SUM(J40,L40,N40,O40,P40,T40,U40,V40,AB40,AD40,AO40,AQ40,CE40,CG40,CP40,CR40,#REF!,#REF!,CZ40,DB40,DE40,DG40,DN40,DP40,DW40,DY40,EF40,EH40)</f>
        <v>#REF!</v>
      </c>
      <c r="H40" s="48" t="e">
        <f>SUM(K40,M40,Q40,R40,S40,W40,X40,Y40,AC40,AE40,AF40,AG40,AH40,AI40,AL40,AP40,AR40,#REF!,AY40,AZ40,CF40,CH40,CI40,CJ40,CK40,CL40,CQ40,CS40,CT40,CU40,CV40,CW40,#REF!,#REF!,DA40,DC40,DF40,DH40,DO40,#REF!,#REF!,#REF!,#REF!,DQ40,DR40,DS40,DT40,DU40,DX40,DZ40,EA40,EB40,EC40,ED40,EG40,EI40,EJ40,EK40,EL40,EM40)</f>
        <v>#REF!</v>
      </c>
      <c r="I40" s="48" t="e">
        <f t="shared" si="12"/>
        <v>#REF!</v>
      </c>
      <c r="J40" s="78"/>
      <c r="K40" s="78"/>
      <c r="L40" s="87"/>
      <c r="M40" s="87"/>
      <c r="N40" s="87"/>
      <c r="O40" s="87"/>
      <c r="P40" s="87"/>
      <c r="Q40" s="87"/>
      <c r="R40" s="87"/>
      <c r="S40" s="87"/>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8"/>
      <c r="DE40" s="88"/>
      <c r="DF40" s="88"/>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125"/>
      <c r="EP40" s="125"/>
      <c r="EQ40" s="125"/>
      <c r="ER40" s="125"/>
      <c r="ES40" s="125"/>
      <c r="ET40" s="125"/>
      <c r="EU40" s="125"/>
      <c r="EV40" s="125"/>
      <c r="EW40" s="125"/>
      <c r="EX40" s="125"/>
    </row>
    <row r="41" spans="1:154" x14ac:dyDescent="0.35">
      <c r="A41" s="85"/>
      <c r="B41" s="86"/>
      <c r="C41" s="86"/>
      <c r="D41" s="86"/>
      <c r="E41" s="86"/>
      <c r="F41" s="86"/>
      <c r="G41" s="48" t="e">
        <f>SUM(J41,L41,N41,O41,P41,T41,U41,V41,AB41,AD41,AO41,AQ41,CE41,CG41,CP41,CR41,#REF!,#REF!,CZ41,DB41,DE41,DG41,DN41,DP41,DW41,DY41,EF41,EH41)</f>
        <v>#REF!</v>
      </c>
      <c r="H41" s="48" t="e">
        <f>SUM(K41,M41,Q41,R41,S41,W41,X41,Y41,AC41,AE41,AF41,AG41,AH41,AI41,AL41,AP41,AR41,#REF!,AY41,AZ41,CF41,CH41,CI41,CJ41,CK41,CL41,CQ41,CS41,CT41,CU41,CV41,CW41,#REF!,#REF!,DA41,DC41,DF41,DH41,DO41,#REF!,#REF!,#REF!,#REF!,DQ41,DR41,DS41,DT41,DU41,DX41,DZ41,EA41,EB41,EC41,ED41,EG41,EI41,EJ41,EK41,EL41,EM41)</f>
        <v>#REF!</v>
      </c>
      <c r="I41" s="48" t="e">
        <f t="shared" si="12"/>
        <v>#REF!</v>
      </c>
      <c r="J41" s="78"/>
      <c r="K41" s="78"/>
      <c r="L41" s="87"/>
      <c r="M41" s="87"/>
      <c r="N41" s="87"/>
      <c r="O41" s="87"/>
      <c r="P41" s="87"/>
      <c r="Q41" s="87"/>
      <c r="R41" s="87"/>
      <c r="S41" s="87"/>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8"/>
      <c r="DE41" s="88"/>
      <c r="DF41" s="88"/>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125"/>
      <c r="EP41" s="125"/>
      <c r="EQ41" s="125"/>
      <c r="ER41" s="125"/>
      <c r="ES41" s="125"/>
      <c r="ET41" s="125"/>
      <c r="EU41" s="125"/>
      <c r="EV41" s="125"/>
      <c r="EW41" s="125"/>
      <c r="EX41" s="125"/>
    </row>
    <row r="42" spans="1:154" x14ac:dyDescent="0.35">
      <c r="A42" s="85"/>
      <c r="B42" s="86"/>
      <c r="C42" s="86"/>
      <c r="D42" s="86"/>
      <c r="E42" s="86"/>
      <c r="F42" s="86"/>
      <c r="G42" s="48" t="e">
        <f>SUM(J42,L42,N42,O42,P42,T42,U42,V42,AB42,AD42,AO42,AQ42,CE42,CG42,CP42,CR42,#REF!,#REF!,CZ42,DB42,DE42,DG42,DN42,DP42,DW42,DY42,EF42,EH42)</f>
        <v>#REF!</v>
      </c>
      <c r="H42" s="48" t="e">
        <f>SUM(K42,M42,Q42,R42,S42,W42,X42,Y42,AC42,AE42,AF42,AG42,AH42,AI42,AL42,AP42,AR42,#REF!,AY42,AZ42,CF42,CH42,CI42,CJ42,CK42,CL42,CQ42,CS42,CT42,CU42,CV42,CW42,#REF!,#REF!,DA42,DC42,DF42,DH42,DO42,#REF!,#REF!,#REF!,#REF!,DQ42,DR42,DS42,DT42,DU42,DX42,DZ42,EA42,EB42,EC42,ED42,EG42,EI42,EJ42,EK42,EL42,EM42)</f>
        <v>#REF!</v>
      </c>
      <c r="I42" s="48" t="e">
        <f t="shared" si="12"/>
        <v>#REF!</v>
      </c>
      <c r="J42" s="78"/>
      <c r="K42" s="78"/>
      <c r="L42" s="87"/>
      <c r="M42" s="87"/>
      <c r="N42" s="87"/>
      <c r="O42" s="87"/>
      <c r="P42" s="87"/>
      <c r="Q42" s="87"/>
      <c r="R42" s="87"/>
      <c r="S42" s="87"/>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8"/>
      <c r="DE42" s="88"/>
      <c r="DF42" s="88"/>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125"/>
      <c r="EP42" s="125"/>
      <c r="EQ42" s="125"/>
      <c r="ER42" s="125"/>
      <c r="ES42" s="125"/>
      <c r="ET42" s="125"/>
      <c r="EU42" s="125"/>
      <c r="EV42" s="125"/>
      <c r="EW42" s="125"/>
      <c r="EX42" s="125"/>
    </row>
    <row r="43" spans="1:154" x14ac:dyDescent="0.35">
      <c r="A43" s="85"/>
      <c r="B43" s="86"/>
      <c r="C43" s="86"/>
      <c r="D43" s="86"/>
      <c r="E43" s="86"/>
      <c r="F43" s="86"/>
      <c r="G43" s="48" t="e">
        <f>SUM(J43,L43,N43,O43,P43,T43,U43,V43,AB43,AD43,AO43,AQ43,CE43,CG43,CP43,CR43,#REF!,#REF!,CZ43,DB43,DE43,DG43,DN43,DP43,DW43,DY43,EF43,EH43)</f>
        <v>#REF!</v>
      </c>
      <c r="H43" s="48" t="e">
        <f>SUM(K43,M43,Q43,R43,S43,W43,X43,Y43,AC43,AE43,AF43,AG43,AH43,AI43,AL43,AP43,AR43,#REF!,AY43,AZ43,CF43,CH43,CI43,CJ43,CK43,CL43,CQ43,CS43,CT43,CU43,CV43,CW43,#REF!,#REF!,DA43,DC43,DF43,DH43,DO43,#REF!,#REF!,#REF!,#REF!,DQ43,DR43,DS43,DT43,DU43,DX43,DZ43,EA43,EB43,EC43,ED43,EG43,EI43,EJ43,EK43,EL43,EM43)</f>
        <v>#REF!</v>
      </c>
      <c r="I43" s="48" t="e">
        <f t="shared" si="12"/>
        <v>#REF!</v>
      </c>
      <c r="J43" s="78"/>
      <c r="K43" s="78"/>
      <c r="L43" s="87"/>
      <c r="M43" s="87"/>
      <c r="N43" s="87"/>
      <c r="O43" s="87"/>
      <c r="P43" s="87"/>
      <c r="Q43" s="87"/>
      <c r="R43" s="87"/>
      <c r="S43" s="87"/>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8"/>
      <c r="DE43" s="88"/>
      <c r="DF43" s="88"/>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125"/>
      <c r="EP43" s="125"/>
      <c r="EQ43" s="125"/>
      <c r="ER43" s="125"/>
      <c r="ES43" s="125"/>
      <c r="ET43" s="125"/>
      <c r="EU43" s="125"/>
      <c r="EV43" s="125"/>
      <c r="EW43" s="125"/>
      <c r="EX43" s="125"/>
    </row>
    <row r="44" spans="1:154" x14ac:dyDescent="0.35">
      <c r="A44" s="85"/>
      <c r="B44" s="86"/>
      <c r="C44" s="86"/>
      <c r="D44" s="86"/>
      <c r="E44" s="86"/>
      <c r="F44" s="86"/>
      <c r="G44" s="48" t="e">
        <f>SUM(J44,L44,N44,O44,P44,T44,U44,V44,AB44,AD44,AO44,AQ44,CE44,CG44,CP44,CR44,#REF!,#REF!,CZ44,DB44,DE44,DG44,DN44,DP44,DW44,DY44,EF44,EH44)</f>
        <v>#REF!</v>
      </c>
      <c r="H44" s="48" t="e">
        <f>SUM(K44,M44,Q44,R44,S44,W44,X44,Y44,AC44,AE44,AF44,AG44,AH44,AI44,AL44,AP44,AR44,#REF!,AY44,AZ44,CF44,CH44,CI44,CJ44,CK44,CL44,CQ44,CS44,CT44,CU44,CV44,CW44,#REF!,#REF!,DA44,DC44,DF44,DH44,DO44,#REF!,#REF!,#REF!,#REF!,DQ44,DR44,DS44,DT44,DU44,DX44,DZ44,EA44,EB44,EC44,ED44,EG44,EI44,EJ44,EK44,EL44,EM44)</f>
        <v>#REF!</v>
      </c>
      <c r="I44" s="48" t="e">
        <f t="shared" si="12"/>
        <v>#REF!</v>
      </c>
      <c r="J44" s="78"/>
      <c r="K44" s="78"/>
      <c r="L44" s="87"/>
      <c r="M44" s="87"/>
      <c r="N44" s="87"/>
      <c r="O44" s="87"/>
      <c r="P44" s="87"/>
      <c r="Q44" s="87"/>
      <c r="R44" s="87"/>
      <c r="S44" s="87"/>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8"/>
      <c r="DE44" s="88"/>
      <c r="DF44" s="88"/>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125"/>
      <c r="EP44" s="125"/>
      <c r="EQ44" s="125"/>
      <c r="ER44" s="125"/>
      <c r="ES44" s="125"/>
      <c r="ET44" s="125"/>
      <c r="EU44" s="125"/>
      <c r="EV44" s="125"/>
      <c r="EW44" s="125"/>
      <c r="EX44" s="125"/>
    </row>
    <row r="45" spans="1:154" x14ac:dyDescent="0.35">
      <c r="A45" s="85"/>
      <c r="B45" s="86"/>
      <c r="C45" s="86"/>
      <c r="D45" s="86"/>
      <c r="E45" s="86"/>
      <c r="F45" s="86"/>
      <c r="G45" s="48" t="e">
        <f>SUM(J45,L45,N45,O45,P45,T45,U45,V45,AB45,AD45,AO45,AQ45,CE45,CG45,CP45,CR45,#REF!,#REF!,CZ45,DB45,DE45,DG45,DN45,DP45,DW45,DY45,EF45,EH45)</f>
        <v>#REF!</v>
      </c>
      <c r="H45" s="48" t="e">
        <f>SUM(K45,M45,Q45,R45,S45,W45,X45,Y45,AC45,AE45,AF45,AG45,AH45,AI45,AL45,AP45,AR45,#REF!,AY45,AZ45,CF45,CH45,CI45,CJ45,CK45,CL45,CQ45,CS45,CT45,CU45,CV45,CW45,#REF!,#REF!,DA45,DC45,DF45,DH45,DO45,#REF!,#REF!,#REF!,#REF!,DQ45,DR45,DS45,DT45,DU45,DX45,DZ45,EA45,EB45,EC45,ED45,EG45,EI45,EJ45,EK45,EL45,EM45)</f>
        <v>#REF!</v>
      </c>
      <c r="I45" s="48" t="e">
        <f t="shared" si="12"/>
        <v>#REF!</v>
      </c>
      <c r="J45" s="78"/>
      <c r="K45" s="78"/>
      <c r="L45" s="87"/>
      <c r="M45" s="87"/>
      <c r="N45" s="87"/>
      <c r="O45" s="87"/>
      <c r="P45" s="87"/>
      <c r="Q45" s="87"/>
      <c r="R45" s="87"/>
      <c r="S45" s="87"/>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8"/>
      <c r="DE45" s="88"/>
      <c r="DF45" s="88"/>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125"/>
      <c r="EP45" s="125"/>
      <c r="EQ45" s="125"/>
      <c r="ER45" s="125"/>
      <c r="ES45" s="125"/>
      <c r="ET45" s="125"/>
      <c r="EU45" s="125"/>
      <c r="EV45" s="125"/>
      <c r="EW45" s="125"/>
      <c r="EX45" s="125"/>
    </row>
    <row r="46" spans="1:154" x14ac:dyDescent="0.35">
      <c r="A46" s="85"/>
      <c r="B46" s="86"/>
      <c r="C46" s="86"/>
      <c r="D46" s="86"/>
      <c r="E46" s="86"/>
      <c r="F46" s="86"/>
      <c r="G46" s="48" t="e">
        <f>SUM(J46,L46,N46,O46,P46,T46,U46,V46,AB46,AD46,AO46,AQ46,CE46,CG46,CP46,CR46,#REF!,#REF!,CZ46,DB46,DE46,DG46,DN46,DP46,DW46,DY46,EF46,EH46)</f>
        <v>#REF!</v>
      </c>
      <c r="H46" s="48" t="e">
        <f>SUM(K46,M46,Q46,R46,S46,W46,X46,Y46,AC46,AE46,AF46,AG46,AH46,AI46,AL46,AP46,AR46,#REF!,AY46,AZ46,CF46,CH46,CI46,CJ46,CK46,CL46,CQ46,CS46,CT46,CU46,CV46,CW46,#REF!,#REF!,DA46,DC46,DF46,DH46,DO46,#REF!,#REF!,#REF!,#REF!,DQ46,DR46,DS46,DT46,DU46,DX46,DZ46,EA46,EB46,EC46,ED46,EG46,EI46,EJ46,EK46,EL46,EM46)</f>
        <v>#REF!</v>
      </c>
      <c r="I46" s="48" t="e">
        <f t="shared" si="12"/>
        <v>#REF!</v>
      </c>
      <c r="J46" s="78"/>
      <c r="K46" s="78"/>
      <c r="L46" s="87"/>
      <c r="M46" s="87"/>
      <c r="N46" s="87"/>
      <c r="O46" s="87"/>
      <c r="P46" s="87"/>
      <c r="Q46" s="87"/>
      <c r="R46" s="87"/>
      <c r="S46" s="87"/>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8"/>
      <c r="DE46" s="88"/>
      <c r="DF46" s="88"/>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125"/>
      <c r="EP46" s="125"/>
      <c r="EQ46" s="125"/>
      <c r="ER46" s="125"/>
      <c r="ES46" s="125"/>
      <c r="ET46" s="125"/>
      <c r="EU46" s="125"/>
      <c r="EV46" s="125"/>
      <c r="EW46" s="125"/>
      <c r="EX46" s="125"/>
    </row>
    <row r="47" spans="1:154" x14ac:dyDescent="0.35">
      <c r="A47" s="85"/>
      <c r="B47" s="86"/>
      <c r="C47" s="86"/>
      <c r="D47" s="86"/>
      <c r="E47" s="86"/>
      <c r="F47" s="86"/>
      <c r="G47" s="48" t="e">
        <f>SUM(J47,L47,N47,O47,P47,T47,U47,V47,AB47,AD47,AO47,AQ47,CE47,CG47,CP47,CR47,#REF!,#REF!,CZ47,DB47,DE47,DG47,DN47,DP47,DW47,DY47,EF47,EH47)</f>
        <v>#REF!</v>
      </c>
      <c r="H47" s="48" t="e">
        <f>SUM(K47,M47,Q47,R47,S47,W47,X47,Y47,AC47,AE47,AF47,AG47,AH47,AI47,AL47,AP47,AR47,#REF!,AY47,AZ47,CF47,CH47,CI47,CJ47,CK47,CL47,CQ47,CS47,CT47,CU47,CV47,CW47,#REF!,#REF!,DA47,DC47,DF47,DH47,DO47,#REF!,#REF!,#REF!,#REF!,DQ47,DR47,DS47,DT47,DU47,DX47,DZ47,EA47,EB47,EC47,ED47,EG47,EI47,EJ47,EK47,EL47,EM47)</f>
        <v>#REF!</v>
      </c>
      <c r="I47" s="48" t="e">
        <f t="shared" si="12"/>
        <v>#REF!</v>
      </c>
      <c r="J47" s="78"/>
      <c r="K47" s="78"/>
      <c r="L47" s="87"/>
      <c r="M47" s="87"/>
      <c r="N47" s="87"/>
      <c r="O47" s="87"/>
      <c r="P47" s="87"/>
      <c r="Q47" s="87"/>
      <c r="R47" s="87"/>
      <c r="S47" s="87"/>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8"/>
      <c r="DE47" s="88"/>
      <c r="DF47" s="88"/>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125"/>
      <c r="EP47" s="125"/>
      <c r="EQ47" s="125"/>
      <c r="ER47" s="125"/>
      <c r="ES47" s="125"/>
      <c r="ET47" s="125"/>
      <c r="EU47" s="125"/>
      <c r="EV47" s="125"/>
      <c r="EW47" s="125"/>
      <c r="EX47" s="125"/>
    </row>
    <row r="48" spans="1:154" x14ac:dyDescent="0.35">
      <c r="A48" s="85"/>
      <c r="B48" s="86"/>
      <c r="C48" s="86"/>
      <c r="D48" s="86"/>
      <c r="E48" s="86"/>
      <c r="F48" s="86"/>
      <c r="G48" s="48" t="e">
        <f>SUM(J48,L48,N48,O48,P48,T48,U48,V48,AB48,AD48,AO48,AQ48,CE48,CG48,CP48,CR48,#REF!,#REF!,CZ48,DB48,DE48,DG48,DN48,DP48,DW48,DY48,EF48,EH48)</f>
        <v>#REF!</v>
      </c>
      <c r="H48" s="48" t="e">
        <f>SUM(K48,M48,Q48,R48,S48,W48,X48,Y48,AC48,AE48,AF48,AG48,AH48,AI48,AL48,AP48,AR48,#REF!,AY48,AZ48,CF48,CH48,CI48,CJ48,CK48,CL48,CQ48,CS48,CT48,CU48,CV48,CW48,#REF!,#REF!,DA48,DC48,DF48,DH48,DO48,#REF!,#REF!,#REF!,#REF!,DQ48,DR48,DS48,DT48,DU48,DX48,DZ48,EA48,EB48,EC48,ED48,EG48,EI48,EJ48,EK48,EL48,EM48)</f>
        <v>#REF!</v>
      </c>
      <c r="I48" s="48" t="e">
        <f t="shared" si="12"/>
        <v>#REF!</v>
      </c>
      <c r="J48" s="78"/>
      <c r="K48" s="78"/>
      <c r="L48" s="87"/>
      <c r="M48" s="87"/>
      <c r="N48" s="87"/>
      <c r="O48" s="87"/>
      <c r="P48" s="87"/>
      <c r="Q48" s="87"/>
      <c r="R48" s="87"/>
      <c r="S48" s="87"/>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8"/>
      <c r="DE48" s="88"/>
      <c r="DF48" s="88"/>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125"/>
      <c r="EP48" s="125"/>
      <c r="EQ48" s="125"/>
      <c r="ER48" s="125"/>
      <c r="ES48" s="125"/>
      <c r="ET48" s="125"/>
      <c r="EU48" s="125"/>
      <c r="EV48" s="125"/>
      <c r="EW48" s="125"/>
      <c r="EX48" s="125"/>
    </row>
    <row r="49" spans="1:154" x14ac:dyDescent="0.35">
      <c r="A49" s="85"/>
      <c r="B49" s="86"/>
      <c r="C49" s="86"/>
      <c r="D49" s="86"/>
      <c r="E49" s="86"/>
      <c r="F49" s="86"/>
      <c r="G49" s="48" t="e">
        <f>SUM(J49,L49,N49,O49,P49,T49,U49,V49,AB49,AD49,AO49,AQ49,CE49,CG49,CP49,CR49,#REF!,#REF!,CZ49,DB49,DE49,DG49,DN49,DP49,DW49,DY49,EF49,EH49)</f>
        <v>#REF!</v>
      </c>
      <c r="H49" s="48" t="e">
        <f>SUM(K49,M49,Q49,R49,S49,W49,X49,Y49,AC49,AE49,AF49,AG49,AH49,AI49,AL49,AP49,AR49,#REF!,AY49,AZ49,CF49,CH49,CI49,CJ49,CK49,CL49,CQ49,CS49,CT49,CU49,CV49,CW49,#REF!,#REF!,DA49,DC49,DF49,DH49,DO49,#REF!,#REF!,#REF!,#REF!,DQ49,DR49,DS49,DT49,DU49,DX49,DZ49,EA49,EB49,EC49,ED49,EG49,EI49,EJ49,EK49,EL49,EM49)</f>
        <v>#REF!</v>
      </c>
      <c r="I49" s="48" t="e">
        <f t="shared" si="12"/>
        <v>#REF!</v>
      </c>
      <c r="J49" s="78"/>
      <c r="K49" s="78"/>
      <c r="L49" s="87"/>
      <c r="M49" s="87"/>
      <c r="N49" s="87"/>
      <c r="O49" s="87"/>
      <c r="P49" s="87"/>
      <c r="Q49" s="87"/>
      <c r="R49" s="87"/>
      <c r="S49" s="87"/>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8"/>
      <c r="DE49" s="88"/>
      <c r="DF49" s="88"/>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125"/>
      <c r="EP49" s="125"/>
      <c r="EQ49" s="125"/>
      <c r="ER49" s="125"/>
      <c r="ES49" s="125"/>
      <c r="ET49" s="125"/>
      <c r="EU49" s="125"/>
      <c r="EV49" s="125"/>
      <c r="EW49" s="125"/>
      <c r="EX49" s="125"/>
    </row>
    <row r="50" spans="1:154" x14ac:dyDescent="0.35">
      <c r="A50" s="85"/>
      <c r="B50" s="86"/>
      <c r="C50" s="86"/>
      <c r="D50" s="86"/>
      <c r="E50" s="86"/>
      <c r="F50" s="86"/>
      <c r="G50" s="48" t="e">
        <f>SUM(J50,L50,N50,O50,P50,T50,U50,V50,AB50,AD50,AO50,AQ50,CE50,CG50,CP50,CR50,#REF!,#REF!,CZ50,DB50,DE50,DG50,DN50,DP50,DW50,DY50,EF50,EH50)</f>
        <v>#REF!</v>
      </c>
      <c r="H50" s="48" t="e">
        <f>SUM(K50,M50,Q50,R50,S50,W50,X50,Y50,AC50,AE50,AF50,AG50,AH50,AI50,AL50,AP50,AR50,#REF!,AY50,AZ50,CF50,CH50,CI50,CJ50,CK50,CL50,CQ50,CS50,CT50,CU50,CV50,CW50,#REF!,#REF!,DA50,DC50,DF50,DH50,DO50,#REF!,#REF!,#REF!,#REF!,DQ50,DR50,DS50,DT50,DU50,DX50,DZ50,EA50,EB50,EC50,ED50,EG50,EI50,EJ50,EK50,EL50,EM50)</f>
        <v>#REF!</v>
      </c>
      <c r="I50" s="48" t="e">
        <f t="shared" si="12"/>
        <v>#REF!</v>
      </c>
      <c r="J50" s="78"/>
      <c r="K50" s="78"/>
      <c r="L50" s="87"/>
      <c r="M50" s="87"/>
      <c r="N50" s="87"/>
      <c r="O50" s="87"/>
      <c r="P50" s="87"/>
      <c r="Q50" s="87"/>
      <c r="R50" s="87"/>
      <c r="S50" s="87"/>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8"/>
      <c r="DE50" s="88"/>
      <c r="DF50" s="88"/>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125"/>
      <c r="EP50" s="125"/>
      <c r="EQ50" s="125"/>
      <c r="ER50" s="125"/>
      <c r="ES50" s="125"/>
      <c r="ET50" s="125"/>
      <c r="EU50" s="125"/>
      <c r="EV50" s="125"/>
      <c r="EW50" s="125"/>
      <c r="EX50" s="125"/>
    </row>
    <row r="51" spans="1:154" x14ac:dyDescent="0.35">
      <c r="A51" s="85"/>
      <c r="B51" s="86"/>
      <c r="C51" s="86"/>
      <c r="D51" s="86"/>
      <c r="E51" s="86"/>
      <c r="F51" s="86"/>
      <c r="G51" s="48" t="e">
        <f>SUM(J51,L51,N51,O51,P51,T51,U51,V51,AB51,AD51,AO51,AQ51,CE51,CG51,CP51,CR51,#REF!,#REF!,CZ51,DB51,DE51,DG51,DN51,DP51,DW51,DY51,EF51,EH51)</f>
        <v>#REF!</v>
      </c>
      <c r="H51" s="48" t="e">
        <f>SUM(K51,M51,Q51,R51,S51,W51,X51,Y51,AC51,AE51,AF51,AG51,AH51,AI51,AL51,AP51,AR51,#REF!,AY51,AZ51,CF51,CH51,CI51,CJ51,CK51,CL51,CQ51,CS51,CT51,CU51,CV51,CW51,#REF!,#REF!,DA51,DC51,DF51,DH51,DO51,#REF!,#REF!,#REF!,#REF!,DQ51,DR51,DS51,DT51,DU51,DX51,DZ51,EA51,EB51,EC51,ED51,EG51,EI51,EJ51,EK51,EL51,EM51)</f>
        <v>#REF!</v>
      </c>
      <c r="I51" s="48" t="e">
        <f t="shared" si="12"/>
        <v>#REF!</v>
      </c>
      <c r="J51" s="78"/>
      <c r="K51" s="78"/>
      <c r="L51" s="87"/>
      <c r="M51" s="87"/>
      <c r="N51" s="87"/>
      <c r="O51" s="87"/>
      <c r="P51" s="87"/>
      <c r="Q51" s="87"/>
      <c r="R51" s="87"/>
      <c r="S51" s="87"/>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8"/>
      <c r="DE51" s="88"/>
      <c r="DF51" s="88"/>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125"/>
      <c r="EP51" s="125"/>
      <c r="EQ51" s="125"/>
      <c r="ER51" s="125"/>
      <c r="ES51" s="125"/>
      <c r="ET51" s="125"/>
      <c r="EU51" s="125"/>
      <c r="EV51" s="125"/>
      <c r="EW51" s="125"/>
      <c r="EX51" s="125"/>
    </row>
    <row r="52" spans="1:154" x14ac:dyDescent="0.35">
      <c r="A52" s="85"/>
      <c r="B52" s="86"/>
      <c r="C52" s="86"/>
      <c r="D52" s="86"/>
      <c r="E52" s="86"/>
      <c r="F52" s="86"/>
      <c r="G52" s="48" t="e">
        <f>SUM(J52,L52,N52,O52,P52,T52,U52,V52,AB52,AD52,AO52,AQ52,CE52,CG52,CP52,CR52,#REF!,#REF!,CZ52,DB52,DE52,DG52,DN52,DP52,DW52,DY52,EF52,EH52)</f>
        <v>#REF!</v>
      </c>
      <c r="H52" s="48" t="e">
        <f>SUM(K52,M52,Q52,R52,S52,W52,X52,Y52,AC52,AE52,AF52,AG52,AH52,AI52,AL52,AP52,AR52,#REF!,AY52,AZ52,CF52,CH52,CI52,CJ52,CK52,CL52,CQ52,CS52,CT52,CU52,CV52,CW52,#REF!,#REF!,DA52,DC52,DF52,DH52,DO52,#REF!,#REF!,#REF!,#REF!,DQ52,DR52,DS52,DT52,DU52,DX52,DZ52,EA52,EB52,EC52,ED52,EG52,EI52,EJ52,EK52,EL52,EM52)</f>
        <v>#REF!</v>
      </c>
      <c r="I52" s="48" t="e">
        <f t="shared" si="12"/>
        <v>#REF!</v>
      </c>
      <c r="J52" s="78"/>
      <c r="K52" s="78"/>
      <c r="L52" s="87"/>
      <c r="M52" s="87"/>
      <c r="N52" s="87"/>
      <c r="O52" s="87"/>
      <c r="P52" s="87"/>
      <c r="Q52" s="87"/>
      <c r="R52" s="87"/>
      <c r="S52" s="87"/>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8"/>
      <c r="DE52" s="88"/>
      <c r="DF52" s="88"/>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125"/>
      <c r="EP52" s="125"/>
      <c r="EQ52" s="125"/>
      <c r="ER52" s="125"/>
      <c r="ES52" s="125"/>
      <c r="ET52" s="125"/>
      <c r="EU52" s="125"/>
      <c r="EV52" s="125"/>
      <c r="EW52" s="125"/>
      <c r="EX52" s="125"/>
    </row>
    <row r="53" spans="1:154" x14ac:dyDescent="0.35">
      <c r="A53" s="85"/>
      <c r="B53" s="86"/>
      <c r="C53" s="86"/>
      <c r="D53" s="86"/>
      <c r="E53" s="86"/>
      <c r="F53" s="86"/>
      <c r="G53" s="48" t="e">
        <f>SUM(J53,L53,N53,O53,P53,T53,U53,V53,AB53,AD53,AO53,AQ53,CE53,CG53,CP53,CR53,#REF!,#REF!,CZ53,DB53,DE53,DG53,DN53,DP53,DW53,DY53,EF53,EH53)</f>
        <v>#REF!</v>
      </c>
      <c r="H53" s="48" t="e">
        <f>SUM(K53,M53,Q53,R53,S53,W53,X53,Y53,AC53,AE53,AF53,AG53,AH53,AI53,AL53,AP53,AR53,#REF!,AY53,AZ53,CF53,CH53,CI53,CJ53,CK53,CL53,CQ53,CS53,CT53,CU53,CV53,CW53,#REF!,#REF!,DA53,DC53,DF53,DH53,DO53,#REF!,#REF!,#REF!,#REF!,DQ53,DR53,DS53,DT53,DU53,DX53,DZ53,EA53,EB53,EC53,ED53,EG53,EI53,EJ53,EK53,EL53,EM53)</f>
        <v>#REF!</v>
      </c>
      <c r="I53" s="48" t="e">
        <f t="shared" si="12"/>
        <v>#REF!</v>
      </c>
      <c r="J53" s="78"/>
      <c r="K53" s="78"/>
      <c r="L53" s="87"/>
      <c r="M53" s="87"/>
      <c r="N53" s="87"/>
      <c r="O53" s="87"/>
      <c r="P53" s="87"/>
      <c r="Q53" s="87"/>
      <c r="R53" s="87"/>
      <c r="S53" s="87"/>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8"/>
      <c r="DE53" s="88"/>
      <c r="DF53" s="88"/>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125"/>
      <c r="EP53" s="125"/>
      <c r="EQ53" s="125"/>
      <c r="ER53" s="125"/>
      <c r="ES53" s="125"/>
      <c r="ET53" s="125"/>
      <c r="EU53" s="125"/>
      <c r="EV53" s="125"/>
      <c r="EW53" s="125"/>
      <c r="EX53" s="125"/>
    </row>
    <row r="54" spans="1:154" x14ac:dyDescent="0.35">
      <c r="A54" s="85"/>
      <c r="B54" s="86"/>
      <c r="C54" s="86"/>
      <c r="D54" s="86"/>
      <c r="E54" s="86"/>
      <c r="F54" s="86"/>
      <c r="G54" s="48" t="e">
        <f>SUM(J54,L54,N54,O54,P54,T54,U54,V54,AB54,AD54,AO54,AQ54,CE54,CG54,CP54,CR54,#REF!,#REF!,CZ54,DB54,DE54,DG54,DN54,DP54,DW54,DY54,EF54,EH54)</f>
        <v>#REF!</v>
      </c>
      <c r="H54" s="48" t="e">
        <f>SUM(K54,M54,Q54,R54,S54,W54,X54,Y54,AC54,AE54,AF54,AG54,AH54,AI54,AL54,AP54,AR54,#REF!,AY54,AZ54,CF54,CH54,CI54,CJ54,CK54,CL54,CQ54,CS54,CT54,CU54,CV54,CW54,#REF!,#REF!,DA54,DC54,DF54,DH54,DO54,#REF!,#REF!,#REF!,#REF!,DQ54,DR54,DS54,DT54,DU54,DX54,DZ54,EA54,EB54,EC54,ED54,EG54,EI54,EJ54,EK54,EL54,EM54)</f>
        <v>#REF!</v>
      </c>
      <c r="I54" s="48" t="e">
        <f t="shared" si="12"/>
        <v>#REF!</v>
      </c>
      <c r="J54" s="78"/>
      <c r="K54" s="78"/>
      <c r="L54" s="87"/>
      <c r="M54" s="87"/>
      <c r="N54" s="87"/>
      <c r="O54" s="87"/>
      <c r="P54" s="87"/>
      <c r="Q54" s="87"/>
      <c r="R54" s="87"/>
      <c r="S54" s="87"/>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8"/>
      <c r="DE54" s="88"/>
      <c r="DF54" s="88"/>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125"/>
      <c r="EP54" s="125"/>
      <c r="EQ54" s="125"/>
      <c r="ER54" s="125"/>
      <c r="ES54" s="125"/>
      <c r="ET54" s="125"/>
      <c r="EU54" s="125"/>
      <c r="EV54" s="125"/>
      <c r="EW54" s="125"/>
      <c r="EX54" s="125"/>
    </row>
    <row r="55" spans="1:154" x14ac:dyDescent="0.35">
      <c r="A55" s="85"/>
      <c r="B55" s="86"/>
      <c r="C55" s="86"/>
      <c r="D55" s="86"/>
      <c r="E55" s="86"/>
      <c r="F55" s="86"/>
      <c r="G55" s="48" t="e">
        <f>SUM(J55,L55,N55,O55,P55,T55,U55,V55,AB55,AD55,AO55,AQ55,CE55,CG55,CP55,CR55,#REF!,#REF!,CZ55,DB55,DE55,DG55,DN55,DP55,DW55,DY55,EF55,EH55)</f>
        <v>#REF!</v>
      </c>
      <c r="H55" s="48" t="e">
        <f>SUM(K55,M55,Q55,R55,S55,W55,X55,Y55,AC55,AE55,AF55,AG55,AH55,AI55,AL55,AP55,AR55,#REF!,AY55,AZ55,CF55,CH55,CI55,CJ55,CK55,CL55,CQ55,CS55,CT55,CU55,CV55,CW55,#REF!,#REF!,DA55,DC55,DF55,DH55,DO55,#REF!,#REF!,#REF!,#REF!,DQ55,DR55,DS55,DT55,DU55,DX55,DZ55,EA55,EB55,EC55,ED55,EG55,EI55,EJ55,EK55,EL55,EM55)</f>
        <v>#REF!</v>
      </c>
      <c r="I55" s="48" t="e">
        <f t="shared" si="12"/>
        <v>#REF!</v>
      </c>
      <c r="J55" s="78"/>
      <c r="K55" s="78"/>
      <c r="L55" s="87"/>
      <c r="M55" s="87"/>
      <c r="N55" s="87"/>
      <c r="O55" s="87"/>
      <c r="P55" s="87"/>
      <c r="Q55" s="87"/>
      <c r="R55" s="87"/>
      <c r="S55" s="87"/>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8"/>
      <c r="DE55" s="88"/>
      <c r="DF55" s="88"/>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125"/>
      <c r="EP55" s="125"/>
      <c r="EQ55" s="125"/>
      <c r="ER55" s="125"/>
      <c r="ES55" s="125"/>
      <c r="ET55" s="125"/>
      <c r="EU55" s="125"/>
      <c r="EV55" s="125"/>
      <c r="EW55" s="125"/>
      <c r="EX55" s="125"/>
    </row>
    <row r="56" spans="1:154" x14ac:dyDescent="0.35">
      <c r="A56" s="85"/>
      <c r="B56" s="86"/>
      <c r="C56" s="86"/>
      <c r="D56" s="86"/>
      <c r="E56" s="86"/>
      <c r="F56" s="86"/>
      <c r="G56" s="48" t="e">
        <f>SUM(J56,L56,N56,O56,P56,T56,U56,V56,AB56,AD56,AO56,AQ56,CE56,CG56,CP56,CR56,#REF!,#REF!,CZ56,DB56,DE56,DG56,DN56,DP56,DW56,DY56,EF56,EH56)</f>
        <v>#REF!</v>
      </c>
      <c r="H56" s="48" t="e">
        <f>SUM(K56,M56,Q56,R56,S56,W56,X56,Y56,AC56,AE56,AF56,AG56,AH56,AI56,AL56,AP56,AR56,#REF!,AY56,AZ56,CF56,CH56,CI56,CJ56,CK56,CL56,CQ56,CS56,CT56,CU56,CV56,CW56,#REF!,#REF!,DA56,DC56,DF56,DH56,DO56,#REF!,#REF!,#REF!,#REF!,DQ56,DR56,DS56,DT56,DU56,DX56,DZ56,EA56,EB56,EC56,ED56,EG56,EI56,EJ56,EK56,EL56,EM56)</f>
        <v>#REF!</v>
      </c>
      <c r="I56" s="48" t="e">
        <f t="shared" si="12"/>
        <v>#REF!</v>
      </c>
      <c r="J56" s="78"/>
      <c r="K56" s="78"/>
      <c r="L56" s="87"/>
      <c r="M56" s="87"/>
      <c r="N56" s="87"/>
      <c r="O56" s="87"/>
      <c r="P56" s="87"/>
      <c r="Q56" s="87"/>
      <c r="R56" s="87"/>
      <c r="S56" s="87"/>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8"/>
      <c r="DE56" s="88"/>
      <c r="DF56" s="88"/>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125"/>
      <c r="EP56" s="125"/>
      <c r="EQ56" s="125"/>
      <c r="ER56" s="125"/>
      <c r="ES56" s="125"/>
      <c r="ET56" s="125"/>
      <c r="EU56" s="125"/>
      <c r="EV56" s="125"/>
      <c r="EW56" s="125"/>
      <c r="EX56" s="125"/>
    </row>
    <row r="57" spans="1:154" x14ac:dyDescent="0.35">
      <c r="A57" s="85"/>
      <c r="B57" s="86"/>
      <c r="C57" s="86"/>
      <c r="D57" s="86"/>
      <c r="E57" s="86"/>
      <c r="F57" s="86"/>
      <c r="G57" s="48" t="e">
        <f>SUM(J57,L57,N57,O57,P57,T57,U57,V57,AB57,AD57,AO57,AQ57,CE57,CG57,CP57,CR57,#REF!,#REF!,CZ57,DB57,DE57,DG57,DN57,DP57,DW57,DY57,EF57,EH57)</f>
        <v>#REF!</v>
      </c>
      <c r="H57" s="48" t="e">
        <f>SUM(K57,M57,Q57,R57,S57,W57,X57,Y57,AC57,AE57,AF57,AG57,AH57,AI57,AL57,AP57,AR57,#REF!,AY57,AZ57,CF57,CH57,CI57,CJ57,CK57,CL57,CQ57,CS57,CT57,CU57,CV57,CW57,#REF!,#REF!,DA57,DC57,DF57,DH57,DO57,#REF!,#REF!,#REF!,#REF!,DQ57,DR57,DS57,DT57,DU57,DX57,DZ57,EA57,EB57,EC57,ED57,EG57,EI57,EJ57,EK57,EL57,EM57)</f>
        <v>#REF!</v>
      </c>
      <c r="I57" s="48" t="e">
        <f t="shared" si="12"/>
        <v>#REF!</v>
      </c>
      <c r="J57" s="78"/>
      <c r="K57" s="78"/>
      <c r="L57" s="87"/>
      <c r="M57" s="87"/>
      <c r="N57" s="87"/>
      <c r="O57" s="87"/>
      <c r="P57" s="87"/>
      <c r="Q57" s="87"/>
      <c r="R57" s="87"/>
      <c r="S57" s="87"/>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8"/>
      <c r="DE57" s="88"/>
      <c r="DF57" s="88"/>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125"/>
      <c r="EP57" s="125"/>
      <c r="EQ57" s="125"/>
      <c r="ER57" s="125"/>
      <c r="ES57" s="125"/>
      <c r="ET57" s="125"/>
      <c r="EU57" s="125"/>
      <c r="EV57" s="125"/>
      <c r="EW57" s="125"/>
      <c r="EX57" s="125"/>
    </row>
    <row r="58" spans="1:154" x14ac:dyDescent="0.35">
      <c r="A58" s="85"/>
      <c r="B58" s="86"/>
      <c r="C58" s="86"/>
      <c r="D58" s="86"/>
      <c r="E58" s="86"/>
      <c r="F58" s="86"/>
      <c r="G58" s="48" t="e">
        <f>SUM(J58,L58,N58,O58,P58,T58,U58,V58,AB58,AD58,AO58,AQ58,CE58,CG58,CP58,CR58,#REF!,#REF!,CZ58,DB58,DE58,DG58,DN58,DP58,DW58,DY58,EF58,EH58)</f>
        <v>#REF!</v>
      </c>
      <c r="H58" s="48" t="e">
        <f>SUM(K58,M58,Q58,R58,S58,W58,X58,Y58,AC58,AE58,AF58,AG58,AH58,AI58,AL58,AP58,AR58,#REF!,AY58,AZ58,CF58,CH58,CI58,CJ58,CK58,CL58,CQ58,CS58,CT58,CU58,CV58,CW58,#REF!,#REF!,DA58,DC58,DF58,DH58,DO58,#REF!,#REF!,#REF!,#REF!,DQ58,DR58,DS58,DT58,DU58,DX58,DZ58,EA58,EB58,EC58,ED58,EG58,EI58,EJ58,EK58,EL58,EM58)</f>
        <v>#REF!</v>
      </c>
      <c r="I58" s="48" t="e">
        <f t="shared" si="12"/>
        <v>#REF!</v>
      </c>
      <c r="J58" s="78"/>
      <c r="K58" s="78"/>
      <c r="L58" s="87"/>
      <c r="M58" s="87"/>
      <c r="N58" s="87"/>
      <c r="O58" s="87"/>
      <c r="P58" s="87"/>
      <c r="Q58" s="87"/>
      <c r="R58" s="87"/>
      <c r="S58" s="87"/>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8"/>
      <c r="DE58" s="88"/>
      <c r="DF58" s="88"/>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125"/>
      <c r="EP58" s="125"/>
      <c r="EQ58" s="125"/>
      <c r="ER58" s="125"/>
      <c r="ES58" s="125"/>
      <c r="ET58" s="125"/>
      <c r="EU58" s="125"/>
      <c r="EV58" s="125"/>
      <c r="EW58" s="125"/>
      <c r="EX58" s="125"/>
    </row>
    <row r="59" spans="1:154" x14ac:dyDescent="0.35">
      <c r="A59" s="85"/>
      <c r="B59" s="86"/>
      <c r="C59" s="86"/>
      <c r="D59" s="86"/>
      <c r="E59" s="86"/>
      <c r="F59" s="86"/>
      <c r="G59" s="48" t="e">
        <f>SUM(J59,L59,N59,O59,P59,T59,U59,V59,AB59,AD59,AO59,AQ59,CE59,CG59,CP59,CR59,#REF!,#REF!,CZ59,DB59,DE59,DG59,DN59,DP59,DW59,DY59,EF59,EH59)</f>
        <v>#REF!</v>
      </c>
      <c r="H59" s="48" t="e">
        <f>SUM(K59,M59,Q59,R59,S59,W59,X59,Y59,AC59,AE59,AF59,AG59,AH59,AI59,AL59,AP59,AR59,#REF!,AY59,AZ59,CF59,CH59,CI59,CJ59,CK59,CL59,CQ59,CS59,CT59,CU59,CV59,CW59,#REF!,#REF!,DA59,DC59,DF59,DH59,DO59,#REF!,#REF!,#REF!,#REF!,DQ59,DR59,DS59,DT59,DU59,DX59,DZ59,EA59,EB59,EC59,ED59,EG59,EI59,EJ59,EK59,EL59,EM59)</f>
        <v>#REF!</v>
      </c>
      <c r="I59" s="48" t="e">
        <f t="shared" si="12"/>
        <v>#REF!</v>
      </c>
      <c r="J59" s="78"/>
      <c r="K59" s="78"/>
      <c r="L59" s="87"/>
      <c r="M59" s="87"/>
      <c r="N59" s="87"/>
      <c r="O59" s="87"/>
      <c r="P59" s="87"/>
      <c r="Q59" s="87"/>
      <c r="R59" s="87"/>
      <c r="S59" s="87"/>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8"/>
      <c r="DE59" s="88"/>
      <c r="DF59" s="88"/>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125"/>
      <c r="EP59" s="125"/>
      <c r="EQ59" s="125"/>
      <c r="ER59" s="125"/>
      <c r="ES59" s="125"/>
      <c r="ET59" s="125"/>
      <c r="EU59" s="125"/>
      <c r="EV59" s="125"/>
      <c r="EW59" s="125"/>
      <c r="EX59" s="125"/>
    </row>
    <row r="60" spans="1:154" x14ac:dyDescent="0.35">
      <c r="A60" s="85"/>
      <c r="B60" s="86"/>
      <c r="C60" s="86"/>
      <c r="D60" s="86"/>
      <c r="E60" s="86"/>
      <c r="F60" s="86"/>
      <c r="G60" s="48" t="e">
        <f>SUM(J60,L60,N60,O60,P60,T60,U60,V60,AB60,AD60,AO60,AQ60,CE60,CG60,CP60,CR60,#REF!,#REF!,CZ60,DB60,DE60,DG60,DN60,DP60,DW60,DY60,EF60,EH60)</f>
        <v>#REF!</v>
      </c>
      <c r="H60" s="48" t="e">
        <f>SUM(K60,M60,Q60,R60,S60,W60,X60,Y60,AC60,AE60,AF60,AG60,AH60,AI60,AL60,AP60,AR60,#REF!,AY60,AZ60,CF60,CH60,CI60,CJ60,CK60,CL60,CQ60,CS60,CT60,CU60,CV60,CW60,#REF!,#REF!,DA60,DC60,DF60,DH60,DO60,#REF!,#REF!,#REF!,#REF!,DQ60,DR60,DS60,DT60,DU60,DX60,DZ60,EA60,EB60,EC60,ED60,EG60,EI60,EJ60,EK60,EL60,EM60)</f>
        <v>#REF!</v>
      </c>
      <c r="I60" s="48" t="e">
        <f t="shared" si="12"/>
        <v>#REF!</v>
      </c>
      <c r="J60" s="78"/>
      <c r="K60" s="78"/>
      <c r="L60" s="87"/>
      <c r="M60" s="87"/>
      <c r="N60" s="87"/>
      <c r="O60" s="87"/>
      <c r="P60" s="87"/>
      <c r="Q60" s="87"/>
      <c r="R60" s="87"/>
      <c r="S60" s="87"/>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8"/>
      <c r="DE60" s="88"/>
      <c r="DF60" s="88"/>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125"/>
      <c r="EP60" s="125"/>
      <c r="EQ60" s="125"/>
      <c r="ER60" s="125"/>
      <c r="ES60" s="125"/>
      <c r="ET60" s="125"/>
      <c r="EU60" s="125"/>
      <c r="EV60" s="125"/>
      <c r="EW60" s="125"/>
      <c r="EX60" s="125"/>
    </row>
    <row r="61" spans="1:154" x14ac:dyDescent="0.35">
      <c r="A61" s="85"/>
      <c r="B61" s="86"/>
      <c r="C61" s="86"/>
      <c r="D61" s="86"/>
      <c r="E61" s="86"/>
      <c r="F61" s="86"/>
      <c r="G61" s="48" t="e">
        <f>SUM(J61,L61,N61,O61,P61,T61,U61,V61,AB61,AD61,AO61,AQ61,CE61,CG61,CP61,CR61,#REF!,#REF!,CZ61,DB61,DE61,DG61,DN61,DP61,DW61,DY61,EF61,EH61)</f>
        <v>#REF!</v>
      </c>
      <c r="H61" s="48" t="e">
        <f>SUM(K61,M61,Q61,R61,S61,W61,X61,Y61,AC61,AE61,AF61,AG61,AH61,AI61,AL61,AP61,AR61,#REF!,AY61,AZ61,CF61,CH61,CI61,CJ61,CK61,CL61,CQ61,CS61,CT61,CU61,CV61,CW61,#REF!,#REF!,DA61,DC61,DF61,DH61,DO61,#REF!,#REF!,#REF!,#REF!,DQ61,DR61,DS61,DT61,DU61,DX61,DZ61,EA61,EB61,EC61,ED61,EG61,EI61,EJ61,EK61,EL61,EM61)</f>
        <v>#REF!</v>
      </c>
      <c r="I61" s="48" t="e">
        <f t="shared" si="12"/>
        <v>#REF!</v>
      </c>
      <c r="J61" s="78"/>
      <c r="K61" s="78"/>
      <c r="L61" s="87"/>
      <c r="M61" s="87"/>
      <c r="N61" s="87"/>
      <c r="O61" s="87"/>
      <c r="P61" s="87"/>
      <c r="Q61" s="87"/>
      <c r="R61" s="87"/>
      <c r="S61" s="87"/>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8"/>
      <c r="DE61" s="88"/>
      <c r="DF61" s="88"/>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125"/>
      <c r="EP61" s="125"/>
      <c r="EQ61" s="125"/>
      <c r="ER61" s="125"/>
      <c r="ES61" s="125"/>
      <c r="ET61" s="125"/>
      <c r="EU61" s="125"/>
      <c r="EV61" s="125"/>
      <c r="EW61" s="125"/>
      <c r="EX61" s="125"/>
    </row>
    <row r="62" spans="1:154" x14ac:dyDescent="0.35">
      <c r="A62" s="85"/>
      <c r="B62" s="86"/>
      <c r="C62" s="86"/>
      <c r="D62" s="86"/>
      <c r="E62" s="86"/>
      <c r="F62" s="86"/>
      <c r="G62" s="48" t="e">
        <f>SUM(J62,L62,N62,O62,P62,T62,U62,V62,AB62,AD62,AO62,AQ62,CE62,CG62,CP62,CR62,#REF!,#REF!,CZ62,DB62,DE62,DG62,DN62,DP62,DW62,DY62,EF62,EH62)</f>
        <v>#REF!</v>
      </c>
      <c r="H62" s="48" t="e">
        <f>SUM(K62,M62,Q62,R62,S62,W62,X62,Y62,AC62,AE62,AF62,AG62,AH62,AI62,AL62,AP62,AR62,#REF!,AY62,AZ62,CF62,CH62,CI62,CJ62,CK62,CL62,CQ62,CS62,CT62,CU62,CV62,CW62,#REF!,#REF!,DA62,DC62,DF62,DH62,DO62,#REF!,#REF!,#REF!,#REF!,DQ62,DR62,DS62,DT62,DU62,DX62,DZ62,EA62,EB62,EC62,ED62,EG62,EI62,EJ62,EK62,EL62,EM62)</f>
        <v>#REF!</v>
      </c>
      <c r="I62" s="48" t="e">
        <f t="shared" si="12"/>
        <v>#REF!</v>
      </c>
      <c r="J62" s="78"/>
      <c r="K62" s="78"/>
      <c r="L62" s="87"/>
      <c r="M62" s="87"/>
      <c r="N62" s="87"/>
      <c r="O62" s="87"/>
      <c r="P62" s="87"/>
      <c r="Q62" s="87"/>
      <c r="R62" s="87"/>
      <c r="S62" s="87"/>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8"/>
      <c r="DE62" s="88"/>
      <c r="DF62" s="88"/>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125"/>
      <c r="EP62" s="125"/>
      <c r="EQ62" s="125"/>
      <c r="ER62" s="125"/>
      <c r="ES62" s="125"/>
      <c r="ET62" s="125"/>
      <c r="EU62" s="125"/>
      <c r="EV62" s="125"/>
      <c r="EW62" s="125"/>
      <c r="EX62" s="125"/>
    </row>
    <row r="63" spans="1:154" x14ac:dyDescent="0.35">
      <c r="A63" s="85"/>
      <c r="B63" s="86"/>
      <c r="C63" s="86"/>
      <c r="D63" s="86"/>
      <c r="E63" s="86"/>
      <c r="F63" s="86"/>
      <c r="G63" s="48" t="e">
        <f>SUM(J63,L63,N63,O63,P63,T63,U63,V63,AB63,AD63,AO63,AQ63,CE63,CG63,CP63,CR63,#REF!,#REF!,CZ63,DB63,DE63,DG63,DN63,DP63,DW63,DY63,EF63,EH63)</f>
        <v>#REF!</v>
      </c>
      <c r="H63" s="48" t="e">
        <f>SUM(K63,M63,Q63,R63,S63,W63,X63,Y63,AC63,AE63,AF63,AG63,AH63,AI63,AL63,AP63,AR63,#REF!,AY63,AZ63,CF63,CH63,CI63,CJ63,CK63,CL63,CQ63,CS63,CT63,CU63,CV63,CW63,#REF!,#REF!,DA63,DC63,DF63,DH63,DO63,#REF!,#REF!,#REF!,#REF!,DQ63,DR63,DS63,DT63,DU63,DX63,DZ63,EA63,EB63,EC63,ED63,EG63,EI63,EJ63,EK63,EL63,EM63)</f>
        <v>#REF!</v>
      </c>
      <c r="I63" s="48" t="e">
        <f t="shared" si="12"/>
        <v>#REF!</v>
      </c>
      <c r="J63" s="78"/>
      <c r="K63" s="78"/>
      <c r="L63" s="87"/>
      <c r="M63" s="87"/>
      <c r="N63" s="87"/>
      <c r="O63" s="87"/>
      <c r="P63" s="87"/>
      <c r="Q63" s="87"/>
      <c r="R63" s="87"/>
      <c r="S63" s="87"/>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8"/>
      <c r="DE63" s="88"/>
      <c r="DF63" s="88"/>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125"/>
      <c r="EP63" s="125"/>
      <c r="EQ63" s="125"/>
      <c r="ER63" s="125"/>
      <c r="ES63" s="125"/>
      <c r="ET63" s="125"/>
      <c r="EU63" s="125"/>
      <c r="EV63" s="125"/>
      <c r="EW63" s="125"/>
      <c r="EX63" s="125"/>
    </row>
    <row r="64" spans="1:154" x14ac:dyDescent="0.35">
      <c r="A64" s="85"/>
      <c r="B64" s="86"/>
      <c r="C64" s="86"/>
      <c r="D64" s="86"/>
      <c r="E64" s="86"/>
      <c r="F64" s="86"/>
      <c r="G64" s="48" t="e">
        <f>SUM(J64,L64,N64,O64,P64,T64,U64,V64,AB64,AD64,AO64,AQ64,CE64,CG64,CP64,CR64,#REF!,#REF!,CZ64,DB64,DE64,DG64,DN64,DP64,DW64,DY64,EF64,EH64)</f>
        <v>#REF!</v>
      </c>
      <c r="H64" s="48" t="e">
        <f>SUM(K64,M64,Q64,R64,S64,W64,X64,Y64,AC64,AE64,AF64,AG64,AH64,AI64,AL64,AP64,AR64,#REF!,AY64,AZ64,CF64,CH64,CI64,CJ64,CK64,CL64,CQ64,CS64,CT64,CU64,CV64,CW64,#REF!,#REF!,DA64,DC64,DF64,DH64,DO64,#REF!,#REF!,#REF!,#REF!,DQ64,DR64,DS64,DT64,DU64,DX64,DZ64,EA64,EB64,EC64,ED64,EG64,EI64,EJ64,EK64,EL64,EM64)</f>
        <v>#REF!</v>
      </c>
      <c r="I64" s="48" t="e">
        <f t="shared" si="12"/>
        <v>#REF!</v>
      </c>
      <c r="J64" s="78"/>
      <c r="K64" s="78"/>
      <c r="L64" s="87"/>
      <c r="M64" s="87"/>
      <c r="N64" s="87"/>
      <c r="O64" s="87"/>
      <c r="P64" s="87"/>
      <c r="Q64" s="87"/>
      <c r="R64" s="87"/>
      <c r="S64" s="87"/>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8"/>
      <c r="DE64" s="88"/>
      <c r="DF64" s="88"/>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125"/>
      <c r="EP64" s="125"/>
      <c r="EQ64" s="125"/>
      <c r="ER64" s="125"/>
      <c r="ES64" s="125"/>
      <c r="ET64" s="125"/>
      <c r="EU64" s="125"/>
      <c r="EV64" s="125"/>
      <c r="EW64" s="125"/>
      <c r="EX64" s="125"/>
    </row>
    <row r="65" spans="1:154" x14ac:dyDescent="0.35">
      <c r="A65" s="85"/>
      <c r="B65" s="86"/>
      <c r="C65" s="86"/>
      <c r="D65" s="86"/>
      <c r="E65" s="86"/>
      <c r="F65" s="86"/>
      <c r="G65" s="48" t="e">
        <f>SUM(J65,L65,N65,O65,P65,T65,U65,V65,AB65,AD65,AO65,AQ65,CE65,CG65,CP65,CR65,#REF!,#REF!,CZ65,DB65,DE65,DG65,DN65,DP65,DW65,DY65,EF65,EH65)</f>
        <v>#REF!</v>
      </c>
      <c r="H65" s="48" t="e">
        <f>SUM(K65,M65,Q65,R65,S65,W65,X65,Y65,AC65,AE65,AF65,AG65,AH65,AI65,AL65,AP65,AR65,#REF!,AY65,AZ65,CF65,CH65,CI65,CJ65,CK65,CL65,CQ65,CS65,CT65,CU65,CV65,CW65,#REF!,#REF!,DA65,DC65,DF65,DH65,DO65,#REF!,#REF!,#REF!,#REF!,DQ65,DR65,DS65,DT65,DU65,DX65,DZ65,EA65,EB65,EC65,ED65,EG65,EI65,EJ65,EK65,EL65,EM65)</f>
        <v>#REF!</v>
      </c>
      <c r="I65" s="48" t="e">
        <f t="shared" si="12"/>
        <v>#REF!</v>
      </c>
      <c r="J65" s="78"/>
      <c r="K65" s="78"/>
      <c r="L65" s="87"/>
      <c r="M65" s="87"/>
      <c r="N65" s="87"/>
      <c r="O65" s="87"/>
      <c r="P65" s="87"/>
      <c r="Q65" s="87"/>
      <c r="R65" s="87"/>
      <c r="S65" s="87"/>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8"/>
      <c r="DE65" s="88"/>
      <c r="DF65" s="88"/>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125"/>
      <c r="EP65" s="125"/>
      <c r="EQ65" s="125"/>
      <c r="ER65" s="125"/>
      <c r="ES65" s="125"/>
      <c r="ET65" s="125"/>
      <c r="EU65" s="125"/>
      <c r="EV65" s="125"/>
      <c r="EW65" s="125"/>
      <c r="EX65" s="125"/>
    </row>
    <row r="66" spans="1:154" x14ac:dyDescent="0.35">
      <c r="A66" s="85"/>
      <c r="B66" s="86"/>
      <c r="C66" s="86"/>
      <c r="D66" s="86"/>
      <c r="E66" s="86"/>
      <c r="F66" s="86"/>
      <c r="G66" s="48" t="e">
        <f>SUM(J66,L66,N66,O66,P66,T66,U66,V66,AB66,AD66,AO66,AQ66,CE66,CG66,CP66,CR66,#REF!,#REF!,CZ66,DB66,DE66,DG66,DN66,DP66,DW66,DY66,EF66,EH66)</f>
        <v>#REF!</v>
      </c>
      <c r="H66" s="48" t="e">
        <f>SUM(K66,M66,Q66,R66,S66,W66,X66,Y66,AC66,AE66,AF66,AG66,AH66,AI66,AL66,AP66,AR66,#REF!,AY66,AZ66,CF66,CH66,CI66,CJ66,CK66,CL66,CQ66,CS66,CT66,CU66,CV66,CW66,#REF!,#REF!,DA66,DC66,DF66,DH66,DO66,#REF!,#REF!,#REF!,#REF!,DQ66,DR66,DS66,DT66,DU66,DX66,DZ66,EA66,EB66,EC66,ED66,EG66,EI66,EJ66,EK66,EL66,EM66)</f>
        <v>#REF!</v>
      </c>
      <c r="I66" s="48" t="e">
        <f t="shared" si="12"/>
        <v>#REF!</v>
      </c>
      <c r="J66" s="78"/>
      <c r="K66" s="78"/>
      <c r="L66" s="87"/>
      <c r="M66" s="87"/>
      <c r="N66" s="87"/>
      <c r="O66" s="87"/>
      <c r="P66" s="87"/>
      <c r="Q66" s="87"/>
      <c r="R66" s="87"/>
      <c r="S66" s="87"/>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8"/>
      <c r="DE66" s="88"/>
      <c r="DF66" s="88"/>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125"/>
      <c r="EP66" s="125"/>
      <c r="EQ66" s="125"/>
      <c r="ER66" s="125"/>
      <c r="ES66" s="125"/>
      <c r="ET66" s="125"/>
      <c r="EU66" s="125"/>
      <c r="EV66" s="125"/>
      <c r="EW66" s="125"/>
      <c r="EX66" s="125"/>
    </row>
    <row r="67" spans="1:154" x14ac:dyDescent="0.35">
      <c r="A67" s="85"/>
      <c r="B67" s="86"/>
      <c r="C67" s="86"/>
      <c r="D67" s="86"/>
      <c r="E67" s="86"/>
      <c r="F67" s="86"/>
      <c r="G67" s="48" t="e">
        <f>SUM(J67,L67,N67,O67,P67,T67,U67,V67,AB67,AD67,AO67,AQ67,CE67,CG67,CP67,CR67,#REF!,#REF!,CZ67,DB67,DE67,DG67,DN67,DP67,DW67,DY67,EF67,EH67)</f>
        <v>#REF!</v>
      </c>
      <c r="H67" s="48" t="e">
        <f>SUM(K67,M67,Q67,R67,S67,W67,X67,Y67,AC67,AE67,AF67,AG67,AH67,AI67,AL67,AP67,AR67,#REF!,AY67,AZ67,CF67,CH67,CI67,CJ67,CK67,CL67,CQ67,CS67,CT67,CU67,CV67,CW67,#REF!,#REF!,DA67,DC67,DF67,DH67,DO67,#REF!,#REF!,#REF!,#REF!,DQ67,DR67,DS67,DT67,DU67,DX67,DZ67,EA67,EB67,EC67,ED67,EG67,EI67,EJ67,EK67,EL67,EM67)</f>
        <v>#REF!</v>
      </c>
      <c r="I67" s="48" t="e">
        <f t="shared" si="12"/>
        <v>#REF!</v>
      </c>
      <c r="J67" s="78"/>
      <c r="K67" s="78"/>
      <c r="L67" s="87"/>
      <c r="M67" s="87"/>
      <c r="N67" s="87"/>
      <c r="O67" s="87"/>
      <c r="P67" s="87"/>
      <c r="Q67" s="87"/>
      <c r="R67" s="87"/>
      <c r="S67" s="87"/>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8"/>
      <c r="DE67" s="88"/>
      <c r="DF67" s="88"/>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125"/>
      <c r="EP67" s="125"/>
      <c r="EQ67" s="125"/>
      <c r="ER67" s="125"/>
      <c r="ES67" s="125"/>
      <c r="ET67" s="125"/>
      <c r="EU67" s="125"/>
      <c r="EV67" s="125"/>
      <c r="EW67" s="125"/>
      <c r="EX67" s="125"/>
    </row>
    <row r="68" spans="1:154" x14ac:dyDescent="0.35">
      <c r="A68" s="85"/>
      <c r="B68" s="86"/>
      <c r="C68" s="86"/>
      <c r="D68" s="86"/>
      <c r="E68" s="86"/>
      <c r="F68" s="86"/>
      <c r="G68" s="48" t="e">
        <f>SUM(J68,L68,N68,O68,P68,T68,U68,V68,AB68,AD68,AO68,AQ68,CE68,CG68,CP68,CR68,#REF!,#REF!,CZ68,DB68,DE68,DG68,DN68,DP68,DW68,DY68,EF68,EH68)</f>
        <v>#REF!</v>
      </c>
      <c r="H68" s="48" t="e">
        <f>SUM(K68,M68,Q68,R68,S68,W68,X68,Y68,AC68,AE68,AF68,AG68,AH68,AI68,AL68,AP68,AR68,#REF!,AY68,AZ68,CF68,CH68,CI68,CJ68,CK68,CL68,CQ68,CS68,CT68,CU68,CV68,CW68,#REF!,#REF!,DA68,DC68,DF68,DH68,DO68,#REF!,#REF!,#REF!,#REF!,DQ68,DR68,DS68,DT68,DU68,DX68,DZ68,EA68,EB68,EC68,ED68,EG68,EI68,EJ68,EK68,EL68,EM68)</f>
        <v>#REF!</v>
      </c>
      <c r="I68" s="48" t="e">
        <f t="shared" si="12"/>
        <v>#REF!</v>
      </c>
      <c r="J68" s="78"/>
      <c r="K68" s="78"/>
      <c r="L68" s="87"/>
      <c r="M68" s="87"/>
      <c r="N68" s="87"/>
      <c r="O68" s="87"/>
      <c r="P68" s="87"/>
      <c r="Q68" s="87"/>
      <c r="R68" s="87"/>
      <c r="S68" s="87"/>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8"/>
      <c r="DE68" s="88"/>
      <c r="DF68" s="88"/>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125"/>
      <c r="EP68" s="125"/>
      <c r="EQ68" s="125"/>
      <c r="ER68" s="125"/>
      <c r="ES68" s="125"/>
      <c r="ET68" s="125"/>
      <c r="EU68" s="125"/>
      <c r="EV68" s="125"/>
      <c r="EW68" s="125"/>
      <c r="EX68" s="125"/>
    </row>
    <row r="69" spans="1:154" x14ac:dyDescent="0.35">
      <c r="A69" s="85"/>
      <c r="B69" s="86"/>
      <c r="C69" s="86"/>
      <c r="D69" s="86"/>
      <c r="E69" s="86"/>
      <c r="F69" s="86"/>
      <c r="G69" s="48" t="e">
        <f>SUM(J69,L69,N69,O69,P69,T69,U69,V69,AB69,AD69,AO69,AQ69,CE69,CG69,CP69,CR69,#REF!,#REF!,CZ69,DB69,DE69,DG69,DN69,DP69,DW69,DY69,EF69,EH69)</f>
        <v>#REF!</v>
      </c>
      <c r="H69" s="48" t="e">
        <f>SUM(K69,M69,Q69,R69,S69,W69,X69,Y69,AC69,AE69,AF69,AG69,AH69,AI69,AL69,AP69,AR69,#REF!,AY69,AZ69,CF69,CH69,CI69,CJ69,CK69,CL69,CQ69,CS69,CT69,CU69,CV69,CW69,#REF!,#REF!,DA69,DC69,DF69,DH69,DO69,#REF!,#REF!,#REF!,#REF!,DQ69,DR69,DS69,DT69,DU69,DX69,DZ69,EA69,EB69,EC69,ED69,EG69,EI69,EJ69,EK69,EL69,EM69)</f>
        <v>#REF!</v>
      </c>
      <c r="I69" s="48" t="e">
        <f t="shared" si="12"/>
        <v>#REF!</v>
      </c>
      <c r="J69" s="78"/>
      <c r="K69" s="78"/>
      <c r="L69" s="87"/>
      <c r="M69" s="87"/>
      <c r="N69" s="87"/>
      <c r="O69" s="87"/>
      <c r="P69" s="87"/>
      <c r="Q69" s="87"/>
      <c r="R69" s="87"/>
      <c r="S69" s="87"/>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8"/>
      <c r="DE69" s="88"/>
      <c r="DF69" s="88"/>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125"/>
      <c r="EP69" s="125"/>
      <c r="EQ69" s="125"/>
      <c r="ER69" s="125"/>
      <c r="ES69" s="125"/>
      <c r="ET69" s="125"/>
      <c r="EU69" s="125"/>
      <c r="EV69" s="125"/>
      <c r="EW69" s="125"/>
      <c r="EX69" s="125"/>
    </row>
    <row r="70" spans="1:154" x14ac:dyDescent="0.35">
      <c r="A70" s="85"/>
      <c r="B70" s="86"/>
      <c r="C70" s="86"/>
      <c r="D70" s="86"/>
      <c r="E70" s="86"/>
      <c r="F70" s="86"/>
      <c r="G70" s="48" t="e">
        <f>SUM(J70,L70,N70,O70,P70,T70,U70,V70,AB70,AD70,AO70,AQ70,CE70,CG70,CP70,CR70,#REF!,#REF!,CZ70,DB70,DE70,DG70,DN70,DP70,DW70,DY70,EF70,EH70)</f>
        <v>#REF!</v>
      </c>
      <c r="H70" s="48" t="e">
        <f>SUM(K70,M70,Q70,R70,S70,W70,X70,Y70,AC70,AE70,AF70,AG70,AH70,AI70,AL70,AP70,AR70,#REF!,AY70,AZ70,CF70,CH70,CI70,CJ70,CK70,CL70,CQ70,CS70,CT70,CU70,CV70,CW70,#REF!,#REF!,DA70,DC70,DF70,DH70,DO70,#REF!,#REF!,#REF!,#REF!,DQ70,DR70,DS70,DT70,DU70,DX70,DZ70,EA70,EB70,EC70,ED70,EG70,EI70,EJ70,EK70,EL70,EM70)</f>
        <v>#REF!</v>
      </c>
      <c r="I70" s="48" t="e">
        <f t="shared" si="12"/>
        <v>#REF!</v>
      </c>
      <c r="J70" s="78"/>
      <c r="K70" s="78"/>
      <c r="L70" s="87"/>
      <c r="M70" s="87"/>
      <c r="N70" s="87"/>
      <c r="O70" s="87"/>
      <c r="P70" s="87"/>
      <c r="Q70" s="87"/>
      <c r="R70" s="87"/>
      <c r="S70" s="87"/>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8"/>
      <c r="DE70" s="88"/>
      <c r="DF70" s="88"/>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125"/>
      <c r="EP70" s="125"/>
      <c r="EQ70" s="125"/>
      <c r="ER70" s="125"/>
      <c r="ES70" s="125"/>
      <c r="ET70" s="125"/>
      <c r="EU70" s="125"/>
      <c r="EV70" s="125"/>
      <c r="EW70" s="125"/>
      <c r="EX70" s="125"/>
    </row>
    <row r="71" spans="1:154" x14ac:dyDescent="0.35">
      <c r="A71" s="85"/>
      <c r="B71" s="86"/>
      <c r="C71" s="86"/>
      <c r="D71" s="86"/>
      <c r="E71" s="86"/>
      <c r="F71" s="86"/>
      <c r="G71" s="48" t="e">
        <f>SUM(J71,L71,N71,O71,P71,T71,U71,V71,AB71,AD71,AO71,AQ71,CE71,CG71,CP71,CR71,#REF!,#REF!,CZ71,DB71,DE71,DG71,DN71,DP71,DW71,DY71,EF71,EH71)</f>
        <v>#REF!</v>
      </c>
      <c r="H71" s="48" t="e">
        <f>SUM(K71,M71,Q71,R71,S71,W71,X71,Y71,AC71,AE71,AF71,AG71,AH71,AI71,AL71,AP71,AR71,#REF!,AY71,AZ71,CF71,CH71,CI71,CJ71,CK71,CL71,CQ71,CS71,CT71,CU71,CV71,CW71,#REF!,#REF!,DA71,DC71,DF71,DH71,DO71,#REF!,#REF!,#REF!,#REF!,DQ71,DR71,DS71,DT71,DU71,DX71,DZ71,EA71,EB71,EC71,ED71,EG71,EI71,EJ71,EK71,EL71,EM71)</f>
        <v>#REF!</v>
      </c>
      <c r="I71" s="48" t="e">
        <f t="shared" si="12"/>
        <v>#REF!</v>
      </c>
      <c r="J71" s="78"/>
      <c r="K71" s="78"/>
      <c r="L71" s="87"/>
      <c r="M71" s="87"/>
      <c r="N71" s="87"/>
      <c r="O71" s="87"/>
      <c r="P71" s="87"/>
      <c r="Q71" s="87"/>
      <c r="R71" s="87"/>
      <c r="S71" s="87"/>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8"/>
      <c r="DE71" s="88"/>
      <c r="DF71" s="88"/>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125"/>
      <c r="EP71" s="125"/>
      <c r="EQ71" s="125"/>
      <c r="ER71" s="125"/>
      <c r="ES71" s="125"/>
      <c r="ET71" s="125"/>
      <c r="EU71" s="125"/>
      <c r="EV71" s="125"/>
      <c r="EW71" s="125"/>
      <c r="EX71" s="125"/>
    </row>
    <row r="72" spans="1:154" x14ac:dyDescent="0.35">
      <c r="A72" s="85"/>
      <c r="B72" s="86"/>
      <c r="C72" s="86"/>
      <c r="D72" s="86"/>
      <c r="E72" s="86"/>
      <c r="F72" s="86"/>
      <c r="G72" s="48" t="e">
        <f>SUM(J72,L72,N72,O72,P72,T72,U72,V72,AB72,AD72,AO72,AQ72,CE72,CG72,CP72,CR72,#REF!,#REF!,CZ72,DB72,DE72,DG72,DN72,DP72,DW72,DY72,EF72,EH72)</f>
        <v>#REF!</v>
      </c>
      <c r="H72" s="48" t="e">
        <f>SUM(K72,M72,Q72,R72,S72,W72,X72,Y72,AC72,AE72,AF72,AG72,AH72,AI72,AL72,AP72,AR72,#REF!,AY72,AZ72,CF72,CH72,CI72,CJ72,CK72,CL72,CQ72,CS72,CT72,CU72,CV72,CW72,#REF!,#REF!,DA72,DC72,DF72,DH72,DO72,#REF!,#REF!,#REF!,#REF!,DQ72,DR72,DS72,DT72,DU72,DX72,DZ72,EA72,EB72,EC72,ED72,EG72,EI72,EJ72,EK72,EL72,EM72)</f>
        <v>#REF!</v>
      </c>
      <c r="I72" s="48" t="e">
        <f t="shared" si="12"/>
        <v>#REF!</v>
      </c>
      <c r="J72" s="78"/>
      <c r="K72" s="78"/>
      <c r="L72" s="87"/>
      <c r="M72" s="87"/>
      <c r="N72" s="87"/>
      <c r="O72" s="87"/>
      <c r="P72" s="87"/>
      <c r="Q72" s="87"/>
      <c r="R72" s="87"/>
      <c r="S72" s="87"/>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8"/>
      <c r="DE72" s="88"/>
      <c r="DF72" s="88"/>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125"/>
      <c r="EP72" s="125"/>
      <c r="EQ72" s="125"/>
      <c r="ER72" s="125"/>
      <c r="ES72" s="125"/>
      <c r="ET72" s="125"/>
      <c r="EU72" s="125"/>
      <c r="EV72" s="125"/>
      <c r="EW72" s="125"/>
      <c r="EX72" s="125"/>
    </row>
    <row r="73" spans="1:154" x14ac:dyDescent="0.35">
      <c r="A73" s="85"/>
      <c r="B73" s="86"/>
      <c r="C73" s="86"/>
      <c r="D73" s="86"/>
      <c r="E73" s="86"/>
      <c r="F73" s="86"/>
      <c r="G73" s="48" t="e">
        <f>SUM(J73,L73,N73,O73,P73,T73,U73,V73,AB73,AD73,AO73,AQ73,CE73,CG73,CP73,CR73,#REF!,#REF!,CZ73,DB73,DE73,DG73,DN73,DP73,DW73,DY73,EF73,EH73)</f>
        <v>#REF!</v>
      </c>
      <c r="H73" s="48" t="e">
        <f>SUM(K73,M73,Q73,R73,S73,W73,X73,Y73,AC73,AE73,AF73,AG73,AH73,AI73,AL73,AP73,AR73,#REF!,AY73,AZ73,CF73,CH73,CI73,CJ73,CK73,CL73,CQ73,CS73,CT73,CU73,CV73,CW73,#REF!,#REF!,DA73,DC73,DF73,DH73,DO73,#REF!,#REF!,#REF!,#REF!,DQ73,DR73,DS73,DT73,DU73,DX73,DZ73,EA73,EB73,EC73,ED73,EG73,EI73,EJ73,EK73,EL73,EM73)</f>
        <v>#REF!</v>
      </c>
      <c r="I73" s="48" t="e">
        <f t="shared" si="12"/>
        <v>#REF!</v>
      </c>
      <c r="J73" s="78"/>
      <c r="K73" s="78"/>
      <c r="L73" s="87"/>
      <c r="M73" s="87"/>
      <c r="N73" s="87"/>
      <c r="O73" s="87"/>
      <c r="P73" s="87"/>
      <c r="Q73" s="87"/>
      <c r="R73" s="87"/>
      <c r="S73" s="87"/>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8"/>
      <c r="DE73" s="88"/>
      <c r="DF73" s="88"/>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125"/>
      <c r="EP73" s="125"/>
      <c r="EQ73" s="125"/>
      <c r="ER73" s="125"/>
      <c r="ES73" s="125"/>
      <c r="ET73" s="125"/>
      <c r="EU73" s="125"/>
      <c r="EV73" s="125"/>
      <c r="EW73" s="125"/>
      <c r="EX73" s="125"/>
    </row>
    <row r="74" spans="1:154" x14ac:dyDescent="0.35">
      <c r="A74" s="85"/>
      <c r="B74" s="86"/>
      <c r="C74" s="86"/>
      <c r="D74" s="86"/>
      <c r="E74" s="86"/>
      <c r="F74" s="86"/>
      <c r="G74" s="48" t="e">
        <f>SUM(J74,L74,N74,O74,P74,T74,U74,V74,AB74,AD74,AO74,AQ74,CE74,CG74,CP74,CR74,#REF!,#REF!,CZ74,DB74,DE74,DG74,DN74,DP74,DW74,DY74,EF74,EH74)</f>
        <v>#REF!</v>
      </c>
      <c r="H74" s="48" t="e">
        <f>SUM(K74,M74,Q74,R74,S74,W74,X74,Y74,AC74,AE74,AF74,AG74,AH74,AI74,AL74,AP74,AR74,#REF!,AY74,AZ74,CF74,CH74,CI74,CJ74,CK74,CL74,CQ74,CS74,CT74,CU74,CV74,CW74,#REF!,#REF!,DA74,DC74,DF74,DH74,DO74,#REF!,#REF!,#REF!,#REF!,DQ74,DR74,DS74,DT74,DU74,DX74,DZ74,EA74,EB74,EC74,ED74,EG74,EI74,EJ74,EK74,EL74,EM74)</f>
        <v>#REF!</v>
      </c>
      <c r="I74" s="48" t="e">
        <f t="shared" ref="I74:I137" si="13">G74+H74</f>
        <v>#REF!</v>
      </c>
      <c r="J74" s="78"/>
      <c r="K74" s="78"/>
      <c r="L74" s="87"/>
      <c r="M74" s="87"/>
      <c r="N74" s="87"/>
      <c r="O74" s="87"/>
      <c r="P74" s="87"/>
      <c r="Q74" s="87"/>
      <c r="R74" s="87"/>
      <c r="S74" s="87"/>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8"/>
      <c r="DE74" s="88"/>
      <c r="DF74" s="88"/>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125"/>
      <c r="EP74" s="125"/>
      <c r="EQ74" s="125"/>
      <c r="ER74" s="125"/>
      <c r="ES74" s="125"/>
      <c r="ET74" s="125"/>
      <c r="EU74" s="125"/>
      <c r="EV74" s="125"/>
      <c r="EW74" s="125"/>
      <c r="EX74" s="125"/>
    </row>
    <row r="75" spans="1:154" x14ac:dyDescent="0.35">
      <c r="A75" s="85"/>
      <c r="B75" s="86"/>
      <c r="C75" s="86"/>
      <c r="D75" s="86"/>
      <c r="E75" s="86"/>
      <c r="F75" s="86"/>
      <c r="G75" s="48" t="e">
        <f>SUM(J75,L75,N75,O75,P75,T75,U75,V75,AB75,AD75,AO75,AQ75,CE75,CG75,CP75,CR75,#REF!,#REF!,CZ75,DB75,DE75,DG75,DN75,DP75,DW75,DY75,EF75,EH75)</f>
        <v>#REF!</v>
      </c>
      <c r="H75" s="48" t="e">
        <f>SUM(K75,M75,Q75,R75,S75,W75,X75,Y75,AC75,AE75,AF75,AG75,AH75,AI75,AL75,AP75,AR75,#REF!,AY75,AZ75,CF75,CH75,CI75,CJ75,CK75,CL75,CQ75,CS75,CT75,CU75,CV75,CW75,#REF!,#REF!,DA75,DC75,DF75,DH75,DO75,#REF!,#REF!,#REF!,#REF!,DQ75,DR75,DS75,DT75,DU75,DX75,DZ75,EA75,EB75,EC75,ED75,EG75,EI75,EJ75,EK75,EL75,EM75)</f>
        <v>#REF!</v>
      </c>
      <c r="I75" s="48" t="e">
        <f t="shared" si="13"/>
        <v>#REF!</v>
      </c>
      <c r="J75" s="78"/>
      <c r="K75" s="78"/>
      <c r="L75" s="87"/>
      <c r="M75" s="87"/>
      <c r="N75" s="87"/>
      <c r="O75" s="87"/>
      <c r="P75" s="87"/>
      <c r="Q75" s="87"/>
      <c r="R75" s="87"/>
      <c r="S75" s="87"/>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8"/>
      <c r="DE75" s="88"/>
      <c r="DF75" s="88"/>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125"/>
      <c r="EP75" s="125"/>
      <c r="EQ75" s="125"/>
      <c r="ER75" s="125"/>
      <c r="ES75" s="125"/>
      <c r="ET75" s="125"/>
      <c r="EU75" s="125"/>
      <c r="EV75" s="125"/>
      <c r="EW75" s="125"/>
      <c r="EX75" s="125"/>
    </row>
    <row r="76" spans="1:154" x14ac:dyDescent="0.35">
      <c r="A76" s="85"/>
      <c r="B76" s="86"/>
      <c r="C76" s="86"/>
      <c r="D76" s="86"/>
      <c r="E76" s="86"/>
      <c r="F76" s="86"/>
      <c r="G76" s="48" t="e">
        <f>SUM(J76,L76,N76,O76,P76,T76,U76,V76,AB76,AD76,AO76,AQ76,CE76,CG76,CP76,CR76,#REF!,#REF!,CZ76,DB76,DE76,DG76,DN76,DP76,DW76,DY76,EF76,EH76)</f>
        <v>#REF!</v>
      </c>
      <c r="H76" s="48" t="e">
        <f>SUM(K76,M76,Q76,R76,S76,W76,X76,Y76,AC76,AE76,AF76,AG76,AH76,AI76,AL76,AP76,AR76,#REF!,AY76,AZ76,CF76,CH76,CI76,CJ76,CK76,CL76,CQ76,CS76,CT76,CU76,CV76,CW76,#REF!,#REF!,DA76,DC76,DF76,DH76,DO76,#REF!,#REF!,#REF!,#REF!,DQ76,DR76,DS76,DT76,DU76,DX76,DZ76,EA76,EB76,EC76,ED76,EG76,EI76,EJ76,EK76,EL76,EM76)</f>
        <v>#REF!</v>
      </c>
      <c r="I76" s="48" t="e">
        <f t="shared" si="13"/>
        <v>#REF!</v>
      </c>
      <c r="J76" s="78"/>
      <c r="K76" s="78"/>
      <c r="L76" s="87"/>
      <c r="M76" s="87"/>
      <c r="N76" s="87"/>
      <c r="O76" s="87"/>
      <c r="P76" s="87"/>
      <c r="Q76" s="87"/>
      <c r="R76" s="87"/>
      <c r="S76" s="87"/>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8"/>
      <c r="DE76" s="88"/>
      <c r="DF76" s="88"/>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125"/>
      <c r="EP76" s="125"/>
      <c r="EQ76" s="125"/>
      <c r="ER76" s="125"/>
      <c r="ES76" s="125"/>
      <c r="ET76" s="125"/>
      <c r="EU76" s="125"/>
      <c r="EV76" s="125"/>
      <c r="EW76" s="125"/>
      <c r="EX76" s="125"/>
    </row>
    <row r="77" spans="1:154" x14ac:dyDescent="0.35">
      <c r="A77" s="85"/>
      <c r="B77" s="86"/>
      <c r="C77" s="86"/>
      <c r="D77" s="86"/>
      <c r="E77" s="86"/>
      <c r="F77" s="86"/>
      <c r="G77" s="48" t="e">
        <f>SUM(J77,L77,N77,O77,P77,T77,U77,V77,AB77,AD77,AO77,AQ77,CE77,CG77,CP77,CR77,#REF!,#REF!,CZ77,DB77,DE77,DG77,DN77,DP77,DW77,DY77,EF77,EH77)</f>
        <v>#REF!</v>
      </c>
      <c r="H77" s="48" t="e">
        <f>SUM(K77,M77,Q77,R77,S77,W77,X77,Y77,AC77,AE77,AF77,AG77,AH77,AI77,AL77,AP77,AR77,#REF!,AY77,AZ77,CF77,CH77,CI77,CJ77,CK77,CL77,CQ77,CS77,CT77,CU77,CV77,CW77,#REF!,#REF!,DA77,DC77,DF77,DH77,DO77,#REF!,#REF!,#REF!,#REF!,DQ77,DR77,DS77,DT77,DU77,DX77,DZ77,EA77,EB77,EC77,ED77,EG77,EI77,EJ77,EK77,EL77,EM77)</f>
        <v>#REF!</v>
      </c>
      <c r="I77" s="48" t="e">
        <f t="shared" si="13"/>
        <v>#REF!</v>
      </c>
      <c r="J77" s="78"/>
      <c r="K77" s="78"/>
      <c r="L77" s="87"/>
      <c r="M77" s="87"/>
      <c r="N77" s="87"/>
      <c r="O77" s="87"/>
      <c r="P77" s="87"/>
      <c r="Q77" s="87"/>
      <c r="R77" s="87"/>
      <c r="S77" s="87"/>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8"/>
      <c r="DE77" s="88"/>
      <c r="DF77" s="88"/>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125"/>
      <c r="EP77" s="125"/>
      <c r="EQ77" s="125"/>
      <c r="ER77" s="125"/>
      <c r="ES77" s="125"/>
      <c r="ET77" s="125"/>
      <c r="EU77" s="125"/>
      <c r="EV77" s="125"/>
      <c r="EW77" s="125"/>
      <c r="EX77" s="125"/>
    </row>
    <row r="78" spans="1:154" x14ac:dyDescent="0.35">
      <c r="A78" s="85"/>
      <c r="B78" s="86"/>
      <c r="C78" s="86"/>
      <c r="D78" s="86"/>
      <c r="E78" s="86"/>
      <c r="F78" s="86"/>
      <c r="G78" s="48" t="e">
        <f>SUM(J78,L78,N78,O78,P78,T78,U78,V78,AB78,AD78,AO78,AQ78,CE78,CG78,CP78,CR78,#REF!,#REF!,CZ78,DB78,DE78,DG78,DN78,DP78,DW78,DY78,EF78,EH78)</f>
        <v>#REF!</v>
      </c>
      <c r="H78" s="48" t="e">
        <f>SUM(K78,M78,Q78,R78,S78,W78,X78,Y78,AC78,AE78,AF78,AG78,AH78,AI78,AL78,AP78,AR78,#REF!,AY78,AZ78,CF78,CH78,CI78,CJ78,CK78,CL78,CQ78,CS78,CT78,CU78,CV78,CW78,#REF!,#REF!,DA78,DC78,DF78,DH78,DO78,#REF!,#REF!,#REF!,#REF!,DQ78,DR78,DS78,DT78,DU78,DX78,DZ78,EA78,EB78,EC78,ED78,EG78,EI78,EJ78,EK78,EL78,EM78)</f>
        <v>#REF!</v>
      </c>
      <c r="I78" s="48" t="e">
        <f t="shared" si="13"/>
        <v>#REF!</v>
      </c>
      <c r="J78" s="78"/>
      <c r="K78" s="78"/>
      <c r="L78" s="87"/>
      <c r="M78" s="87"/>
      <c r="N78" s="87"/>
      <c r="O78" s="87"/>
      <c r="P78" s="87"/>
      <c r="Q78" s="87"/>
      <c r="R78" s="87"/>
      <c r="S78" s="87"/>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8"/>
      <c r="DE78" s="88"/>
      <c r="DF78" s="88"/>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125"/>
      <c r="EP78" s="125"/>
      <c r="EQ78" s="125"/>
      <c r="ER78" s="125"/>
      <c r="ES78" s="125"/>
      <c r="ET78" s="125"/>
      <c r="EU78" s="125"/>
      <c r="EV78" s="125"/>
      <c r="EW78" s="125"/>
      <c r="EX78" s="125"/>
    </row>
    <row r="79" spans="1:154" x14ac:dyDescent="0.35">
      <c r="A79" s="85"/>
      <c r="B79" s="86"/>
      <c r="C79" s="86"/>
      <c r="D79" s="86"/>
      <c r="E79" s="86"/>
      <c r="F79" s="86"/>
      <c r="G79" s="48" t="e">
        <f>SUM(J79,L79,N79,O79,P79,T79,U79,V79,AB79,AD79,AO79,AQ79,CE79,CG79,CP79,CR79,#REF!,#REF!,CZ79,DB79,DE79,DG79,DN79,DP79,DW79,DY79,EF79,EH79)</f>
        <v>#REF!</v>
      </c>
      <c r="H79" s="48" t="e">
        <f>SUM(K79,M79,Q79,R79,S79,W79,X79,Y79,AC79,AE79,AF79,AG79,AH79,AI79,AL79,AP79,AR79,#REF!,AY79,AZ79,CF79,CH79,CI79,CJ79,CK79,CL79,CQ79,CS79,CT79,CU79,CV79,CW79,#REF!,#REF!,DA79,DC79,DF79,DH79,DO79,#REF!,#REF!,#REF!,#REF!,DQ79,DR79,DS79,DT79,DU79,DX79,DZ79,EA79,EB79,EC79,ED79,EG79,EI79,EJ79,EK79,EL79,EM79)</f>
        <v>#REF!</v>
      </c>
      <c r="I79" s="48" t="e">
        <f t="shared" si="13"/>
        <v>#REF!</v>
      </c>
      <c r="J79" s="78"/>
      <c r="K79" s="78"/>
      <c r="L79" s="87"/>
      <c r="M79" s="87"/>
      <c r="N79" s="87"/>
      <c r="O79" s="87"/>
      <c r="P79" s="87"/>
      <c r="Q79" s="87"/>
      <c r="R79" s="87"/>
      <c r="S79" s="87"/>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8"/>
      <c r="DE79" s="88"/>
      <c r="DF79" s="88"/>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125"/>
      <c r="EP79" s="125"/>
      <c r="EQ79" s="125"/>
      <c r="ER79" s="125"/>
      <c r="ES79" s="125"/>
      <c r="ET79" s="125"/>
      <c r="EU79" s="125"/>
      <c r="EV79" s="125"/>
      <c r="EW79" s="125"/>
      <c r="EX79" s="125"/>
    </row>
    <row r="80" spans="1:154" x14ac:dyDescent="0.35">
      <c r="A80" s="85"/>
      <c r="B80" s="86"/>
      <c r="C80" s="86"/>
      <c r="D80" s="86"/>
      <c r="E80" s="86"/>
      <c r="F80" s="86"/>
      <c r="G80" s="48" t="e">
        <f>SUM(J80,L80,N80,O80,P80,T80,U80,V80,AB80,AD80,AO80,AQ80,CE80,CG80,CP80,CR80,#REF!,#REF!,CZ80,DB80,DE80,DG80,DN80,DP80,DW80,DY80,EF80,EH80)</f>
        <v>#REF!</v>
      </c>
      <c r="H80" s="48" t="e">
        <f>SUM(K80,M80,Q80,R80,S80,W80,X80,Y80,AC80,AE80,AF80,AG80,AH80,AI80,AL80,AP80,AR80,#REF!,AY80,AZ80,CF80,CH80,CI80,CJ80,CK80,CL80,CQ80,CS80,CT80,CU80,CV80,CW80,#REF!,#REF!,DA80,DC80,DF80,DH80,DO80,#REF!,#REF!,#REF!,#REF!,DQ80,DR80,DS80,DT80,DU80,DX80,DZ80,EA80,EB80,EC80,ED80,EG80,EI80,EJ80,EK80,EL80,EM80)</f>
        <v>#REF!</v>
      </c>
      <c r="I80" s="48" t="e">
        <f t="shared" si="13"/>
        <v>#REF!</v>
      </c>
      <c r="J80" s="78"/>
      <c r="K80" s="78"/>
      <c r="L80" s="87"/>
      <c r="M80" s="87"/>
      <c r="N80" s="87"/>
      <c r="O80" s="87"/>
      <c r="P80" s="87"/>
      <c r="Q80" s="87"/>
      <c r="R80" s="87"/>
      <c r="S80" s="87"/>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8"/>
      <c r="DE80" s="88"/>
      <c r="DF80" s="88"/>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125"/>
      <c r="EP80" s="125"/>
      <c r="EQ80" s="125"/>
      <c r="ER80" s="125"/>
      <c r="ES80" s="125"/>
      <c r="ET80" s="125"/>
      <c r="EU80" s="125"/>
      <c r="EV80" s="125"/>
      <c r="EW80" s="125"/>
      <c r="EX80" s="125"/>
    </row>
    <row r="81" spans="1:154" x14ac:dyDescent="0.35">
      <c r="A81" s="85"/>
      <c r="B81" s="86"/>
      <c r="C81" s="86"/>
      <c r="D81" s="86"/>
      <c r="E81" s="86"/>
      <c r="F81" s="86"/>
      <c r="G81" s="48" t="e">
        <f>SUM(J81,L81,N81,O81,P81,T81,U81,V81,AB81,AD81,AO81,AQ81,CE81,CG81,CP81,CR81,#REF!,#REF!,CZ81,DB81,DE81,DG81,DN81,DP81,DW81,DY81,EF81,EH81)</f>
        <v>#REF!</v>
      </c>
      <c r="H81" s="48" t="e">
        <f>SUM(K81,M81,Q81,R81,S81,W81,X81,Y81,AC81,AE81,AF81,AG81,AH81,AI81,AL81,AP81,AR81,#REF!,AY81,AZ81,CF81,CH81,CI81,CJ81,CK81,CL81,CQ81,CS81,CT81,CU81,CV81,CW81,#REF!,#REF!,DA81,DC81,DF81,DH81,DO81,#REF!,#REF!,#REF!,#REF!,DQ81,DR81,DS81,DT81,DU81,DX81,DZ81,EA81,EB81,EC81,ED81,EG81,EI81,EJ81,EK81,EL81,EM81)</f>
        <v>#REF!</v>
      </c>
      <c r="I81" s="48" t="e">
        <f t="shared" si="13"/>
        <v>#REF!</v>
      </c>
      <c r="J81" s="78"/>
      <c r="K81" s="78"/>
      <c r="L81" s="87"/>
      <c r="M81" s="87"/>
      <c r="N81" s="87"/>
      <c r="O81" s="87"/>
      <c r="P81" s="87"/>
      <c r="Q81" s="87"/>
      <c r="R81" s="87"/>
      <c r="S81" s="87"/>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8"/>
      <c r="DE81" s="88"/>
      <c r="DF81" s="88"/>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125"/>
      <c r="EP81" s="125"/>
      <c r="EQ81" s="125"/>
      <c r="ER81" s="125"/>
      <c r="ES81" s="125"/>
      <c r="ET81" s="125"/>
      <c r="EU81" s="125"/>
      <c r="EV81" s="125"/>
      <c r="EW81" s="125"/>
      <c r="EX81" s="125"/>
    </row>
    <row r="82" spans="1:154" x14ac:dyDescent="0.35">
      <c r="A82" s="85"/>
      <c r="B82" s="86"/>
      <c r="C82" s="86"/>
      <c r="D82" s="86"/>
      <c r="E82" s="86"/>
      <c r="F82" s="86"/>
      <c r="G82" s="48" t="e">
        <f>SUM(J82,L82,N82,O82,P82,T82,U82,V82,AB82,AD82,AO82,AQ82,CE82,CG82,CP82,CR82,#REF!,#REF!,CZ82,DB82,DE82,DG82,DN82,DP82,DW82,DY82,EF82,EH82)</f>
        <v>#REF!</v>
      </c>
      <c r="H82" s="48" t="e">
        <f>SUM(K82,M82,Q82,R82,S82,W82,X82,Y82,AC82,AE82,AF82,AG82,AH82,AI82,AL82,AP82,AR82,#REF!,AY82,AZ82,CF82,CH82,CI82,CJ82,CK82,CL82,CQ82,CS82,CT82,CU82,CV82,CW82,#REF!,#REF!,DA82,DC82,DF82,DH82,DO82,#REF!,#REF!,#REF!,#REF!,DQ82,DR82,DS82,DT82,DU82,DX82,DZ82,EA82,EB82,EC82,ED82,EG82,EI82,EJ82,EK82,EL82,EM82)</f>
        <v>#REF!</v>
      </c>
      <c r="I82" s="48" t="e">
        <f t="shared" si="13"/>
        <v>#REF!</v>
      </c>
      <c r="J82" s="78"/>
      <c r="K82" s="78"/>
      <c r="L82" s="87"/>
      <c r="M82" s="87"/>
      <c r="N82" s="87"/>
      <c r="O82" s="87"/>
      <c r="P82" s="87"/>
      <c r="Q82" s="87"/>
      <c r="R82" s="87"/>
      <c r="S82" s="87"/>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8"/>
      <c r="DE82" s="88"/>
      <c r="DF82" s="88"/>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125"/>
      <c r="EP82" s="125"/>
      <c r="EQ82" s="125"/>
      <c r="ER82" s="125"/>
      <c r="ES82" s="125"/>
      <c r="ET82" s="125"/>
      <c r="EU82" s="125"/>
      <c r="EV82" s="125"/>
      <c r="EW82" s="125"/>
      <c r="EX82" s="125"/>
    </row>
    <row r="83" spans="1:154" x14ac:dyDescent="0.35">
      <c r="A83" s="85"/>
      <c r="B83" s="86"/>
      <c r="C83" s="86"/>
      <c r="D83" s="86"/>
      <c r="E83" s="86"/>
      <c r="F83" s="86"/>
      <c r="G83" s="48" t="e">
        <f>SUM(J83,L83,N83,O83,P83,T83,U83,V83,AB83,AD83,AO83,AQ83,CE83,CG83,CP83,CR83,#REF!,#REF!,CZ83,DB83,DE83,DG83,DN83,DP83,DW83,DY83,EF83,EH83)</f>
        <v>#REF!</v>
      </c>
      <c r="H83" s="48" t="e">
        <f>SUM(K83,M83,Q83,R83,S83,W83,X83,Y83,AC83,AE83,AF83,AG83,AH83,AI83,AL83,AP83,AR83,#REF!,AY83,AZ83,CF83,CH83,CI83,CJ83,CK83,CL83,CQ83,CS83,CT83,CU83,CV83,CW83,#REF!,#REF!,DA83,DC83,DF83,DH83,DO83,#REF!,#REF!,#REF!,#REF!,DQ83,DR83,DS83,DT83,DU83,DX83,DZ83,EA83,EB83,EC83,ED83,EG83,EI83,EJ83,EK83,EL83,EM83)</f>
        <v>#REF!</v>
      </c>
      <c r="I83" s="48" t="e">
        <f t="shared" si="13"/>
        <v>#REF!</v>
      </c>
      <c r="J83" s="78"/>
      <c r="K83" s="78"/>
      <c r="L83" s="87"/>
      <c r="M83" s="87"/>
      <c r="N83" s="87"/>
      <c r="O83" s="87"/>
      <c r="P83" s="87"/>
      <c r="Q83" s="87"/>
      <c r="R83" s="87"/>
      <c r="S83" s="87"/>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8"/>
      <c r="DE83" s="88"/>
      <c r="DF83" s="88"/>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125"/>
      <c r="EP83" s="125"/>
      <c r="EQ83" s="125"/>
      <c r="ER83" s="125"/>
      <c r="ES83" s="125"/>
      <c r="ET83" s="125"/>
      <c r="EU83" s="125"/>
      <c r="EV83" s="125"/>
      <c r="EW83" s="125"/>
      <c r="EX83" s="125"/>
    </row>
    <row r="84" spans="1:154" x14ac:dyDescent="0.35">
      <c r="A84" s="85"/>
      <c r="B84" s="86"/>
      <c r="C84" s="86"/>
      <c r="D84" s="86"/>
      <c r="E84" s="86"/>
      <c r="F84" s="86"/>
      <c r="G84" s="48" t="e">
        <f>SUM(J84,L84,N84,O84,P84,T84,U84,V84,AB84,AD84,AO84,AQ84,CE84,CG84,CP84,CR84,#REF!,#REF!,CZ84,DB84,DE84,DG84,DN84,DP84,DW84,DY84,EF84,EH84)</f>
        <v>#REF!</v>
      </c>
      <c r="H84" s="48" t="e">
        <f>SUM(K84,M84,Q84,R84,S84,W84,X84,Y84,AC84,AE84,AF84,AG84,AH84,AI84,AL84,AP84,AR84,#REF!,AY84,AZ84,CF84,CH84,CI84,CJ84,CK84,CL84,CQ84,CS84,CT84,CU84,CV84,CW84,#REF!,#REF!,DA84,DC84,DF84,DH84,DO84,#REF!,#REF!,#REF!,#REF!,DQ84,DR84,DS84,DT84,DU84,DX84,DZ84,EA84,EB84,EC84,ED84,EG84,EI84,EJ84,EK84,EL84,EM84)</f>
        <v>#REF!</v>
      </c>
      <c r="I84" s="48" t="e">
        <f t="shared" si="13"/>
        <v>#REF!</v>
      </c>
      <c r="J84" s="78"/>
      <c r="K84" s="78"/>
      <c r="L84" s="87"/>
      <c r="M84" s="87"/>
      <c r="N84" s="87"/>
      <c r="O84" s="87"/>
      <c r="P84" s="87"/>
      <c r="Q84" s="87"/>
      <c r="R84" s="87"/>
      <c r="S84" s="87"/>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8"/>
      <c r="DE84" s="88"/>
      <c r="DF84" s="88"/>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125"/>
      <c r="EP84" s="125"/>
      <c r="EQ84" s="125"/>
      <c r="ER84" s="125"/>
      <c r="ES84" s="125"/>
      <c r="ET84" s="125"/>
      <c r="EU84" s="125"/>
      <c r="EV84" s="125"/>
      <c r="EW84" s="125"/>
      <c r="EX84" s="125"/>
    </row>
    <row r="85" spans="1:154" x14ac:dyDescent="0.35">
      <c r="A85" s="85"/>
      <c r="B85" s="86"/>
      <c r="C85" s="86"/>
      <c r="D85" s="86"/>
      <c r="E85" s="86"/>
      <c r="F85" s="86"/>
      <c r="G85" s="48" t="e">
        <f>SUM(J85,L85,N85,O85,P85,T85,U85,V85,AB85,AD85,AO85,AQ85,CE85,CG85,CP85,CR85,#REF!,#REF!,CZ85,DB85,DE85,DG85,DN85,DP85,DW85,DY85,EF85,EH85)</f>
        <v>#REF!</v>
      </c>
      <c r="H85" s="48" t="e">
        <f>SUM(K85,M85,Q85,R85,S85,W85,X85,Y85,AC85,AE85,AF85,AG85,AH85,AI85,AL85,AP85,AR85,#REF!,AY85,AZ85,CF85,CH85,CI85,CJ85,CK85,CL85,CQ85,CS85,CT85,CU85,CV85,CW85,#REF!,#REF!,DA85,DC85,DF85,DH85,DO85,#REF!,#REF!,#REF!,#REF!,DQ85,DR85,DS85,DT85,DU85,DX85,DZ85,EA85,EB85,EC85,ED85,EG85,EI85,EJ85,EK85,EL85,EM85)</f>
        <v>#REF!</v>
      </c>
      <c r="I85" s="48" t="e">
        <f t="shared" si="13"/>
        <v>#REF!</v>
      </c>
      <c r="J85" s="78"/>
      <c r="K85" s="78"/>
      <c r="L85" s="87"/>
      <c r="M85" s="87"/>
      <c r="N85" s="87"/>
      <c r="O85" s="87"/>
      <c r="P85" s="87"/>
      <c r="Q85" s="87"/>
      <c r="R85" s="87"/>
      <c r="S85" s="87"/>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8"/>
      <c r="DE85" s="88"/>
      <c r="DF85" s="88"/>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125"/>
      <c r="EP85" s="125"/>
      <c r="EQ85" s="125"/>
      <c r="ER85" s="125"/>
      <c r="ES85" s="125"/>
      <c r="ET85" s="125"/>
      <c r="EU85" s="125"/>
      <c r="EV85" s="125"/>
      <c r="EW85" s="125"/>
      <c r="EX85" s="125"/>
    </row>
    <row r="86" spans="1:154" x14ac:dyDescent="0.35">
      <c r="A86" s="85"/>
      <c r="B86" s="86"/>
      <c r="C86" s="86"/>
      <c r="D86" s="86"/>
      <c r="E86" s="86"/>
      <c r="F86" s="86"/>
      <c r="G86" s="48" t="e">
        <f>SUM(J86,L86,N86,O86,P86,T86,U86,V86,AB86,AD86,AO86,AQ86,CE86,CG86,CP86,CR86,#REF!,#REF!,CZ86,DB86,DE86,DG86,DN86,DP86,DW86,DY86,EF86,EH86)</f>
        <v>#REF!</v>
      </c>
      <c r="H86" s="48" t="e">
        <f>SUM(K86,M86,Q86,R86,S86,W86,X86,Y86,AC86,AE86,AF86,AG86,AH86,AI86,AL86,AP86,AR86,#REF!,AY86,AZ86,CF86,CH86,CI86,CJ86,CK86,CL86,CQ86,CS86,CT86,CU86,CV86,CW86,#REF!,#REF!,DA86,DC86,DF86,DH86,DO86,#REF!,#REF!,#REF!,#REF!,DQ86,DR86,DS86,DT86,DU86,DX86,DZ86,EA86,EB86,EC86,ED86,EG86,EI86,EJ86,EK86,EL86,EM86)</f>
        <v>#REF!</v>
      </c>
      <c r="I86" s="48" t="e">
        <f t="shared" si="13"/>
        <v>#REF!</v>
      </c>
      <c r="J86" s="78"/>
      <c r="K86" s="78"/>
      <c r="L86" s="87"/>
      <c r="M86" s="87"/>
      <c r="N86" s="87"/>
      <c r="O86" s="87"/>
      <c r="P86" s="87"/>
      <c r="Q86" s="87"/>
      <c r="R86" s="87"/>
      <c r="S86" s="87"/>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8"/>
      <c r="DE86" s="88"/>
      <c r="DF86" s="88"/>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125"/>
      <c r="EP86" s="125"/>
      <c r="EQ86" s="125"/>
      <c r="ER86" s="125"/>
      <c r="ES86" s="125"/>
      <c r="ET86" s="125"/>
      <c r="EU86" s="125"/>
      <c r="EV86" s="125"/>
      <c r="EW86" s="125"/>
      <c r="EX86" s="125"/>
    </row>
    <row r="87" spans="1:154" x14ac:dyDescent="0.35">
      <c r="A87" s="85"/>
      <c r="B87" s="86"/>
      <c r="C87" s="86"/>
      <c r="D87" s="86"/>
      <c r="E87" s="86"/>
      <c r="F87" s="86"/>
      <c r="G87" s="48" t="e">
        <f>SUM(J87,L87,N87,O87,P87,T87,U87,V87,AB87,AD87,AO87,AQ87,CE87,CG87,CP87,CR87,#REF!,#REF!,CZ87,DB87,DE87,DG87,DN87,DP87,DW87,DY87,EF87,EH87)</f>
        <v>#REF!</v>
      </c>
      <c r="H87" s="48" t="e">
        <f>SUM(K87,M87,Q87,R87,S87,W87,X87,Y87,AC87,AE87,AF87,AG87,AH87,AI87,AL87,AP87,AR87,#REF!,AY87,AZ87,CF87,CH87,CI87,CJ87,CK87,CL87,CQ87,CS87,CT87,CU87,CV87,CW87,#REF!,#REF!,DA87,DC87,DF87,DH87,DO87,#REF!,#REF!,#REF!,#REF!,DQ87,DR87,DS87,DT87,DU87,DX87,DZ87,EA87,EB87,EC87,ED87,EG87,EI87,EJ87,EK87,EL87,EM87)</f>
        <v>#REF!</v>
      </c>
      <c r="I87" s="48" t="e">
        <f t="shared" si="13"/>
        <v>#REF!</v>
      </c>
      <c r="J87" s="78"/>
      <c r="K87" s="78"/>
      <c r="L87" s="87"/>
      <c r="M87" s="87"/>
      <c r="N87" s="87"/>
      <c r="O87" s="87"/>
      <c r="P87" s="87"/>
      <c r="Q87" s="87"/>
      <c r="R87" s="87"/>
      <c r="S87" s="87"/>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8"/>
      <c r="DE87" s="88"/>
      <c r="DF87" s="88"/>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125"/>
      <c r="EP87" s="125"/>
      <c r="EQ87" s="125"/>
      <c r="ER87" s="125"/>
      <c r="ES87" s="125"/>
      <c r="ET87" s="125"/>
      <c r="EU87" s="125"/>
      <c r="EV87" s="125"/>
      <c r="EW87" s="125"/>
      <c r="EX87" s="125"/>
    </row>
    <row r="88" spans="1:154" x14ac:dyDescent="0.35">
      <c r="A88" s="85"/>
      <c r="B88" s="86"/>
      <c r="C88" s="86"/>
      <c r="D88" s="86"/>
      <c r="E88" s="86"/>
      <c r="F88" s="86"/>
      <c r="G88" s="48" t="e">
        <f>SUM(J88,L88,N88,O88,P88,T88,U88,V88,AB88,AD88,AO88,AQ88,CE88,CG88,CP88,CR88,#REF!,#REF!,CZ88,DB88,DE88,DG88,DN88,DP88,DW88,DY88,EF88,EH88)</f>
        <v>#REF!</v>
      </c>
      <c r="H88" s="48" t="e">
        <f>SUM(K88,M88,Q88,R88,S88,W88,X88,Y88,AC88,AE88,AF88,AG88,AH88,AI88,AL88,AP88,AR88,#REF!,AY88,AZ88,CF88,CH88,CI88,CJ88,CK88,CL88,CQ88,CS88,CT88,CU88,CV88,CW88,#REF!,#REF!,DA88,DC88,DF88,DH88,DO88,#REF!,#REF!,#REF!,#REF!,DQ88,DR88,DS88,DT88,DU88,DX88,DZ88,EA88,EB88,EC88,ED88,EG88,EI88,EJ88,EK88,EL88,EM88)</f>
        <v>#REF!</v>
      </c>
      <c r="I88" s="48" t="e">
        <f t="shared" si="13"/>
        <v>#REF!</v>
      </c>
      <c r="J88" s="78"/>
      <c r="K88" s="78"/>
      <c r="L88" s="87"/>
      <c r="M88" s="87"/>
      <c r="N88" s="87"/>
      <c r="O88" s="87"/>
      <c r="P88" s="87"/>
      <c r="Q88" s="87"/>
      <c r="R88" s="87"/>
      <c r="S88" s="87"/>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8"/>
      <c r="DE88" s="88"/>
      <c r="DF88" s="88"/>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125"/>
      <c r="EP88" s="125"/>
      <c r="EQ88" s="125"/>
      <c r="ER88" s="125"/>
      <c r="ES88" s="125"/>
      <c r="ET88" s="125"/>
      <c r="EU88" s="125"/>
      <c r="EV88" s="125"/>
      <c r="EW88" s="125"/>
      <c r="EX88" s="125"/>
    </row>
    <row r="89" spans="1:154" x14ac:dyDescent="0.35">
      <c r="A89" s="85"/>
      <c r="B89" s="86"/>
      <c r="C89" s="86"/>
      <c r="D89" s="86"/>
      <c r="E89" s="86"/>
      <c r="F89" s="86"/>
      <c r="G89" s="48" t="e">
        <f>SUM(J89,L89,N89,O89,P89,T89,U89,V89,AB89,AD89,AO89,AQ89,CE89,CG89,CP89,CR89,#REF!,#REF!,CZ89,DB89,DE89,DG89,DN89,DP89,DW89,DY89,EF89,EH89)</f>
        <v>#REF!</v>
      </c>
      <c r="H89" s="48" t="e">
        <f>SUM(K89,M89,Q89,R89,S89,W89,X89,Y89,AC89,AE89,AF89,AG89,AH89,AI89,AL89,AP89,AR89,#REF!,AY89,AZ89,CF89,CH89,CI89,CJ89,CK89,CL89,CQ89,CS89,CT89,CU89,CV89,CW89,#REF!,#REF!,DA89,DC89,DF89,DH89,DO89,#REF!,#REF!,#REF!,#REF!,DQ89,DR89,DS89,DT89,DU89,DX89,DZ89,EA89,EB89,EC89,ED89,EG89,EI89,EJ89,EK89,EL89,EM89)</f>
        <v>#REF!</v>
      </c>
      <c r="I89" s="48" t="e">
        <f t="shared" si="13"/>
        <v>#REF!</v>
      </c>
      <c r="J89" s="78"/>
      <c r="K89" s="78"/>
      <c r="L89" s="87"/>
      <c r="M89" s="87"/>
      <c r="N89" s="87"/>
      <c r="O89" s="87"/>
      <c r="P89" s="87"/>
      <c r="Q89" s="87"/>
      <c r="R89" s="87"/>
      <c r="S89" s="87"/>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8"/>
      <c r="DE89" s="88"/>
      <c r="DF89" s="88"/>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125"/>
      <c r="EP89" s="125"/>
      <c r="EQ89" s="125"/>
      <c r="ER89" s="125"/>
      <c r="ES89" s="125"/>
      <c r="ET89" s="125"/>
      <c r="EU89" s="125"/>
      <c r="EV89" s="125"/>
      <c r="EW89" s="125"/>
      <c r="EX89" s="125"/>
    </row>
    <row r="90" spans="1:154" x14ac:dyDescent="0.35">
      <c r="A90" s="85"/>
      <c r="B90" s="86"/>
      <c r="C90" s="86"/>
      <c r="D90" s="86"/>
      <c r="E90" s="86"/>
      <c r="F90" s="86"/>
      <c r="G90" s="48" t="e">
        <f>SUM(J90,L90,N90,O90,P90,T90,U90,V90,AB90,AD90,AO90,AQ90,CE90,CG90,CP90,CR90,#REF!,#REF!,CZ90,DB90,DE90,DG90,DN90,DP90,DW90,DY90,EF90,EH90)</f>
        <v>#REF!</v>
      </c>
      <c r="H90" s="48" t="e">
        <f>SUM(K90,M90,Q90,R90,S90,W90,X90,Y90,AC90,AE90,AF90,AG90,AH90,AI90,AL90,AP90,AR90,#REF!,AY90,AZ90,CF90,CH90,CI90,CJ90,CK90,CL90,CQ90,CS90,CT90,CU90,CV90,CW90,#REF!,#REF!,DA90,DC90,DF90,DH90,DO90,#REF!,#REF!,#REF!,#REF!,DQ90,DR90,DS90,DT90,DU90,DX90,DZ90,EA90,EB90,EC90,ED90,EG90,EI90,EJ90,EK90,EL90,EM90)</f>
        <v>#REF!</v>
      </c>
      <c r="I90" s="48" t="e">
        <f t="shared" si="13"/>
        <v>#REF!</v>
      </c>
      <c r="J90" s="78"/>
      <c r="K90" s="78"/>
      <c r="L90" s="87"/>
      <c r="M90" s="87"/>
      <c r="N90" s="87"/>
      <c r="O90" s="87"/>
      <c r="P90" s="87"/>
      <c r="Q90" s="87"/>
      <c r="R90" s="87"/>
      <c r="S90" s="87"/>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8"/>
      <c r="DE90" s="88"/>
      <c r="DF90" s="88"/>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125"/>
      <c r="EP90" s="125"/>
      <c r="EQ90" s="125"/>
      <c r="ER90" s="125"/>
      <c r="ES90" s="125"/>
      <c r="ET90" s="125"/>
      <c r="EU90" s="125"/>
      <c r="EV90" s="125"/>
      <c r="EW90" s="125"/>
      <c r="EX90" s="125"/>
    </row>
    <row r="91" spans="1:154" x14ac:dyDescent="0.35">
      <c r="A91" s="85"/>
      <c r="B91" s="86"/>
      <c r="C91" s="86"/>
      <c r="D91" s="86"/>
      <c r="E91" s="86"/>
      <c r="F91" s="86"/>
      <c r="G91" s="48" t="e">
        <f>SUM(J91,L91,N91,O91,P91,T91,U91,V91,AB91,AD91,AO91,AQ91,CE91,CG91,CP91,CR91,#REF!,#REF!,CZ91,DB91,DE91,DG91,DN91,DP91,DW91,DY91,EF91,EH91)</f>
        <v>#REF!</v>
      </c>
      <c r="H91" s="48" t="e">
        <f>SUM(K91,M91,Q91,R91,S91,W91,X91,Y91,AC91,AE91,AF91,AG91,AH91,AI91,AL91,AP91,AR91,#REF!,AY91,AZ91,CF91,CH91,CI91,CJ91,CK91,CL91,CQ91,CS91,CT91,CU91,CV91,CW91,#REF!,#REF!,DA91,DC91,DF91,DH91,DO91,#REF!,#REF!,#REF!,#REF!,DQ91,DR91,DS91,DT91,DU91,DX91,DZ91,EA91,EB91,EC91,ED91,EG91,EI91,EJ91,EK91,EL91,EM91)</f>
        <v>#REF!</v>
      </c>
      <c r="I91" s="48" t="e">
        <f t="shared" si="13"/>
        <v>#REF!</v>
      </c>
      <c r="J91" s="78"/>
      <c r="K91" s="78"/>
      <c r="L91" s="87"/>
      <c r="M91" s="87"/>
      <c r="N91" s="87"/>
      <c r="O91" s="87"/>
      <c r="P91" s="87"/>
      <c r="Q91" s="87"/>
      <c r="R91" s="87"/>
      <c r="S91" s="87"/>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8"/>
      <c r="DE91" s="88"/>
      <c r="DF91" s="88"/>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125"/>
      <c r="EP91" s="125"/>
      <c r="EQ91" s="125"/>
      <c r="ER91" s="125"/>
      <c r="ES91" s="125"/>
      <c r="ET91" s="125"/>
      <c r="EU91" s="125"/>
      <c r="EV91" s="125"/>
      <c r="EW91" s="125"/>
      <c r="EX91" s="125"/>
    </row>
    <row r="92" spans="1:154" x14ac:dyDescent="0.35">
      <c r="A92" s="85"/>
      <c r="B92" s="86"/>
      <c r="C92" s="86"/>
      <c r="D92" s="86"/>
      <c r="E92" s="86"/>
      <c r="F92" s="86"/>
      <c r="G92" s="48" t="e">
        <f>SUM(J92,L92,N92,O92,P92,T92,U92,V92,AB92,AD92,AO92,AQ92,CE92,CG92,CP92,CR92,#REF!,#REF!,CZ92,DB92,DE92,DG92,DN92,DP92,DW92,DY92,EF92,EH92)</f>
        <v>#REF!</v>
      </c>
      <c r="H92" s="48" t="e">
        <f>SUM(K92,M92,Q92,R92,S92,W92,X92,Y92,AC92,AE92,AF92,AG92,AH92,AI92,AL92,AP92,AR92,#REF!,AY92,AZ92,CF92,CH92,CI92,CJ92,CK92,CL92,CQ92,CS92,CT92,CU92,CV92,CW92,#REF!,#REF!,DA92,DC92,DF92,DH92,DO92,#REF!,#REF!,#REF!,#REF!,DQ92,DR92,DS92,DT92,DU92,DX92,DZ92,EA92,EB92,EC92,ED92,EG92,EI92,EJ92,EK92,EL92,EM92)</f>
        <v>#REF!</v>
      </c>
      <c r="I92" s="48" t="e">
        <f t="shared" si="13"/>
        <v>#REF!</v>
      </c>
      <c r="J92" s="78"/>
      <c r="K92" s="78"/>
      <c r="L92" s="87"/>
      <c r="M92" s="87"/>
      <c r="N92" s="87"/>
      <c r="O92" s="87"/>
      <c r="P92" s="87"/>
      <c r="Q92" s="87"/>
      <c r="R92" s="87"/>
      <c r="S92" s="87"/>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8"/>
      <c r="DE92" s="88"/>
      <c r="DF92" s="88"/>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125"/>
      <c r="EP92" s="125"/>
      <c r="EQ92" s="125"/>
      <c r="ER92" s="125"/>
      <c r="ES92" s="125"/>
      <c r="ET92" s="125"/>
      <c r="EU92" s="125"/>
      <c r="EV92" s="125"/>
      <c r="EW92" s="125"/>
      <c r="EX92" s="125"/>
    </row>
    <row r="93" spans="1:154" x14ac:dyDescent="0.35">
      <c r="A93" s="85"/>
      <c r="B93" s="86"/>
      <c r="C93" s="86"/>
      <c r="D93" s="86"/>
      <c r="E93" s="86"/>
      <c r="F93" s="86"/>
      <c r="G93" s="48" t="e">
        <f>SUM(J93,L93,N93,O93,P93,T93,U93,V93,AB93,AD93,AO93,AQ93,CE93,CG93,CP93,CR93,#REF!,#REF!,CZ93,DB93,DE93,DG93,DN93,DP93,DW93,DY93,EF93,EH93)</f>
        <v>#REF!</v>
      </c>
      <c r="H93" s="48" t="e">
        <f>SUM(K93,M93,Q93,R93,S93,W93,X93,Y93,AC93,AE93,AF93,AG93,AH93,AI93,AL93,AP93,AR93,#REF!,AY93,AZ93,CF93,CH93,CI93,CJ93,CK93,CL93,CQ93,CS93,CT93,CU93,CV93,CW93,#REF!,#REF!,DA93,DC93,DF93,DH93,DO93,#REF!,#REF!,#REF!,#REF!,DQ93,DR93,DS93,DT93,DU93,DX93,DZ93,EA93,EB93,EC93,ED93,EG93,EI93,EJ93,EK93,EL93,EM93)</f>
        <v>#REF!</v>
      </c>
      <c r="I93" s="48" t="e">
        <f t="shared" si="13"/>
        <v>#REF!</v>
      </c>
      <c r="J93" s="78"/>
      <c r="K93" s="78"/>
      <c r="L93" s="87"/>
      <c r="M93" s="87"/>
      <c r="N93" s="87"/>
      <c r="O93" s="87"/>
      <c r="P93" s="87"/>
      <c r="Q93" s="87"/>
      <c r="R93" s="87"/>
      <c r="S93" s="87"/>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8"/>
      <c r="DE93" s="88"/>
      <c r="DF93" s="88"/>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125"/>
      <c r="EP93" s="125"/>
      <c r="EQ93" s="125"/>
      <c r="ER93" s="125"/>
      <c r="ES93" s="125"/>
      <c r="ET93" s="125"/>
      <c r="EU93" s="125"/>
      <c r="EV93" s="125"/>
      <c r="EW93" s="125"/>
      <c r="EX93" s="125"/>
    </row>
    <row r="94" spans="1:154" x14ac:dyDescent="0.35">
      <c r="A94" s="85"/>
      <c r="B94" s="86"/>
      <c r="C94" s="86"/>
      <c r="D94" s="86"/>
      <c r="E94" s="86"/>
      <c r="F94" s="86"/>
      <c r="G94" s="48" t="e">
        <f>SUM(J94,L94,N94,O94,P94,T94,U94,V94,AB94,AD94,AO94,AQ94,CE94,CG94,CP94,CR94,#REF!,#REF!,CZ94,DB94,DE94,DG94,DN94,DP94,DW94,DY94,EF94,EH94)</f>
        <v>#REF!</v>
      </c>
      <c r="H94" s="48" t="e">
        <f>SUM(K94,M94,Q94,R94,S94,W94,X94,Y94,AC94,AE94,AF94,AG94,AH94,AI94,AL94,AP94,AR94,#REF!,AY94,AZ94,CF94,CH94,CI94,CJ94,CK94,CL94,CQ94,CS94,CT94,CU94,CV94,CW94,#REF!,#REF!,DA94,DC94,DF94,DH94,DO94,#REF!,#REF!,#REF!,#REF!,DQ94,DR94,DS94,DT94,DU94,DX94,DZ94,EA94,EB94,EC94,ED94,EG94,EI94,EJ94,EK94,EL94,EM94)</f>
        <v>#REF!</v>
      </c>
      <c r="I94" s="48" t="e">
        <f t="shared" si="13"/>
        <v>#REF!</v>
      </c>
      <c r="J94" s="78"/>
      <c r="K94" s="78"/>
      <c r="L94" s="87"/>
      <c r="M94" s="87"/>
      <c r="N94" s="87"/>
      <c r="O94" s="87"/>
      <c r="P94" s="87"/>
      <c r="Q94" s="87"/>
      <c r="R94" s="87"/>
      <c r="S94" s="87"/>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8"/>
      <c r="DE94" s="88"/>
      <c r="DF94" s="88"/>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125"/>
      <c r="EP94" s="125"/>
      <c r="EQ94" s="125"/>
      <c r="ER94" s="125"/>
      <c r="ES94" s="125"/>
      <c r="ET94" s="125"/>
      <c r="EU94" s="125"/>
      <c r="EV94" s="125"/>
      <c r="EW94" s="125"/>
      <c r="EX94" s="125"/>
    </row>
    <row r="95" spans="1:154" x14ac:dyDescent="0.35">
      <c r="A95" s="85"/>
      <c r="B95" s="86"/>
      <c r="C95" s="86"/>
      <c r="D95" s="86"/>
      <c r="E95" s="86"/>
      <c r="F95" s="86"/>
      <c r="G95" s="48" t="e">
        <f>SUM(J95,L95,N95,O95,P95,T95,U95,V95,AB95,AD95,AO95,AQ95,CE95,CG95,CP95,CR95,#REF!,#REF!,CZ95,DB95,DE95,DG95,DN95,DP95,DW95,DY95,EF95,EH95)</f>
        <v>#REF!</v>
      </c>
      <c r="H95" s="48" t="e">
        <f>SUM(K95,M95,Q95,R95,S95,W95,X95,Y95,AC95,AE95,AF95,AG95,AH95,AI95,AL95,AP95,AR95,#REF!,AY95,AZ95,CF95,CH95,CI95,CJ95,CK95,CL95,CQ95,CS95,CT95,CU95,CV95,CW95,#REF!,#REF!,DA95,DC95,DF95,DH95,DO95,#REF!,#REF!,#REF!,#REF!,DQ95,DR95,DS95,DT95,DU95,DX95,DZ95,EA95,EB95,EC95,ED95,EG95,EI95,EJ95,EK95,EL95,EM95)</f>
        <v>#REF!</v>
      </c>
      <c r="I95" s="48" t="e">
        <f t="shared" si="13"/>
        <v>#REF!</v>
      </c>
      <c r="J95" s="78"/>
      <c r="K95" s="78"/>
      <c r="L95" s="87"/>
      <c r="M95" s="87"/>
      <c r="N95" s="87"/>
      <c r="O95" s="87"/>
      <c r="P95" s="87"/>
      <c r="Q95" s="87"/>
      <c r="R95" s="87"/>
      <c r="S95" s="87"/>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125"/>
      <c r="EP95" s="125"/>
      <c r="EQ95" s="125"/>
      <c r="ER95" s="125"/>
      <c r="ES95" s="125"/>
      <c r="ET95" s="125"/>
      <c r="EU95" s="125"/>
      <c r="EV95" s="125"/>
      <c r="EW95" s="125"/>
      <c r="EX95" s="125"/>
    </row>
    <row r="96" spans="1:154" x14ac:dyDescent="0.35">
      <c r="A96" s="85"/>
      <c r="B96" s="86"/>
      <c r="C96" s="86"/>
      <c r="D96" s="86"/>
      <c r="E96" s="86"/>
      <c r="F96" s="86"/>
      <c r="G96" s="48" t="e">
        <f>SUM(J96,L96,N96,O96,P96,T96,U96,V96,AB96,AD96,AO96,AQ96,CE96,CG96,CP96,CR96,#REF!,#REF!,CZ96,DB96,DE96,DG96,DN96,DP96,DW96,DY96,EF96,EH96)</f>
        <v>#REF!</v>
      </c>
      <c r="H96" s="48" t="e">
        <f>SUM(K96,M96,Q96,R96,S96,W96,X96,Y96,AC96,AE96,AF96,AG96,AH96,AI96,AL96,AP96,AR96,#REF!,AY96,AZ96,CF96,CH96,CI96,CJ96,CK96,CL96,CQ96,CS96,CT96,CU96,CV96,CW96,#REF!,#REF!,DA96,DC96,DF96,DH96,DO96,#REF!,#REF!,#REF!,#REF!,DQ96,DR96,DS96,DT96,DU96,DX96,DZ96,EA96,EB96,EC96,ED96,EG96,EI96,EJ96,EK96,EL96,EM96)</f>
        <v>#REF!</v>
      </c>
      <c r="I96" s="48" t="e">
        <f t="shared" si="13"/>
        <v>#REF!</v>
      </c>
      <c r="J96" s="78"/>
      <c r="K96" s="78"/>
      <c r="L96" s="87"/>
      <c r="M96" s="87"/>
      <c r="N96" s="87"/>
      <c r="O96" s="87"/>
      <c r="P96" s="87"/>
      <c r="Q96" s="87"/>
      <c r="R96" s="87"/>
      <c r="S96" s="87"/>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125"/>
      <c r="EP96" s="125"/>
      <c r="EQ96" s="125"/>
      <c r="ER96" s="125"/>
      <c r="ES96" s="125"/>
      <c r="ET96" s="125"/>
      <c r="EU96" s="125"/>
      <c r="EV96" s="125"/>
      <c r="EW96" s="125"/>
      <c r="EX96" s="125"/>
    </row>
    <row r="97" spans="1:154" x14ac:dyDescent="0.35">
      <c r="A97" s="85"/>
      <c r="B97" s="86"/>
      <c r="C97" s="86"/>
      <c r="D97" s="86"/>
      <c r="E97" s="86"/>
      <c r="F97" s="86"/>
      <c r="G97" s="48" t="e">
        <f>SUM(J97,L97,N97,O97,P97,T97,U97,V97,AB97,AD97,AO97,AQ97,CE97,CG97,CP97,CR97,#REF!,#REF!,CZ97,DB97,DE97,DG97,DN97,DP97,DW97,DY97,EF97,EH97)</f>
        <v>#REF!</v>
      </c>
      <c r="H97" s="48" t="e">
        <f>SUM(K97,M97,Q97,R97,S97,W97,X97,Y97,AC97,AE97,AF97,AG97,AH97,AI97,AL97,AP97,AR97,#REF!,AY97,AZ97,CF97,CH97,CI97,CJ97,CK97,CL97,CQ97,CS97,CT97,CU97,CV97,CW97,#REF!,#REF!,DA97,DC97,DF97,DH97,DO97,#REF!,#REF!,#REF!,#REF!,DQ97,DR97,DS97,DT97,DU97,DX97,DZ97,EA97,EB97,EC97,ED97,EG97,EI97,EJ97,EK97,EL97,EM97)</f>
        <v>#REF!</v>
      </c>
      <c r="I97" s="48" t="e">
        <f t="shared" si="13"/>
        <v>#REF!</v>
      </c>
      <c r="J97" s="78"/>
      <c r="K97" s="78"/>
      <c r="L97" s="87"/>
      <c r="M97" s="87"/>
      <c r="N97" s="87"/>
      <c r="O97" s="87"/>
      <c r="P97" s="87"/>
      <c r="Q97" s="87"/>
      <c r="R97" s="87"/>
      <c r="S97" s="87"/>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125"/>
      <c r="EP97" s="125"/>
      <c r="EQ97" s="125"/>
      <c r="ER97" s="125"/>
      <c r="ES97" s="125"/>
      <c r="ET97" s="125"/>
      <c r="EU97" s="125"/>
      <c r="EV97" s="125"/>
      <c r="EW97" s="125"/>
      <c r="EX97" s="125"/>
    </row>
    <row r="98" spans="1:154" x14ac:dyDescent="0.35">
      <c r="A98" s="85"/>
      <c r="B98" s="86"/>
      <c r="C98" s="86"/>
      <c r="D98" s="86"/>
      <c r="E98" s="86"/>
      <c r="F98" s="86"/>
      <c r="G98" s="48" t="e">
        <f>SUM(J98,L98,N98,O98,P98,T98,U98,V98,AB98,AD98,AO98,AQ98,CE98,CG98,CP98,CR98,#REF!,#REF!,CZ98,DB98,DE98,DG98,DN98,DP98,DW98,DY98,EF98,EH98)</f>
        <v>#REF!</v>
      </c>
      <c r="H98" s="48" t="e">
        <f>SUM(K98,M98,Q98,R98,S98,W98,X98,Y98,AC98,AE98,AF98,AG98,AH98,AI98,AL98,AP98,AR98,#REF!,AY98,AZ98,CF98,CH98,CI98,CJ98,CK98,CL98,CQ98,CS98,CT98,CU98,CV98,CW98,#REF!,#REF!,DA98,DC98,DF98,DH98,DO98,#REF!,#REF!,#REF!,#REF!,DQ98,DR98,DS98,DT98,DU98,DX98,DZ98,EA98,EB98,EC98,ED98,EG98,EI98,EJ98,EK98,EL98,EM98)</f>
        <v>#REF!</v>
      </c>
      <c r="I98" s="48" t="e">
        <f t="shared" si="13"/>
        <v>#REF!</v>
      </c>
      <c r="J98" s="78"/>
      <c r="K98" s="78"/>
      <c r="L98" s="87"/>
      <c r="M98" s="87"/>
      <c r="N98" s="87"/>
      <c r="O98" s="87"/>
      <c r="P98" s="87"/>
      <c r="Q98" s="87"/>
      <c r="R98" s="87"/>
      <c r="S98" s="87"/>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125"/>
      <c r="EP98" s="125"/>
      <c r="EQ98" s="125"/>
      <c r="ER98" s="125"/>
      <c r="ES98" s="125"/>
      <c r="ET98" s="125"/>
      <c r="EU98" s="125"/>
      <c r="EV98" s="125"/>
      <c r="EW98" s="125"/>
      <c r="EX98" s="125"/>
    </row>
    <row r="99" spans="1:154" x14ac:dyDescent="0.35">
      <c r="A99" s="85"/>
      <c r="B99" s="86"/>
      <c r="C99" s="86"/>
      <c r="D99" s="86"/>
      <c r="E99" s="86"/>
      <c r="F99" s="86"/>
      <c r="G99" s="48" t="e">
        <f>SUM(J99,L99,N99,O99,P99,T99,U99,V99,AB99,AD99,AO99,AQ99,CE99,CG99,CP99,CR99,#REF!,#REF!,CZ99,DB99,DE99,DG99,DN99,DP99,DW99,DY99,EF99,EH99)</f>
        <v>#REF!</v>
      </c>
      <c r="H99" s="48" t="e">
        <f>SUM(K99,M99,Q99,R99,S99,W99,X99,Y99,AC99,AE99,AF99,AG99,AH99,AI99,AL99,AP99,AR99,#REF!,AY99,AZ99,CF99,CH99,CI99,CJ99,CK99,CL99,CQ99,CS99,CT99,CU99,CV99,CW99,#REF!,#REF!,DA99,DC99,DF99,DH99,DO99,#REF!,#REF!,#REF!,#REF!,DQ99,DR99,DS99,DT99,DU99,DX99,DZ99,EA99,EB99,EC99,ED99,EG99,EI99,EJ99,EK99,EL99,EM99)</f>
        <v>#REF!</v>
      </c>
      <c r="I99" s="48" t="e">
        <f t="shared" si="13"/>
        <v>#REF!</v>
      </c>
      <c r="J99" s="78"/>
      <c r="K99" s="78"/>
      <c r="L99" s="87"/>
      <c r="M99" s="87"/>
      <c r="N99" s="87"/>
      <c r="O99" s="87"/>
      <c r="P99" s="87"/>
      <c r="Q99" s="87"/>
      <c r="R99" s="87"/>
      <c r="S99" s="87"/>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125"/>
      <c r="EP99" s="125"/>
      <c r="EQ99" s="125"/>
      <c r="ER99" s="125"/>
      <c r="ES99" s="125"/>
      <c r="ET99" s="125"/>
      <c r="EU99" s="125"/>
      <c r="EV99" s="125"/>
      <c r="EW99" s="125"/>
      <c r="EX99" s="125"/>
    </row>
    <row r="100" spans="1:154" x14ac:dyDescent="0.35">
      <c r="A100" s="85"/>
      <c r="B100" s="86"/>
      <c r="C100" s="86"/>
      <c r="D100" s="86"/>
      <c r="E100" s="86"/>
      <c r="F100" s="86"/>
      <c r="G100" s="48" t="e">
        <f>SUM(J100,L100,N100,O100,P100,T100,U100,V100,AB100,AD100,AO100,AQ100,CE100,CG100,CP100,CR100,#REF!,#REF!,CZ100,DB100,DE100,DG100,DN100,DP100,DW100,DY100,EF100,EH100)</f>
        <v>#REF!</v>
      </c>
      <c r="H100" s="48"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48" t="e">
        <f t="shared" si="13"/>
        <v>#REF!</v>
      </c>
      <c r="J100" s="78"/>
      <c r="K100" s="78"/>
      <c r="L100" s="87"/>
      <c r="M100" s="87"/>
      <c r="N100" s="87"/>
      <c r="O100" s="87"/>
      <c r="P100" s="87"/>
      <c r="Q100" s="87"/>
      <c r="R100" s="87"/>
      <c r="S100" s="87"/>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125"/>
      <c r="EP100" s="125"/>
      <c r="EQ100" s="125"/>
      <c r="ER100" s="125"/>
      <c r="ES100" s="125"/>
      <c r="ET100" s="125"/>
      <c r="EU100" s="125"/>
      <c r="EV100" s="125"/>
      <c r="EW100" s="125"/>
      <c r="EX100" s="125"/>
    </row>
    <row r="101" spans="1:154" x14ac:dyDescent="0.35">
      <c r="A101" s="85"/>
      <c r="B101" s="86"/>
      <c r="C101" s="86"/>
      <c r="D101" s="86"/>
      <c r="E101" s="86"/>
      <c r="F101" s="86"/>
      <c r="G101" s="48" t="e">
        <f>SUM(J101,L101,N101,O101,P101,T101,U101,V101,AB101,AD101,AO101,AQ101,CE101,CG101,CP101,CR101,#REF!,#REF!,CZ101,DB101,DE101,DG101,DN101,DP101,DW101,DY101,EF101,EH101)</f>
        <v>#REF!</v>
      </c>
      <c r="H101" s="48"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48" t="e">
        <f t="shared" si="13"/>
        <v>#REF!</v>
      </c>
      <c r="J101" s="78"/>
      <c r="K101" s="78"/>
      <c r="L101" s="87"/>
      <c r="M101" s="87"/>
      <c r="N101" s="87"/>
      <c r="O101" s="87"/>
      <c r="P101" s="87"/>
      <c r="Q101" s="87"/>
      <c r="R101" s="87"/>
      <c r="S101" s="87"/>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125"/>
      <c r="EP101" s="125"/>
      <c r="EQ101" s="125"/>
      <c r="ER101" s="125"/>
      <c r="ES101" s="125"/>
      <c r="ET101" s="125"/>
      <c r="EU101" s="125"/>
      <c r="EV101" s="125"/>
      <c r="EW101" s="125"/>
      <c r="EX101" s="125"/>
    </row>
    <row r="102" spans="1:154" x14ac:dyDescent="0.35">
      <c r="A102" s="85"/>
      <c r="B102" s="86"/>
      <c r="C102" s="86"/>
      <c r="D102" s="86"/>
      <c r="E102" s="86"/>
      <c r="F102" s="86"/>
      <c r="G102" s="48" t="e">
        <f>SUM(J102,L102,N102,O102,P102,T102,U102,V102,AB102,AD102,AO102,AQ102,CE102,CG102,CP102,CR102,#REF!,#REF!,CZ102,DB102,DE102,DG102,DN102,DP102,DW102,DY102,EF102,EH102)</f>
        <v>#REF!</v>
      </c>
      <c r="H102" s="48"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48" t="e">
        <f t="shared" si="13"/>
        <v>#REF!</v>
      </c>
      <c r="J102" s="78"/>
      <c r="K102" s="78"/>
      <c r="L102" s="87"/>
      <c r="M102" s="87"/>
      <c r="N102" s="87"/>
      <c r="O102" s="87"/>
      <c r="P102" s="87"/>
      <c r="Q102" s="87"/>
      <c r="R102" s="87"/>
      <c r="S102" s="87"/>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125"/>
      <c r="EP102" s="125"/>
      <c r="EQ102" s="125"/>
      <c r="ER102" s="125"/>
      <c r="ES102" s="125"/>
      <c r="ET102" s="125"/>
      <c r="EU102" s="125"/>
      <c r="EV102" s="125"/>
      <c r="EW102" s="125"/>
      <c r="EX102" s="125"/>
    </row>
    <row r="103" spans="1:154" x14ac:dyDescent="0.35">
      <c r="A103" s="85"/>
      <c r="B103" s="86"/>
      <c r="C103" s="86"/>
      <c r="D103" s="86"/>
      <c r="E103" s="86"/>
      <c r="F103" s="86"/>
      <c r="G103" s="48" t="e">
        <f>SUM(J103,L103,N103,O103,P103,T103,U103,V103,AB103,AD103,AO103,AQ103,CE103,CG103,CP103,CR103,#REF!,#REF!,CZ103,DB103,DE103,DG103,DN103,DP103,DW103,DY103,EF103,EH103)</f>
        <v>#REF!</v>
      </c>
      <c r="H103" s="48"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48" t="e">
        <f t="shared" si="13"/>
        <v>#REF!</v>
      </c>
      <c r="J103" s="78"/>
      <c r="K103" s="78"/>
      <c r="L103" s="87"/>
      <c r="M103" s="87"/>
      <c r="N103" s="87"/>
      <c r="O103" s="87"/>
      <c r="P103" s="87"/>
      <c r="Q103" s="87"/>
      <c r="R103" s="87"/>
      <c r="S103" s="87"/>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125"/>
      <c r="EP103" s="125"/>
      <c r="EQ103" s="125"/>
      <c r="ER103" s="125"/>
      <c r="ES103" s="125"/>
      <c r="ET103" s="125"/>
      <c r="EU103" s="125"/>
      <c r="EV103" s="125"/>
      <c r="EW103" s="125"/>
      <c r="EX103" s="125"/>
    </row>
    <row r="104" spans="1:154" x14ac:dyDescent="0.35">
      <c r="A104" s="85"/>
      <c r="B104" s="86"/>
      <c r="C104" s="86"/>
      <c r="D104" s="86"/>
      <c r="E104" s="86"/>
      <c r="F104" s="86"/>
      <c r="G104" s="48" t="e">
        <f>SUM(J104,L104,N104,O104,P104,T104,U104,V104,AB104,AD104,AO104,AQ104,CE104,CG104,CP104,CR104,#REF!,#REF!,CZ104,DB104,DE104,DG104,DN104,DP104,DW104,DY104,EF104,EH104)</f>
        <v>#REF!</v>
      </c>
      <c r="H104" s="48"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48" t="e">
        <f t="shared" si="13"/>
        <v>#REF!</v>
      </c>
      <c r="J104" s="78"/>
      <c r="K104" s="78"/>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125"/>
      <c r="EP104" s="125"/>
      <c r="EQ104" s="125"/>
      <c r="ER104" s="125"/>
      <c r="ES104" s="125"/>
      <c r="ET104" s="125"/>
      <c r="EU104" s="125"/>
      <c r="EV104" s="125"/>
      <c r="EW104" s="125"/>
      <c r="EX104" s="125"/>
    </row>
    <row r="105" spans="1:154" x14ac:dyDescent="0.35">
      <c r="A105" s="85"/>
      <c r="B105" s="86"/>
      <c r="C105" s="86"/>
      <c r="D105" s="86"/>
      <c r="E105" s="86"/>
      <c r="F105" s="86"/>
      <c r="G105" s="48" t="e">
        <f>SUM(J105,L105,N105,O105,P105,T105,U105,V105,AB105,AD105,AO105,AQ105,CE105,CG105,CP105,CR105,#REF!,#REF!,CZ105,DB105,DE105,DG105,DN105,DP105,DW105,DY105,EF105,EH105)</f>
        <v>#REF!</v>
      </c>
      <c r="H105" s="48"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48" t="e">
        <f t="shared" si="13"/>
        <v>#REF!</v>
      </c>
      <c r="J105" s="78"/>
      <c r="K105" s="78"/>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125"/>
      <c r="EP105" s="125"/>
      <c r="EQ105" s="125"/>
      <c r="ER105" s="125"/>
      <c r="ES105" s="125"/>
      <c r="ET105" s="125"/>
      <c r="EU105" s="125"/>
      <c r="EV105" s="125"/>
      <c r="EW105" s="125"/>
      <c r="EX105" s="125"/>
    </row>
    <row r="106" spans="1:154" x14ac:dyDescent="0.35">
      <c r="A106" s="85"/>
      <c r="B106" s="86"/>
      <c r="C106" s="86"/>
      <c r="D106" s="86"/>
      <c r="E106" s="86"/>
      <c r="F106" s="86"/>
      <c r="G106" s="48" t="e">
        <f>SUM(J106,L106,N106,O106,P106,T106,U106,V106,AB106,AD106,AO106,AQ106,CE106,CG106,CP106,CR106,#REF!,#REF!,CZ106,DB106,DE106,DG106,DN106,DP106,DW106,DY106,EF106,EH106)</f>
        <v>#REF!</v>
      </c>
      <c r="H106" s="48"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48" t="e">
        <f t="shared" si="13"/>
        <v>#REF!</v>
      </c>
      <c r="J106" s="78"/>
      <c r="K106" s="78"/>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125"/>
      <c r="EP106" s="125"/>
      <c r="EQ106" s="125"/>
      <c r="ER106" s="125"/>
      <c r="ES106" s="125"/>
      <c r="ET106" s="125"/>
      <c r="EU106" s="125"/>
      <c r="EV106" s="125"/>
      <c r="EW106" s="125"/>
      <c r="EX106" s="125"/>
    </row>
    <row r="107" spans="1:154" x14ac:dyDescent="0.35">
      <c r="A107" s="85"/>
      <c r="B107" s="86"/>
      <c r="C107" s="86"/>
      <c r="D107" s="86"/>
      <c r="E107" s="86"/>
      <c r="F107" s="86"/>
      <c r="G107" s="48" t="e">
        <f>SUM(J107,L107,N107,O107,P107,T107,U107,V107,AB107,AD107,AO107,AQ107,CE107,CG107,CP107,CR107,#REF!,#REF!,CZ107,DB107,DE107,DG107,DN107,DP107,DW107,DY107,EF107,EH107)</f>
        <v>#REF!</v>
      </c>
      <c r="H107" s="48"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48" t="e">
        <f t="shared" si="13"/>
        <v>#REF!</v>
      </c>
      <c r="J107" s="78"/>
      <c r="K107" s="78"/>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125"/>
      <c r="EP107" s="125"/>
      <c r="EQ107" s="125"/>
      <c r="ER107" s="125"/>
      <c r="ES107" s="125"/>
      <c r="ET107" s="125"/>
      <c r="EU107" s="125"/>
      <c r="EV107" s="125"/>
      <c r="EW107" s="125"/>
      <c r="EX107" s="125"/>
    </row>
    <row r="108" spans="1:154" x14ac:dyDescent="0.35">
      <c r="A108" s="85"/>
      <c r="B108" s="86"/>
      <c r="C108" s="86"/>
      <c r="D108" s="86"/>
      <c r="E108" s="86"/>
      <c r="F108" s="86"/>
      <c r="G108" s="48" t="e">
        <f>SUM(J108,L108,N108,O108,P108,T108,U108,V108,AB108,AD108,AO108,AQ108,CE108,CG108,CP108,CR108,#REF!,#REF!,CZ108,DB108,DE108,DG108,DN108,DP108,DW108,DY108,EF108,EH108)</f>
        <v>#REF!</v>
      </c>
      <c r="H108" s="48"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48" t="e">
        <f t="shared" si="13"/>
        <v>#REF!</v>
      </c>
      <c r="J108" s="78"/>
      <c r="K108" s="78"/>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125"/>
      <c r="EP108" s="125"/>
      <c r="EQ108" s="125"/>
      <c r="ER108" s="125"/>
      <c r="ES108" s="125"/>
      <c r="ET108" s="125"/>
      <c r="EU108" s="125"/>
      <c r="EV108" s="125"/>
      <c r="EW108" s="125"/>
      <c r="EX108" s="125"/>
    </row>
    <row r="109" spans="1:154" x14ac:dyDescent="0.35">
      <c r="A109" s="85"/>
      <c r="B109" s="86"/>
      <c r="C109" s="86"/>
      <c r="D109" s="86"/>
      <c r="E109" s="86"/>
      <c r="F109" s="86"/>
      <c r="G109" s="48" t="e">
        <f>SUM(J109,L109,N109,O109,P109,T109,U109,V109,AB109,AD109,AO109,AQ109,CE109,CG109,CP109,CR109,#REF!,#REF!,CZ109,DB109,DE109,DG109,DN109,DP109,DW109,DY109,EF109,EH109)</f>
        <v>#REF!</v>
      </c>
      <c r="H109" s="48"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48" t="e">
        <f t="shared" si="13"/>
        <v>#REF!</v>
      </c>
      <c r="J109" s="78"/>
      <c r="K109" s="78"/>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125"/>
      <c r="EP109" s="125"/>
      <c r="EQ109" s="125"/>
      <c r="ER109" s="125"/>
      <c r="ES109" s="125"/>
      <c r="ET109" s="125"/>
      <c r="EU109" s="125"/>
      <c r="EV109" s="125"/>
      <c r="EW109" s="125"/>
      <c r="EX109" s="125"/>
    </row>
    <row r="110" spans="1:154" x14ac:dyDescent="0.35">
      <c r="A110" s="85"/>
      <c r="B110" s="86"/>
      <c r="C110" s="86"/>
      <c r="D110" s="86"/>
      <c r="E110" s="86"/>
      <c r="F110" s="86"/>
      <c r="G110" s="48" t="e">
        <f>SUM(J110,L110,N110,O110,P110,T110,U110,V110,AB110,AD110,AO110,AQ110,CE110,CG110,CP110,CR110,#REF!,#REF!,CZ110,DB110,DE110,DG110,DN110,DP110,DW110,DY110,EF110,EH110)</f>
        <v>#REF!</v>
      </c>
      <c r="H110" s="48"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48" t="e">
        <f t="shared" si="13"/>
        <v>#REF!</v>
      </c>
      <c r="J110" s="78"/>
      <c r="K110" s="78"/>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125"/>
      <c r="EP110" s="125"/>
      <c r="EQ110" s="125"/>
      <c r="ER110" s="125"/>
      <c r="ES110" s="125"/>
      <c r="ET110" s="125"/>
      <c r="EU110" s="125"/>
      <c r="EV110" s="125"/>
      <c r="EW110" s="125"/>
      <c r="EX110" s="125"/>
    </row>
    <row r="111" spans="1:154" x14ac:dyDescent="0.35">
      <c r="A111" s="85"/>
      <c r="B111" s="86"/>
      <c r="C111" s="86"/>
      <c r="D111" s="86"/>
      <c r="E111" s="86"/>
      <c r="F111" s="86"/>
      <c r="G111" s="48" t="e">
        <f>SUM(J111,L111,N111,O111,P111,T111,U111,V111,AB111,AD111,AO111,AQ111,CE111,CG111,CP111,CR111,#REF!,#REF!,CZ111,DB111,DE111,DG111,DN111,DP111,DW111,DY111,EF111,EH111)</f>
        <v>#REF!</v>
      </c>
      <c r="H111" s="48"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48" t="e">
        <f t="shared" si="13"/>
        <v>#REF!</v>
      </c>
      <c r="J111" s="78"/>
      <c r="K111" s="78"/>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125"/>
      <c r="EP111" s="125"/>
      <c r="EQ111" s="125"/>
      <c r="ER111" s="125"/>
      <c r="ES111" s="125"/>
      <c r="ET111" s="125"/>
      <c r="EU111" s="125"/>
      <c r="EV111" s="125"/>
      <c r="EW111" s="125"/>
      <c r="EX111" s="125"/>
    </row>
    <row r="112" spans="1:154" x14ac:dyDescent="0.35">
      <c r="A112" s="85"/>
      <c r="B112" s="86"/>
      <c r="C112" s="86"/>
      <c r="D112" s="86"/>
      <c r="E112" s="86"/>
      <c r="F112" s="86"/>
      <c r="G112" s="48" t="e">
        <f>SUM(J112,L112,N112,O112,P112,T112,U112,V112,AB112,AD112,AO112,AQ112,CE112,CG112,CP112,CR112,#REF!,#REF!,CZ112,DB112,DE112,DG112,DN112,DP112,DW112,DY112,EF112,EH112)</f>
        <v>#REF!</v>
      </c>
      <c r="H112" s="48"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48" t="e">
        <f t="shared" si="13"/>
        <v>#REF!</v>
      </c>
      <c r="J112" s="78"/>
      <c r="K112" s="78"/>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125"/>
      <c r="EP112" s="125"/>
      <c r="EQ112" s="125"/>
      <c r="ER112" s="125"/>
      <c r="ES112" s="125"/>
      <c r="ET112" s="125"/>
      <c r="EU112" s="125"/>
      <c r="EV112" s="125"/>
      <c r="EW112" s="125"/>
      <c r="EX112" s="125"/>
    </row>
    <row r="113" spans="1:154" x14ac:dyDescent="0.35">
      <c r="A113" s="85"/>
      <c r="B113" s="86"/>
      <c r="C113" s="86"/>
      <c r="D113" s="86"/>
      <c r="E113" s="86"/>
      <c r="F113" s="86"/>
      <c r="G113" s="48" t="e">
        <f>SUM(J113,L113,N113,O113,P113,T113,U113,V113,AB113,AD113,AO113,AQ113,CE113,CG113,CP113,CR113,#REF!,#REF!,CZ113,DB113,DE113,DG113,DN113,DP113,DW113,DY113,EF113,EH113)</f>
        <v>#REF!</v>
      </c>
      <c r="H113" s="48"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48" t="e">
        <f t="shared" si="13"/>
        <v>#REF!</v>
      </c>
      <c r="J113" s="78"/>
      <c r="K113" s="78"/>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125"/>
      <c r="EP113" s="125"/>
      <c r="EQ113" s="125"/>
      <c r="ER113" s="125"/>
      <c r="ES113" s="125"/>
      <c r="ET113" s="125"/>
      <c r="EU113" s="125"/>
      <c r="EV113" s="125"/>
      <c r="EW113" s="125"/>
      <c r="EX113" s="125"/>
    </row>
    <row r="114" spans="1:154" x14ac:dyDescent="0.35">
      <c r="A114" s="85"/>
      <c r="B114" s="86"/>
      <c r="C114" s="86"/>
      <c r="D114" s="86"/>
      <c r="E114" s="86"/>
      <c r="F114" s="86"/>
      <c r="G114" s="48" t="e">
        <f>SUM(J114,L114,N114,O114,P114,T114,U114,V114,AB114,AD114,AO114,AQ114,CE114,CG114,CP114,CR114,#REF!,#REF!,CZ114,DB114,DE114,DG114,DN114,DP114,DW114,DY114,EF114,EH114)</f>
        <v>#REF!</v>
      </c>
      <c r="H114" s="48"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48" t="e">
        <f t="shared" si="13"/>
        <v>#REF!</v>
      </c>
      <c r="J114" s="78"/>
      <c r="K114" s="78"/>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125"/>
      <c r="EP114" s="125"/>
      <c r="EQ114" s="125"/>
      <c r="ER114" s="125"/>
      <c r="ES114" s="125"/>
      <c r="ET114" s="125"/>
      <c r="EU114" s="125"/>
      <c r="EV114" s="125"/>
      <c r="EW114" s="125"/>
      <c r="EX114" s="125"/>
    </row>
    <row r="115" spans="1:154" x14ac:dyDescent="0.35">
      <c r="A115" s="85"/>
      <c r="B115" s="86"/>
      <c r="C115" s="86"/>
      <c r="D115" s="86"/>
      <c r="E115" s="86"/>
      <c r="F115" s="86"/>
      <c r="G115" s="48" t="e">
        <f>SUM(J115,L115,N115,O115,P115,T115,U115,V115,AB115,AD115,AO115,AQ115,CE115,CG115,CP115,CR115,#REF!,#REF!,CZ115,DB115,DE115,DG115,DN115,DP115,DW115,DY115,EF115,EH115)</f>
        <v>#REF!</v>
      </c>
      <c r="H115" s="48"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48" t="e">
        <f t="shared" si="13"/>
        <v>#REF!</v>
      </c>
      <c r="J115" s="78"/>
      <c r="K115" s="78"/>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125"/>
      <c r="EP115" s="125"/>
      <c r="EQ115" s="125"/>
      <c r="ER115" s="125"/>
      <c r="ES115" s="125"/>
      <c r="ET115" s="125"/>
      <c r="EU115" s="125"/>
      <c r="EV115" s="125"/>
      <c r="EW115" s="125"/>
      <c r="EX115" s="125"/>
    </row>
    <row r="116" spans="1:154" x14ac:dyDescent="0.35">
      <c r="A116" s="85"/>
      <c r="B116" s="86"/>
      <c r="C116" s="86"/>
      <c r="D116" s="86"/>
      <c r="E116" s="86"/>
      <c r="F116" s="86"/>
      <c r="G116" s="48" t="e">
        <f>SUM(J116,L116,N116,O116,P116,T116,U116,V116,AB116,AD116,AO116,AQ116,CE116,CG116,CP116,CR116,#REF!,#REF!,CZ116,DB116,DE116,DG116,DN116,DP116,DW116,DY116,EF116,EH116)</f>
        <v>#REF!</v>
      </c>
      <c r="H116" s="48"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48" t="e">
        <f t="shared" si="13"/>
        <v>#REF!</v>
      </c>
      <c r="J116" s="78"/>
      <c r="K116" s="78"/>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125"/>
      <c r="EP116" s="125"/>
      <c r="EQ116" s="125"/>
      <c r="ER116" s="125"/>
      <c r="ES116" s="125"/>
      <c r="ET116" s="125"/>
      <c r="EU116" s="125"/>
      <c r="EV116" s="125"/>
      <c r="EW116" s="125"/>
      <c r="EX116" s="125"/>
    </row>
    <row r="117" spans="1:154" x14ac:dyDescent="0.35">
      <c r="A117" s="85"/>
      <c r="B117" s="86"/>
      <c r="C117" s="86"/>
      <c r="D117" s="86"/>
      <c r="E117" s="86"/>
      <c r="F117" s="86"/>
      <c r="G117" s="48" t="e">
        <f>SUM(J117,L117,N117,O117,P117,T117,U117,V117,AB117,AD117,AO117,AQ117,CE117,CG117,CP117,CR117,#REF!,#REF!,CZ117,DB117,DE117,DG117,DN117,DP117,DW117,DY117,EF117,EH117)</f>
        <v>#REF!</v>
      </c>
      <c r="H117" s="48"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48" t="e">
        <f t="shared" si="13"/>
        <v>#REF!</v>
      </c>
      <c r="J117" s="78"/>
      <c r="K117" s="78"/>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125"/>
      <c r="EP117" s="125"/>
      <c r="EQ117" s="125"/>
      <c r="ER117" s="125"/>
      <c r="ES117" s="125"/>
      <c r="ET117" s="125"/>
      <c r="EU117" s="125"/>
      <c r="EV117" s="125"/>
      <c r="EW117" s="125"/>
      <c r="EX117" s="125"/>
    </row>
    <row r="118" spans="1:154" x14ac:dyDescent="0.35">
      <c r="A118" s="85"/>
      <c r="B118" s="86"/>
      <c r="C118" s="86"/>
      <c r="D118" s="86"/>
      <c r="E118" s="86"/>
      <c r="F118" s="86"/>
      <c r="G118" s="48" t="e">
        <f>SUM(J118,L118,N118,O118,P118,T118,U118,V118,AB118,AD118,AO118,AQ118,CE118,CG118,CP118,CR118,#REF!,#REF!,CZ118,DB118,DE118,DG118,DN118,DP118,DW118,DY118,EF118,EH118)</f>
        <v>#REF!</v>
      </c>
      <c r="H118" s="48"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48" t="e">
        <f t="shared" si="13"/>
        <v>#REF!</v>
      </c>
      <c r="J118" s="78"/>
      <c r="K118" s="78"/>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125"/>
      <c r="EP118" s="125"/>
      <c r="EQ118" s="125"/>
      <c r="ER118" s="125"/>
      <c r="ES118" s="125"/>
      <c r="ET118" s="125"/>
      <c r="EU118" s="125"/>
      <c r="EV118" s="125"/>
      <c r="EW118" s="125"/>
      <c r="EX118" s="125"/>
    </row>
    <row r="119" spans="1:154" x14ac:dyDescent="0.35">
      <c r="A119" s="85"/>
      <c r="B119" s="86"/>
      <c r="C119" s="86"/>
      <c r="D119" s="86"/>
      <c r="E119" s="86"/>
      <c r="F119" s="86"/>
      <c r="G119" s="48" t="e">
        <f>SUM(J119,L119,N119,O119,P119,T119,U119,V119,AB119,AD119,AO119,AQ119,CE119,CG119,CP119,CR119,#REF!,#REF!,CZ119,DB119,DE119,DG119,DN119,DP119,DW119,DY119,EF119,EH119)</f>
        <v>#REF!</v>
      </c>
      <c r="H119" s="48"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48" t="e">
        <f t="shared" si="13"/>
        <v>#REF!</v>
      </c>
      <c r="J119" s="78"/>
      <c r="K119" s="78"/>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125"/>
      <c r="EP119" s="125"/>
      <c r="EQ119" s="125"/>
      <c r="ER119" s="125"/>
      <c r="ES119" s="125"/>
      <c r="ET119" s="125"/>
      <c r="EU119" s="125"/>
      <c r="EV119" s="125"/>
      <c r="EW119" s="125"/>
      <c r="EX119" s="125"/>
    </row>
    <row r="120" spans="1:154" x14ac:dyDescent="0.35">
      <c r="A120" s="85"/>
      <c r="B120" s="86"/>
      <c r="C120" s="86"/>
      <c r="D120" s="86"/>
      <c r="E120" s="86"/>
      <c r="F120" s="86"/>
      <c r="G120" s="48" t="e">
        <f>SUM(J120,L120,N120,O120,P120,T120,U120,V120,AB120,AD120,AO120,AQ120,CE120,CG120,CP120,CR120,#REF!,#REF!,CZ120,DB120,DE120,DG120,DN120,DP120,DW120,DY120,EF120,EH120)</f>
        <v>#REF!</v>
      </c>
      <c r="H120" s="48"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48" t="e">
        <f t="shared" si="13"/>
        <v>#REF!</v>
      </c>
      <c r="J120" s="78"/>
      <c r="K120" s="78"/>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125"/>
      <c r="EP120" s="125"/>
      <c r="EQ120" s="125"/>
      <c r="ER120" s="125"/>
      <c r="ES120" s="125"/>
      <c r="ET120" s="125"/>
      <c r="EU120" s="125"/>
      <c r="EV120" s="125"/>
      <c r="EW120" s="125"/>
      <c r="EX120" s="125"/>
    </row>
    <row r="121" spans="1:154" x14ac:dyDescent="0.35">
      <c r="A121" s="85"/>
      <c r="B121" s="86"/>
      <c r="C121" s="86"/>
      <c r="D121" s="86"/>
      <c r="E121" s="86"/>
      <c r="F121" s="86"/>
      <c r="G121" s="48" t="e">
        <f>SUM(J121,L121,N121,O121,P121,T121,U121,V121,AB121,AD121,AO121,AQ121,CE121,CG121,CP121,CR121,#REF!,#REF!,CZ121,DB121,DE121,DG121,DN121,DP121,DW121,DY121,EF121,EH121)</f>
        <v>#REF!</v>
      </c>
      <c r="H121" s="48"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48" t="e">
        <f t="shared" si="13"/>
        <v>#REF!</v>
      </c>
      <c r="J121" s="78"/>
      <c r="K121" s="78"/>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125"/>
      <c r="EP121" s="125"/>
      <c r="EQ121" s="125"/>
      <c r="ER121" s="125"/>
      <c r="ES121" s="125"/>
      <c r="ET121" s="125"/>
      <c r="EU121" s="125"/>
      <c r="EV121" s="125"/>
      <c r="EW121" s="125"/>
      <c r="EX121" s="125"/>
    </row>
    <row r="122" spans="1:154" x14ac:dyDescent="0.35">
      <c r="A122" s="85"/>
      <c r="B122" s="86"/>
      <c r="C122" s="86"/>
      <c r="D122" s="86"/>
      <c r="E122" s="86"/>
      <c r="F122" s="86"/>
      <c r="G122" s="48" t="e">
        <f>SUM(J122,L122,N122,O122,P122,T122,U122,V122,AB122,AD122,AO122,AQ122,CE122,CG122,CP122,CR122,#REF!,#REF!,CZ122,DB122,DE122,DG122,DN122,DP122,DW122,DY122,EF122,EH122)</f>
        <v>#REF!</v>
      </c>
      <c r="H122" s="48"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48" t="e">
        <f t="shared" si="13"/>
        <v>#REF!</v>
      </c>
      <c r="J122" s="78"/>
      <c r="K122" s="78"/>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125"/>
      <c r="EP122" s="125"/>
      <c r="EQ122" s="125"/>
      <c r="ER122" s="125"/>
      <c r="ES122" s="125"/>
      <c r="ET122" s="125"/>
      <c r="EU122" s="125"/>
      <c r="EV122" s="125"/>
      <c r="EW122" s="125"/>
      <c r="EX122" s="125"/>
    </row>
    <row r="123" spans="1:154" x14ac:dyDescent="0.35">
      <c r="A123" s="85"/>
      <c r="B123" s="86"/>
      <c r="C123" s="86"/>
      <c r="D123" s="86"/>
      <c r="E123" s="86"/>
      <c r="F123" s="86"/>
      <c r="G123" s="48" t="e">
        <f>SUM(J123,L123,N123,O123,P123,T123,U123,V123,AB123,AD123,AO123,AQ123,CE123,CG123,CP123,CR123,#REF!,#REF!,CZ123,DB123,DE123,DG123,DN123,DP123,DW123,DY123,EF123,EH123)</f>
        <v>#REF!</v>
      </c>
      <c r="H123" s="48"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48" t="e">
        <f t="shared" si="13"/>
        <v>#REF!</v>
      </c>
      <c r="J123" s="78"/>
      <c r="K123" s="78"/>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125"/>
      <c r="EP123" s="125"/>
      <c r="EQ123" s="125"/>
      <c r="ER123" s="125"/>
      <c r="ES123" s="125"/>
      <c r="ET123" s="125"/>
      <c r="EU123" s="125"/>
      <c r="EV123" s="125"/>
      <c r="EW123" s="125"/>
      <c r="EX123" s="125"/>
    </row>
    <row r="124" spans="1:154" x14ac:dyDescent="0.35">
      <c r="A124" s="85"/>
      <c r="B124" s="86"/>
      <c r="C124" s="86"/>
      <c r="D124" s="86"/>
      <c r="E124" s="86"/>
      <c r="F124" s="86"/>
      <c r="G124" s="48" t="e">
        <f>SUM(J124,L124,N124,O124,P124,T124,U124,V124,AB124,AD124,AO124,AQ124,CE124,CG124,CP124,CR124,#REF!,#REF!,CZ124,DB124,DE124,DG124,DN124,DP124,DW124,DY124,EF124,EH124)</f>
        <v>#REF!</v>
      </c>
      <c r="H124" s="48"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48" t="e">
        <f t="shared" si="13"/>
        <v>#REF!</v>
      </c>
      <c r="J124" s="78"/>
      <c r="K124" s="78"/>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125"/>
      <c r="EP124" s="125"/>
      <c r="EQ124" s="125"/>
      <c r="ER124" s="125"/>
      <c r="ES124" s="125"/>
      <c r="ET124" s="125"/>
      <c r="EU124" s="125"/>
      <c r="EV124" s="125"/>
      <c r="EW124" s="125"/>
      <c r="EX124" s="125"/>
    </row>
    <row r="125" spans="1:154" x14ac:dyDescent="0.35">
      <c r="A125" s="85"/>
      <c r="B125" s="86"/>
      <c r="C125" s="86"/>
      <c r="D125" s="86"/>
      <c r="E125" s="86"/>
      <c r="F125" s="86"/>
      <c r="G125" s="48" t="e">
        <f>SUM(J125,L125,N125,O125,P125,T125,U125,V125,AB125,AD125,AO125,AQ125,CE125,CG125,CP125,CR125,#REF!,#REF!,CZ125,DB125,DE125,DG125,DN125,DP125,DW125,DY125,EF125,EH125)</f>
        <v>#REF!</v>
      </c>
      <c r="H125" s="48"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48" t="e">
        <f t="shared" si="13"/>
        <v>#REF!</v>
      </c>
      <c r="J125" s="78"/>
      <c r="K125" s="78"/>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125"/>
      <c r="EP125" s="125"/>
      <c r="EQ125" s="125"/>
      <c r="ER125" s="125"/>
      <c r="ES125" s="125"/>
      <c r="ET125" s="125"/>
      <c r="EU125" s="125"/>
      <c r="EV125" s="125"/>
      <c r="EW125" s="125"/>
      <c r="EX125" s="125"/>
    </row>
    <row r="126" spans="1:154" x14ac:dyDescent="0.35">
      <c r="A126" s="85"/>
      <c r="B126" s="86"/>
      <c r="C126" s="86"/>
      <c r="D126" s="86"/>
      <c r="E126" s="86"/>
      <c r="F126" s="86"/>
      <c r="G126" s="48" t="e">
        <f>SUM(J126,L126,N126,O126,P126,T126,U126,V126,AB126,AD126,AO126,AQ126,CE126,CG126,CP126,CR126,#REF!,#REF!,CZ126,DB126,DE126,DG126,DN126,DP126,DW126,DY126,EF126,EH126)</f>
        <v>#REF!</v>
      </c>
      <c r="H126" s="48"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48" t="e">
        <f t="shared" si="13"/>
        <v>#REF!</v>
      </c>
      <c r="J126" s="78"/>
      <c r="K126" s="78"/>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125"/>
      <c r="EP126" s="125"/>
      <c r="EQ126" s="125"/>
      <c r="ER126" s="125"/>
      <c r="ES126" s="125"/>
      <c r="ET126" s="125"/>
      <c r="EU126" s="125"/>
      <c r="EV126" s="125"/>
      <c r="EW126" s="125"/>
      <c r="EX126" s="125"/>
    </row>
    <row r="127" spans="1:154" x14ac:dyDescent="0.35">
      <c r="A127" s="85"/>
      <c r="B127" s="86"/>
      <c r="C127" s="86"/>
      <c r="D127" s="86"/>
      <c r="E127" s="86"/>
      <c r="F127" s="86"/>
      <c r="G127" s="48" t="e">
        <f>SUM(J127,L127,N127,O127,P127,T127,U127,V127,AB127,AD127,AO127,AQ127,CE127,CG127,CP127,CR127,#REF!,#REF!,CZ127,DB127,DE127,DG127,DN127,DP127,DW127,DY127,EF127,EH127)</f>
        <v>#REF!</v>
      </c>
      <c r="H127" s="48"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48" t="e">
        <f t="shared" si="13"/>
        <v>#REF!</v>
      </c>
      <c r="J127" s="78"/>
      <c r="K127" s="78"/>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125"/>
      <c r="EP127" s="125"/>
      <c r="EQ127" s="125"/>
      <c r="ER127" s="125"/>
      <c r="ES127" s="125"/>
      <c r="ET127" s="125"/>
      <c r="EU127" s="125"/>
      <c r="EV127" s="125"/>
      <c r="EW127" s="125"/>
      <c r="EX127" s="125"/>
    </row>
    <row r="128" spans="1:154" x14ac:dyDescent="0.35">
      <c r="A128" s="85"/>
      <c r="B128" s="86"/>
      <c r="C128" s="86"/>
      <c r="D128" s="86"/>
      <c r="E128" s="86"/>
      <c r="F128" s="86"/>
      <c r="G128" s="48" t="e">
        <f>SUM(J128,L128,N128,O128,P128,T128,U128,V128,AB128,AD128,AO128,AQ128,CE128,CG128,CP128,CR128,#REF!,#REF!,CZ128,DB128,DE128,DG128,DN128,DP128,DW128,DY128,EF128,EH128)</f>
        <v>#REF!</v>
      </c>
      <c r="H128" s="48"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48" t="e">
        <f t="shared" si="13"/>
        <v>#REF!</v>
      </c>
      <c r="J128" s="78"/>
      <c r="K128" s="78"/>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125"/>
      <c r="EP128" s="125"/>
      <c r="EQ128" s="125"/>
      <c r="ER128" s="125"/>
      <c r="ES128" s="125"/>
      <c r="ET128" s="125"/>
      <c r="EU128" s="125"/>
      <c r="EV128" s="125"/>
      <c r="EW128" s="125"/>
      <c r="EX128" s="125"/>
    </row>
    <row r="129" spans="1:154" x14ac:dyDescent="0.35">
      <c r="A129" s="85"/>
      <c r="B129" s="86"/>
      <c r="C129" s="86"/>
      <c r="D129" s="86"/>
      <c r="E129" s="86"/>
      <c r="F129" s="86"/>
      <c r="G129" s="48" t="e">
        <f>SUM(J129,L129,N129,O129,P129,T129,U129,V129,AB129,AD129,AO129,AQ129,CE129,CG129,CP129,CR129,#REF!,#REF!,CZ129,DB129,DE129,DG129,DN129,DP129,DW129,DY129,EF129,EH129)</f>
        <v>#REF!</v>
      </c>
      <c r="H129" s="48"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48" t="e">
        <f t="shared" si="13"/>
        <v>#REF!</v>
      </c>
      <c r="J129" s="78"/>
      <c r="K129" s="78"/>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125"/>
      <c r="EP129" s="125"/>
      <c r="EQ129" s="125"/>
      <c r="ER129" s="125"/>
      <c r="ES129" s="125"/>
      <c r="ET129" s="125"/>
      <c r="EU129" s="125"/>
      <c r="EV129" s="125"/>
      <c r="EW129" s="125"/>
      <c r="EX129" s="125"/>
    </row>
    <row r="130" spans="1:154" x14ac:dyDescent="0.35">
      <c r="A130" s="85"/>
      <c r="B130" s="86"/>
      <c r="C130" s="86"/>
      <c r="D130" s="86"/>
      <c r="E130" s="86"/>
      <c r="F130" s="86"/>
      <c r="G130" s="48" t="e">
        <f>SUM(J130,L130,N130,O130,P130,T130,U130,V130,AB130,AD130,AO130,AQ130,CE130,CG130,CP130,CR130,#REF!,#REF!,CZ130,DB130,DE130,DG130,DN130,DP130,DW130,DY130,EF130,EH130)</f>
        <v>#REF!</v>
      </c>
      <c r="H130" s="48"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48" t="e">
        <f t="shared" si="13"/>
        <v>#REF!</v>
      </c>
      <c r="J130" s="78"/>
      <c r="K130" s="78"/>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125"/>
      <c r="EP130" s="125"/>
      <c r="EQ130" s="125"/>
      <c r="ER130" s="125"/>
      <c r="ES130" s="125"/>
      <c r="ET130" s="125"/>
      <c r="EU130" s="125"/>
      <c r="EV130" s="125"/>
      <c r="EW130" s="125"/>
      <c r="EX130" s="125"/>
    </row>
    <row r="131" spans="1:154" x14ac:dyDescent="0.35">
      <c r="A131" s="85"/>
      <c r="B131" s="86"/>
      <c r="C131" s="86"/>
      <c r="D131" s="86"/>
      <c r="E131" s="86"/>
      <c r="F131" s="86"/>
      <c r="G131" s="48" t="e">
        <f>SUM(J131,L131,N131,O131,P131,T131,U131,V131,AB131,AD131,AO131,AQ131,CE131,CG131,CP131,CR131,#REF!,#REF!,CZ131,DB131,DE131,DG131,DN131,DP131,DW131,DY131,EF131,EH131)</f>
        <v>#REF!</v>
      </c>
      <c r="H131" s="48"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48" t="e">
        <f t="shared" si="13"/>
        <v>#REF!</v>
      </c>
      <c r="J131" s="78"/>
      <c r="K131" s="78"/>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125"/>
      <c r="EP131" s="125"/>
      <c r="EQ131" s="125"/>
      <c r="ER131" s="125"/>
      <c r="ES131" s="125"/>
      <c r="ET131" s="125"/>
      <c r="EU131" s="125"/>
      <c r="EV131" s="125"/>
      <c r="EW131" s="125"/>
      <c r="EX131" s="125"/>
    </row>
    <row r="132" spans="1:154" x14ac:dyDescent="0.35">
      <c r="A132" s="85"/>
      <c r="B132" s="86"/>
      <c r="C132" s="86"/>
      <c r="D132" s="86"/>
      <c r="E132" s="86"/>
      <c r="F132" s="86"/>
      <c r="G132" s="48" t="e">
        <f>SUM(J132,L132,N132,O132,P132,T132,U132,V132,AB132,AD132,AO132,AQ132,CE132,CG132,CP132,CR132,#REF!,#REF!,CZ132,DB132,DE132,DG132,DN132,DP132,DW132,DY132,EF132,EH132)</f>
        <v>#REF!</v>
      </c>
      <c r="H132" s="48"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48" t="e">
        <f t="shared" si="13"/>
        <v>#REF!</v>
      </c>
      <c r="J132" s="78"/>
      <c r="K132" s="78"/>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125"/>
      <c r="EP132" s="125"/>
      <c r="EQ132" s="125"/>
      <c r="ER132" s="125"/>
      <c r="ES132" s="125"/>
      <c r="ET132" s="125"/>
      <c r="EU132" s="125"/>
      <c r="EV132" s="125"/>
      <c r="EW132" s="125"/>
      <c r="EX132" s="125"/>
    </row>
    <row r="133" spans="1:154" x14ac:dyDescent="0.35">
      <c r="A133" s="85"/>
      <c r="B133" s="86"/>
      <c r="C133" s="86"/>
      <c r="D133" s="86"/>
      <c r="E133" s="86"/>
      <c r="F133" s="86"/>
      <c r="G133" s="48" t="e">
        <f>SUM(J133,L133,N133,O133,P133,T133,U133,V133,AB133,AD133,AO133,AQ133,CE133,CG133,CP133,CR133,#REF!,#REF!,CZ133,DB133,DE133,DG133,DN133,DP133,DW133,DY133,EF133,EH133)</f>
        <v>#REF!</v>
      </c>
      <c r="H133" s="48"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48" t="e">
        <f t="shared" si="13"/>
        <v>#REF!</v>
      </c>
      <c r="J133" s="78"/>
      <c r="K133" s="78"/>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125"/>
      <c r="EP133" s="125"/>
      <c r="EQ133" s="125"/>
      <c r="ER133" s="125"/>
      <c r="ES133" s="125"/>
      <c r="ET133" s="125"/>
      <c r="EU133" s="125"/>
      <c r="EV133" s="125"/>
      <c r="EW133" s="125"/>
      <c r="EX133" s="125"/>
    </row>
    <row r="134" spans="1:154" x14ac:dyDescent="0.35">
      <c r="A134" s="85"/>
      <c r="B134" s="86"/>
      <c r="C134" s="86"/>
      <c r="D134" s="86"/>
      <c r="E134" s="86"/>
      <c r="F134" s="86"/>
      <c r="G134" s="48" t="e">
        <f>SUM(J134,L134,N134,O134,P134,T134,U134,V134,AB134,AD134,AO134,AQ134,CE134,CG134,CP134,CR134,#REF!,#REF!,CZ134,DB134,DE134,DG134,DN134,DP134,DW134,DY134,EF134,EH134)</f>
        <v>#REF!</v>
      </c>
      <c r="H134" s="48"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48" t="e">
        <f t="shared" si="13"/>
        <v>#REF!</v>
      </c>
      <c r="J134" s="78"/>
      <c r="K134" s="78"/>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125"/>
      <c r="EP134" s="125"/>
      <c r="EQ134" s="125"/>
      <c r="ER134" s="125"/>
      <c r="ES134" s="125"/>
      <c r="ET134" s="125"/>
      <c r="EU134" s="125"/>
      <c r="EV134" s="125"/>
      <c r="EW134" s="125"/>
      <c r="EX134" s="125"/>
    </row>
    <row r="135" spans="1:154" x14ac:dyDescent="0.35">
      <c r="A135" s="85"/>
      <c r="B135" s="86"/>
      <c r="C135" s="86"/>
      <c r="D135" s="86"/>
      <c r="E135" s="86"/>
      <c r="F135" s="86"/>
      <c r="G135" s="48" t="e">
        <f>SUM(J135,L135,N135,O135,P135,T135,U135,V135,AB135,AD135,AO135,AQ135,CE135,CG135,CP135,CR135,#REF!,#REF!,CZ135,DB135,DE135,DG135,DN135,DP135,DW135,DY135,EF135,EH135)</f>
        <v>#REF!</v>
      </c>
      <c r="H135" s="48"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48" t="e">
        <f t="shared" si="13"/>
        <v>#REF!</v>
      </c>
      <c r="J135" s="78"/>
      <c r="K135" s="78"/>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125"/>
      <c r="EP135" s="125"/>
      <c r="EQ135" s="125"/>
      <c r="ER135" s="125"/>
      <c r="ES135" s="125"/>
      <c r="ET135" s="125"/>
      <c r="EU135" s="125"/>
      <c r="EV135" s="125"/>
      <c r="EW135" s="125"/>
      <c r="EX135" s="125"/>
    </row>
    <row r="136" spans="1:154" x14ac:dyDescent="0.35">
      <c r="A136" s="85"/>
      <c r="B136" s="86"/>
      <c r="C136" s="86"/>
      <c r="D136" s="86"/>
      <c r="E136" s="86"/>
      <c r="F136" s="86"/>
      <c r="G136" s="48" t="e">
        <f>SUM(J136,L136,N136,O136,P136,T136,U136,V136,AB136,AD136,AO136,AQ136,CE136,CG136,CP136,CR136,#REF!,#REF!,CZ136,DB136,DE136,DG136,DN136,DP136,DW136,DY136,EF136,EH136)</f>
        <v>#REF!</v>
      </c>
      <c r="H136" s="48"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48" t="e">
        <f t="shared" si="13"/>
        <v>#REF!</v>
      </c>
      <c r="J136" s="78"/>
      <c r="K136" s="78"/>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125"/>
      <c r="EP136" s="125"/>
      <c r="EQ136" s="125"/>
      <c r="ER136" s="125"/>
      <c r="ES136" s="125"/>
      <c r="ET136" s="125"/>
      <c r="EU136" s="125"/>
      <c r="EV136" s="125"/>
      <c r="EW136" s="125"/>
      <c r="EX136" s="125"/>
    </row>
    <row r="137" spans="1:154" x14ac:dyDescent="0.35">
      <c r="A137" s="85"/>
      <c r="B137" s="86"/>
      <c r="C137" s="86"/>
      <c r="D137" s="86"/>
      <c r="E137" s="86"/>
      <c r="F137" s="86"/>
      <c r="G137" s="48" t="e">
        <f>SUM(J137,L137,N137,O137,P137,T137,U137,V137,AB137,AD137,AO137,AQ137,CE137,CG137,CP137,CR137,#REF!,#REF!,CZ137,DB137,DE137,DG137,DN137,DP137,DW137,DY137,EF137,EH137)</f>
        <v>#REF!</v>
      </c>
      <c r="H137" s="48"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48" t="e">
        <f t="shared" si="13"/>
        <v>#REF!</v>
      </c>
      <c r="J137" s="78"/>
      <c r="K137" s="78"/>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125"/>
      <c r="EP137" s="125"/>
      <c r="EQ137" s="125"/>
      <c r="ER137" s="125"/>
      <c r="ES137" s="125"/>
      <c r="ET137" s="125"/>
      <c r="EU137" s="125"/>
      <c r="EV137" s="125"/>
      <c r="EW137" s="125"/>
      <c r="EX137" s="125"/>
    </row>
    <row r="138" spans="1:154" x14ac:dyDescent="0.35">
      <c r="A138" s="85"/>
      <c r="B138" s="86"/>
      <c r="C138" s="86"/>
      <c r="D138" s="86"/>
      <c r="E138" s="86"/>
      <c r="F138" s="86"/>
      <c r="G138" s="48" t="e">
        <f>SUM(J138,L138,N138,O138,P138,T138,U138,V138,AB138,AD138,AO138,AQ138,CE138,CG138,CP138,CR138,#REF!,#REF!,CZ138,DB138,DE138,DG138,DN138,DP138,DW138,DY138,EF138,EH138)</f>
        <v>#REF!</v>
      </c>
      <c r="H138" s="48"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48" t="e">
        <f t="shared" ref="I138:I201" si="14">G138+H138</f>
        <v>#REF!</v>
      </c>
      <c r="J138" s="78"/>
      <c r="K138" s="78"/>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125"/>
      <c r="EP138" s="125"/>
      <c r="EQ138" s="125"/>
      <c r="ER138" s="125"/>
      <c r="ES138" s="125"/>
      <c r="ET138" s="125"/>
      <c r="EU138" s="125"/>
      <c r="EV138" s="125"/>
      <c r="EW138" s="125"/>
      <c r="EX138" s="125"/>
    </row>
    <row r="139" spans="1:154" x14ac:dyDescent="0.35">
      <c r="A139" s="85"/>
      <c r="B139" s="86"/>
      <c r="C139" s="86"/>
      <c r="D139" s="86"/>
      <c r="E139" s="86"/>
      <c r="F139" s="86"/>
      <c r="G139" s="48" t="e">
        <f>SUM(J139,L139,N139,O139,P139,T139,U139,V139,AB139,AD139,AO139,AQ139,CE139,CG139,CP139,CR139,#REF!,#REF!,CZ139,DB139,DE139,DG139,DN139,DP139,DW139,DY139,EF139,EH139)</f>
        <v>#REF!</v>
      </c>
      <c r="H139" s="48"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48" t="e">
        <f t="shared" si="14"/>
        <v>#REF!</v>
      </c>
      <c r="J139" s="78"/>
      <c r="K139" s="78"/>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125"/>
      <c r="EP139" s="125"/>
      <c r="EQ139" s="125"/>
      <c r="ER139" s="125"/>
      <c r="ES139" s="125"/>
      <c r="ET139" s="125"/>
      <c r="EU139" s="125"/>
      <c r="EV139" s="125"/>
      <c r="EW139" s="125"/>
      <c r="EX139" s="125"/>
    </row>
    <row r="140" spans="1:154" x14ac:dyDescent="0.35">
      <c r="A140" s="85"/>
      <c r="B140" s="86"/>
      <c r="C140" s="86"/>
      <c r="D140" s="86"/>
      <c r="E140" s="86"/>
      <c r="F140" s="86"/>
      <c r="G140" s="48" t="e">
        <f>SUM(J140,L140,N140,O140,P140,T140,U140,V140,AB140,AD140,AO140,AQ140,CE140,CG140,CP140,CR140,#REF!,#REF!,CZ140,DB140,DE140,DG140,DN140,DP140,DW140,DY140,EF140,EH140)</f>
        <v>#REF!</v>
      </c>
      <c r="H140" s="48"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48" t="e">
        <f t="shared" si="14"/>
        <v>#REF!</v>
      </c>
      <c r="J140" s="78"/>
      <c r="K140" s="78"/>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125"/>
      <c r="EP140" s="125"/>
      <c r="EQ140" s="125"/>
      <c r="ER140" s="125"/>
      <c r="ES140" s="125"/>
      <c r="ET140" s="125"/>
      <c r="EU140" s="125"/>
      <c r="EV140" s="125"/>
      <c r="EW140" s="125"/>
      <c r="EX140" s="125"/>
    </row>
    <row r="141" spans="1:154" x14ac:dyDescent="0.35">
      <c r="A141" s="85"/>
      <c r="B141" s="86"/>
      <c r="C141" s="86"/>
      <c r="D141" s="86"/>
      <c r="E141" s="86"/>
      <c r="F141" s="86"/>
      <c r="G141" s="48" t="e">
        <f>SUM(J141,L141,N141,O141,P141,T141,U141,V141,AB141,AD141,AO141,AQ141,CE141,CG141,CP141,CR141,#REF!,#REF!,CZ141,DB141,DE141,DG141,DN141,DP141,DW141,DY141,EF141,EH141)</f>
        <v>#REF!</v>
      </c>
      <c r="H141" s="48"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48" t="e">
        <f t="shared" si="14"/>
        <v>#REF!</v>
      </c>
      <c r="J141" s="78"/>
      <c r="K141" s="78"/>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125"/>
      <c r="EP141" s="125"/>
      <c r="EQ141" s="125"/>
      <c r="ER141" s="125"/>
      <c r="ES141" s="125"/>
      <c r="ET141" s="125"/>
      <c r="EU141" s="125"/>
      <c r="EV141" s="125"/>
      <c r="EW141" s="125"/>
      <c r="EX141" s="125"/>
    </row>
    <row r="142" spans="1:154" x14ac:dyDescent="0.35">
      <c r="A142" s="85"/>
      <c r="B142" s="86"/>
      <c r="C142" s="86"/>
      <c r="D142" s="86"/>
      <c r="E142" s="86"/>
      <c r="F142" s="86"/>
      <c r="G142" s="48" t="e">
        <f>SUM(J142,L142,N142,O142,P142,T142,U142,V142,AB142,AD142,AO142,AQ142,CE142,CG142,CP142,CR142,#REF!,#REF!,CZ142,DB142,DE142,DG142,DN142,DP142,DW142,DY142,EF142,EH142)</f>
        <v>#REF!</v>
      </c>
      <c r="H142" s="48"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48" t="e">
        <f t="shared" si="14"/>
        <v>#REF!</v>
      </c>
      <c r="J142" s="78"/>
      <c r="K142" s="78"/>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125"/>
      <c r="EP142" s="125"/>
      <c r="EQ142" s="125"/>
      <c r="ER142" s="125"/>
      <c r="ES142" s="125"/>
      <c r="ET142" s="125"/>
      <c r="EU142" s="125"/>
      <c r="EV142" s="125"/>
      <c r="EW142" s="125"/>
      <c r="EX142" s="125"/>
    </row>
    <row r="143" spans="1:154" x14ac:dyDescent="0.35">
      <c r="A143" s="85"/>
      <c r="B143" s="86"/>
      <c r="C143" s="86"/>
      <c r="D143" s="86"/>
      <c r="E143" s="86"/>
      <c r="F143" s="86"/>
      <c r="G143" s="48" t="e">
        <f>SUM(J143,L143,N143,O143,P143,T143,U143,V143,AB143,AD143,AO143,AQ143,CE143,CG143,CP143,CR143,#REF!,#REF!,CZ143,DB143,DE143,DG143,DN143,DP143,DW143,DY143,EF143,EH143)</f>
        <v>#REF!</v>
      </c>
      <c r="H143" s="48"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48" t="e">
        <f t="shared" si="14"/>
        <v>#REF!</v>
      </c>
      <c r="J143" s="78"/>
      <c r="K143" s="78"/>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125"/>
      <c r="EP143" s="125"/>
      <c r="EQ143" s="125"/>
      <c r="ER143" s="125"/>
      <c r="ES143" s="125"/>
      <c r="ET143" s="125"/>
      <c r="EU143" s="125"/>
      <c r="EV143" s="125"/>
      <c r="EW143" s="125"/>
      <c r="EX143" s="125"/>
    </row>
    <row r="144" spans="1:154" x14ac:dyDescent="0.35">
      <c r="A144" s="85"/>
      <c r="B144" s="86"/>
      <c r="C144" s="86"/>
      <c r="D144" s="86"/>
      <c r="E144" s="86"/>
      <c r="F144" s="86"/>
      <c r="G144" s="48" t="e">
        <f>SUM(J144,L144,N144,O144,P144,T144,U144,V144,AB144,AD144,AO144,AQ144,CE144,CG144,CP144,CR144,#REF!,#REF!,CZ144,DB144,DE144,DG144,DN144,DP144,DW144,DY144,EF144,EH144)</f>
        <v>#REF!</v>
      </c>
      <c r="H144" s="48"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48" t="e">
        <f t="shared" si="14"/>
        <v>#REF!</v>
      </c>
      <c r="J144" s="78"/>
      <c r="K144" s="78"/>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125"/>
      <c r="EP144" s="125"/>
      <c r="EQ144" s="125"/>
      <c r="ER144" s="125"/>
      <c r="ES144" s="125"/>
      <c r="ET144" s="125"/>
      <c r="EU144" s="125"/>
      <c r="EV144" s="125"/>
      <c r="EW144" s="125"/>
      <c r="EX144" s="125"/>
    </row>
    <row r="145" spans="1:154" x14ac:dyDescent="0.35">
      <c r="A145" s="85"/>
      <c r="B145" s="86"/>
      <c r="C145" s="86"/>
      <c r="D145" s="86"/>
      <c r="E145" s="86"/>
      <c r="F145" s="86"/>
      <c r="G145" s="48" t="e">
        <f>SUM(J145,L145,N145,O145,P145,T145,U145,V145,AB145,AD145,AO145,AQ145,CE145,CG145,CP145,CR145,#REF!,#REF!,CZ145,DB145,DE145,DG145,DN145,DP145,DW145,DY145,EF145,EH145)</f>
        <v>#REF!</v>
      </c>
      <c r="H145" s="48"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48" t="e">
        <f t="shared" si="14"/>
        <v>#REF!</v>
      </c>
      <c r="J145" s="78"/>
      <c r="K145" s="78"/>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125"/>
      <c r="EP145" s="125"/>
      <c r="EQ145" s="125"/>
      <c r="ER145" s="125"/>
      <c r="ES145" s="125"/>
      <c r="ET145" s="125"/>
      <c r="EU145" s="125"/>
      <c r="EV145" s="125"/>
      <c r="EW145" s="125"/>
      <c r="EX145" s="125"/>
    </row>
    <row r="146" spans="1:154" x14ac:dyDescent="0.35">
      <c r="A146" s="85"/>
      <c r="B146" s="86"/>
      <c r="C146" s="86"/>
      <c r="D146" s="86"/>
      <c r="E146" s="86"/>
      <c r="F146" s="86"/>
      <c r="G146" s="48" t="e">
        <f>SUM(J146,L146,N146,O146,P146,T146,U146,V146,AB146,AD146,AO146,AQ146,CE146,CG146,CP146,CR146,#REF!,#REF!,CZ146,DB146,DE146,DG146,DN146,DP146,DW146,DY146,EF146,EH146)</f>
        <v>#REF!</v>
      </c>
      <c r="H146" s="48"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48" t="e">
        <f t="shared" si="14"/>
        <v>#REF!</v>
      </c>
      <c r="J146" s="78"/>
      <c r="K146" s="78"/>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125"/>
      <c r="EP146" s="125"/>
      <c r="EQ146" s="125"/>
      <c r="ER146" s="125"/>
      <c r="ES146" s="125"/>
      <c r="ET146" s="125"/>
      <c r="EU146" s="125"/>
      <c r="EV146" s="125"/>
      <c r="EW146" s="125"/>
      <c r="EX146" s="125"/>
    </row>
    <row r="147" spans="1:154" x14ac:dyDescent="0.35">
      <c r="A147" s="85"/>
      <c r="B147" s="86"/>
      <c r="C147" s="86"/>
      <c r="D147" s="86"/>
      <c r="E147" s="86"/>
      <c r="F147" s="86"/>
      <c r="G147" s="48" t="e">
        <f>SUM(J147,L147,N147,O147,P147,T147,U147,V147,AB147,AD147,AO147,AQ147,CE147,CG147,CP147,CR147,#REF!,#REF!,CZ147,DB147,DE147,DG147,DN147,DP147,DW147,DY147,EF147,EH147)</f>
        <v>#REF!</v>
      </c>
      <c r="H147" s="48"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48" t="e">
        <f t="shared" si="14"/>
        <v>#REF!</v>
      </c>
      <c r="J147" s="78"/>
      <c r="K147" s="78"/>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125"/>
      <c r="EP147" s="125"/>
      <c r="EQ147" s="125"/>
      <c r="ER147" s="125"/>
      <c r="ES147" s="125"/>
      <c r="ET147" s="125"/>
      <c r="EU147" s="125"/>
      <c r="EV147" s="125"/>
      <c r="EW147" s="125"/>
      <c r="EX147" s="125"/>
    </row>
    <row r="148" spans="1:154" x14ac:dyDescent="0.35">
      <c r="A148" s="85"/>
      <c r="B148" s="86"/>
      <c r="C148" s="86"/>
      <c r="D148" s="86"/>
      <c r="E148" s="86"/>
      <c r="F148" s="86"/>
      <c r="G148" s="48" t="e">
        <f>SUM(J148,L148,N148,O148,P148,T148,U148,V148,AB148,AD148,AO148,AQ148,CE148,CG148,CP148,CR148,#REF!,#REF!,CZ148,DB148,DE148,DG148,DN148,DP148,DW148,DY148,EF148,EH148)</f>
        <v>#REF!</v>
      </c>
      <c r="H148" s="48"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48" t="e">
        <f t="shared" si="14"/>
        <v>#REF!</v>
      </c>
      <c r="J148" s="78"/>
      <c r="K148" s="78"/>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125"/>
      <c r="EP148" s="125"/>
      <c r="EQ148" s="125"/>
      <c r="ER148" s="125"/>
      <c r="ES148" s="125"/>
      <c r="ET148" s="125"/>
      <c r="EU148" s="125"/>
      <c r="EV148" s="125"/>
      <c r="EW148" s="125"/>
      <c r="EX148" s="125"/>
    </row>
    <row r="149" spans="1:154" x14ac:dyDescent="0.35">
      <c r="A149" s="85"/>
      <c r="B149" s="86"/>
      <c r="C149" s="86"/>
      <c r="D149" s="86"/>
      <c r="E149" s="86"/>
      <c r="F149" s="86"/>
      <c r="G149" s="48" t="e">
        <f>SUM(J149,L149,N149,O149,P149,T149,U149,V149,AB149,AD149,AO149,AQ149,CE149,CG149,CP149,CR149,#REF!,#REF!,CZ149,DB149,DE149,DG149,DN149,DP149,DW149,DY149,EF149,EH149)</f>
        <v>#REF!</v>
      </c>
      <c r="H149" s="48"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48" t="e">
        <f t="shared" si="14"/>
        <v>#REF!</v>
      </c>
      <c r="J149" s="78"/>
      <c r="K149" s="78"/>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125"/>
      <c r="EP149" s="125"/>
      <c r="EQ149" s="125"/>
      <c r="ER149" s="125"/>
      <c r="ES149" s="125"/>
      <c r="ET149" s="125"/>
      <c r="EU149" s="125"/>
      <c r="EV149" s="125"/>
      <c r="EW149" s="125"/>
      <c r="EX149" s="125"/>
    </row>
    <row r="150" spans="1:154" x14ac:dyDescent="0.35">
      <c r="A150" s="85"/>
      <c r="B150" s="86"/>
      <c r="C150" s="86"/>
      <c r="D150" s="86"/>
      <c r="E150" s="86"/>
      <c r="F150" s="86"/>
      <c r="G150" s="48" t="e">
        <f>SUM(J150,L150,N150,O150,P150,T150,U150,V150,AB150,AD150,AO150,AQ150,CE150,CG150,CP150,CR150,#REF!,#REF!,CZ150,DB150,DE150,DG150,DN150,DP150,DW150,DY150,EF150,EH150)</f>
        <v>#REF!</v>
      </c>
      <c r="H150" s="48"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48" t="e">
        <f t="shared" si="14"/>
        <v>#REF!</v>
      </c>
      <c r="J150" s="78"/>
      <c r="K150" s="78"/>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125"/>
      <c r="EP150" s="125"/>
      <c r="EQ150" s="125"/>
      <c r="ER150" s="125"/>
      <c r="ES150" s="125"/>
      <c r="ET150" s="125"/>
      <c r="EU150" s="125"/>
      <c r="EV150" s="125"/>
      <c r="EW150" s="125"/>
      <c r="EX150" s="125"/>
    </row>
    <row r="151" spans="1:154" x14ac:dyDescent="0.35">
      <c r="A151" s="85"/>
      <c r="B151" s="86"/>
      <c r="C151" s="86"/>
      <c r="D151" s="86"/>
      <c r="E151" s="86"/>
      <c r="F151" s="86"/>
      <c r="G151" s="48" t="e">
        <f>SUM(J151,L151,N151,O151,P151,T151,U151,V151,AB151,AD151,AO151,AQ151,CE151,CG151,CP151,CR151,#REF!,#REF!,CZ151,DB151,DE151,DG151,DN151,DP151,DW151,DY151,EF151,EH151)</f>
        <v>#REF!</v>
      </c>
      <c r="H151" s="48"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48" t="e">
        <f t="shared" si="14"/>
        <v>#REF!</v>
      </c>
      <c r="J151" s="78"/>
      <c r="K151" s="78"/>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125"/>
      <c r="EP151" s="125"/>
      <c r="EQ151" s="125"/>
      <c r="ER151" s="125"/>
      <c r="ES151" s="125"/>
      <c r="ET151" s="125"/>
      <c r="EU151" s="125"/>
      <c r="EV151" s="125"/>
      <c r="EW151" s="125"/>
      <c r="EX151" s="125"/>
    </row>
    <row r="152" spans="1:154" x14ac:dyDescent="0.35">
      <c r="A152" s="85"/>
      <c r="B152" s="86"/>
      <c r="C152" s="86"/>
      <c r="D152" s="86"/>
      <c r="E152" s="86"/>
      <c r="F152" s="86"/>
      <c r="G152" s="48" t="e">
        <f>SUM(J152,L152,N152,O152,P152,T152,U152,V152,AB152,AD152,AO152,AQ152,CE152,CG152,CP152,CR152,#REF!,#REF!,CZ152,DB152,DE152,DG152,DN152,DP152,DW152,DY152,EF152,EH152)</f>
        <v>#REF!</v>
      </c>
      <c r="H152" s="48"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48" t="e">
        <f t="shared" si="14"/>
        <v>#REF!</v>
      </c>
      <c r="J152" s="78"/>
      <c r="K152" s="78"/>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125"/>
      <c r="EP152" s="125"/>
      <c r="EQ152" s="125"/>
      <c r="ER152" s="125"/>
      <c r="ES152" s="125"/>
      <c r="ET152" s="125"/>
      <c r="EU152" s="125"/>
      <c r="EV152" s="125"/>
      <c r="EW152" s="125"/>
      <c r="EX152" s="125"/>
    </row>
    <row r="153" spans="1:154" x14ac:dyDescent="0.35">
      <c r="A153" s="85"/>
      <c r="B153" s="86"/>
      <c r="C153" s="86"/>
      <c r="D153" s="86"/>
      <c r="E153" s="86"/>
      <c r="F153" s="86"/>
      <c r="G153" s="48" t="e">
        <f>SUM(J153,L153,N153,O153,P153,T153,U153,V153,AB153,AD153,AO153,AQ153,CE153,CG153,CP153,CR153,#REF!,#REF!,CZ153,DB153,DE153,DG153,DN153,DP153,DW153,DY153,EF153,EH153)</f>
        <v>#REF!</v>
      </c>
      <c r="H153" s="48"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48" t="e">
        <f t="shared" si="14"/>
        <v>#REF!</v>
      </c>
      <c r="J153" s="78"/>
      <c r="K153" s="78"/>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125"/>
      <c r="EP153" s="125"/>
      <c r="EQ153" s="125"/>
      <c r="ER153" s="125"/>
      <c r="ES153" s="125"/>
      <c r="ET153" s="125"/>
      <c r="EU153" s="125"/>
      <c r="EV153" s="125"/>
      <c r="EW153" s="125"/>
      <c r="EX153" s="125"/>
    </row>
    <row r="154" spans="1:154" x14ac:dyDescent="0.35">
      <c r="A154" s="85"/>
      <c r="B154" s="86"/>
      <c r="C154" s="86"/>
      <c r="D154" s="86"/>
      <c r="E154" s="86"/>
      <c r="F154" s="86"/>
      <c r="G154" s="48" t="e">
        <f>SUM(J154,L154,N154,O154,P154,T154,U154,V154,AB154,AD154,AO154,AQ154,CE154,CG154,CP154,CR154,#REF!,#REF!,CZ154,DB154,DE154,DG154,DN154,DP154,DW154,DY154,EF154,EH154)</f>
        <v>#REF!</v>
      </c>
      <c r="H154" s="48"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48" t="e">
        <f t="shared" si="14"/>
        <v>#REF!</v>
      </c>
      <c r="J154" s="78"/>
      <c r="K154" s="78"/>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125"/>
      <c r="EP154" s="125"/>
      <c r="EQ154" s="125"/>
      <c r="ER154" s="125"/>
      <c r="ES154" s="125"/>
      <c r="ET154" s="125"/>
      <c r="EU154" s="125"/>
      <c r="EV154" s="125"/>
      <c r="EW154" s="125"/>
      <c r="EX154" s="125"/>
    </row>
    <row r="155" spans="1:154" x14ac:dyDescent="0.35">
      <c r="A155" s="85"/>
      <c r="B155" s="86"/>
      <c r="C155" s="86"/>
      <c r="D155" s="86"/>
      <c r="E155" s="86"/>
      <c r="F155" s="86"/>
      <c r="G155" s="48" t="e">
        <f>SUM(J155,L155,N155,O155,P155,T155,U155,V155,AB155,AD155,AO155,AQ155,CE155,CG155,CP155,CR155,#REF!,#REF!,CZ155,DB155,DE155,DG155,DN155,DP155,DW155,DY155,EF155,EH155)</f>
        <v>#REF!</v>
      </c>
      <c r="H155" s="48"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48" t="e">
        <f t="shared" si="14"/>
        <v>#REF!</v>
      </c>
      <c r="J155" s="78"/>
      <c r="K155" s="78"/>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125"/>
      <c r="EP155" s="125"/>
      <c r="EQ155" s="125"/>
      <c r="ER155" s="125"/>
      <c r="ES155" s="125"/>
      <c r="ET155" s="125"/>
      <c r="EU155" s="125"/>
      <c r="EV155" s="125"/>
      <c r="EW155" s="125"/>
      <c r="EX155" s="125"/>
    </row>
    <row r="156" spans="1:154" x14ac:dyDescent="0.35">
      <c r="A156" s="85"/>
      <c r="B156" s="86"/>
      <c r="C156" s="86"/>
      <c r="D156" s="86"/>
      <c r="E156" s="86"/>
      <c r="F156" s="86"/>
      <c r="G156" s="48" t="e">
        <f>SUM(J156,L156,N156,O156,P156,T156,U156,V156,AB156,AD156,AO156,AQ156,CE156,CG156,CP156,CR156,#REF!,#REF!,CZ156,DB156,DE156,DG156,DN156,DP156,DW156,DY156,EF156,EH156)</f>
        <v>#REF!</v>
      </c>
      <c r="H156" s="48"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48" t="e">
        <f t="shared" si="14"/>
        <v>#REF!</v>
      </c>
      <c r="J156" s="78"/>
      <c r="K156" s="78"/>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125"/>
      <c r="EP156" s="125"/>
      <c r="EQ156" s="125"/>
      <c r="ER156" s="125"/>
      <c r="ES156" s="125"/>
      <c r="ET156" s="125"/>
      <c r="EU156" s="125"/>
      <c r="EV156" s="125"/>
      <c r="EW156" s="125"/>
      <c r="EX156" s="125"/>
    </row>
    <row r="157" spans="1:154" x14ac:dyDescent="0.35">
      <c r="A157" s="85"/>
      <c r="B157" s="86"/>
      <c r="C157" s="86"/>
      <c r="D157" s="86"/>
      <c r="E157" s="86"/>
      <c r="F157" s="86"/>
      <c r="G157" s="48" t="e">
        <f>SUM(J157,L157,N157,O157,P157,T157,U157,V157,AB157,AD157,AO157,AQ157,CE157,CG157,CP157,CR157,#REF!,#REF!,CZ157,DB157,DE157,DG157,DN157,DP157,DW157,DY157,EF157,EH157)</f>
        <v>#REF!</v>
      </c>
      <c r="H157" s="48"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48" t="e">
        <f t="shared" si="14"/>
        <v>#REF!</v>
      </c>
      <c r="J157" s="78"/>
      <c r="K157" s="78"/>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125"/>
      <c r="EP157" s="125"/>
      <c r="EQ157" s="125"/>
      <c r="ER157" s="125"/>
      <c r="ES157" s="125"/>
      <c r="ET157" s="125"/>
      <c r="EU157" s="125"/>
      <c r="EV157" s="125"/>
      <c r="EW157" s="125"/>
      <c r="EX157" s="125"/>
    </row>
    <row r="158" spans="1:154" x14ac:dyDescent="0.35">
      <c r="A158" s="85"/>
      <c r="B158" s="86"/>
      <c r="C158" s="86"/>
      <c r="D158" s="86"/>
      <c r="E158" s="86"/>
      <c r="F158" s="86"/>
      <c r="G158" s="48" t="e">
        <f>SUM(J158,L158,N158,O158,P158,T158,U158,V158,AB158,AD158,AO158,AQ158,CE158,CG158,CP158,CR158,#REF!,#REF!,CZ158,DB158,DE158,DG158,DN158,DP158,DW158,DY158,EF158,EH158)</f>
        <v>#REF!</v>
      </c>
      <c r="H158" s="48"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48" t="e">
        <f t="shared" si="14"/>
        <v>#REF!</v>
      </c>
      <c r="J158" s="78"/>
      <c r="K158" s="78"/>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125"/>
      <c r="EP158" s="125"/>
      <c r="EQ158" s="125"/>
      <c r="ER158" s="125"/>
      <c r="ES158" s="125"/>
      <c r="ET158" s="125"/>
      <c r="EU158" s="125"/>
      <c r="EV158" s="125"/>
      <c r="EW158" s="125"/>
      <c r="EX158" s="125"/>
    </row>
    <row r="159" spans="1:154" x14ac:dyDescent="0.35">
      <c r="A159" s="85"/>
      <c r="B159" s="86"/>
      <c r="C159" s="86"/>
      <c r="D159" s="86"/>
      <c r="E159" s="86"/>
      <c r="F159" s="86"/>
      <c r="G159" s="48" t="e">
        <f>SUM(J159,L159,N159,O159,P159,T159,U159,V159,AB159,AD159,AO159,AQ159,CE159,CG159,CP159,CR159,#REF!,#REF!,CZ159,DB159,DE159,DG159,DN159,DP159,DW159,DY159,EF159,EH159)</f>
        <v>#REF!</v>
      </c>
      <c r="H159" s="48"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48" t="e">
        <f t="shared" si="14"/>
        <v>#REF!</v>
      </c>
      <c r="J159" s="78"/>
      <c r="K159" s="78"/>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125"/>
      <c r="EP159" s="125"/>
      <c r="EQ159" s="125"/>
      <c r="ER159" s="125"/>
      <c r="ES159" s="125"/>
      <c r="ET159" s="125"/>
      <c r="EU159" s="125"/>
      <c r="EV159" s="125"/>
      <c r="EW159" s="125"/>
      <c r="EX159" s="125"/>
    </row>
    <row r="160" spans="1:154" x14ac:dyDescent="0.35">
      <c r="A160" s="85"/>
      <c r="B160" s="86"/>
      <c r="C160" s="86"/>
      <c r="D160" s="86"/>
      <c r="E160" s="86"/>
      <c r="F160" s="86"/>
      <c r="G160" s="48" t="e">
        <f>SUM(J160,L160,N160,O160,P160,T160,U160,V160,AB160,AD160,AO160,AQ160,CE160,CG160,CP160,CR160,#REF!,#REF!,CZ160,DB160,DE160,DG160,DN160,DP160,DW160,DY160,EF160,EH160)</f>
        <v>#REF!</v>
      </c>
      <c r="H160" s="48"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48" t="e">
        <f t="shared" si="14"/>
        <v>#REF!</v>
      </c>
      <c r="J160" s="78"/>
      <c r="K160" s="78"/>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125"/>
      <c r="EP160" s="125"/>
      <c r="EQ160" s="125"/>
      <c r="ER160" s="125"/>
      <c r="ES160" s="125"/>
      <c r="ET160" s="125"/>
      <c r="EU160" s="125"/>
      <c r="EV160" s="125"/>
      <c r="EW160" s="125"/>
      <c r="EX160" s="125"/>
    </row>
    <row r="161" spans="1:154" x14ac:dyDescent="0.35">
      <c r="A161" s="85"/>
      <c r="B161" s="86"/>
      <c r="C161" s="86"/>
      <c r="D161" s="86"/>
      <c r="E161" s="86"/>
      <c r="F161" s="86"/>
      <c r="G161" s="48" t="e">
        <f>SUM(J161,L161,N161,O161,P161,T161,U161,V161,AB161,AD161,AO161,AQ161,CE161,CG161,CP161,CR161,#REF!,#REF!,CZ161,DB161,DE161,DG161,DN161,DP161,DW161,DY161,EF161,EH161)</f>
        <v>#REF!</v>
      </c>
      <c r="H161" s="48"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48" t="e">
        <f t="shared" si="14"/>
        <v>#REF!</v>
      </c>
      <c r="J161" s="78"/>
      <c r="K161" s="78"/>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125"/>
      <c r="EP161" s="125"/>
      <c r="EQ161" s="125"/>
      <c r="ER161" s="125"/>
      <c r="ES161" s="125"/>
      <c r="ET161" s="125"/>
      <c r="EU161" s="125"/>
      <c r="EV161" s="125"/>
      <c r="EW161" s="125"/>
      <c r="EX161" s="125"/>
    </row>
    <row r="162" spans="1:154" x14ac:dyDescent="0.35">
      <c r="A162" s="85"/>
      <c r="B162" s="86"/>
      <c r="C162" s="86"/>
      <c r="D162" s="86"/>
      <c r="E162" s="86"/>
      <c r="F162" s="86"/>
      <c r="G162" s="48" t="e">
        <f>SUM(J162,L162,N162,O162,P162,T162,U162,V162,AB162,AD162,AO162,AQ162,CE162,CG162,CP162,CR162,#REF!,#REF!,CZ162,DB162,DE162,DG162,DN162,DP162,DW162,DY162,EF162,EH162)</f>
        <v>#REF!</v>
      </c>
      <c r="H162" s="48"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48" t="e">
        <f t="shared" si="14"/>
        <v>#REF!</v>
      </c>
      <c r="J162" s="78"/>
      <c r="K162" s="78"/>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125"/>
      <c r="EP162" s="125"/>
      <c r="EQ162" s="125"/>
      <c r="ER162" s="125"/>
      <c r="ES162" s="125"/>
      <c r="ET162" s="125"/>
      <c r="EU162" s="125"/>
      <c r="EV162" s="125"/>
      <c r="EW162" s="125"/>
      <c r="EX162" s="125"/>
    </row>
    <row r="163" spans="1:154" x14ac:dyDescent="0.35">
      <c r="A163" s="85"/>
      <c r="B163" s="86"/>
      <c r="C163" s="86"/>
      <c r="D163" s="86"/>
      <c r="E163" s="86"/>
      <c r="F163" s="86"/>
      <c r="G163" s="48" t="e">
        <f>SUM(J163,L163,N163,O163,P163,T163,U163,V163,AB163,AD163,AO163,AQ163,CE163,CG163,CP163,CR163,#REF!,#REF!,CZ163,DB163,DE163,DG163,DN163,DP163,DW163,DY163,EF163,EH163)</f>
        <v>#REF!</v>
      </c>
      <c r="H163" s="48"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48" t="e">
        <f t="shared" si="14"/>
        <v>#REF!</v>
      </c>
      <c r="J163" s="78"/>
      <c r="K163" s="78"/>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125"/>
      <c r="EP163" s="125"/>
      <c r="EQ163" s="125"/>
      <c r="ER163" s="125"/>
      <c r="ES163" s="125"/>
      <c r="ET163" s="125"/>
      <c r="EU163" s="125"/>
      <c r="EV163" s="125"/>
      <c r="EW163" s="125"/>
      <c r="EX163" s="125"/>
    </row>
    <row r="164" spans="1:154" x14ac:dyDescent="0.35">
      <c r="A164" s="85"/>
      <c r="B164" s="86"/>
      <c r="C164" s="86"/>
      <c r="D164" s="86"/>
      <c r="E164" s="86"/>
      <c r="F164" s="86"/>
      <c r="G164" s="48" t="e">
        <f>SUM(J164,L164,N164,O164,P164,T164,U164,V164,AB164,AD164,AO164,AQ164,CE164,CG164,CP164,CR164,#REF!,#REF!,CZ164,DB164,DE164,DG164,DN164,DP164,DW164,DY164,EF164,EH164)</f>
        <v>#REF!</v>
      </c>
      <c r="H164" s="48"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48" t="e">
        <f t="shared" si="14"/>
        <v>#REF!</v>
      </c>
      <c r="J164" s="78"/>
      <c r="K164" s="78"/>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125"/>
      <c r="EP164" s="125"/>
      <c r="EQ164" s="125"/>
      <c r="ER164" s="125"/>
      <c r="ES164" s="125"/>
      <c r="ET164" s="125"/>
      <c r="EU164" s="125"/>
      <c r="EV164" s="125"/>
      <c r="EW164" s="125"/>
      <c r="EX164" s="125"/>
    </row>
    <row r="165" spans="1:154" x14ac:dyDescent="0.35">
      <c r="A165" s="85"/>
      <c r="B165" s="86"/>
      <c r="C165" s="86"/>
      <c r="D165" s="86"/>
      <c r="E165" s="86"/>
      <c r="F165" s="86"/>
      <c r="G165" s="48" t="e">
        <f>SUM(J165,L165,N165,O165,P165,T165,U165,V165,AB165,AD165,AO165,AQ165,CE165,CG165,CP165,CR165,#REF!,#REF!,CZ165,DB165,DE165,DG165,DN165,DP165,DW165,DY165,EF165,EH165)</f>
        <v>#REF!</v>
      </c>
      <c r="H165" s="48"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48" t="e">
        <f t="shared" si="14"/>
        <v>#REF!</v>
      </c>
      <c r="J165" s="78"/>
      <c r="K165" s="78"/>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125"/>
      <c r="EP165" s="125"/>
      <c r="EQ165" s="125"/>
      <c r="ER165" s="125"/>
      <c r="ES165" s="125"/>
      <c r="ET165" s="125"/>
      <c r="EU165" s="125"/>
      <c r="EV165" s="125"/>
      <c r="EW165" s="125"/>
      <c r="EX165" s="125"/>
    </row>
    <row r="166" spans="1:154" x14ac:dyDescent="0.35">
      <c r="A166" s="85"/>
      <c r="B166" s="86"/>
      <c r="C166" s="86"/>
      <c r="D166" s="86"/>
      <c r="E166" s="86"/>
      <c r="F166" s="86"/>
      <c r="G166" s="48" t="e">
        <f>SUM(J166,L166,N166,O166,P166,T166,U166,V166,AB166,AD166,AO166,AQ166,CE166,CG166,CP166,CR166,#REF!,#REF!,CZ166,DB166,DE166,DG166,DN166,DP166,DW166,DY166,EF166,EH166)</f>
        <v>#REF!</v>
      </c>
      <c r="H166" s="48"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48" t="e">
        <f t="shared" si="14"/>
        <v>#REF!</v>
      </c>
      <c r="J166" s="78"/>
      <c r="K166" s="78"/>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125"/>
      <c r="EP166" s="125"/>
      <c r="EQ166" s="125"/>
      <c r="ER166" s="125"/>
      <c r="ES166" s="125"/>
      <c r="ET166" s="125"/>
      <c r="EU166" s="125"/>
      <c r="EV166" s="125"/>
      <c r="EW166" s="125"/>
      <c r="EX166" s="125"/>
    </row>
    <row r="167" spans="1:154" x14ac:dyDescent="0.35">
      <c r="A167" s="85"/>
      <c r="B167" s="86"/>
      <c r="C167" s="86"/>
      <c r="D167" s="86"/>
      <c r="E167" s="86"/>
      <c r="F167" s="86"/>
      <c r="G167" s="48" t="e">
        <f>SUM(J167,L167,N167,O167,P167,T167,U167,V167,AB167,AD167,AO167,AQ167,CE167,CG167,CP167,CR167,#REF!,#REF!,CZ167,DB167,DE167,DG167,DN167,DP167,DW167,DY167,EF167,EH167)</f>
        <v>#REF!</v>
      </c>
      <c r="H167" s="48"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48" t="e">
        <f t="shared" si="14"/>
        <v>#REF!</v>
      </c>
      <c r="J167" s="78"/>
      <c r="K167" s="78"/>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125"/>
      <c r="EP167" s="125"/>
      <c r="EQ167" s="125"/>
      <c r="ER167" s="125"/>
      <c r="ES167" s="125"/>
      <c r="ET167" s="125"/>
      <c r="EU167" s="125"/>
      <c r="EV167" s="125"/>
      <c r="EW167" s="125"/>
      <c r="EX167" s="125"/>
    </row>
    <row r="168" spans="1:154" x14ac:dyDescent="0.35">
      <c r="A168" s="85"/>
      <c r="B168" s="86"/>
      <c r="C168" s="86"/>
      <c r="D168" s="86"/>
      <c r="E168" s="86"/>
      <c r="F168" s="86"/>
      <c r="G168" s="48" t="e">
        <f>SUM(J168,L168,N168,O168,P168,T168,U168,V168,AB168,AD168,AO168,AQ168,CE168,CG168,CP168,CR168,#REF!,#REF!,CZ168,DB168,DE168,DG168,DN168,DP168,DW168,DY168,EF168,EH168)</f>
        <v>#REF!</v>
      </c>
      <c r="H168" s="48"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48" t="e">
        <f t="shared" si="14"/>
        <v>#REF!</v>
      </c>
      <c r="J168" s="78"/>
      <c r="K168" s="78"/>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125"/>
      <c r="EP168" s="125"/>
      <c r="EQ168" s="125"/>
      <c r="ER168" s="125"/>
      <c r="ES168" s="125"/>
      <c r="ET168" s="125"/>
      <c r="EU168" s="125"/>
      <c r="EV168" s="125"/>
      <c r="EW168" s="125"/>
      <c r="EX168" s="125"/>
    </row>
    <row r="169" spans="1:154" x14ac:dyDescent="0.35">
      <c r="A169" s="85"/>
      <c r="B169" s="86"/>
      <c r="C169" s="86"/>
      <c r="D169" s="86"/>
      <c r="E169" s="86"/>
      <c r="F169" s="86"/>
      <c r="G169" s="48" t="e">
        <f>SUM(J169,L169,N169,O169,P169,T169,U169,V169,AB169,AD169,AO169,AQ169,CE169,CG169,CP169,CR169,#REF!,#REF!,CZ169,DB169,DE169,DG169,DN169,DP169,DW169,DY169,EF169,EH169)</f>
        <v>#REF!</v>
      </c>
      <c r="H169" s="48"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48" t="e">
        <f t="shared" si="14"/>
        <v>#REF!</v>
      </c>
      <c r="J169" s="78"/>
      <c r="K169" s="78"/>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125"/>
      <c r="EP169" s="125"/>
      <c r="EQ169" s="125"/>
      <c r="ER169" s="125"/>
      <c r="ES169" s="125"/>
      <c r="ET169" s="125"/>
      <c r="EU169" s="125"/>
      <c r="EV169" s="125"/>
      <c r="EW169" s="125"/>
      <c r="EX169" s="125"/>
    </row>
    <row r="170" spans="1:154" x14ac:dyDescent="0.35">
      <c r="A170" s="85"/>
      <c r="B170" s="86"/>
      <c r="C170" s="86"/>
      <c r="D170" s="86"/>
      <c r="E170" s="86"/>
      <c r="F170" s="86"/>
      <c r="G170" s="48" t="e">
        <f>SUM(J170,L170,N170,O170,P170,T170,U170,V170,AB170,AD170,AO170,AQ170,CE170,CG170,CP170,CR170,#REF!,#REF!,CZ170,DB170,DE170,DG170,DN170,DP170,DW170,DY170,EF170,EH170)</f>
        <v>#REF!</v>
      </c>
      <c r="H170" s="48"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48" t="e">
        <f t="shared" si="14"/>
        <v>#REF!</v>
      </c>
      <c r="J170" s="78"/>
      <c r="K170" s="78"/>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125"/>
      <c r="EP170" s="125"/>
      <c r="EQ170" s="125"/>
      <c r="ER170" s="125"/>
      <c r="ES170" s="125"/>
      <c r="ET170" s="125"/>
      <c r="EU170" s="125"/>
      <c r="EV170" s="125"/>
      <c r="EW170" s="125"/>
      <c r="EX170" s="125"/>
    </row>
    <row r="171" spans="1:154" x14ac:dyDescent="0.35">
      <c r="A171" s="85"/>
      <c r="B171" s="86"/>
      <c r="C171" s="86"/>
      <c r="D171" s="86"/>
      <c r="E171" s="86"/>
      <c r="F171" s="86"/>
      <c r="G171" s="48" t="e">
        <f>SUM(J171,L171,N171,O171,P171,T171,U171,V171,AB171,AD171,AO171,AQ171,CE171,CG171,CP171,CR171,#REF!,#REF!,CZ171,DB171,DE171,DG171,DN171,DP171,DW171,DY171,EF171,EH171)</f>
        <v>#REF!</v>
      </c>
      <c r="H171" s="48"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48" t="e">
        <f t="shared" si="14"/>
        <v>#REF!</v>
      </c>
      <c r="J171" s="78"/>
      <c r="K171" s="78"/>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125"/>
      <c r="EP171" s="125"/>
      <c r="EQ171" s="125"/>
      <c r="ER171" s="125"/>
      <c r="ES171" s="125"/>
      <c r="ET171" s="125"/>
      <c r="EU171" s="125"/>
      <c r="EV171" s="125"/>
      <c r="EW171" s="125"/>
      <c r="EX171" s="125"/>
    </row>
    <row r="172" spans="1:154" x14ac:dyDescent="0.35">
      <c r="A172" s="85"/>
      <c r="B172" s="86"/>
      <c r="C172" s="86"/>
      <c r="D172" s="86"/>
      <c r="E172" s="86"/>
      <c r="F172" s="86"/>
      <c r="G172" s="48" t="e">
        <f>SUM(J172,L172,N172,O172,P172,T172,U172,V172,AB172,AD172,AO172,AQ172,CE172,CG172,CP172,CR172,#REF!,#REF!,CZ172,DB172,DE172,DG172,DN172,DP172,DW172,DY172,EF172,EH172)</f>
        <v>#REF!</v>
      </c>
      <c r="H172" s="48"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48" t="e">
        <f t="shared" si="14"/>
        <v>#REF!</v>
      </c>
      <c r="J172" s="78"/>
      <c r="K172" s="78"/>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125"/>
      <c r="EP172" s="125"/>
      <c r="EQ172" s="125"/>
      <c r="ER172" s="125"/>
      <c r="ES172" s="125"/>
      <c r="ET172" s="125"/>
      <c r="EU172" s="125"/>
      <c r="EV172" s="125"/>
      <c r="EW172" s="125"/>
      <c r="EX172" s="125"/>
    </row>
    <row r="173" spans="1:154" x14ac:dyDescent="0.35">
      <c r="A173" s="85"/>
      <c r="B173" s="86"/>
      <c r="C173" s="86"/>
      <c r="D173" s="86"/>
      <c r="E173" s="86"/>
      <c r="F173" s="86"/>
      <c r="G173" s="48" t="e">
        <f>SUM(J173,L173,N173,O173,P173,T173,U173,V173,AB173,AD173,AO173,AQ173,CE173,CG173,CP173,CR173,#REF!,#REF!,CZ173,DB173,DE173,DG173,DN173,DP173,DW173,DY173,EF173,EH173)</f>
        <v>#REF!</v>
      </c>
      <c r="H173" s="48"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48" t="e">
        <f t="shared" si="14"/>
        <v>#REF!</v>
      </c>
      <c r="J173" s="78"/>
      <c r="K173" s="78"/>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125"/>
      <c r="EP173" s="125"/>
      <c r="EQ173" s="125"/>
      <c r="ER173" s="125"/>
      <c r="ES173" s="125"/>
      <c r="ET173" s="125"/>
      <c r="EU173" s="125"/>
      <c r="EV173" s="125"/>
      <c r="EW173" s="125"/>
      <c r="EX173" s="125"/>
    </row>
    <row r="174" spans="1:154" x14ac:dyDescent="0.35">
      <c r="A174" s="85"/>
      <c r="B174" s="86"/>
      <c r="C174" s="86"/>
      <c r="D174" s="86"/>
      <c r="E174" s="86"/>
      <c r="F174" s="86"/>
      <c r="G174" s="48" t="e">
        <f>SUM(J174,L174,N174,O174,P174,T174,U174,V174,AB174,AD174,AO174,AQ174,CE174,CG174,CP174,CR174,#REF!,#REF!,CZ174,DB174,DE174,DG174,DN174,DP174,DW174,DY174,EF174,EH174)</f>
        <v>#REF!</v>
      </c>
      <c r="H174" s="48"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48" t="e">
        <f t="shared" si="14"/>
        <v>#REF!</v>
      </c>
      <c r="J174" s="78"/>
      <c r="K174" s="78"/>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125"/>
      <c r="EP174" s="125"/>
      <c r="EQ174" s="125"/>
      <c r="ER174" s="125"/>
      <c r="ES174" s="125"/>
      <c r="ET174" s="125"/>
      <c r="EU174" s="125"/>
      <c r="EV174" s="125"/>
      <c r="EW174" s="125"/>
      <c r="EX174" s="125"/>
    </row>
    <row r="175" spans="1:154" x14ac:dyDescent="0.35">
      <c r="A175" s="85"/>
      <c r="B175" s="86"/>
      <c r="C175" s="86"/>
      <c r="D175" s="86"/>
      <c r="E175" s="86"/>
      <c r="F175" s="86"/>
      <c r="G175" s="48" t="e">
        <f>SUM(J175,L175,N175,O175,P175,T175,U175,V175,AB175,AD175,AO175,AQ175,CE175,CG175,CP175,CR175,#REF!,#REF!,CZ175,DB175,DE175,DG175,DN175,DP175,DW175,DY175,EF175,EH175)</f>
        <v>#REF!</v>
      </c>
      <c r="H175" s="48"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48" t="e">
        <f t="shared" si="14"/>
        <v>#REF!</v>
      </c>
      <c r="J175" s="78"/>
      <c r="K175" s="78"/>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125"/>
      <c r="EP175" s="125"/>
      <c r="EQ175" s="125"/>
      <c r="ER175" s="125"/>
      <c r="ES175" s="125"/>
      <c r="ET175" s="125"/>
      <c r="EU175" s="125"/>
      <c r="EV175" s="125"/>
      <c r="EW175" s="125"/>
      <c r="EX175" s="125"/>
    </row>
    <row r="176" spans="1:154" x14ac:dyDescent="0.35">
      <c r="A176" s="85"/>
      <c r="B176" s="86"/>
      <c r="C176" s="86"/>
      <c r="D176" s="86"/>
      <c r="E176" s="86"/>
      <c r="F176" s="86"/>
      <c r="G176" s="48" t="e">
        <f>SUM(J176,L176,N176,O176,P176,T176,U176,V176,AB176,AD176,AO176,AQ176,CE176,CG176,CP176,CR176,#REF!,#REF!,CZ176,DB176,DE176,DG176,DN176,DP176,DW176,DY176,EF176,EH176)</f>
        <v>#REF!</v>
      </c>
      <c r="H176" s="48"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48" t="e">
        <f t="shared" si="14"/>
        <v>#REF!</v>
      </c>
      <c r="J176" s="78"/>
      <c r="K176" s="78"/>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125"/>
      <c r="EP176" s="125"/>
      <c r="EQ176" s="125"/>
      <c r="ER176" s="125"/>
      <c r="ES176" s="125"/>
      <c r="ET176" s="125"/>
      <c r="EU176" s="125"/>
      <c r="EV176" s="125"/>
      <c r="EW176" s="125"/>
      <c r="EX176" s="125"/>
    </row>
    <row r="177" spans="1:154" x14ac:dyDescent="0.35">
      <c r="A177" s="85"/>
      <c r="B177" s="86"/>
      <c r="C177" s="86"/>
      <c r="D177" s="86"/>
      <c r="E177" s="86"/>
      <c r="F177" s="86"/>
      <c r="G177" s="48" t="e">
        <f>SUM(J177,L177,N177,O177,P177,T177,U177,V177,AB177,AD177,AO177,AQ177,CE177,CG177,CP177,CR177,#REF!,#REF!,CZ177,DB177,DE177,DG177,DN177,DP177,DW177,DY177,EF177,EH177)</f>
        <v>#REF!</v>
      </c>
      <c r="H177" s="48"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48" t="e">
        <f t="shared" si="14"/>
        <v>#REF!</v>
      </c>
      <c r="J177" s="78"/>
      <c r="K177" s="78"/>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125"/>
      <c r="EP177" s="125"/>
      <c r="EQ177" s="125"/>
      <c r="ER177" s="125"/>
      <c r="ES177" s="125"/>
      <c r="ET177" s="125"/>
      <c r="EU177" s="125"/>
      <c r="EV177" s="125"/>
      <c r="EW177" s="125"/>
      <c r="EX177" s="125"/>
    </row>
    <row r="178" spans="1:154" x14ac:dyDescent="0.35">
      <c r="A178" s="85"/>
      <c r="B178" s="86"/>
      <c r="C178" s="86"/>
      <c r="D178" s="86"/>
      <c r="E178" s="86"/>
      <c r="F178" s="86"/>
      <c r="G178" s="48" t="e">
        <f>SUM(J178,L178,N178,O178,P178,T178,U178,V178,AB178,AD178,AO178,AQ178,CE178,CG178,CP178,CR178,#REF!,#REF!,CZ178,DB178,DE178,DG178,DN178,DP178,DW178,DY178,EF178,EH178)</f>
        <v>#REF!</v>
      </c>
      <c r="H178" s="48"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48" t="e">
        <f t="shared" si="14"/>
        <v>#REF!</v>
      </c>
      <c r="J178" s="78"/>
      <c r="K178" s="78"/>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125"/>
      <c r="EP178" s="125"/>
      <c r="EQ178" s="125"/>
      <c r="ER178" s="125"/>
      <c r="ES178" s="125"/>
      <c r="ET178" s="125"/>
      <c r="EU178" s="125"/>
      <c r="EV178" s="125"/>
      <c r="EW178" s="125"/>
      <c r="EX178" s="125"/>
    </row>
    <row r="179" spans="1:154" x14ac:dyDescent="0.35">
      <c r="A179" s="85"/>
      <c r="B179" s="86"/>
      <c r="C179" s="86"/>
      <c r="D179" s="86"/>
      <c r="E179" s="86"/>
      <c r="F179" s="86"/>
      <c r="G179" s="48" t="e">
        <f>SUM(J179,L179,N179,O179,P179,T179,U179,V179,AB179,AD179,AO179,AQ179,CE179,CG179,CP179,CR179,#REF!,#REF!,CZ179,DB179,DE179,DG179,DN179,DP179,DW179,DY179,EF179,EH179)</f>
        <v>#REF!</v>
      </c>
      <c r="H179" s="48"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48" t="e">
        <f t="shared" si="14"/>
        <v>#REF!</v>
      </c>
      <c r="J179" s="78"/>
      <c r="K179" s="78"/>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125"/>
      <c r="EP179" s="125"/>
      <c r="EQ179" s="125"/>
      <c r="ER179" s="125"/>
      <c r="ES179" s="125"/>
      <c r="ET179" s="125"/>
      <c r="EU179" s="125"/>
      <c r="EV179" s="125"/>
      <c r="EW179" s="125"/>
      <c r="EX179" s="125"/>
    </row>
    <row r="180" spans="1:154" x14ac:dyDescent="0.35">
      <c r="A180" s="85"/>
      <c r="B180" s="86"/>
      <c r="C180" s="86"/>
      <c r="D180" s="86"/>
      <c r="E180" s="86"/>
      <c r="F180" s="86"/>
      <c r="G180" s="48" t="e">
        <f>SUM(J180,L180,N180,O180,P180,T180,U180,V180,AB180,AD180,AO180,AQ180,CE180,CG180,CP180,CR180,#REF!,#REF!,CZ180,DB180,DE180,DG180,DN180,DP180,DW180,DY180,EF180,EH180)</f>
        <v>#REF!</v>
      </c>
      <c r="H180" s="48"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48" t="e">
        <f t="shared" si="14"/>
        <v>#REF!</v>
      </c>
      <c r="J180" s="78"/>
      <c r="K180" s="78"/>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125"/>
      <c r="EP180" s="125"/>
      <c r="EQ180" s="125"/>
      <c r="ER180" s="125"/>
      <c r="ES180" s="125"/>
      <c r="ET180" s="125"/>
      <c r="EU180" s="125"/>
      <c r="EV180" s="125"/>
      <c r="EW180" s="125"/>
      <c r="EX180" s="125"/>
    </row>
    <row r="181" spans="1:154" x14ac:dyDescent="0.35">
      <c r="A181" s="85"/>
      <c r="B181" s="86"/>
      <c r="C181" s="86"/>
      <c r="D181" s="86"/>
      <c r="E181" s="86"/>
      <c r="F181" s="86"/>
      <c r="G181" s="48" t="e">
        <f>SUM(J181,L181,N181,O181,P181,T181,U181,V181,AB181,AD181,AO181,AQ181,CE181,CG181,CP181,CR181,#REF!,#REF!,CZ181,DB181,DE181,DG181,DN181,DP181,DW181,DY181,EF181,EH181)</f>
        <v>#REF!</v>
      </c>
      <c r="H181" s="48"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48" t="e">
        <f t="shared" si="14"/>
        <v>#REF!</v>
      </c>
      <c r="J181" s="78"/>
      <c r="K181" s="78"/>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125"/>
      <c r="EP181" s="125"/>
      <c r="EQ181" s="125"/>
      <c r="ER181" s="125"/>
      <c r="ES181" s="125"/>
      <c r="ET181" s="125"/>
      <c r="EU181" s="125"/>
      <c r="EV181" s="125"/>
      <c r="EW181" s="125"/>
      <c r="EX181" s="125"/>
    </row>
    <row r="182" spans="1:154" x14ac:dyDescent="0.35">
      <c r="A182" s="85"/>
      <c r="B182" s="86"/>
      <c r="C182" s="86"/>
      <c r="D182" s="86"/>
      <c r="E182" s="86"/>
      <c r="F182" s="86"/>
      <c r="G182" s="48" t="e">
        <f>SUM(J182,L182,N182,O182,P182,T182,U182,V182,AB182,AD182,AO182,AQ182,CE182,CG182,CP182,CR182,#REF!,#REF!,CZ182,DB182,DE182,DG182,DN182,DP182,DW182,DY182,EF182,EH182)</f>
        <v>#REF!</v>
      </c>
      <c r="H182" s="48"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48" t="e">
        <f t="shared" si="14"/>
        <v>#REF!</v>
      </c>
      <c r="J182" s="78"/>
      <c r="K182" s="78"/>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125"/>
      <c r="EP182" s="125"/>
      <c r="EQ182" s="125"/>
      <c r="ER182" s="125"/>
      <c r="ES182" s="125"/>
      <c r="ET182" s="125"/>
      <c r="EU182" s="125"/>
      <c r="EV182" s="125"/>
      <c r="EW182" s="125"/>
      <c r="EX182" s="125"/>
    </row>
    <row r="183" spans="1:154" x14ac:dyDescent="0.35">
      <c r="A183" s="85"/>
      <c r="B183" s="86"/>
      <c r="C183" s="86"/>
      <c r="D183" s="86"/>
      <c r="E183" s="86"/>
      <c r="F183" s="86"/>
      <c r="G183" s="48" t="e">
        <f>SUM(J183,L183,N183,O183,P183,T183,U183,V183,AB183,AD183,AO183,AQ183,CE183,CG183,CP183,CR183,#REF!,#REF!,CZ183,DB183,DE183,DG183,DN183,DP183,DW183,DY183,EF183,EH183)</f>
        <v>#REF!</v>
      </c>
      <c r="H183" s="48"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48" t="e">
        <f t="shared" si="14"/>
        <v>#REF!</v>
      </c>
      <c r="J183" s="78"/>
      <c r="K183" s="78"/>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125"/>
      <c r="EP183" s="125"/>
      <c r="EQ183" s="125"/>
      <c r="ER183" s="125"/>
      <c r="ES183" s="125"/>
      <c r="ET183" s="125"/>
      <c r="EU183" s="125"/>
      <c r="EV183" s="125"/>
      <c r="EW183" s="125"/>
      <c r="EX183" s="125"/>
    </row>
    <row r="184" spans="1:154" x14ac:dyDescent="0.35">
      <c r="A184" s="85"/>
      <c r="B184" s="86"/>
      <c r="C184" s="86"/>
      <c r="D184" s="86"/>
      <c r="E184" s="86"/>
      <c r="F184" s="86"/>
      <c r="G184" s="48" t="e">
        <f>SUM(J184,L184,N184,O184,P184,T184,U184,V184,AB184,AD184,AO184,AQ184,CE184,CG184,CP184,CR184,#REF!,#REF!,CZ184,DB184,DE184,DG184,DN184,DP184,DW184,DY184,EF184,EH184)</f>
        <v>#REF!</v>
      </c>
      <c r="H184" s="48"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48" t="e">
        <f t="shared" si="14"/>
        <v>#REF!</v>
      </c>
      <c r="J184" s="78"/>
      <c r="K184" s="78"/>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125"/>
      <c r="EP184" s="125"/>
      <c r="EQ184" s="125"/>
      <c r="ER184" s="125"/>
      <c r="ES184" s="125"/>
      <c r="ET184" s="125"/>
      <c r="EU184" s="125"/>
      <c r="EV184" s="125"/>
      <c r="EW184" s="125"/>
      <c r="EX184" s="125"/>
    </row>
    <row r="185" spans="1:154" x14ac:dyDescent="0.35">
      <c r="A185" s="85"/>
      <c r="B185" s="86"/>
      <c r="C185" s="86"/>
      <c r="D185" s="86"/>
      <c r="E185" s="86"/>
      <c r="F185" s="86"/>
      <c r="G185" s="48" t="e">
        <f>SUM(J185,L185,N185,O185,P185,T185,U185,V185,AB185,AD185,AO185,AQ185,CE185,CG185,CP185,CR185,#REF!,#REF!,CZ185,DB185,DE185,DG185,DN185,DP185,DW185,DY185,EF185,EH185)</f>
        <v>#REF!</v>
      </c>
      <c r="H185" s="48"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48" t="e">
        <f t="shared" si="14"/>
        <v>#REF!</v>
      </c>
      <c r="J185" s="78"/>
      <c r="K185" s="78"/>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125"/>
      <c r="EP185" s="125"/>
      <c r="EQ185" s="125"/>
      <c r="ER185" s="125"/>
      <c r="ES185" s="125"/>
      <c r="ET185" s="125"/>
      <c r="EU185" s="125"/>
      <c r="EV185" s="125"/>
      <c r="EW185" s="125"/>
      <c r="EX185" s="125"/>
    </row>
    <row r="186" spans="1:154" x14ac:dyDescent="0.35">
      <c r="A186" s="85"/>
      <c r="B186" s="86"/>
      <c r="C186" s="86"/>
      <c r="D186" s="86"/>
      <c r="E186" s="86"/>
      <c r="F186" s="86"/>
      <c r="G186" s="48" t="e">
        <f>SUM(J186,L186,N186,O186,P186,T186,U186,V186,AB186,AD186,AO186,AQ186,CE186,CG186,CP186,CR186,#REF!,#REF!,CZ186,DB186,DE186,DG186,DN186,DP186,DW186,DY186,EF186,EH186)</f>
        <v>#REF!</v>
      </c>
      <c r="H186" s="48"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48" t="e">
        <f t="shared" si="14"/>
        <v>#REF!</v>
      </c>
      <c r="J186" s="78"/>
      <c r="K186" s="78"/>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125"/>
      <c r="EP186" s="125"/>
      <c r="EQ186" s="125"/>
      <c r="ER186" s="125"/>
      <c r="ES186" s="125"/>
      <c r="ET186" s="125"/>
      <c r="EU186" s="125"/>
      <c r="EV186" s="125"/>
      <c r="EW186" s="125"/>
      <c r="EX186" s="125"/>
    </row>
    <row r="187" spans="1:154" x14ac:dyDescent="0.35">
      <c r="A187" s="85"/>
      <c r="B187" s="86"/>
      <c r="C187" s="86"/>
      <c r="D187" s="86"/>
      <c r="E187" s="86"/>
      <c r="F187" s="86"/>
      <c r="G187" s="48" t="e">
        <f>SUM(J187,L187,N187,O187,P187,T187,U187,V187,AB187,AD187,AO187,AQ187,CE187,CG187,CP187,CR187,#REF!,#REF!,CZ187,DB187,DE187,DG187,DN187,DP187,DW187,DY187,EF187,EH187)</f>
        <v>#REF!</v>
      </c>
      <c r="H187" s="48"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48" t="e">
        <f t="shared" si="14"/>
        <v>#REF!</v>
      </c>
      <c r="J187" s="78"/>
      <c r="K187" s="78"/>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125"/>
      <c r="EP187" s="125"/>
      <c r="EQ187" s="125"/>
      <c r="ER187" s="125"/>
      <c r="ES187" s="125"/>
      <c r="ET187" s="125"/>
      <c r="EU187" s="125"/>
      <c r="EV187" s="125"/>
      <c r="EW187" s="125"/>
      <c r="EX187" s="125"/>
    </row>
    <row r="188" spans="1:154" x14ac:dyDescent="0.35">
      <c r="A188" s="85"/>
      <c r="B188" s="86"/>
      <c r="C188" s="86"/>
      <c r="D188" s="86"/>
      <c r="E188" s="86"/>
      <c r="F188" s="86"/>
      <c r="G188" s="48" t="e">
        <f>SUM(J188,L188,N188,O188,P188,T188,U188,V188,AB188,AD188,AO188,AQ188,CE188,CG188,CP188,CR188,#REF!,#REF!,CZ188,DB188,DE188,DG188,DN188,DP188,DW188,DY188,EF188,EH188)</f>
        <v>#REF!</v>
      </c>
      <c r="H188" s="48"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48" t="e">
        <f t="shared" si="14"/>
        <v>#REF!</v>
      </c>
      <c r="J188" s="78"/>
      <c r="K188" s="78"/>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125"/>
      <c r="EP188" s="125"/>
      <c r="EQ188" s="125"/>
      <c r="ER188" s="125"/>
      <c r="ES188" s="125"/>
      <c r="ET188" s="125"/>
      <c r="EU188" s="125"/>
      <c r="EV188" s="125"/>
      <c r="EW188" s="125"/>
      <c r="EX188" s="125"/>
    </row>
    <row r="189" spans="1:154" x14ac:dyDescent="0.35">
      <c r="A189" s="85"/>
      <c r="B189" s="86"/>
      <c r="C189" s="86"/>
      <c r="D189" s="86"/>
      <c r="E189" s="86"/>
      <c r="F189" s="86"/>
      <c r="G189" s="48" t="e">
        <f>SUM(J189,L189,N189,O189,P189,T189,U189,V189,AB189,AD189,AO189,AQ189,CE189,CG189,CP189,CR189,#REF!,#REF!,CZ189,DB189,DE189,DG189,DN189,DP189,DW189,DY189,EF189,EH189)</f>
        <v>#REF!</v>
      </c>
      <c r="H189" s="48"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48" t="e">
        <f t="shared" si="14"/>
        <v>#REF!</v>
      </c>
      <c r="J189" s="78"/>
      <c r="K189" s="78"/>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125"/>
      <c r="EP189" s="125"/>
      <c r="EQ189" s="125"/>
      <c r="ER189" s="125"/>
      <c r="ES189" s="125"/>
      <c r="ET189" s="125"/>
      <c r="EU189" s="125"/>
      <c r="EV189" s="125"/>
      <c r="EW189" s="125"/>
      <c r="EX189" s="125"/>
    </row>
    <row r="190" spans="1:154" x14ac:dyDescent="0.35">
      <c r="A190" s="85"/>
      <c r="B190" s="86"/>
      <c r="C190" s="86"/>
      <c r="D190" s="86"/>
      <c r="E190" s="86"/>
      <c r="F190" s="86"/>
      <c r="G190" s="48" t="e">
        <f>SUM(J190,L190,N190,O190,P190,T190,U190,V190,AB190,AD190,AO190,AQ190,CE190,CG190,CP190,CR190,#REF!,#REF!,CZ190,DB190,DE190,DG190,DN190,DP190,DW190,DY190,EF190,EH190)</f>
        <v>#REF!</v>
      </c>
      <c r="H190" s="48"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48" t="e">
        <f t="shared" si="14"/>
        <v>#REF!</v>
      </c>
      <c r="J190" s="78"/>
      <c r="K190" s="78"/>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125"/>
      <c r="EP190" s="125"/>
      <c r="EQ190" s="125"/>
      <c r="ER190" s="125"/>
      <c r="ES190" s="125"/>
      <c r="ET190" s="125"/>
      <c r="EU190" s="125"/>
      <c r="EV190" s="125"/>
      <c r="EW190" s="125"/>
      <c r="EX190" s="125"/>
    </row>
    <row r="191" spans="1:154" x14ac:dyDescent="0.35">
      <c r="A191" s="85"/>
      <c r="B191" s="86"/>
      <c r="C191" s="86"/>
      <c r="D191" s="86"/>
      <c r="E191" s="86"/>
      <c r="F191" s="86"/>
      <c r="G191" s="48" t="e">
        <f>SUM(J191,L191,N191,O191,P191,T191,U191,V191,AB191,AD191,AO191,AQ191,CE191,CG191,CP191,CR191,#REF!,#REF!,CZ191,DB191,DE191,DG191,DN191,DP191,DW191,DY191,EF191,EH191)</f>
        <v>#REF!</v>
      </c>
      <c r="H191" s="48"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48" t="e">
        <f t="shared" si="14"/>
        <v>#REF!</v>
      </c>
      <c r="J191" s="78"/>
      <c r="K191" s="78"/>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125"/>
      <c r="EP191" s="125"/>
      <c r="EQ191" s="125"/>
      <c r="ER191" s="125"/>
      <c r="ES191" s="125"/>
      <c r="ET191" s="125"/>
      <c r="EU191" s="125"/>
      <c r="EV191" s="125"/>
      <c r="EW191" s="125"/>
      <c r="EX191" s="125"/>
    </row>
    <row r="192" spans="1:154" x14ac:dyDescent="0.35">
      <c r="A192" s="85"/>
      <c r="B192" s="86"/>
      <c r="C192" s="86"/>
      <c r="D192" s="86"/>
      <c r="E192" s="86"/>
      <c r="F192" s="86"/>
      <c r="G192" s="48" t="e">
        <f>SUM(J192,L192,N192,O192,P192,T192,U192,V192,AB192,AD192,AO192,AQ192,CE192,CG192,CP192,CR192,#REF!,#REF!,CZ192,DB192,DE192,DG192,DN192,DP192,DW192,DY192,EF192,EH192)</f>
        <v>#REF!</v>
      </c>
      <c r="H192" s="48"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48" t="e">
        <f t="shared" si="14"/>
        <v>#REF!</v>
      </c>
      <c r="J192" s="78"/>
      <c r="K192" s="78"/>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125"/>
      <c r="EP192" s="125"/>
      <c r="EQ192" s="125"/>
      <c r="ER192" s="125"/>
      <c r="ES192" s="125"/>
      <c r="ET192" s="125"/>
      <c r="EU192" s="125"/>
      <c r="EV192" s="125"/>
      <c r="EW192" s="125"/>
      <c r="EX192" s="125"/>
    </row>
    <row r="193" spans="1:154" x14ac:dyDescent="0.35">
      <c r="A193" s="85"/>
      <c r="B193" s="86"/>
      <c r="C193" s="86"/>
      <c r="D193" s="86"/>
      <c r="E193" s="86"/>
      <c r="F193" s="86"/>
      <c r="G193" s="48" t="e">
        <f>SUM(J193,L193,N193,O193,P193,T193,U193,V193,AB193,AD193,AO193,AQ193,CE193,CG193,CP193,CR193,#REF!,#REF!,CZ193,DB193,DE193,DG193,DN193,DP193,DW193,DY193,EF193,EH193)</f>
        <v>#REF!</v>
      </c>
      <c r="H193" s="48"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48" t="e">
        <f t="shared" si="14"/>
        <v>#REF!</v>
      </c>
      <c r="J193" s="78"/>
      <c r="K193" s="78"/>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125"/>
      <c r="EP193" s="125"/>
      <c r="EQ193" s="125"/>
      <c r="ER193" s="125"/>
      <c r="ES193" s="125"/>
      <c r="ET193" s="125"/>
      <c r="EU193" s="125"/>
      <c r="EV193" s="125"/>
      <c r="EW193" s="125"/>
      <c r="EX193" s="125"/>
    </row>
    <row r="194" spans="1:154" x14ac:dyDescent="0.35">
      <c r="A194" s="85"/>
      <c r="B194" s="86"/>
      <c r="C194" s="86"/>
      <c r="D194" s="86"/>
      <c r="E194" s="86"/>
      <c r="F194" s="86"/>
      <c r="G194" s="48" t="e">
        <f>SUM(J194,L194,N194,O194,P194,T194,U194,V194,AB194,AD194,AO194,AQ194,CE194,CG194,CP194,CR194,#REF!,#REF!,CZ194,DB194,DE194,DG194,DN194,DP194,DW194,DY194,EF194,EH194)</f>
        <v>#REF!</v>
      </c>
      <c r="H194" s="48"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48" t="e">
        <f t="shared" si="14"/>
        <v>#REF!</v>
      </c>
      <c r="J194" s="78"/>
      <c r="K194" s="78"/>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125"/>
      <c r="EP194" s="125"/>
      <c r="EQ194" s="125"/>
      <c r="ER194" s="125"/>
      <c r="ES194" s="125"/>
      <c r="ET194" s="125"/>
      <c r="EU194" s="125"/>
      <c r="EV194" s="125"/>
      <c r="EW194" s="125"/>
      <c r="EX194" s="125"/>
    </row>
    <row r="195" spans="1:154" x14ac:dyDescent="0.35">
      <c r="A195" s="85"/>
      <c r="B195" s="86"/>
      <c r="C195" s="86"/>
      <c r="D195" s="86"/>
      <c r="E195" s="86"/>
      <c r="F195" s="86"/>
      <c r="G195" s="48" t="e">
        <f>SUM(J195,L195,N195,O195,P195,T195,U195,V195,AB195,AD195,AO195,AQ195,CE195,CG195,CP195,CR195,#REF!,#REF!,CZ195,DB195,DE195,DG195,DN195,DP195,DW195,DY195,EF195,EH195)</f>
        <v>#REF!</v>
      </c>
      <c r="H195" s="48"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48" t="e">
        <f t="shared" si="14"/>
        <v>#REF!</v>
      </c>
      <c r="J195" s="78"/>
      <c r="K195" s="78"/>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125"/>
      <c r="EP195" s="125"/>
      <c r="EQ195" s="125"/>
      <c r="ER195" s="125"/>
      <c r="ES195" s="125"/>
      <c r="ET195" s="125"/>
      <c r="EU195" s="125"/>
      <c r="EV195" s="125"/>
      <c r="EW195" s="125"/>
      <c r="EX195" s="125"/>
    </row>
    <row r="196" spans="1:154" x14ac:dyDescent="0.35">
      <c r="A196" s="85"/>
      <c r="B196" s="86"/>
      <c r="C196" s="86"/>
      <c r="D196" s="86"/>
      <c r="E196" s="86"/>
      <c r="F196" s="86"/>
      <c r="G196" s="48" t="e">
        <f>SUM(J196,L196,N196,O196,P196,T196,U196,V196,AB196,AD196,AO196,AQ196,CE196,CG196,CP196,CR196,#REF!,#REF!,CZ196,DB196,DE196,DG196,DN196,DP196,DW196,DY196,EF196,EH196)</f>
        <v>#REF!</v>
      </c>
      <c r="H196" s="48"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48" t="e">
        <f t="shared" si="14"/>
        <v>#REF!</v>
      </c>
      <c r="J196" s="78"/>
      <c r="K196" s="78"/>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125"/>
      <c r="EP196" s="125"/>
      <c r="EQ196" s="125"/>
      <c r="ER196" s="125"/>
      <c r="ES196" s="125"/>
      <c r="ET196" s="125"/>
      <c r="EU196" s="125"/>
      <c r="EV196" s="125"/>
      <c r="EW196" s="125"/>
      <c r="EX196" s="125"/>
    </row>
    <row r="197" spans="1:154" x14ac:dyDescent="0.35">
      <c r="A197" s="85"/>
      <c r="B197" s="86"/>
      <c r="C197" s="86"/>
      <c r="D197" s="86"/>
      <c r="E197" s="86"/>
      <c r="F197" s="86"/>
      <c r="G197" s="48" t="e">
        <f>SUM(J197,L197,N197,O197,P197,T197,U197,V197,AB197,AD197,AO197,AQ197,CE197,CG197,CP197,CR197,#REF!,#REF!,CZ197,DB197,DE197,DG197,DN197,DP197,DW197,DY197,EF197,EH197)</f>
        <v>#REF!</v>
      </c>
      <c r="H197" s="48"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48" t="e">
        <f t="shared" si="14"/>
        <v>#REF!</v>
      </c>
      <c r="J197" s="78"/>
      <c r="K197" s="78"/>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125"/>
      <c r="EP197" s="125"/>
      <c r="EQ197" s="125"/>
      <c r="ER197" s="125"/>
      <c r="ES197" s="125"/>
      <c r="ET197" s="125"/>
      <c r="EU197" s="125"/>
      <c r="EV197" s="125"/>
      <c r="EW197" s="125"/>
      <c r="EX197" s="125"/>
    </row>
    <row r="198" spans="1:154" x14ac:dyDescent="0.35">
      <c r="A198" s="85"/>
      <c r="B198" s="86"/>
      <c r="C198" s="86"/>
      <c r="D198" s="86"/>
      <c r="E198" s="86"/>
      <c r="F198" s="86"/>
      <c r="G198" s="48" t="e">
        <f>SUM(J198,L198,N198,O198,P198,T198,U198,V198,AB198,AD198,AO198,AQ198,CE198,CG198,CP198,CR198,#REF!,#REF!,CZ198,DB198,DE198,DG198,DN198,DP198,DW198,DY198,EF198,EH198)</f>
        <v>#REF!</v>
      </c>
      <c r="H198" s="48"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48" t="e">
        <f t="shared" si="14"/>
        <v>#REF!</v>
      </c>
      <c r="J198" s="78"/>
      <c r="K198" s="78"/>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125"/>
      <c r="EP198" s="125"/>
      <c r="EQ198" s="125"/>
      <c r="ER198" s="125"/>
      <c r="ES198" s="125"/>
      <c r="ET198" s="125"/>
      <c r="EU198" s="125"/>
      <c r="EV198" s="125"/>
      <c r="EW198" s="125"/>
      <c r="EX198" s="125"/>
    </row>
    <row r="199" spans="1:154" x14ac:dyDescent="0.35">
      <c r="A199" s="85"/>
      <c r="B199" s="86"/>
      <c r="C199" s="86"/>
      <c r="D199" s="86"/>
      <c r="E199" s="86"/>
      <c r="F199" s="86"/>
      <c r="G199" s="48" t="e">
        <f>SUM(J199,L199,N199,O199,P199,T199,U199,V199,AB199,AD199,AO199,AQ199,CE199,CG199,CP199,CR199,#REF!,#REF!,CZ199,DB199,DE199,DG199,DN199,DP199,DW199,DY199,EF199,EH199)</f>
        <v>#REF!</v>
      </c>
      <c r="H199" s="48"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48" t="e">
        <f t="shared" si="14"/>
        <v>#REF!</v>
      </c>
      <c r="J199" s="78"/>
      <c r="K199" s="78"/>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125"/>
      <c r="EP199" s="125"/>
      <c r="EQ199" s="125"/>
      <c r="ER199" s="125"/>
      <c r="ES199" s="125"/>
      <c r="ET199" s="125"/>
      <c r="EU199" s="125"/>
      <c r="EV199" s="125"/>
      <c r="EW199" s="125"/>
      <c r="EX199" s="125"/>
    </row>
    <row r="200" spans="1:154" x14ac:dyDescent="0.35">
      <c r="A200" s="85"/>
      <c r="B200" s="86"/>
      <c r="C200" s="86"/>
      <c r="D200" s="86"/>
      <c r="E200" s="86"/>
      <c r="F200" s="86"/>
      <c r="G200" s="48" t="e">
        <f>SUM(J200,L200,N200,O200,P200,T200,U200,V200,AB200,AD200,AO200,AQ200,CE200,CG200,CP200,CR200,#REF!,#REF!,CZ200,DB200,DE200,DG200,DN200,DP200,DW200,DY200,EF200,EH200)</f>
        <v>#REF!</v>
      </c>
      <c r="H200" s="48"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48" t="e">
        <f t="shared" si="14"/>
        <v>#REF!</v>
      </c>
      <c r="J200" s="78"/>
      <c r="K200" s="78"/>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125"/>
      <c r="EP200" s="125"/>
      <c r="EQ200" s="125"/>
      <c r="ER200" s="125"/>
      <c r="ES200" s="125"/>
      <c r="ET200" s="125"/>
      <c r="EU200" s="125"/>
      <c r="EV200" s="125"/>
      <c r="EW200" s="125"/>
      <c r="EX200" s="125"/>
    </row>
    <row r="201" spans="1:154" x14ac:dyDescent="0.35">
      <c r="A201" s="85"/>
      <c r="B201" s="86"/>
      <c r="C201" s="86"/>
      <c r="D201" s="86"/>
      <c r="E201" s="86"/>
      <c r="F201" s="86"/>
      <c r="G201" s="48" t="e">
        <f>SUM(J201,L201,N201,O201,P201,T201,U201,V201,AB201,AD201,AO201,AQ201,CE201,CG201,CP201,CR201,#REF!,#REF!,CZ201,DB201,DE201,DG201,DN201,DP201,DW201,DY201,EF201,EH201)</f>
        <v>#REF!</v>
      </c>
      <c r="H201" s="48"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48" t="e">
        <f t="shared" si="14"/>
        <v>#REF!</v>
      </c>
      <c r="J201" s="78"/>
      <c r="K201" s="78"/>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125"/>
      <c r="EP201" s="125"/>
      <c r="EQ201" s="125"/>
      <c r="ER201" s="125"/>
      <c r="ES201" s="125"/>
      <c r="ET201" s="125"/>
      <c r="EU201" s="125"/>
      <c r="EV201" s="125"/>
      <c r="EW201" s="125"/>
      <c r="EX201" s="125"/>
    </row>
    <row r="202" spans="1:154" x14ac:dyDescent="0.35">
      <c r="A202" s="85"/>
      <c r="B202" s="86"/>
      <c r="C202" s="86"/>
      <c r="D202" s="86"/>
      <c r="E202" s="86"/>
      <c r="F202" s="86"/>
      <c r="G202" s="48" t="e">
        <f>SUM(J202,L202,N202,O202,P202,T202,U202,V202,AB202,AD202,AO202,AQ202,CE202,CG202,CP202,CR202,#REF!,#REF!,CZ202,DB202,DE202,DG202,DN202,DP202,DW202,DY202,EF202,EH202)</f>
        <v>#REF!</v>
      </c>
      <c r="H202" s="48"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48" t="e">
        <f t="shared" ref="I202:I265" si="15">G202+H202</f>
        <v>#REF!</v>
      </c>
      <c r="J202" s="78"/>
      <c r="K202" s="78"/>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125"/>
      <c r="EP202" s="125"/>
      <c r="EQ202" s="125"/>
      <c r="ER202" s="125"/>
      <c r="ES202" s="125"/>
      <c r="ET202" s="125"/>
      <c r="EU202" s="125"/>
      <c r="EV202" s="125"/>
      <c r="EW202" s="125"/>
      <c r="EX202" s="125"/>
    </row>
    <row r="203" spans="1:154" x14ac:dyDescent="0.35">
      <c r="A203" s="85"/>
      <c r="B203" s="86"/>
      <c r="C203" s="86"/>
      <c r="D203" s="86"/>
      <c r="E203" s="86"/>
      <c r="F203" s="86"/>
      <c r="G203" s="48" t="e">
        <f>SUM(J203,L203,N203,O203,P203,T203,U203,V203,AB203,AD203,AO203,AQ203,CE203,CG203,CP203,CR203,#REF!,#REF!,CZ203,DB203,DE203,DG203,DN203,DP203,DW203,DY203,EF203,EH203)</f>
        <v>#REF!</v>
      </c>
      <c r="H203" s="48"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48" t="e">
        <f t="shared" si="15"/>
        <v>#REF!</v>
      </c>
      <c r="J203" s="78"/>
      <c r="K203" s="78"/>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125"/>
      <c r="EP203" s="125"/>
      <c r="EQ203" s="125"/>
      <c r="ER203" s="125"/>
      <c r="ES203" s="125"/>
      <c r="ET203" s="125"/>
      <c r="EU203" s="125"/>
      <c r="EV203" s="125"/>
      <c r="EW203" s="125"/>
      <c r="EX203" s="125"/>
    </row>
    <row r="204" spans="1:154" x14ac:dyDescent="0.35">
      <c r="A204" s="85"/>
      <c r="B204" s="86"/>
      <c r="C204" s="86"/>
      <c r="D204" s="86"/>
      <c r="E204" s="86"/>
      <c r="F204" s="86"/>
      <c r="G204" s="48" t="e">
        <f>SUM(J204,L204,N204,O204,P204,T204,U204,V204,AB204,AD204,AO204,AQ204,CE204,CG204,CP204,CR204,#REF!,#REF!,CZ204,DB204,DE204,DG204,DN204,DP204,DW204,DY204,EF204,EH204)</f>
        <v>#REF!</v>
      </c>
      <c r="H204" s="48"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48" t="e">
        <f t="shared" si="15"/>
        <v>#REF!</v>
      </c>
      <c r="J204" s="78"/>
      <c r="K204" s="78"/>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125"/>
      <c r="EP204" s="125"/>
      <c r="EQ204" s="125"/>
      <c r="ER204" s="125"/>
      <c r="ES204" s="125"/>
      <c r="ET204" s="125"/>
      <c r="EU204" s="125"/>
      <c r="EV204" s="125"/>
      <c r="EW204" s="125"/>
      <c r="EX204" s="125"/>
    </row>
    <row r="205" spans="1:154" x14ac:dyDescent="0.35">
      <c r="A205" s="85"/>
      <c r="B205" s="86"/>
      <c r="C205" s="86"/>
      <c r="D205" s="86"/>
      <c r="E205" s="86"/>
      <c r="F205" s="86"/>
      <c r="G205" s="48" t="e">
        <f>SUM(J205,L205,N205,O205,P205,T205,U205,V205,AB205,AD205,AO205,AQ205,CE205,CG205,CP205,CR205,#REF!,#REF!,CZ205,DB205,DE205,DG205,DN205,DP205,DW205,DY205,EF205,EH205)</f>
        <v>#REF!</v>
      </c>
      <c r="H205" s="48"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48" t="e">
        <f t="shared" si="15"/>
        <v>#REF!</v>
      </c>
      <c r="J205" s="78"/>
      <c r="K205" s="78"/>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125"/>
      <c r="EP205" s="125"/>
      <c r="EQ205" s="125"/>
      <c r="ER205" s="125"/>
      <c r="ES205" s="125"/>
      <c r="ET205" s="125"/>
      <c r="EU205" s="125"/>
      <c r="EV205" s="125"/>
      <c r="EW205" s="125"/>
      <c r="EX205" s="125"/>
    </row>
    <row r="206" spans="1:154" x14ac:dyDescent="0.35">
      <c r="A206" s="85"/>
      <c r="B206" s="86"/>
      <c r="C206" s="86"/>
      <c r="D206" s="86"/>
      <c r="E206" s="86"/>
      <c r="F206" s="86"/>
      <c r="G206" s="48" t="e">
        <f>SUM(J206,L206,N206,O206,P206,T206,U206,V206,AB206,AD206,AO206,AQ206,CE206,CG206,CP206,CR206,#REF!,#REF!,CZ206,DB206,DE206,DG206,DN206,DP206,DW206,DY206,EF206,EH206)</f>
        <v>#REF!</v>
      </c>
      <c r="H206" s="48"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48" t="e">
        <f t="shared" si="15"/>
        <v>#REF!</v>
      </c>
      <c r="J206" s="78"/>
      <c r="K206" s="78"/>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125"/>
      <c r="EP206" s="125"/>
      <c r="EQ206" s="125"/>
      <c r="ER206" s="125"/>
      <c r="ES206" s="125"/>
      <c r="ET206" s="125"/>
      <c r="EU206" s="125"/>
      <c r="EV206" s="125"/>
      <c r="EW206" s="125"/>
      <c r="EX206" s="125"/>
    </row>
    <row r="207" spans="1:154" x14ac:dyDescent="0.35">
      <c r="A207" s="85"/>
      <c r="B207" s="86"/>
      <c r="C207" s="86"/>
      <c r="D207" s="86"/>
      <c r="E207" s="86"/>
      <c r="F207" s="86"/>
      <c r="G207" s="48" t="e">
        <f>SUM(J207,L207,N207,O207,P207,T207,U207,V207,AB207,AD207,AO207,AQ207,CE207,CG207,CP207,CR207,#REF!,#REF!,CZ207,DB207,DE207,DG207,DN207,DP207,DW207,DY207,EF207,EH207)</f>
        <v>#REF!</v>
      </c>
      <c r="H207" s="48"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48" t="e">
        <f t="shared" si="15"/>
        <v>#REF!</v>
      </c>
      <c r="J207" s="78"/>
      <c r="K207" s="78"/>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125"/>
      <c r="EP207" s="125"/>
      <c r="EQ207" s="125"/>
      <c r="ER207" s="125"/>
      <c r="ES207" s="125"/>
      <c r="ET207" s="125"/>
      <c r="EU207" s="125"/>
      <c r="EV207" s="125"/>
      <c r="EW207" s="125"/>
      <c r="EX207" s="125"/>
    </row>
    <row r="208" spans="1:154" x14ac:dyDescent="0.35">
      <c r="A208" s="85"/>
      <c r="B208" s="86"/>
      <c r="C208" s="86"/>
      <c r="D208" s="86"/>
      <c r="E208" s="86"/>
      <c r="F208" s="86"/>
      <c r="G208" s="48" t="e">
        <f>SUM(J208,L208,N208,O208,P208,T208,U208,V208,AB208,AD208,AO208,AQ208,CE208,CG208,CP208,CR208,#REF!,#REF!,CZ208,DB208,DE208,DG208,DN208,DP208,DW208,DY208,EF208,EH208)</f>
        <v>#REF!</v>
      </c>
      <c r="H208" s="48"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48" t="e">
        <f t="shared" si="15"/>
        <v>#REF!</v>
      </c>
      <c r="J208" s="78"/>
      <c r="K208" s="78"/>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125"/>
      <c r="EP208" s="125"/>
      <c r="EQ208" s="125"/>
      <c r="ER208" s="125"/>
      <c r="ES208" s="125"/>
      <c r="ET208" s="125"/>
      <c r="EU208" s="125"/>
      <c r="EV208" s="125"/>
      <c r="EW208" s="125"/>
      <c r="EX208" s="125"/>
    </row>
    <row r="209" spans="1:154" x14ac:dyDescent="0.35">
      <c r="A209" s="85"/>
      <c r="B209" s="86"/>
      <c r="C209" s="86"/>
      <c r="D209" s="86"/>
      <c r="E209" s="86"/>
      <c r="F209" s="86"/>
      <c r="G209" s="48" t="e">
        <f>SUM(J209,L209,N209,O209,P209,T209,U209,V209,AB209,AD209,AO209,AQ209,CE209,CG209,CP209,CR209,#REF!,#REF!,CZ209,DB209,DE209,DG209,DN209,DP209,DW209,DY209,EF209,EH209)</f>
        <v>#REF!</v>
      </c>
      <c r="H209" s="48"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48" t="e">
        <f t="shared" si="15"/>
        <v>#REF!</v>
      </c>
      <c r="J209" s="78"/>
      <c r="K209" s="78"/>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125"/>
      <c r="EP209" s="125"/>
      <c r="EQ209" s="125"/>
      <c r="ER209" s="125"/>
      <c r="ES209" s="125"/>
      <c r="ET209" s="125"/>
      <c r="EU209" s="125"/>
      <c r="EV209" s="125"/>
      <c r="EW209" s="125"/>
      <c r="EX209" s="125"/>
    </row>
    <row r="210" spans="1:154" x14ac:dyDescent="0.35">
      <c r="A210" s="85"/>
      <c r="B210" s="86"/>
      <c r="C210" s="86"/>
      <c r="D210" s="86"/>
      <c r="E210" s="86"/>
      <c r="F210" s="86"/>
      <c r="G210" s="48" t="e">
        <f>SUM(J210,L210,N210,O210,P210,T210,U210,V210,AB210,AD210,AO210,AQ210,CE210,CG210,CP210,CR210,#REF!,#REF!,CZ210,DB210,DE210,DG210,DN210,DP210,DW210,DY210,EF210,EH210)</f>
        <v>#REF!</v>
      </c>
      <c r="H210" s="48"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48" t="e">
        <f t="shared" si="15"/>
        <v>#REF!</v>
      </c>
      <c r="J210" s="78"/>
      <c r="K210" s="78"/>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125"/>
      <c r="EP210" s="125"/>
      <c r="EQ210" s="125"/>
      <c r="ER210" s="125"/>
      <c r="ES210" s="125"/>
      <c r="ET210" s="125"/>
      <c r="EU210" s="125"/>
      <c r="EV210" s="125"/>
      <c r="EW210" s="125"/>
      <c r="EX210" s="125"/>
    </row>
    <row r="211" spans="1:154" x14ac:dyDescent="0.35">
      <c r="A211" s="85"/>
      <c r="B211" s="86"/>
      <c r="C211" s="86"/>
      <c r="D211" s="86"/>
      <c r="E211" s="86"/>
      <c r="F211" s="86"/>
      <c r="G211" s="48" t="e">
        <f>SUM(J211,L211,N211,O211,P211,T211,U211,V211,AB211,AD211,AO211,AQ211,CE211,CG211,CP211,CR211,#REF!,#REF!,CZ211,DB211,DE211,DG211,DN211,DP211,DW211,DY211,EF211,EH211)</f>
        <v>#REF!</v>
      </c>
      <c r="H211" s="48"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48" t="e">
        <f t="shared" si="15"/>
        <v>#REF!</v>
      </c>
      <c r="J211" s="78"/>
      <c r="K211" s="78"/>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125"/>
      <c r="EP211" s="125"/>
      <c r="EQ211" s="125"/>
      <c r="ER211" s="125"/>
      <c r="ES211" s="125"/>
      <c r="ET211" s="125"/>
      <c r="EU211" s="125"/>
      <c r="EV211" s="125"/>
      <c r="EW211" s="125"/>
      <c r="EX211" s="125"/>
    </row>
    <row r="212" spans="1:154" x14ac:dyDescent="0.35">
      <c r="A212" s="85"/>
      <c r="B212" s="86"/>
      <c r="C212" s="86"/>
      <c r="D212" s="86"/>
      <c r="E212" s="86"/>
      <c r="F212" s="86"/>
      <c r="G212" s="48" t="e">
        <f>SUM(J212,L212,N212,O212,P212,T212,U212,V212,AB212,AD212,AO212,AQ212,CE212,CG212,CP212,CR212,#REF!,#REF!,CZ212,DB212,DE212,DG212,DN212,DP212,DW212,DY212,EF212,EH212)</f>
        <v>#REF!</v>
      </c>
      <c r="H212" s="48"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48" t="e">
        <f t="shared" si="15"/>
        <v>#REF!</v>
      </c>
      <c r="J212" s="78"/>
      <c r="K212" s="78"/>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125"/>
      <c r="EP212" s="125"/>
      <c r="EQ212" s="125"/>
      <c r="ER212" s="125"/>
      <c r="ES212" s="125"/>
      <c r="ET212" s="125"/>
      <c r="EU212" s="125"/>
      <c r="EV212" s="125"/>
      <c r="EW212" s="125"/>
      <c r="EX212" s="125"/>
    </row>
    <row r="213" spans="1:154" x14ac:dyDescent="0.35">
      <c r="A213" s="85"/>
      <c r="B213" s="86"/>
      <c r="C213" s="86"/>
      <c r="D213" s="86"/>
      <c r="E213" s="86"/>
      <c r="F213" s="86"/>
      <c r="G213" s="48" t="e">
        <f>SUM(J213,L213,N213,O213,P213,T213,U213,V213,AB213,AD213,AO213,AQ213,CE213,CG213,CP213,CR213,#REF!,#REF!,CZ213,DB213,DE213,DG213,DN213,DP213,DW213,DY213,EF213,EH213)</f>
        <v>#REF!</v>
      </c>
      <c r="H213" s="48"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48" t="e">
        <f t="shared" si="15"/>
        <v>#REF!</v>
      </c>
      <c r="J213" s="78"/>
      <c r="K213" s="78"/>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125"/>
      <c r="EP213" s="125"/>
      <c r="EQ213" s="125"/>
      <c r="ER213" s="125"/>
      <c r="ES213" s="125"/>
      <c r="ET213" s="125"/>
      <c r="EU213" s="125"/>
      <c r="EV213" s="125"/>
      <c r="EW213" s="125"/>
      <c r="EX213" s="125"/>
    </row>
    <row r="214" spans="1:154" x14ac:dyDescent="0.35">
      <c r="A214" s="85"/>
      <c r="B214" s="86"/>
      <c r="C214" s="86"/>
      <c r="D214" s="86"/>
      <c r="E214" s="86"/>
      <c r="F214" s="86"/>
      <c r="G214" s="48" t="e">
        <f>SUM(J214,L214,N214,O214,P214,T214,U214,V214,AB214,AD214,AO214,AQ214,CE214,CG214,CP214,CR214,#REF!,#REF!,CZ214,DB214,DE214,DG214,DN214,DP214,DW214,DY214,EF214,EH214)</f>
        <v>#REF!</v>
      </c>
      <c r="H214" s="48"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48" t="e">
        <f t="shared" si="15"/>
        <v>#REF!</v>
      </c>
      <c r="J214" s="78"/>
      <c r="K214" s="78"/>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125"/>
      <c r="EP214" s="125"/>
      <c r="EQ214" s="125"/>
      <c r="ER214" s="125"/>
      <c r="ES214" s="125"/>
      <c r="ET214" s="125"/>
      <c r="EU214" s="125"/>
      <c r="EV214" s="125"/>
      <c r="EW214" s="125"/>
      <c r="EX214" s="125"/>
    </row>
    <row r="215" spans="1:154" x14ac:dyDescent="0.35">
      <c r="A215" s="85"/>
      <c r="B215" s="86"/>
      <c r="C215" s="86"/>
      <c r="D215" s="86"/>
      <c r="E215" s="86"/>
      <c r="F215" s="86"/>
      <c r="G215" s="48" t="e">
        <f>SUM(J215,L215,N215,O215,P215,T215,U215,V215,AB215,AD215,AO215,AQ215,CE215,CG215,CP215,CR215,#REF!,#REF!,CZ215,DB215,DE215,DG215,DN215,DP215,DW215,DY215,EF215,EH215)</f>
        <v>#REF!</v>
      </c>
      <c r="H215" s="48"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48" t="e">
        <f t="shared" si="15"/>
        <v>#REF!</v>
      </c>
      <c r="J215" s="78"/>
      <c r="K215" s="78"/>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125"/>
      <c r="EP215" s="125"/>
      <c r="EQ215" s="125"/>
      <c r="ER215" s="125"/>
      <c r="ES215" s="125"/>
      <c r="ET215" s="125"/>
      <c r="EU215" s="125"/>
      <c r="EV215" s="125"/>
      <c r="EW215" s="125"/>
      <c r="EX215" s="125"/>
    </row>
    <row r="216" spans="1:154" x14ac:dyDescent="0.35">
      <c r="A216" s="85"/>
      <c r="B216" s="86"/>
      <c r="C216" s="86"/>
      <c r="D216" s="86"/>
      <c r="E216" s="86"/>
      <c r="F216" s="86"/>
      <c r="G216" s="48" t="e">
        <f>SUM(J216,L216,N216,O216,P216,T216,U216,V216,AB216,AD216,AO216,AQ216,CE216,CG216,CP216,CR216,#REF!,#REF!,CZ216,DB216,DE216,DG216,DN216,DP216,DW216,DY216,EF216,EH216)</f>
        <v>#REF!</v>
      </c>
      <c r="H216" s="48"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48" t="e">
        <f t="shared" si="15"/>
        <v>#REF!</v>
      </c>
      <c r="J216" s="78"/>
      <c r="K216" s="78"/>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125"/>
      <c r="EP216" s="125"/>
      <c r="EQ216" s="125"/>
      <c r="ER216" s="125"/>
      <c r="ES216" s="125"/>
      <c r="ET216" s="125"/>
      <c r="EU216" s="125"/>
      <c r="EV216" s="125"/>
      <c r="EW216" s="125"/>
      <c r="EX216" s="125"/>
    </row>
    <row r="217" spans="1:154" x14ac:dyDescent="0.35">
      <c r="A217" s="85"/>
      <c r="B217" s="86"/>
      <c r="C217" s="86"/>
      <c r="D217" s="86"/>
      <c r="E217" s="86"/>
      <c r="F217" s="86"/>
      <c r="G217" s="48" t="e">
        <f>SUM(J217,L217,N217,O217,P217,T217,U217,V217,AB217,AD217,AO217,AQ217,CE217,CG217,CP217,CR217,#REF!,#REF!,CZ217,DB217,DE217,DG217,DN217,DP217,DW217,DY217,EF217,EH217)</f>
        <v>#REF!</v>
      </c>
      <c r="H217" s="48"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48" t="e">
        <f t="shared" si="15"/>
        <v>#REF!</v>
      </c>
      <c r="J217" s="78"/>
      <c r="K217" s="78"/>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125"/>
      <c r="EP217" s="125"/>
      <c r="EQ217" s="125"/>
      <c r="ER217" s="125"/>
      <c r="ES217" s="125"/>
      <c r="ET217" s="125"/>
      <c r="EU217" s="125"/>
      <c r="EV217" s="125"/>
      <c r="EW217" s="125"/>
      <c r="EX217" s="125"/>
    </row>
    <row r="218" spans="1:154" x14ac:dyDescent="0.35">
      <c r="A218" s="85"/>
      <c r="B218" s="86"/>
      <c r="C218" s="86"/>
      <c r="D218" s="86"/>
      <c r="E218" s="86"/>
      <c r="F218" s="86"/>
      <c r="G218" s="48" t="e">
        <f>SUM(J218,L218,N218,O218,P218,T218,U218,V218,AB218,AD218,AO218,AQ218,CE218,CG218,CP218,CR218,#REF!,#REF!,CZ218,DB218,DE218,DG218,DN218,DP218,DW218,DY218,EF218,EH218)</f>
        <v>#REF!</v>
      </c>
      <c r="H218" s="48"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48" t="e">
        <f t="shared" si="15"/>
        <v>#REF!</v>
      </c>
      <c r="J218" s="78"/>
      <c r="K218" s="78"/>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125"/>
      <c r="EP218" s="125"/>
      <c r="EQ218" s="125"/>
      <c r="ER218" s="125"/>
      <c r="ES218" s="125"/>
      <c r="ET218" s="125"/>
      <c r="EU218" s="125"/>
      <c r="EV218" s="125"/>
      <c r="EW218" s="125"/>
      <c r="EX218" s="125"/>
    </row>
    <row r="219" spans="1:154" x14ac:dyDescent="0.35">
      <c r="A219" s="85"/>
      <c r="B219" s="86"/>
      <c r="C219" s="86"/>
      <c r="D219" s="86"/>
      <c r="E219" s="86"/>
      <c r="F219" s="86"/>
      <c r="G219" s="48" t="e">
        <f>SUM(J219,L219,N219,O219,P219,T219,U219,V219,AB219,AD219,AO219,AQ219,CE219,CG219,CP219,CR219,#REF!,#REF!,CZ219,DB219,DE219,DG219,DN219,DP219,DW219,DY219,EF219,EH219)</f>
        <v>#REF!</v>
      </c>
      <c r="H219" s="48"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48" t="e">
        <f t="shared" si="15"/>
        <v>#REF!</v>
      </c>
      <c r="J219" s="78"/>
      <c r="K219" s="78"/>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125"/>
      <c r="EP219" s="125"/>
      <c r="EQ219" s="125"/>
      <c r="ER219" s="125"/>
      <c r="ES219" s="125"/>
      <c r="ET219" s="125"/>
      <c r="EU219" s="125"/>
      <c r="EV219" s="125"/>
      <c r="EW219" s="125"/>
      <c r="EX219" s="125"/>
    </row>
    <row r="220" spans="1:154" x14ac:dyDescent="0.35">
      <c r="A220" s="85"/>
      <c r="B220" s="86"/>
      <c r="C220" s="86"/>
      <c r="D220" s="86"/>
      <c r="E220" s="86"/>
      <c r="F220" s="86"/>
      <c r="G220" s="48" t="e">
        <f>SUM(J220,L220,N220,O220,P220,T220,U220,V220,AB220,AD220,AO220,AQ220,CE220,CG220,CP220,CR220,#REF!,#REF!,CZ220,DB220,DE220,DG220,DN220,DP220,DW220,DY220,EF220,EH220)</f>
        <v>#REF!</v>
      </c>
      <c r="H220" s="48"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48" t="e">
        <f t="shared" si="15"/>
        <v>#REF!</v>
      </c>
      <c r="J220" s="78"/>
      <c r="K220" s="78"/>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125"/>
      <c r="EP220" s="125"/>
      <c r="EQ220" s="125"/>
      <c r="ER220" s="125"/>
      <c r="ES220" s="125"/>
      <c r="ET220" s="125"/>
      <c r="EU220" s="125"/>
      <c r="EV220" s="125"/>
      <c r="EW220" s="125"/>
      <c r="EX220" s="125"/>
    </row>
    <row r="221" spans="1:154" x14ac:dyDescent="0.35">
      <c r="A221" s="85"/>
      <c r="B221" s="86"/>
      <c r="C221" s="86"/>
      <c r="D221" s="86"/>
      <c r="E221" s="86"/>
      <c r="F221" s="86"/>
      <c r="G221" s="48" t="e">
        <f>SUM(J221,L221,N221,O221,P221,T221,U221,V221,AB221,AD221,AO221,AQ221,CE221,CG221,CP221,CR221,#REF!,#REF!,CZ221,DB221,DE221,DG221,DN221,DP221,DW221,DY221,EF221,EH221)</f>
        <v>#REF!</v>
      </c>
      <c r="H221" s="48"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48" t="e">
        <f t="shared" si="15"/>
        <v>#REF!</v>
      </c>
      <c r="J221" s="78"/>
      <c r="K221" s="78"/>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125"/>
      <c r="EP221" s="125"/>
      <c r="EQ221" s="125"/>
      <c r="ER221" s="125"/>
      <c r="ES221" s="125"/>
      <c r="ET221" s="125"/>
      <c r="EU221" s="125"/>
      <c r="EV221" s="125"/>
      <c r="EW221" s="125"/>
      <c r="EX221" s="125"/>
    </row>
    <row r="222" spans="1:154" x14ac:dyDescent="0.35">
      <c r="A222" s="85"/>
      <c r="B222" s="86"/>
      <c r="C222" s="86"/>
      <c r="D222" s="86"/>
      <c r="E222" s="86"/>
      <c r="F222" s="86"/>
      <c r="G222" s="48" t="e">
        <f>SUM(J222,L222,N222,O222,P222,T222,U222,V222,AB222,AD222,AO222,AQ222,CE222,CG222,CP222,CR222,#REF!,#REF!,CZ222,DB222,DE222,DG222,DN222,DP222,DW222,DY222,EF222,EH222)</f>
        <v>#REF!</v>
      </c>
      <c r="H222" s="48"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48" t="e">
        <f t="shared" si="15"/>
        <v>#REF!</v>
      </c>
      <c r="J222" s="78"/>
      <c r="K222" s="78"/>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125"/>
      <c r="EP222" s="125"/>
      <c r="EQ222" s="125"/>
      <c r="ER222" s="125"/>
      <c r="ES222" s="125"/>
      <c r="ET222" s="125"/>
      <c r="EU222" s="125"/>
      <c r="EV222" s="125"/>
      <c r="EW222" s="125"/>
      <c r="EX222" s="125"/>
    </row>
    <row r="223" spans="1:154" x14ac:dyDescent="0.35">
      <c r="A223" s="85"/>
      <c r="B223" s="86"/>
      <c r="C223" s="86"/>
      <c r="D223" s="86"/>
      <c r="E223" s="86"/>
      <c r="F223" s="86"/>
      <c r="G223" s="48" t="e">
        <f>SUM(J223,L223,N223,O223,P223,T223,U223,V223,AB223,AD223,AO223,AQ223,CE223,CG223,CP223,CR223,#REF!,#REF!,CZ223,DB223,DE223,DG223,DN223,DP223,DW223,DY223,EF223,EH223)</f>
        <v>#REF!</v>
      </c>
      <c r="H223" s="48"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48" t="e">
        <f t="shared" si="15"/>
        <v>#REF!</v>
      </c>
      <c r="J223" s="78"/>
      <c r="K223" s="78"/>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125"/>
      <c r="EP223" s="125"/>
      <c r="EQ223" s="125"/>
      <c r="ER223" s="125"/>
      <c r="ES223" s="125"/>
      <c r="ET223" s="125"/>
      <c r="EU223" s="125"/>
      <c r="EV223" s="125"/>
      <c r="EW223" s="125"/>
      <c r="EX223" s="125"/>
    </row>
    <row r="224" spans="1:154" x14ac:dyDescent="0.35">
      <c r="A224" s="85"/>
      <c r="B224" s="86"/>
      <c r="C224" s="86"/>
      <c r="D224" s="86"/>
      <c r="E224" s="86"/>
      <c r="F224" s="86"/>
      <c r="G224" s="48" t="e">
        <f>SUM(J224,L224,N224,O224,P224,T224,U224,V224,AB224,AD224,AO224,AQ224,CE224,CG224,CP224,CR224,#REF!,#REF!,CZ224,DB224,DE224,DG224,DN224,DP224,DW224,DY224,EF224,EH224)</f>
        <v>#REF!</v>
      </c>
      <c r="H224" s="48"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48" t="e">
        <f t="shared" si="15"/>
        <v>#REF!</v>
      </c>
      <c r="J224" s="78"/>
      <c r="K224" s="78"/>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125"/>
      <c r="EP224" s="125"/>
      <c r="EQ224" s="125"/>
      <c r="ER224" s="125"/>
      <c r="ES224" s="125"/>
      <c r="ET224" s="125"/>
      <c r="EU224" s="125"/>
      <c r="EV224" s="125"/>
      <c r="EW224" s="125"/>
      <c r="EX224" s="125"/>
    </row>
    <row r="225" spans="1:154" x14ac:dyDescent="0.35">
      <c r="A225" s="85"/>
      <c r="B225" s="86"/>
      <c r="C225" s="86"/>
      <c r="D225" s="86"/>
      <c r="E225" s="86"/>
      <c r="F225" s="86"/>
      <c r="G225" s="48" t="e">
        <f>SUM(J225,L225,N225,O225,P225,T225,U225,V225,AB225,AD225,AO225,AQ225,CE225,CG225,CP225,CR225,#REF!,#REF!,CZ225,DB225,DE225,DG225,DN225,DP225,DW225,DY225,EF225,EH225)</f>
        <v>#REF!</v>
      </c>
      <c r="H225" s="48"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48" t="e">
        <f t="shared" si="15"/>
        <v>#REF!</v>
      </c>
      <c r="J225" s="78"/>
      <c r="K225" s="78"/>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125"/>
      <c r="EP225" s="125"/>
      <c r="EQ225" s="125"/>
      <c r="ER225" s="125"/>
      <c r="ES225" s="125"/>
      <c r="ET225" s="125"/>
      <c r="EU225" s="125"/>
      <c r="EV225" s="125"/>
      <c r="EW225" s="125"/>
      <c r="EX225" s="125"/>
    </row>
    <row r="226" spans="1:154" x14ac:dyDescent="0.35">
      <c r="A226" s="85"/>
      <c r="B226" s="86"/>
      <c r="C226" s="86"/>
      <c r="D226" s="86"/>
      <c r="E226" s="86"/>
      <c r="F226" s="86"/>
      <c r="G226" s="48" t="e">
        <f>SUM(J226,L226,N226,O226,P226,T226,U226,V226,AB226,AD226,AO226,AQ226,CE226,CG226,CP226,CR226,#REF!,#REF!,CZ226,DB226,DE226,DG226,DN226,DP226,DW226,DY226,EF226,EH226)</f>
        <v>#REF!</v>
      </c>
      <c r="H226" s="48"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48" t="e">
        <f t="shared" si="15"/>
        <v>#REF!</v>
      </c>
      <c r="J226" s="78"/>
      <c r="K226" s="78"/>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125"/>
      <c r="EP226" s="125"/>
      <c r="EQ226" s="125"/>
      <c r="ER226" s="125"/>
      <c r="ES226" s="125"/>
      <c r="ET226" s="125"/>
      <c r="EU226" s="125"/>
      <c r="EV226" s="125"/>
      <c r="EW226" s="125"/>
      <c r="EX226" s="125"/>
    </row>
    <row r="227" spans="1:154" x14ac:dyDescent="0.35">
      <c r="A227" s="85"/>
      <c r="B227" s="86"/>
      <c r="C227" s="86"/>
      <c r="D227" s="86"/>
      <c r="E227" s="86"/>
      <c r="F227" s="86"/>
      <c r="G227" s="48" t="e">
        <f>SUM(J227,L227,N227,O227,P227,T227,U227,V227,AB227,AD227,AO227,AQ227,CE227,CG227,CP227,CR227,#REF!,#REF!,CZ227,DB227,DE227,DG227,DN227,DP227,DW227,DY227,EF227,EH227)</f>
        <v>#REF!</v>
      </c>
      <c r="H227" s="48"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48" t="e">
        <f t="shared" si="15"/>
        <v>#REF!</v>
      </c>
      <c r="J227" s="78"/>
      <c r="K227" s="78"/>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125"/>
      <c r="EP227" s="125"/>
      <c r="EQ227" s="125"/>
      <c r="ER227" s="125"/>
      <c r="ES227" s="125"/>
      <c r="ET227" s="125"/>
      <c r="EU227" s="125"/>
      <c r="EV227" s="125"/>
      <c r="EW227" s="125"/>
      <c r="EX227" s="125"/>
    </row>
    <row r="228" spans="1:154" x14ac:dyDescent="0.35">
      <c r="A228" s="85"/>
      <c r="B228" s="86"/>
      <c r="C228" s="86"/>
      <c r="D228" s="86"/>
      <c r="E228" s="86"/>
      <c r="F228" s="86"/>
      <c r="G228" s="48" t="e">
        <f>SUM(J228,L228,N228,O228,P228,T228,U228,V228,AB228,AD228,AO228,AQ228,CE228,CG228,CP228,CR228,#REF!,#REF!,CZ228,DB228,DE228,DG228,DN228,DP228,DW228,DY228,EF228,EH228)</f>
        <v>#REF!</v>
      </c>
      <c r="H228" s="48"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48" t="e">
        <f t="shared" si="15"/>
        <v>#REF!</v>
      </c>
      <c r="J228" s="78"/>
      <c r="K228" s="78"/>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125"/>
      <c r="EP228" s="125"/>
      <c r="EQ228" s="125"/>
      <c r="ER228" s="125"/>
      <c r="ES228" s="125"/>
      <c r="ET228" s="125"/>
      <c r="EU228" s="125"/>
      <c r="EV228" s="125"/>
      <c r="EW228" s="125"/>
      <c r="EX228" s="125"/>
    </row>
    <row r="229" spans="1:154" x14ac:dyDescent="0.35">
      <c r="A229" s="85"/>
      <c r="B229" s="86"/>
      <c r="C229" s="86"/>
      <c r="D229" s="86"/>
      <c r="E229" s="86"/>
      <c r="F229" s="86"/>
      <c r="G229" s="48" t="e">
        <f>SUM(J229,L229,N229,O229,P229,T229,U229,V229,AB229,AD229,AO229,AQ229,CE229,CG229,CP229,CR229,#REF!,#REF!,CZ229,DB229,DE229,DG229,DN229,DP229,DW229,DY229,EF229,EH229)</f>
        <v>#REF!</v>
      </c>
      <c r="H229" s="48"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48" t="e">
        <f t="shared" si="15"/>
        <v>#REF!</v>
      </c>
      <c r="J229" s="78"/>
      <c r="K229" s="78"/>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125"/>
      <c r="EP229" s="125"/>
      <c r="EQ229" s="125"/>
      <c r="ER229" s="125"/>
      <c r="ES229" s="125"/>
      <c r="ET229" s="125"/>
      <c r="EU229" s="125"/>
      <c r="EV229" s="125"/>
      <c r="EW229" s="125"/>
      <c r="EX229" s="125"/>
    </row>
    <row r="230" spans="1:154" x14ac:dyDescent="0.35">
      <c r="A230" s="85"/>
      <c r="B230" s="86"/>
      <c r="C230" s="86"/>
      <c r="D230" s="86"/>
      <c r="E230" s="86"/>
      <c r="F230" s="86"/>
      <c r="G230" s="48" t="e">
        <f>SUM(J230,L230,N230,O230,P230,T230,U230,V230,AB230,AD230,AO230,AQ230,CE230,CG230,CP230,CR230,#REF!,#REF!,CZ230,DB230,DE230,DG230,DN230,DP230,DW230,DY230,EF230,EH230)</f>
        <v>#REF!</v>
      </c>
      <c r="H230" s="48"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48" t="e">
        <f t="shared" si="15"/>
        <v>#REF!</v>
      </c>
      <c r="J230" s="78"/>
      <c r="K230" s="78"/>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125"/>
      <c r="EP230" s="125"/>
      <c r="EQ230" s="125"/>
      <c r="ER230" s="125"/>
      <c r="ES230" s="125"/>
      <c r="ET230" s="125"/>
      <c r="EU230" s="125"/>
      <c r="EV230" s="125"/>
      <c r="EW230" s="125"/>
      <c r="EX230" s="125"/>
    </row>
    <row r="231" spans="1:154" x14ac:dyDescent="0.35">
      <c r="A231" s="85"/>
      <c r="B231" s="86"/>
      <c r="C231" s="86"/>
      <c r="D231" s="86"/>
      <c r="E231" s="86"/>
      <c r="F231" s="86"/>
      <c r="G231" s="48" t="e">
        <f>SUM(J231,L231,N231,O231,P231,T231,U231,V231,AB231,AD231,AO231,AQ231,CE231,CG231,CP231,CR231,#REF!,#REF!,CZ231,DB231,DE231,DG231,DN231,DP231,DW231,DY231,EF231,EH231)</f>
        <v>#REF!</v>
      </c>
      <c r="H231" s="48"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48" t="e">
        <f t="shared" si="15"/>
        <v>#REF!</v>
      </c>
      <c r="J231" s="78"/>
      <c r="K231" s="78"/>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125"/>
      <c r="EP231" s="125"/>
      <c r="EQ231" s="125"/>
      <c r="ER231" s="125"/>
      <c r="ES231" s="125"/>
      <c r="ET231" s="125"/>
      <c r="EU231" s="125"/>
      <c r="EV231" s="125"/>
      <c r="EW231" s="125"/>
      <c r="EX231" s="125"/>
    </row>
    <row r="232" spans="1:154" x14ac:dyDescent="0.35">
      <c r="A232" s="85"/>
      <c r="B232" s="86"/>
      <c r="C232" s="86"/>
      <c r="D232" s="86"/>
      <c r="E232" s="86"/>
      <c r="F232" s="86"/>
      <c r="G232" s="48" t="e">
        <f>SUM(J232,L232,N232,O232,P232,T232,U232,V232,AB232,AD232,AO232,AQ232,CE232,CG232,CP232,CR232,#REF!,#REF!,CZ232,DB232,DE232,DG232,DN232,DP232,DW232,DY232,EF232,EH232)</f>
        <v>#REF!</v>
      </c>
      <c r="H232" s="48"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48" t="e">
        <f t="shared" si="15"/>
        <v>#REF!</v>
      </c>
      <c r="J232" s="78"/>
      <c r="K232" s="78"/>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125"/>
      <c r="EP232" s="125"/>
      <c r="EQ232" s="125"/>
      <c r="ER232" s="125"/>
      <c r="ES232" s="125"/>
      <c r="ET232" s="125"/>
      <c r="EU232" s="125"/>
      <c r="EV232" s="125"/>
      <c r="EW232" s="125"/>
      <c r="EX232" s="125"/>
    </row>
    <row r="233" spans="1:154" x14ac:dyDescent="0.35">
      <c r="A233" s="85"/>
      <c r="B233" s="86"/>
      <c r="C233" s="86"/>
      <c r="D233" s="86"/>
      <c r="E233" s="86"/>
      <c r="F233" s="86"/>
      <c r="G233" s="48" t="e">
        <f>SUM(J233,L233,N233,O233,P233,T233,U233,V233,AB233,AD233,AO233,AQ233,CE233,CG233,CP233,CR233,#REF!,#REF!,CZ233,DB233,DE233,DG233,DN233,DP233,DW233,DY233,EF233,EH233)</f>
        <v>#REF!</v>
      </c>
      <c r="H233" s="48"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48" t="e">
        <f t="shared" si="15"/>
        <v>#REF!</v>
      </c>
      <c r="J233" s="78"/>
      <c r="K233" s="78"/>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125"/>
      <c r="EP233" s="125"/>
      <c r="EQ233" s="125"/>
      <c r="ER233" s="125"/>
      <c r="ES233" s="125"/>
      <c r="ET233" s="125"/>
      <c r="EU233" s="125"/>
      <c r="EV233" s="125"/>
      <c r="EW233" s="125"/>
      <c r="EX233" s="125"/>
    </row>
    <row r="234" spans="1:154" x14ac:dyDescent="0.35">
      <c r="A234" s="85"/>
      <c r="B234" s="86"/>
      <c r="C234" s="86"/>
      <c r="D234" s="86"/>
      <c r="E234" s="86"/>
      <c r="F234" s="86"/>
      <c r="G234" s="48" t="e">
        <f>SUM(J234,L234,N234,O234,P234,T234,U234,V234,AB234,AD234,AO234,AQ234,CE234,CG234,CP234,CR234,#REF!,#REF!,CZ234,DB234,DE234,DG234,DN234,DP234,DW234,DY234,EF234,EH234)</f>
        <v>#REF!</v>
      </c>
      <c r="H234" s="48"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48" t="e">
        <f t="shared" si="15"/>
        <v>#REF!</v>
      </c>
      <c r="J234" s="78"/>
      <c r="K234" s="78"/>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125"/>
      <c r="EP234" s="125"/>
      <c r="EQ234" s="125"/>
      <c r="ER234" s="125"/>
      <c r="ES234" s="125"/>
      <c r="ET234" s="125"/>
      <c r="EU234" s="125"/>
      <c r="EV234" s="125"/>
      <c r="EW234" s="125"/>
      <c r="EX234" s="125"/>
    </row>
    <row r="235" spans="1:154" x14ac:dyDescent="0.35">
      <c r="A235" s="85"/>
      <c r="B235" s="86"/>
      <c r="C235" s="86"/>
      <c r="D235" s="86"/>
      <c r="E235" s="86"/>
      <c r="F235" s="86"/>
      <c r="G235" s="48" t="e">
        <f>SUM(J235,L235,N235,O235,P235,T235,U235,V235,AB235,AD235,AO235,AQ235,CE235,CG235,CP235,CR235,#REF!,#REF!,CZ235,DB235,DE235,DG235,DN235,DP235,DW235,DY235,EF235,EH235)</f>
        <v>#REF!</v>
      </c>
      <c r="H235" s="48"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48" t="e">
        <f t="shared" si="15"/>
        <v>#REF!</v>
      </c>
      <c r="J235" s="78"/>
      <c r="K235" s="78"/>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125"/>
      <c r="EP235" s="125"/>
      <c r="EQ235" s="125"/>
      <c r="ER235" s="125"/>
      <c r="ES235" s="125"/>
      <c r="ET235" s="125"/>
      <c r="EU235" s="125"/>
      <c r="EV235" s="125"/>
      <c r="EW235" s="125"/>
      <c r="EX235" s="125"/>
    </row>
    <row r="236" spans="1:154" x14ac:dyDescent="0.35">
      <c r="A236" s="85"/>
      <c r="B236" s="86"/>
      <c r="C236" s="86"/>
      <c r="D236" s="86"/>
      <c r="E236" s="86"/>
      <c r="F236" s="86"/>
      <c r="G236" s="48" t="e">
        <f>SUM(J236,L236,N236,O236,P236,T236,U236,V236,AB236,AD236,AO236,AQ236,CE236,CG236,CP236,CR236,#REF!,#REF!,CZ236,DB236,DE236,DG236,DN236,DP236,DW236,DY236,EF236,EH236)</f>
        <v>#REF!</v>
      </c>
      <c r="H236" s="48"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48" t="e">
        <f t="shared" si="15"/>
        <v>#REF!</v>
      </c>
      <c r="J236" s="78"/>
      <c r="K236" s="78"/>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125"/>
      <c r="EP236" s="125"/>
      <c r="EQ236" s="125"/>
      <c r="ER236" s="125"/>
      <c r="ES236" s="125"/>
      <c r="ET236" s="125"/>
      <c r="EU236" s="125"/>
      <c r="EV236" s="125"/>
      <c r="EW236" s="125"/>
      <c r="EX236" s="125"/>
    </row>
    <row r="237" spans="1:154" x14ac:dyDescent="0.35">
      <c r="A237" s="85"/>
      <c r="B237" s="86"/>
      <c r="C237" s="86"/>
      <c r="D237" s="86"/>
      <c r="E237" s="86"/>
      <c r="F237" s="86"/>
      <c r="G237" s="48" t="e">
        <f>SUM(J237,L237,N237,O237,P237,T237,U237,V237,AB237,AD237,AO237,AQ237,CE237,CG237,CP237,CR237,#REF!,#REF!,CZ237,DB237,DE237,DG237,DN237,DP237,DW237,DY237,EF237,EH237)</f>
        <v>#REF!</v>
      </c>
      <c r="H237" s="48"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48" t="e">
        <f t="shared" si="15"/>
        <v>#REF!</v>
      </c>
      <c r="J237" s="78"/>
      <c r="K237" s="78"/>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125"/>
      <c r="EP237" s="125"/>
      <c r="EQ237" s="125"/>
      <c r="ER237" s="125"/>
      <c r="ES237" s="125"/>
      <c r="ET237" s="125"/>
      <c r="EU237" s="125"/>
      <c r="EV237" s="125"/>
      <c r="EW237" s="125"/>
      <c r="EX237" s="125"/>
    </row>
    <row r="238" spans="1:154" x14ac:dyDescent="0.35">
      <c r="A238" s="85"/>
      <c r="B238" s="86"/>
      <c r="C238" s="86"/>
      <c r="D238" s="86"/>
      <c r="E238" s="86"/>
      <c r="F238" s="86"/>
      <c r="G238" s="48" t="e">
        <f>SUM(J238,L238,N238,O238,P238,T238,U238,V238,AB238,AD238,AO238,AQ238,CE238,CG238,CP238,CR238,#REF!,#REF!,CZ238,DB238,DE238,DG238,DN238,DP238,DW238,DY238,EF238,EH238)</f>
        <v>#REF!</v>
      </c>
      <c r="H238" s="48"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48" t="e">
        <f t="shared" si="15"/>
        <v>#REF!</v>
      </c>
      <c r="J238" s="78"/>
      <c r="K238" s="78"/>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125"/>
      <c r="EP238" s="125"/>
      <c r="EQ238" s="125"/>
      <c r="ER238" s="125"/>
      <c r="ES238" s="125"/>
      <c r="ET238" s="125"/>
      <c r="EU238" s="125"/>
      <c r="EV238" s="125"/>
      <c r="EW238" s="125"/>
      <c r="EX238" s="125"/>
    </row>
    <row r="239" spans="1:154" x14ac:dyDescent="0.35">
      <c r="A239" s="85"/>
      <c r="B239" s="86"/>
      <c r="C239" s="86"/>
      <c r="D239" s="86"/>
      <c r="E239" s="86"/>
      <c r="F239" s="86"/>
      <c r="G239" s="48" t="e">
        <f>SUM(J239,L239,N239,O239,P239,T239,U239,V239,AB239,AD239,AO239,AQ239,CE239,CG239,CP239,CR239,#REF!,#REF!,CZ239,DB239,DE239,DG239,DN239,DP239,DW239,DY239,EF239,EH239)</f>
        <v>#REF!</v>
      </c>
      <c r="H239" s="48"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48" t="e">
        <f t="shared" si="15"/>
        <v>#REF!</v>
      </c>
      <c r="J239" s="78"/>
      <c r="K239" s="78"/>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125"/>
      <c r="EP239" s="125"/>
      <c r="EQ239" s="125"/>
      <c r="ER239" s="125"/>
      <c r="ES239" s="125"/>
      <c r="ET239" s="125"/>
      <c r="EU239" s="125"/>
      <c r="EV239" s="125"/>
      <c r="EW239" s="125"/>
      <c r="EX239" s="125"/>
    </row>
    <row r="240" spans="1:154" x14ac:dyDescent="0.35">
      <c r="A240" s="85"/>
      <c r="B240" s="86"/>
      <c r="C240" s="86"/>
      <c r="D240" s="86"/>
      <c r="E240" s="86"/>
      <c r="F240" s="86"/>
      <c r="G240" s="48" t="e">
        <f>SUM(J240,L240,N240,O240,P240,T240,U240,V240,AB240,AD240,AO240,AQ240,CE240,CG240,CP240,CR240,#REF!,#REF!,CZ240,DB240,DE240,DG240,DN240,DP240,DW240,DY240,EF240,EH240)</f>
        <v>#REF!</v>
      </c>
      <c r="H240" s="48"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48" t="e">
        <f t="shared" si="15"/>
        <v>#REF!</v>
      </c>
      <c r="J240" s="78"/>
      <c r="K240" s="78"/>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125"/>
      <c r="EP240" s="125"/>
      <c r="EQ240" s="125"/>
      <c r="ER240" s="125"/>
      <c r="ES240" s="125"/>
      <c r="ET240" s="125"/>
      <c r="EU240" s="125"/>
      <c r="EV240" s="125"/>
      <c r="EW240" s="125"/>
      <c r="EX240" s="125"/>
    </row>
    <row r="241" spans="1:154" x14ac:dyDescent="0.35">
      <c r="A241" s="85"/>
      <c r="B241" s="86"/>
      <c r="C241" s="86"/>
      <c r="D241" s="86"/>
      <c r="E241" s="86"/>
      <c r="F241" s="86"/>
      <c r="G241" s="48" t="e">
        <f>SUM(J241,L241,N241,O241,P241,T241,U241,V241,AB241,AD241,AO241,AQ241,CE241,CG241,CP241,CR241,#REF!,#REF!,CZ241,DB241,DE241,DG241,DN241,DP241,DW241,DY241,EF241,EH241)</f>
        <v>#REF!</v>
      </c>
      <c r="H241" s="48"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48" t="e">
        <f t="shared" si="15"/>
        <v>#REF!</v>
      </c>
      <c r="J241" s="78"/>
      <c r="K241" s="78"/>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125"/>
      <c r="EP241" s="125"/>
      <c r="EQ241" s="125"/>
      <c r="ER241" s="125"/>
      <c r="ES241" s="125"/>
      <c r="ET241" s="125"/>
      <c r="EU241" s="125"/>
      <c r="EV241" s="125"/>
      <c r="EW241" s="125"/>
      <c r="EX241" s="125"/>
    </row>
    <row r="242" spans="1:154" x14ac:dyDescent="0.35">
      <c r="A242" s="85"/>
      <c r="B242" s="86"/>
      <c r="C242" s="86"/>
      <c r="D242" s="86"/>
      <c r="E242" s="86"/>
      <c r="F242" s="86"/>
      <c r="G242" s="48" t="e">
        <f>SUM(J242,L242,N242,O242,P242,T242,U242,V242,AB242,AD242,AO242,AQ242,CE242,CG242,CP242,CR242,#REF!,#REF!,CZ242,DB242,DE242,DG242,DN242,DP242,DW242,DY242,EF242,EH242)</f>
        <v>#REF!</v>
      </c>
      <c r="H242" s="48"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48" t="e">
        <f t="shared" si="15"/>
        <v>#REF!</v>
      </c>
      <c r="J242" s="78"/>
      <c r="K242" s="78"/>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125"/>
      <c r="EP242" s="125"/>
      <c r="EQ242" s="125"/>
      <c r="ER242" s="125"/>
      <c r="ES242" s="125"/>
      <c r="ET242" s="125"/>
      <c r="EU242" s="125"/>
      <c r="EV242" s="125"/>
      <c r="EW242" s="125"/>
      <c r="EX242" s="125"/>
    </row>
    <row r="243" spans="1:154" x14ac:dyDescent="0.35">
      <c r="A243" s="85"/>
      <c r="B243" s="86"/>
      <c r="C243" s="86"/>
      <c r="D243" s="86"/>
      <c r="E243" s="86"/>
      <c r="F243" s="86"/>
      <c r="G243" s="48" t="e">
        <f>SUM(J243,L243,N243,O243,P243,T243,U243,V243,AB243,AD243,AO243,AQ243,CE243,CG243,CP243,CR243,#REF!,#REF!,CZ243,DB243,DE243,DG243,DN243,DP243,DW243,DY243,EF243,EH243)</f>
        <v>#REF!</v>
      </c>
      <c r="H243" s="48"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48" t="e">
        <f t="shared" si="15"/>
        <v>#REF!</v>
      </c>
      <c r="J243" s="78"/>
      <c r="K243" s="78"/>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125"/>
      <c r="EP243" s="125"/>
      <c r="EQ243" s="125"/>
      <c r="ER243" s="125"/>
      <c r="ES243" s="125"/>
      <c r="ET243" s="125"/>
      <c r="EU243" s="125"/>
      <c r="EV243" s="125"/>
      <c r="EW243" s="125"/>
      <c r="EX243" s="125"/>
    </row>
    <row r="244" spans="1:154" x14ac:dyDescent="0.35">
      <c r="A244" s="85"/>
      <c r="B244" s="86"/>
      <c r="C244" s="86"/>
      <c r="D244" s="86"/>
      <c r="E244" s="86"/>
      <c r="F244" s="86"/>
      <c r="G244" s="48" t="e">
        <f>SUM(J244,L244,N244,O244,P244,T244,U244,V244,AB244,AD244,AO244,AQ244,CE244,CG244,CP244,CR244,#REF!,#REF!,CZ244,DB244,DE244,DG244,DN244,DP244,DW244,DY244,EF244,EH244)</f>
        <v>#REF!</v>
      </c>
      <c r="H244" s="48"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48" t="e">
        <f t="shared" si="15"/>
        <v>#REF!</v>
      </c>
      <c r="J244" s="78"/>
      <c r="K244" s="78"/>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125"/>
      <c r="EP244" s="125"/>
      <c r="EQ244" s="125"/>
      <c r="ER244" s="125"/>
      <c r="ES244" s="125"/>
      <c r="ET244" s="125"/>
      <c r="EU244" s="125"/>
      <c r="EV244" s="125"/>
      <c r="EW244" s="125"/>
      <c r="EX244" s="125"/>
    </row>
    <row r="245" spans="1:154" x14ac:dyDescent="0.35">
      <c r="A245" s="85"/>
      <c r="B245" s="86"/>
      <c r="C245" s="86"/>
      <c r="D245" s="86"/>
      <c r="E245" s="86"/>
      <c r="F245" s="86"/>
      <c r="G245" s="48" t="e">
        <f>SUM(J245,L245,N245,O245,P245,T245,U245,V245,AB245,AD245,AO245,AQ245,CE245,CG245,CP245,CR245,#REF!,#REF!,CZ245,DB245,DE245,DG245,DN245,DP245,DW245,DY245,EF245,EH245)</f>
        <v>#REF!</v>
      </c>
      <c r="H245" s="48"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48" t="e">
        <f t="shared" si="15"/>
        <v>#REF!</v>
      </c>
      <c r="J245" s="78"/>
      <c r="K245" s="78"/>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125"/>
      <c r="EP245" s="125"/>
      <c r="EQ245" s="125"/>
      <c r="ER245" s="125"/>
      <c r="ES245" s="125"/>
      <c r="ET245" s="125"/>
      <c r="EU245" s="125"/>
      <c r="EV245" s="125"/>
      <c r="EW245" s="125"/>
      <c r="EX245" s="125"/>
    </row>
    <row r="246" spans="1:154" x14ac:dyDescent="0.35">
      <c r="A246" s="85"/>
      <c r="B246" s="86"/>
      <c r="C246" s="86"/>
      <c r="D246" s="86"/>
      <c r="E246" s="86"/>
      <c r="F246" s="86"/>
      <c r="G246" s="48" t="e">
        <f>SUM(J246,L246,N246,O246,P246,T246,U246,V246,AB246,AD246,AO246,AQ246,CE246,CG246,CP246,CR246,#REF!,#REF!,CZ246,DB246,DE246,DG246,DN246,DP246,DW246,DY246,EF246,EH246)</f>
        <v>#REF!</v>
      </c>
      <c r="H246" s="48"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48" t="e">
        <f t="shared" si="15"/>
        <v>#REF!</v>
      </c>
      <c r="J246" s="78"/>
      <c r="K246" s="78"/>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125"/>
      <c r="EP246" s="125"/>
      <c r="EQ246" s="125"/>
      <c r="ER246" s="125"/>
      <c r="ES246" s="125"/>
      <c r="ET246" s="125"/>
      <c r="EU246" s="125"/>
      <c r="EV246" s="125"/>
      <c r="EW246" s="125"/>
      <c r="EX246" s="125"/>
    </row>
    <row r="247" spans="1:154" x14ac:dyDescent="0.35">
      <c r="A247" s="85"/>
      <c r="B247" s="86"/>
      <c r="C247" s="86"/>
      <c r="D247" s="86"/>
      <c r="E247" s="86"/>
      <c r="F247" s="86"/>
      <c r="G247" s="48" t="e">
        <f>SUM(J247,L247,N247,O247,P247,T247,U247,V247,AB247,AD247,AO247,AQ247,CE247,CG247,CP247,CR247,#REF!,#REF!,CZ247,DB247,DE247,DG247,DN247,DP247,DW247,DY247,EF247,EH247)</f>
        <v>#REF!</v>
      </c>
      <c r="H247" s="48"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48" t="e">
        <f t="shared" si="15"/>
        <v>#REF!</v>
      </c>
      <c r="J247" s="78"/>
      <c r="K247" s="78"/>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125"/>
      <c r="EP247" s="125"/>
      <c r="EQ247" s="125"/>
      <c r="ER247" s="125"/>
      <c r="ES247" s="125"/>
      <c r="ET247" s="125"/>
      <c r="EU247" s="125"/>
      <c r="EV247" s="125"/>
      <c r="EW247" s="125"/>
      <c r="EX247" s="125"/>
    </row>
    <row r="248" spans="1:154" x14ac:dyDescent="0.35">
      <c r="A248" s="85"/>
      <c r="B248" s="86"/>
      <c r="C248" s="86"/>
      <c r="D248" s="86"/>
      <c r="E248" s="86"/>
      <c r="F248" s="86"/>
      <c r="G248" s="48" t="e">
        <f>SUM(J248,L248,N248,O248,P248,T248,U248,V248,AB248,AD248,AO248,AQ248,CE248,CG248,CP248,CR248,#REF!,#REF!,CZ248,DB248,DE248,DG248,DN248,DP248,DW248,DY248,EF248,EH248)</f>
        <v>#REF!</v>
      </c>
      <c r="H248" s="48"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48" t="e">
        <f t="shared" si="15"/>
        <v>#REF!</v>
      </c>
      <c r="J248" s="78"/>
      <c r="K248" s="78"/>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125"/>
      <c r="EP248" s="125"/>
      <c r="EQ248" s="125"/>
      <c r="ER248" s="125"/>
      <c r="ES248" s="125"/>
      <c r="ET248" s="125"/>
      <c r="EU248" s="125"/>
      <c r="EV248" s="125"/>
      <c r="EW248" s="125"/>
      <c r="EX248" s="125"/>
    </row>
    <row r="249" spans="1:154" x14ac:dyDescent="0.35">
      <c r="A249" s="85"/>
      <c r="B249" s="86"/>
      <c r="C249" s="86"/>
      <c r="D249" s="86"/>
      <c r="E249" s="86"/>
      <c r="F249" s="86"/>
      <c r="G249" s="48" t="e">
        <f>SUM(J249,L249,N249,O249,P249,T249,U249,V249,AB249,AD249,AO249,AQ249,CE249,CG249,CP249,CR249,#REF!,#REF!,CZ249,DB249,DE249,DG249,DN249,DP249,DW249,DY249,EF249,EH249)</f>
        <v>#REF!</v>
      </c>
      <c r="H249" s="48"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48" t="e">
        <f t="shared" si="15"/>
        <v>#REF!</v>
      </c>
      <c r="J249" s="78"/>
      <c r="K249" s="78"/>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125"/>
      <c r="EP249" s="125"/>
      <c r="EQ249" s="125"/>
      <c r="ER249" s="125"/>
      <c r="ES249" s="125"/>
      <c r="ET249" s="125"/>
      <c r="EU249" s="125"/>
      <c r="EV249" s="125"/>
      <c r="EW249" s="125"/>
      <c r="EX249" s="125"/>
    </row>
    <row r="250" spans="1:154" x14ac:dyDescent="0.35">
      <c r="A250" s="85"/>
      <c r="B250" s="86"/>
      <c r="C250" s="86"/>
      <c r="D250" s="86"/>
      <c r="E250" s="86"/>
      <c r="F250" s="86"/>
      <c r="G250" s="48" t="e">
        <f>SUM(J250,L250,N250,O250,P250,T250,U250,V250,AB250,AD250,AO250,AQ250,CE250,CG250,CP250,CR250,#REF!,#REF!,CZ250,DB250,DE250,DG250,DN250,DP250,DW250,DY250,EF250,EH250)</f>
        <v>#REF!</v>
      </c>
      <c r="H250" s="48"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48" t="e">
        <f t="shared" si="15"/>
        <v>#REF!</v>
      </c>
      <c r="J250" s="78"/>
      <c r="K250" s="78"/>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125"/>
      <c r="EP250" s="125"/>
      <c r="EQ250" s="125"/>
      <c r="ER250" s="125"/>
      <c r="ES250" s="125"/>
      <c r="ET250" s="125"/>
      <c r="EU250" s="125"/>
      <c r="EV250" s="125"/>
      <c r="EW250" s="125"/>
      <c r="EX250" s="125"/>
    </row>
    <row r="251" spans="1:154" x14ac:dyDescent="0.35">
      <c r="A251" s="85"/>
      <c r="B251" s="86"/>
      <c r="C251" s="86"/>
      <c r="D251" s="86"/>
      <c r="E251" s="86"/>
      <c r="F251" s="86"/>
      <c r="G251" s="48" t="e">
        <f>SUM(J251,L251,N251,O251,P251,T251,U251,V251,AB251,AD251,AO251,AQ251,CE251,CG251,CP251,CR251,#REF!,#REF!,CZ251,DB251,DE251,DG251,DN251,DP251,DW251,DY251,EF251,EH251)</f>
        <v>#REF!</v>
      </c>
      <c r="H251" s="48"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48" t="e">
        <f t="shared" si="15"/>
        <v>#REF!</v>
      </c>
      <c r="J251" s="78"/>
      <c r="K251" s="78"/>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125"/>
      <c r="EP251" s="125"/>
      <c r="EQ251" s="125"/>
      <c r="ER251" s="125"/>
      <c r="ES251" s="125"/>
      <c r="ET251" s="125"/>
      <c r="EU251" s="125"/>
      <c r="EV251" s="125"/>
      <c r="EW251" s="125"/>
      <c r="EX251" s="125"/>
    </row>
    <row r="252" spans="1:154" x14ac:dyDescent="0.35">
      <c r="A252" s="85"/>
      <c r="B252" s="86"/>
      <c r="C252" s="86"/>
      <c r="D252" s="86"/>
      <c r="E252" s="86"/>
      <c r="F252" s="86"/>
      <c r="G252" s="48" t="e">
        <f>SUM(J252,L252,N252,O252,P252,T252,U252,V252,AB252,AD252,AO252,AQ252,CE252,CG252,CP252,CR252,#REF!,#REF!,CZ252,DB252,DE252,DG252,DN252,DP252,DW252,DY252,EF252,EH252)</f>
        <v>#REF!</v>
      </c>
      <c r="H252" s="48"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48" t="e">
        <f t="shared" si="15"/>
        <v>#REF!</v>
      </c>
      <c r="J252" s="78"/>
      <c r="K252" s="78"/>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125"/>
      <c r="EP252" s="125"/>
      <c r="EQ252" s="125"/>
      <c r="ER252" s="125"/>
      <c r="ES252" s="125"/>
      <c r="ET252" s="125"/>
      <c r="EU252" s="125"/>
      <c r="EV252" s="125"/>
      <c r="EW252" s="125"/>
      <c r="EX252" s="125"/>
    </row>
    <row r="253" spans="1:154" x14ac:dyDescent="0.35">
      <c r="A253" s="85"/>
      <c r="B253" s="86"/>
      <c r="C253" s="86"/>
      <c r="D253" s="86"/>
      <c r="E253" s="86"/>
      <c r="F253" s="86"/>
      <c r="G253" s="48" t="e">
        <f>SUM(J253,L253,N253,O253,P253,T253,U253,V253,AB253,AD253,AO253,AQ253,CE253,CG253,CP253,CR253,#REF!,#REF!,CZ253,DB253,DE253,DG253,DN253,DP253,DW253,DY253,EF253,EH253)</f>
        <v>#REF!</v>
      </c>
      <c r="H253" s="48"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48" t="e">
        <f t="shared" si="15"/>
        <v>#REF!</v>
      </c>
      <c r="J253" s="78"/>
      <c r="K253" s="78"/>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125"/>
      <c r="EP253" s="125"/>
      <c r="EQ253" s="125"/>
      <c r="ER253" s="125"/>
      <c r="ES253" s="125"/>
      <c r="ET253" s="125"/>
      <c r="EU253" s="125"/>
      <c r="EV253" s="125"/>
      <c r="EW253" s="125"/>
      <c r="EX253" s="125"/>
    </row>
    <row r="254" spans="1:154" x14ac:dyDescent="0.35">
      <c r="A254" s="85"/>
      <c r="B254" s="86"/>
      <c r="C254" s="86"/>
      <c r="D254" s="86"/>
      <c r="E254" s="86"/>
      <c r="F254" s="86"/>
      <c r="G254" s="48" t="e">
        <f>SUM(J254,L254,N254,O254,P254,T254,U254,V254,AB254,AD254,AO254,AQ254,CE254,CG254,CP254,CR254,#REF!,#REF!,CZ254,DB254,DE254,DG254,DN254,DP254,DW254,DY254,EF254,EH254)</f>
        <v>#REF!</v>
      </c>
      <c r="H254" s="48"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48" t="e">
        <f t="shared" si="15"/>
        <v>#REF!</v>
      </c>
      <c r="J254" s="78"/>
      <c r="K254" s="78"/>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125"/>
      <c r="EP254" s="125"/>
      <c r="EQ254" s="125"/>
      <c r="ER254" s="125"/>
      <c r="ES254" s="125"/>
      <c r="ET254" s="125"/>
      <c r="EU254" s="125"/>
      <c r="EV254" s="125"/>
      <c r="EW254" s="125"/>
      <c r="EX254" s="125"/>
    </row>
    <row r="255" spans="1:154" x14ac:dyDescent="0.35">
      <c r="A255" s="85"/>
      <c r="B255" s="86"/>
      <c r="C255" s="86"/>
      <c r="D255" s="86"/>
      <c r="E255" s="86"/>
      <c r="F255" s="86"/>
      <c r="G255" s="48" t="e">
        <f>SUM(J255,L255,N255,O255,P255,T255,U255,V255,AB255,AD255,AO255,AQ255,CE255,CG255,CP255,CR255,#REF!,#REF!,CZ255,DB255,DE255,DG255,DN255,DP255,DW255,DY255,EF255,EH255)</f>
        <v>#REF!</v>
      </c>
      <c r="H255" s="48"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48" t="e">
        <f t="shared" si="15"/>
        <v>#REF!</v>
      </c>
      <c r="J255" s="78"/>
      <c r="K255" s="78"/>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125"/>
      <c r="EP255" s="125"/>
      <c r="EQ255" s="125"/>
      <c r="ER255" s="125"/>
      <c r="ES255" s="125"/>
      <c r="ET255" s="125"/>
      <c r="EU255" s="125"/>
      <c r="EV255" s="125"/>
      <c r="EW255" s="125"/>
      <c r="EX255" s="125"/>
    </row>
    <row r="256" spans="1:154" x14ac:dyDescent="0.35">
      <c r="A256" s="85"/>
      <c r="B256" s="86"/>
      <c r="C256" s="86"/>
      <c r="D256" s="86"/>
      <c r="E256" s="86"/>
      <c r="F256" s="86"/>
      <c r="G256" s="48" t="e">
        <f>SUM(J256,L256,N256,O256,P256,T256,U256,V256,AB256,AD256,AO256,AQ256,CE256,CG256,CP256,CR256,#REF!,#REF!,CZ256,DB256,DE256,DG256,DN256,DP256,DW256,DY256,EF256,EH256)</f>
        <v>#REF!</v>
      </c>
      <c r="H256" s="48"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48" t="e">
        <f t="shared" si="15"/>
        <v>#REF!</v>
      </c>
      <c r="J256" s="78"/>
      <c r="K256" s="78"/>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125"/>
      <c r="EP256" s="125"/>
      <c r="EQ256" s="125"/>
      <c r="ER256" s="125"/>
      <c r="ES256" s="125"/>
      <c r="ET256" s="125"/>
      <c r="EU256" s="125"/>
      <c r="EV256" s="125"/>
      <c r="EW256" s="125"/>
      <c r="EX256" s="125"/>
    </row>
    <row r="257" spans="1:154" x14ac:dyDescent="0.35">
      <c r="A257" s="85"/>
      <c r="B257" s="86"/>
      <c r="C257" s="86"/>
      <c r="D257" s="86"/>
      <c r="E257" s="86"/>
      <c r="F257" s="86"/>
      <c r="G257" s="48" t="e">
        <f>SUM(J257,L257,N257,O257,P257,T257,U257,V257,AB257,AD257,AO257,AQ257,CE257,CG257,CP257,CR257,#REF!,#REF!,CZ257,DB257,DE257,DG257,DN257,DP257,DW257,DY257,EF257,EH257)</f>
        <v>#REF!</v>
      </c>
      <c r="H257" s="48"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48" t="e">
        <f t="shared" si="15"/>
        <v>#REF!</v>
      </c>
      <c r="J257" s="78"/>
      <c r="K257" s="78"/>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125"/>
      <c r="EP257" s="125"/>
      <c r="EQ257" s="125"/>
      <c r="ER257" s="125"/>
      <c r="ES257" s="125"/>
      <c r="ET257" s="125"/>
      <c r="EU257" s="125"/>
      <c r="EV257" s="125"/>
      <c r="EW257" s="125"/>
      <c r="EX257" s="125"/>
    </row>
    <row r="258" spans="1:154" x14ac:dyDescent="0.35">
      <c r="A258" s="85"/>
      <c r="B258" s="86"/>
      <c r="C258" s="86"/>
      <c r="D258" s="86"/>
      <c r="E258" s="86"/>
      <c r="F258" s="86"/>
      <c r="G258" s="48" t="e">
        <f>SUM(J258,L258,N258,O258,P258,T258,U258,V258,AB258,AD258,AO258,AQ258,CE258,CG258,CP258,CR258,#REF!,#REF!,CZ258,DB258,DE258,DG258,DN258,DP258,DW258,DY258,EF258,EH258)</f>
        <v>#REF!</v>
      </c>
      <c r="H258" s="48"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48" t="e">
        <f t="shared" si="15"/>
        <v>#REF!</v>
      </c>
      <c r="J258" s="78"/>
      <c r="K258" s="78"/>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125"/>
      <c r="EP258" s="125"/>
      <c r="EQ258" s="125"/>
      <c r="ER258" s="125"/>
      <c r="ES258" s="125"/>
      <c r="ET258" s="125"/>
      <c r="EU258" s="125"/>
      <c r="EV258" s="125"/>
      <c r="EW258" s="125"/>
      <c r="EX258" s="125"/>
    </row>
    <row r="259" spans="1:154" x14ac:dyDescent="0.35">
      <c r="A259" s="85"/>
      <c r="B259" s="86"/>
      <c r="C259" s="86"/>
      <c r="D259" s="86"/>
      <c r="E259" s="86"/>
      <c r="F259" s="86"/>
      <c r="G259" s="48" t="e">
        <f>SUM(J259,L259,N259,O259,P259,T259,U259,V259,AB259,AD259,AO259,AQ259,CE259,CG259,CP259,CR259,#REF!,#REF!,CZ259,DB259,DE259,DG259,DN259,DP259,DW259,DY259,EF259,EH259)</f>
        <v>#REF!</v>
      </c>
      <c r="H259" s="48"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48" t="e">
        <f t="shared" si="15"/>
        <v>#REF!</v>
      </c>
      <c r="J259" s="78"/>
      <c r="K259" s="78"/>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125"/>
      <c r="EP259" s="125"/>
      <c r="EQ259" s="125"/>
      <c r="ER259" s="125"/>
      <c r="ES259" s="125"/>
      <c r="ET259" s="125"/>
      <c r="EU259" s="125"/>
      <c r="EV259" s="125"/>
      <c r="EW259" s="125"/>
      <c r="EX259" s="125"/>
    </row>
    <row r="260" spans="1:154" x14ac:dyDescent="0.35">
      <c r="A260" s="85"/>
      <c r="B260" s="86"/>
      <c r="C260" s="86"/>
      <c r="D260" s="86"/>
      <c r="E260" s="86"/>
      <c r="F260" s="86"/>
      <c r="G260" s="48" t="e">
        <f>SUM(J260,L260,N260,O260,P260,T260,U260,V260,AB260,AD260,AO260,AQ260,CE260,CG260,CP260,CR260,#REF!,#REF!,CZ260,DB260,DE260,DG260,DN260,DP260,DW260,DY260,EF260,EH260)</f>
        <v>#REF!</v>
      </c>
      <c r="H260" s="48"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48" t="e">
        <f t="shared" si="15"/>
        <v>#REF!</v>
      </c>
      <c r="J260" s="78"/>
      <c r="K260" s="78"/>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125"/>
      <c r="EP260" s="125"/>
      <c r="EQ260" s="125"/>
      <c r="ER260" s="125"/>
      <c r="ES260" s="125"/>
      <c r="ET260" s="125"/>
      <c r="EU260" s="125"/>
      <c r="EV260" s="125"/>
      <c r="EW260" s="125"/>
      <c r="EX260" s="125"/>
    </row>
    <row r="261" spans="1:154" x14ac:dyDescent="0.35">
      <c r="A261" s="85"/>
      <c r="B261" s="86"/>
      <c r="C261" s="86"/>
      <c r="D261" s="86"/>
      <c r="E261" s="86"/>
      <c r="F261" s="86"/>
      <c r="G261" s="48" t="e">
        <f>SUM(J261,L261,N261,O261,P261,T261,U261,V261,AB261,AD261,AO261,AQ261,CE261,CG261,CP261,CR261,#REF!,#REF!,CZ261,DB261,DE261,DG261,DN261,DP261,DW261,DY261,EF261,EH261)</f>
        <v>#REF!</v>
      </c>
      <c r="H261" s="48"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48" t="e">
        <f t="shared" si="15"/>
        <v>#REF!</v>
      </c>
      <c r="J261" s="78"/>
      <c r="K261" s="78"/>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125"/>
      <c r="EP261" s="125"/>
      <c r="EQ261" s="125"/>
      <c r="ER261" s="125"/>
      <c r="ES261" s="125"/>
      <c r="ET261" s="125"/>
      <c r="EU261" s="125"/>
      <c r="EV261" s="125"/>
      <c r="EW261" s="125"/>
      <c r="EX261" s="125"/>
    </row>
    <row r="262" spans="1:154" x14ac:dyDescent="0.35">
      <c r="A262" s="85"/>
      <c r="B262" s="86"/>
      <c r="C262" s="86"/>
      <c r="D262" s="86"/>
      <c r="E262" s="86"/>
      <c r="F262" s="86"/>
      <c r="G262" s="48" t="e">
        <f>SUM(J262,L262,N262,O262,P262,T262,U262,V262,AB262,AD262,AO262,AQ262,CE262,CG262,CP262,CR262,#REF!,#REF!,CZ262,DB262,DE262,DG262,DN262,DP262,DW262,DY262,EF262,EH262)</f>
        <v>#REF!</v>
      </c>
      <c r="H262" s="48"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48" t="e">
        <f t="shared" si="15"/>
        <v>#REF!</v>
      </c>
      <c r="J262" s="78"/>
      <c r="K262" s="78"/>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125"/>
      <c r="EP262" s="125"/>
      <c r="EQ262" s="125"/>
      <c r="ER262" s="125"/>
      <c r="ES262" s="125"/>
      <c r="ET262" s="125"/>
      <c r="EU262" s="125"/>
      <c r="EV262" s="125"/>
      <c r="EW262" s="125"/>
      <c r="EX262" s="125"/>
    </row>
    <row r="263" spans="1:154" x14ac:dyDescent="0.35">
      <c r="A263" s="85"/>
      <c r="B263" s="86"/>
      <c r="C263" s="86"/>
      <c r="D263" s="86"/>
      <c r="E263" s="86"/>
      <c r="F263" s="86"/>
      <c r="G263" s="48" t="e">
        <f>SUM(J263,L263,N263,O263,P263,T263,U263,V263,AB263,AD263,AO263,AQ263,CE263,CG263,CP263,CR263,#REF!,#REF!,CZ263,DB263,DE263,DG263,DN263,DP263,DW263,DY263,EF263,EH263)</f>
        <v>#REF!</v>
      </c>
      <c r="H263" s="48"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48" t="e">
        <f t="shared" si="15"/>
        <v>#REF!</v>
      </c>
      <c r="J263" s="78"/>
      <c r="K263" s="78"/>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125"/>
      <c r="EP263" s="125"/>
      <c r="EQ263" s="125"/>
      <c r="ER263" s="125"/>
      <c r="ES263" s="125"/>
      <c r="ET263" s="125"/>
      <c r="EU263" s="125"/>
      <c r="EV263" s="125"/>
      <c r="EW263" s="125"/>
      <c r="EX263" s="125"/>
    </row>
    <row r="264" spans="1:154" x14ac:dyDescent="0.35">
      <c r="A264" s="85"/>
      <c r="B264" s="86"/>
      <c r="C264" s="86"/>
      <c r="D264" s="86"/>
      <c r="E264" s="86"/>
      <c r="F264" s="86"/>
      <c r="G264" s="48" t="e">
        <f>SUM(J264,L264,N264,O264,P264,T264,U264,V264,AB264,AD264,AO264,AQ264,CE264,CG264,CP264,CR264,#REF!,#REF!,CZ264,DB264,DE264,DG264,DN264,DP264,DW264,DY264,EF264,EH264)</f>
        <v>#REF!</v>
      </c>
      <c r="H264" s="48"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48" t="e">
        <f t="shared" si="15"/>
        <v>#REF!</v>
      </c>
      <c r="J264" s="78"/>
      <c r="K264" s="78"/>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125"/>
      <c r="EP264" s="125"/>
      <c r="EQ264" s="125"/>
      <c r="ER264" s="125"/>
      <c r="ES264" s="125"/>
      <c r="ET264" s="125"/>
      <c r="EU264" s="125"/>
      <c r="EV264" s="125"/>
      <c r="EW264" s="125"/>
      <c r="EX264" s="125"/>
    </row>
    <row r="265" spans="1:154" x14ac:dyDescent="0.35">
      <c r="A265" s="85"/>
      <c r="B265" s="86"/>
      <c r="C265" s="86"/>
      <c r="D265" s="86"/>
      <c r="E265" s="86"/>
      <c r="F265" s="86"/>
      <c r="G265" s="48" t="e">
        <f>SUM(J265,L265,N265,O265,P265,T265,U265,V265,AB265,AD265,AO265,AQ265,CE265,CG265,CP265,CR265,#REF!,#REF!,CZ265,DB265,DE265,DG265,DN265,DP265,DW265,DY265,EF265,EH265)</f>
        <v>#REF!</v>
      </c>
      <c r="H265" s="48"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48" t="e">
        <f t="shared" si="15"/>
        <v>#REF!</v>
      </c>
      <c r="J265" s="78"/>
      <c r="K265" s="78"/>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125"/>
      <c r="EP265" s="125"/>
      <c r="EQ265" s="125"/>
      <c r="ER265" s="125"/>
      <c r="ES265" s="125"/>
      <c r="ET265" s="125"/>
      <c r="EU265" s="125"/>
      <c r="EV265" s="125"/>
      <c r="EW265" s="125"/>
      <c r="EX265" s="125"/>
    </row>
    <row r="266" spans="1:154" x14ac:dyDescent="0.35">
      <c r="A266" s="85"/>
      <c r="B266" s="86"/>
      <c r="C266" s="86"/>
      <c r="D266" s="86"/>
      <c r="E266" s="86"/>
      <c r="F266" s="86"/>
      <c r="G266" s="48" t="e">
        <f>SUM(J266,L266,N266,O266,P266,T266,U266,V266,AB266,AD266,AO266,AQ266,CE266,CG266,CP266,CR266,#REF!,#REF!,CZ266,DB266,DE266,DG266,DN266,DP266,DW266,DY266,EF266,EH266)</f>
        <v>#REF!</v>
      </c>
      <c r="H266" s="48"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48" t="e">
        <f t="shared" ref="I266:I329" si="16">G266+H266</f>
        <v>#REF!</v>
      </c>
      <c r="J266" s="78"/>
      <c r="K266" s="78"/>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125"/>
      <c r="EP266" s="125"/>
      <c r="EQ266" s="125"/>
      <c r="ER266" s="125"/>
      <c r="ES266" s="125"/>
      <c r="ET266" s="125"/>
      <c r="EU266" s="125"/>
      <c r="EV266" s="125"/>
      <c r="EW266" s="125"/>
      <c r="EX266" s="125"/>
    </row>
    <row r="267" spans="1:154" x14ac:dyDescent="0.35">
      <c r="A267" s="85"/>
      <c r="B267" s="86"/>
      <c r="C267" s="86"/>
      <c r="D267" s="86"/>
      <c r="E267" s="86"/>
      <c r="F267" s="86"/>
      <c r="G267" s="48" t="e">
        <f>SUM(J267,L267,N267,O267,P267,T267,U267,V267,AB267,AD267,AO267,AQ267,CE267,CG267,CP267,CR267,#REF!,#REF!,CZ267,DB267,DE267,DG267,DN267,DP267,DW267,DY267,EF267,EH267)</f>
        <v>#REF!</v>
      </c>
      <c r="H267" s="48"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48" t="e">
        <f t="shared" si="16"/>
        <v>#REF!</v>
      </c>
      <c r="J267" s="78"/>
      <c r="K267" s="78"/>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125"/>
      <c r="EP267" s="125"/>
      <c r="EQ267" s="125"/>
      <c r="ER267" s="125"/>
      <c r="ES267" s="125"/>
      <c r="ET267" s="125"/>
      <c r="EU267" s="125"/>
      <c r="EV267" s="125"/>
      <c r="EW267" s="125"/>
      <c r="EX267" s="125"/>
    </row>
    <row r="268" spans="1:154" x14ac:dyDescent="0.35">
      <c r="A268" s="85"/>
      <c r="B268" s="86"/>
      <c r="C268" s="86"/>
      <c r="D268" s="86"/>
      <c r="E268" s="86"/>
      <c r="F268" s="86"/>
      <c r="G268" s="48" t="e">
        <f>SUM(J268,L268,N268,O268,P268,T268,U268,V268,AB268,AD268,AO268,AQ268,CE268,CG268,CP268,CR268,#REF!,#REF!,CZ268,DB268,DE268,DG268,DN268,DP268,DW268,DY268,EF268,EH268)</f>
        <v>#REF!</v>
      </c>
      <c r="H268" s="48"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48" t="e">
        <f t="shared" si="16"/>
        <v>#REF!</v>
      </c>
      <c r="J268" s="78"/>
      <c r="K268" s="78"/>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125"/>
      <c r="EP268" s="125"/>
      <c r="EQ268" s="125"/>
      <c r="ER268" s="125"/>
      <c r="ES268" s="125"/>
      <c r="ET268" s="125"/>
      <c r="EU268" s="125"/>
      <c r="EV268" s="125"/>
      <c r="EW268" s="125"/>
      <c r="EX268" s="125"/>
    </row>
    <row r="269" spans="1:154" x14ac:dyDescent="0.35">
      <c r="A269" s="85"/>
      <c r="B269" s="86"/>
      <c r="C269" s="86"/>
      <c r="D269" s="86"/>
      <c r="E269" s="86"/>
      <c r="F269" s="86"/>
      <c r="G269" s="48" t="e">
        <f>SUM(J269,L269,N269,O269,P269,T269,U269,V269,AB269,AD269,AO269,AQ269,CE269,CG269,CP269,CR269,#REF!,#REF!,CZ269,DB269,DE269,DG269,DN269,DP269,DW269,DY269,EF269,EH269)</f>
        <v>#REF!</v>
      </c>
      <c r="H269" s="48"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48" t="e">
        <f t="shared" si="16"/>
        <v>#REF!</v>
      </c>
      <c r="J269" s="78"/>
      <c r="K269" s="78"/>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125"/>
      <c r="EP269" s="125"/>
      <c r="EQ269" s="125"/>
      <c r="ER269" s="125"/>
      <c r="ES269" s="125"/>
      <c r="ET269" s="125"/>
      <c r="EU269" s="125"/>
      <c r="EV269" s="125"/>
      <c r="EW269" s="125"/>
      <c r="EX269" s="125"/>
    </row>
    <row r="270" spans="1:154" x14ac:dyDescent="0.35">
      <c r="A270" s="85"/>
      <c r="B270" s="86"/>
      <c r="C270" s="86"/>
      <c r="D270" s="86"/>
      <c r="E270" s="86"/>
      <c r="F270" s="86"/>
      <c r="G270" s="48" t="e">
        <f>SUM(J270,L270,N270,O270,P270,T270,U270,V270,AB270,AD270,AO270,AQ270,CE270,CG270,CP270,CR270,#REF!,#REF!,CZ270,DB270,DE270,DG270,DN270,DP270,DW270,DY270,EF270,EH270)</f>
        <v>#REF!</v>
      </c>
      <c r="H270" s="48"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48" t="e">
        <f t="shared" si="16"/>
        <v>#REF!</v>
      </c>
      <c r="J270" s="78"/>
      <c r="K270" s="78"/>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125"/>
      <c r="EP270" s="125"/>
      <c r="EQ270" s="125"/>
      <c r="ER270" s="125"/>
      <c r="ES270" s="125"/>
      <c r="ET270" s="125"/>
      <c r="EU270" s="125"/>
      <c r="EV270" s="125"/>
      <c r="EW270" s="125"/>
      <c r="EX270" s="125"/>
    </row>
    <row r="271" spans="1:154" x14ac:dyDescent="0.35">
      <c r="A271" s="85"/>
      <c r="B271" s="86"/>
      <c r="C271" s="86"/>
      <c r="D271" s="86"/>
      <c r="E271" s="86"/>
      <c r="F271" s="86"/>
      <c r="G271" s="48" t="e">
        <f>SUM(J271,L271,N271,O271,P271,T271,U271,V271,AB271,AD271,AO271,AQ271,CE271,CG271,CP271,CR271,#REF!,#REF!,CZ271,DB271,DE271,DG271,DN271,DP271,DW271,DY271,EF271,EH271)</f>
        <v>#REF!</v>
      </c>
      <c r="H271" s="48"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48" t="e">
        <f t="shared" si="16"/>
        <v>#REF!</v>
      </c>
      <c r="J271" s="78"/>
      <c r="K271" s="78"/>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125"/>
      <c r="EP271" s="125"/>
      <c r="EQ271" s="125"/>
      <c r="ER271" s="125"/>
      <c r="ES271" s="125"/>
      <c r="ET271" s="125"/>
      <c r="EU271" s="125"/>
      <c r="EV271" s="125"/>
      <c r="EW271" s="125"/>
      <c r="EX271" s="125"/>
    </row>
    <row r="272" spans="1:154" x14ac:dyDescent="0.35">
      <c r="A272" s="85"/>
      <c r="B272" s="86"/>
      <c r="C272" s="86"/>
      <c r="D272" s="86"/>
      <c r="E272" s="86"/>
      <c r="F272" s="86"/>
      <c r="G272" s="48" t="e">
        <f>SUM(J272,L272,N272,O272,P272,T272,U272,V272,AB272,AD272,AO272,AQ272,CE272,CG272,CP272,CR272,#REF!,#REF!,CZ272,DB272,DE272,DG272,DN272,DP272,DW272,DY272,EF272,EH272)</f>
        <v>#REF!</v>
      </c>
      <c r="H272" s="48"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48" t="e">
        <f t="shared" si="16"/>
        <v>#REF!</v>
      </c>
      <c r="J272" s="78"/>
      <c r="K272" s="78"/>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125"/>
      <c r="EP272" s="125"/>
      <c r="EQ272" s="125"/>
      <c r="ER272" s="125"/>
      <c r="ES272" s="125"/>
      <c r="ET272" s="125"/>
      <c r="EU272" s="125"/>
      <c r="EV272" s="125"/>
      <c r="EW272" s="125"/>
      <c r="EX272" s="125"/>
    </row>
    <row r="273" spans="1:154" x14ac:dyDescent="0.35">
      <c r="A273" s="85"/>
      <c r="B273" s="86"/>
      <c r="C273" s="86"/>
      <c r="D273" s="86"/>
      <c r="E273" s="86"/>
      <c r="F273" s="86"/>
      <c r="G273" s="48" t="e">
        <f>SUM(J273,L273,N273,O273,P273,T273,U273,V273,AB273,AD273,AO273,AQ273,CE273,CG273,CP273,CR273,#REF!,#REF!,CZ273,DB273,DE273,DG273,DN273,DP273,DW273,DY273,EF273,EH273)</f>
        <v>#REF!</v>
      </c>
      <c r="H273" s="48"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48" t="e">
        <f t="shared" si="16"/>
        <v>#REF!</v>
      </c>
      <c r="J273" s="78"/>
      <c r="K273" s="78"/>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125"/>
      <c r="EP273" s="125"/>
      <c r="EQ273" s="125"/>
      <c r="ER273" s="125"/>
      <c r="ES273" s="125"/>
      <c r="ET273" s="125"/>
      <c r="EU273" s="125"/>
      <c r="EV273" s="125"/>
      <c r="EW273" s="125"/>
      <c r="EX273" s="125"/>
    </row>
    <row r="274" spans="1:154" x14ac:dyDescent="0.35">
      <c r="A274" s="85"/>
      <c r="B274" s="86"/>
      <c r="C274" s="86"/>
      <c r="D274" s="86"/>
      <c r="E274" s="86"/>
      <c r="F274" s="86"/>
      <c r="G274" s="48" t="e">
        <f>SUM(J274,L274,N274,O274,P274,T274,U274,V274,AB274,AD274,AO274,AQ274,CE274,CG274,CP274,CR274,#REF!,#REF!,CZ274,DB274,DE274,DG274,DN274,DP274,DW274,DY274,EF274,EH274)</f>
        <v>#REF!</v>
      </c>
      <c r="H274" s="48"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48" t="e">
        <f t="shared" si="16"/>
        <v>#REF!</v>
      </c>
      <c r="J274" s="78"/>
      <c r="K274" s="78"/>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125"/>
      <c r="EP274" s="125"/>
      <c r="EQ274" s="125"/>
      <c r="ER274" s="125"/>
      <c r="ES274" s="125"/>
      <c r="ET274" s="125"/>
      <c r="EU274" s="125"/>
      <c r="EV274" s="125"/>
      <c r="EW274" s="125"/>
      <c r="EX274" s="125"/>
    </row>
    <row r="275" spans="1:154" x14ac:dyDescent="0.35">
      <c r="A275" s="85"/>
      <c r="B275" s="86"/>
      <c r="C275" s="86"/>
      <c r="D275" s="86"/>
      <c r="E275" s="86"/>
      <c r="F275" s="86"/>
      <c r="G275" s="48" t="e">
        <f>SUM(J275,L275,N275,O275,P275,T275,U275,V275,AB275,AD275,AO275,AQ275,CE275,CG275,CP275,CR275,#REF!,#REF!,CZ275,DB275,DE275,DG275,DN275,DP275,DW275,DY275,EF275,EH275)</f>
        <v>#REF!</v>
      </c>
      <c r="H275" s="48"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48" t="e">
        <f t="shared" si="16"/>
        <v>#REF!</v>
      </c>
      <c r="J275" s="78"/>
      <c r="K275" s="78"/>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125"/>
      <c r="EP275" s="125"/>
      <c r="EQ275" s="125"/>
      <c r="ER275" s="125"/>
      <c r="ES275" s="125"/>
      <c r="ET275" s="125"/>
      <c r="EU275" s="125"/>
      <c r="EV275" s="125"/>
      <c r="EW275" s="125"/>
      <c r="EX275" s="125"/>
    </row>
    <row r="276" spans="1:154" x14ac:dyDescent="0.35">
      <c r="A276" s="85"/>
      <c r="B276" s="86"/>
      <c r="C276" s="86"/>
      <c r="D276" s="86"/>
      <c r="E276" s="86"/>
      <c r="F276" s="86"/>
      <c r="G276" s="48" t="e">
        <f>SUM(J276,L276,N276,O276,P276,T276,U276,V276,AB276,AD276,AO276,AQ276,CE276,CG276,CP276,CR276,#REF!,#REF!,CZ276,DB276,DE276,DG276,DN276,DP276,DW276,DY276,EF276,EH276)</f>
        <v>#REF!</v>
      </c>
      <c r="H276" s="48"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48" t="e">
        <f t="shared" si="16"/>
        <v>#REF!</v>
      </c>
      <c r="J276" s="78"/>
      <c r="K276" s="78"/>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125"/>
      <c r="EP276" s="125"/>
      <c r="EQ276" s="125"/>
      <c r="ER276" s="125"/>
      <c r="ES276" s="125"/>
      <c r="ET276" s="125"/>
      <c r="EU276" s="125"/>
      <c r="EV276" s="125"/>
      <c r="EW276" s="125"/>
      <c r="EX276" s="125"/>
    </row>
    <row r="277" spans="1:154" x14ac:dyDescent="0.35">
      <c r="A277" s="85"/>
      <c r="B277" s="86"/>
      <c r="C277" s="86"/>
      <c r="D277" s="86"/>
      <c r="E277" s="86"/>
      <c r="F277" s="86"/>
      <c r="G277" s="48" t="e">
        <f>SUM(J277,L277,N277,O277,P277,T277,U277,V277,AB277,AD277,AO277,AQ277,CE277,CG277,CP277,CR277,#REF!,#REF!,CZ277,DB277,DE277,DG277,DN277,DP277,DW277,DY277,EF277,EH277)</f>
        <v>#REF!</v>
      </c>
      <c r="H277" s="48"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48" t="e">
        <f t="shared" si="16"/>
        <v>#REF!</v>
      </c>
      <c r="J277" s="78"/>
      <c r="K277" s="78"/>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125"/>
      <c r="EP277" s="125"/>
      <c r="EQ277" s="125"/>
      <c r="ER277" s="125"/>
      <c r="ES277" s="125"/>
      <c r="ET277" s="125"/>
      <c r="EU277" s="125"/>
      <c r="EV277" s="125"/>
      <c r="EW277" s="125"/>
      <c r="EX277" s="125"/>
    </row>
    <row r="278" spans="1:154" x14ac:dyDescent="0.35">
      <c r="A278" s="85"/>
      <c r="B278" s="86"/>
      <c r="C278" s="86"/>
      <c r="D278" s="86"/>
      <c r="E278" s="86"/>
      <c r="F278" s="86"/>
      <c r="G278" s="48" t="e">
        <f>SUM(J278,L278,N278,O278,P278,T278,U278,V278,AB278,AD278,AO278,AQ278,CE278,CG278,CP278,CR278,#REF!,#REF!,CZ278,DB278,DE278,DG278,DN278,DP278,DW278,DY278,EF278,EH278)</f>
        <v>#REF!</v>
      </c>
      <c r="H278" s="48"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48" t="e">
        <f t="shared" si="16"/>
        <v>#REF!</v>
      </c>
      <c r="J278" s="78"/>
      <c r="K278" s="78"/>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125"/>
      <c r="EP278" s="125"/>
      <c r="EQ278" s="125"/>
      <c r="ER278" s="125"/>
      <c r="ES278" s="125"/>
      <c r="ET278" s="125"/>
      <c r="EU278" s="125"/>
      <c r="EV278" s="125"/>
      <c r="EW278" s="125"/>
      <c r="EX278" s="125"/>
    </row>
    <row r="279" spans="1:154" x14ac:dyDescent="0.35">
      <c r="A279" s="85"/>
      <c r="B279" s="86"/>
      <c r="C279" s="86"/>
      <c r="D279" s="86"/>
      <c r="E279" s="86"/>
      <c r="F279" s="86"/>
      <c r="G279" s="48" t="e">
        <f>SUM(J279,L279,N279,O279,P279,T279,U279,V279,AB279,AD279,AO279,AQ279,CE279,CG279,CP279,CR279,#REF!,#REF!,CZ279,DB279,DE279,DG279,DN279,DP279,DW279,DY279,EF279,EH279)</f>
        <v>#REF!</v>
      </c>
      <c r="H279" s="48"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48" t="e">
        <f t="shared" si="16"/>
        <v>#REF!</v>
      </c>
      <c r="J279" s="78"/>
      <c r="K279" s="78"/>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125"/>
      <c r="EP279" s="125"/>
      <c r="EQ279" s="125"/>
      <c r="ER279" s="125"/>
      <c r="ES279" s="125"/>
      <c r="ET279" s="125"/>
      <c r="EU279" s="125"/>
      <c r="EV279" s="125"/>
      <c r="EW279" s="125"/>
      <c r="EX279" s="125"/>
    </row>
    <row r="280" spans="1:154" x14ac:dyDescent="0.35">
      <c r="A280" s="85"/>
      <c r="B280" s="86"/>
      <c r="C280" s="86"/>
      <c r="D280" s="86"/>
      <c r="E280" s="86"/>
      <c r="F280" s="86"/>
      <c r="G280" s="48" t="e">
        <f>SUM(J280,L280,N280,O280,P280,T280,U280,V280,AB280,AD280,AO280,AQ280,CE280,CG280,CP280,CR280,#REF!,#REF!,CZ280,DB280,DE280,DG280,DN280,DP280,DW280,DY280,EF280,EH280)</f>
        <v>#REF!</v>
      </c>
      <c r="H280" s="48"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48" t="e">
        <f t="shared" si="16"/>
        <v>#REF!</v>
      </c>
      <c r="J280" s="78"/>
      <c r="K280" s="78"/>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125"/>
      <c r="EP280" s="125"/>
      <c r="EQ280" s="125"/>
      <c r="ER280" s="125"/>
      <c r="ES280" s="125"/>
      <c r="ET280" s="125"/>
      <c r="EU280" s="125"/>
      <c r="EV280" s="125"/>
      <c r="EW280" s="125"/>
      <c r="EX280" s="125"/>
    </row>
    <row r="281" spans="1:154" x14ac:dyDescent="0.35">
      <c r="A281" s="85"/>
      <c r="B281" s="86"/>
      <c r="C281" s="86"/>
      <c r="D281" s="86"/>
      <c r="E281" s="86"/>
      <c r="F281" s="86"/>
      <c r="G281" s="48" t="e">
        <f>SUM(J281,L281,N281,O281,P281,T281,U281,V281,AB281,AD281,AO281,AQ281,CE281,CG281,CP281,CR281,#REF!,#REF!,CZ281,DB281,DE281,DG281,DN281,DP281,DW281,DY281,EF281,EH281)</f>
        <v>#REF!</v>
      </c>
      <c r="H281" s="48"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48" t="e">
        <f t="shared" si="16"/>
        <v>#REF!</v>
      </c>
      <c r="J281" s="78"/>
      <c r="K281" s="78"/>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125"/>
      <c r="EP281" s="125"/>
      <c r="EQ281" s="125"/>
      <c r="ER281" s="125"/>
      <c r="ES281" s="125"/>
      <c r="ET281" s="125"/>
      <c r="EU281" s="125"/>
      <c r="EV281" s="125"/>
      <c r="EW281" s="125"/>
      <c r="EX281" s="125"/>
    </row>
    <row r="282" spans="1:154" x14ac:dyDescent="0.35">
      <c r="A282" s="85"/>
      <c r="B282" s="86"/>
      <c r="C282" s="86"/>
      <c r="D282" s="86"/>
      <c r="E282" s="86"/>
      <c r="F282" s="86"/>
      <c r="G282" s="48" t="e">
        <f>SUM(J282,L282,N282,O282,P282,T282,U282,V282,AB282,AD282,AO282,AQ282,CE282,CG282,CP282,CR282,#REF!,#REF!,CZ282,DB282,DE282,DG282,DN282,DP282,DW282,DY282,EF282,EH282)</f>
        <v>#REF!</v>
      </c>
      <c r="H282" s="48"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48" t="e">
        <f t="shared" si="16"/>
        <v>#REF!</v>
      </c>
      <c r="J282" s="78"/>
      <c r="K282" s="78"/>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125"/>
      <c r="EP282" s="125"/>
      <c r="EQ282" s="125"/>
      <c r="ER282" s="125"/>
      <c r="ES282" s="125"/>
      <c r="ET282" s="125"/>
      <c r="EU282" s="125"/>
      <c r="EV282" s="125"/>
      <c r="EW282" s="125"/>
      <c r="EX282" s="125"/>
    </row>
    <row r="283" spans="1:154" x14ac:dyDescent="0.35">
      <c r="A283" s="85"/>
      <c r="B283" s="86"/>
      <c r="C283" s="86"/>
      <c r="D283" s="86"/>
      <c r="E283" s="86"/>
      <c r="F283" s="86"/>
      <c r="G283" s="48" t="e">
        <f>SUM(J283,L283,N283,O283,P283,T283,U283,V283,AB283,AD283,AO283,AQ283,CE283,CG283,CP283,CR283,#REF!,#REF!,CZ283,DB283,DE283,DG283,DN283,DP283,DW283,DY283,EF283,EH283)</f>
        <v>#REF!</v>
      </c>
      <c r="H283" s="48"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48" t="e">
        <f t="shared" si="16"/>
        <v>#REF!</v>
      </c>
      <c r="J283" s="78"/>
      <c r="K283" s="78"/>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125"/>
      <c r="EP283" s="125"/>
      <c r="EQ283" s="125"/>
      <c r="ER283" s="125"/>
      <c r="ES283" s="125"/>
      <c r="ET283" s="125"/>
      <c r="EU283" s="125"/>
      <c r="EV283" s="125"/>
      <c r="EW283" s="125"/>
      <c r="EX283" s="125"/>
    </row>
    <row r="284" spans="1:154" x14ac:dyDescent="0.35">
      <c r="A284" s="85"/>
      <c r="B284" s="86"/>
      <c r="C284" s="86"/>
      <c r="D284" s="86"/>
      <c r="E284" s="86"/>
      <c r="F284" s="86"/>
      <c r="G284" s="48" t="e">
        <f>SUM(J284,L284,N284,O284,P284,T284,U284,V284,AB284,AD284,AO284,AQ284,CE284,CG284,CP284,CR284,#REF!,#REF!,CZ284,DB284,DE284,DG284,DN284,DP284,DW284,DY284,EF284,EH284)</f>
        <v>#REF!</v>
      </c>
      <c r="H284" s="48"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48" t="e">
        <f t="shared" si="16"/>
        <v>#REF!</v>
      </c>
      <c r="J284" s="78"/>
      <c r="K284" s="78"/>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125"/>
      <c r="EP284" s="125"/>
      <c r="EQ284" s="125"/>
      <c r="ER284" s="125"/>
      <c r="ES284" s="125"/>
      <c r="ET284" s="125"/>
      <c r="EU284" s="125"/>
      <c r="EV284" s="125"/>
      <c r="EW284" s="125"/>
      <c r="EX284" s="125"/>
    </row>
    <row r="285" spans="1:154" x14ac:dyDescent="0.35">
      <c r="A285" s="85"/>
      <c r="B285" s="86"/>
      <c r="C285" s="86"/>
      <c r="D285" s="86"/>
      <c r="E285" s="86"/>
      <c r="F285" s="86"/>
      <c r="G285" s="48" t="e">
        <f>SUM(J285,L285,N285,O285,P285,T285,U285,V285,AB285,AD285,AO285,AQ285,CE285,CG285,CP285,CR285,#REF!,#REF!,CZ285,DB285,DE285,DG285,DN285,DP285,DW285,DY285,EF285,EH285)</f>
        <v>#REF!</v>
      </c>
      <c r="H285" s="48"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48" t="e">
        <f t="shared" si="16"/>
        <v>#REF!</v>
      </c>
      <c r="J285" s="78"/>
      <c r="K285" s="78"/>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125"/>
      <c r="EP285" s="125"/>
      <c r="EQ285" s="125"/>
      <c r="ER285" s="125"/>
      <c r="ES285" s="125"/>
      <c r="ET285" s="125"/>
      <c r="EU285" s="125"/>
      <c r="EV285" s="125"/>
      <c r="EW285" s="125"/>
      <c r="EX285" s="125"/>
    </row>
    <row r="286" spans="1:154" x14ac:dyDescent="0.35">
      <c r="A286" s="85"/>
      <c r="B286" s="86"/>
      <c r="C286" s="86"/>
      <c r="D286" s="86"/>
      <c r="E286" s="86"/>
      <c r="F286" s="86"/>
      <c r="G286" s="48" t="e">
        <f>SUM(J286,L286,N286,O286,P286,T286,U286,V286,AB286,AD286,AO286,AQ286,CE286,CG286,CP286,CR286,#REF!,#REF!,CZ286,DB286,DE286,DG286,DN286,DP286,DW286,DY286,EF286,EH286)</f>
        <v>#REF!</v>
      </c>
      <c r="H286" s="48"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48" t="e">
        <f t="shared" si="16"/>
        <v>#REF!</v>
      </c>
      <c r="J286" s="78"/>
      <c r="K286" s="78"/>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125"/>
      <c r="EP286" s="125"/>
      <c r="EQ286" s="125"/>
      <c r="ER286" s="125"/>
      <c r="ES286" s="125"/>
      <c r="ET286" s="125"/>
      <c r="EU286" s="125"/>
      <c r="EV286" s="125"/>
      <c r="EW286" s="125"/>
      <c r="EX286" s="125"/>
    </row>
    <row r="287" spans="1:154" x14ac:dyDescent="0.35">
      <c r="A287" s="85"/>
      <c r="B287" s="86"/>
      <c r="C287" s="86"/>
      <c r="D287" s="86"/>
      <c r="E287" s="86"/>
      <c r="F287" s="86"/>
      <c r="G287" s="48" t="e">
        <f>SUM(J287,L287,N287,O287,P287,T287,U287,V287,AB287,AD287,AO287,AQ287,CE287,CG287,CP287,CR287,#REF!,#REF!,CZ287,DB287,DE287,DG287,DN287,DP287,DW287,DY287,EF287,EH287)</f>
        <v>#REF!</v>
      </c>
      <c r="H287" s="48"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48" t="e">
        <f t="shared" si="16"/>
        <v>#REF!</v>
      </c>
      <c r="J287" s="78"/>
      <c r="K287" s="78"/>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125"/>
      <c r="EP287" s="125"/>
      <c r="EQ287" s="125"/>
      <c r="ER287" s="125"/>
      <c r="ES287" s="125"/>
      <c r="ET287" s="125"/>
      <c r="EU287" s="125"/>
      <c r="EV287" s="125"/>
      <c r="EW287" s="125"/>
      <c r="EX287" s="125"/>
    </row>
    <row r="288" spans="1:154" x14ac:dyDescent="0.35">
      <c r="A288" s="85"/>
      <c r="B288" s="86"/>
      <c r="C288" s="86"/>
      <c r="D288" s="86"/>
      <c r="E288" s="86"/>
      <c r="F288" s="86"/>
      <c r="G288" s="48" t="e">
        <f>SUM(J288,L288,N288,O288,P288,T288,U288,V288,AB288,AD288,AO288,AQ288,CE288,CG288,CP288,CR288,#REF!,#REF!,CZ288,DB288,DE288,DG288,DN288,DP288,DW288,DY288,EF288,EH288)</f>
        <v>#REF!</v>
      </c>
      <c r="H288" s="48"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48" t="e">
        <f t="shared" si="16"/>
        <v>#REF!</v>
      </c>
      <c r="J288" s="78"/>
      <c r="K288" s="78"/>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125"/>
      <c r="EP288" s="125"/>
      <c r="EQ288" s="125"/>
      <c r="ER288" s="125"/>
      <c r="ES288" s="125"/>
      <c r="ET288" s="125"/>
      <c r="EU288" s="125"/>
      <c r="EV288" s="125"/>
      <c r="EW288" s="125"/>
      <c r="EX288" s="125"/>
    </row>
    <row r="289" spans="1:154" x14ac:dyDescent="0.35">
      <c r="A289" s="85"/>
      <c r="B289" s="86"/>
      <c r="C289" s="86"/>
      <c r="D289" s="86"/>
      <c r="E289" s="86"/>
      <c r="F289" s="86"/>
      <c r="G289" s="48" t="e">
        <f>SUM(J289,L289,N289,O289,P289,T289,U289,V289,AB289,AD289,AO289,AQ289,CE289,CG289,CP289,CR289,#REF!,#REF!,CZ289,DB289,DE289,DG289,DN289,DP289,DW289,DY289,EF289,EH289)</f>
        <v>#REF!</v>
      </c>
      <c r="H289" s="48"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48" t="e">
        <f t="shared" si="16"/>
        <v>#REF!</v>
      </c>
      <c r="J289" s="78"/>
      <c r="K289" s="78"/>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125"/>
      <c r="EP289" s="125"/>
      <c r="EQ289" s="125"/>
      <c r="ER289" s="125"/>
      <c r="ES289" s="125"/>
      <c r="ET289" s="125"/>
      <c r="EU289" s="125"/>
      <c r="EV289" s="125"/>
      <c r="EW289" s="125"/>
      <c r="EX289" s="125"/>
    </row>
    <row r="290" spans="1:154" x14ac:dyDescent="0.35">
      <c r="A290" s="85"/>
      <c r="B290" s="86"/>
      <c r="C290" s="86"/>
      <c r="D290" s="86"/>
      <c r="E290" s="86"/>
      <c r="F290" s="86"/>
      <c r="G290" s="48" t="e">
        <f>SUM(J290,L290,N290,O290,P290,T290,U290,V290,AB290,AD290,AO290,AQ290,CE290,CG290,CP290,CR290,#REF!,#REF!,CZ290,DB290,DE290,DG290,DN290,DP290,DW290,DY290,EF290,EH290)</f>
        <v>#REF!</v>
      </c>
      <c r="H290" s="48"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48" t="e">
        <f t="shared" si="16"/>
        <v>#REF!</v>
      </c>
      <c r="J290" s="78"/>
      <c r="K290" s="78"/>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125"/>
      <c r="EP290" s="125"/>
      <c r="EQ290" s="125"/>
      <c r="ER290" s="125"/>
      <c r="ES290" s="125"/>
      <c r="ET290" s="125"/>
      <c r="EU290" s="125"/>
      <c r="EV290" s="125"/>
      <c r="EW290" s="125"/>
      <c r="EX290" s="125"/>
    </row>
    <row r="291" spans="1:154" x14ac:dyDescent="0.35">
      <c r="A291" s="85"/>
      <c r="B291" s="86"/>
      <c r="C291" s="86"/>
      <c r="D291" s="86"/>
      <c r="E291" s="86"/>
      <c r="F291" s="86"/>
      <c r="G291" s="48" t="e">
        <f>SUM(J291,L291,N291,O291,P291,T291,U291,V291,AB291,AD291,AO291,AQ291,CE291,CG291,CP291,CR291,#REF!,#REF!,CZ291,DB291,DE291,DG291,DN291,DP291,DW291,DY291,EF291,EH291)</f>
        <v>#REF!</v>
      </c>
      <c r="H291" s="48"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48" t="e">
        <f t="shared" si="16"/>
        <v>#REF!</v>
      </c>
      <c r="J291" s="78"/>
      <c r="K291" s="78"/>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125"/>
      <c r="EP291" s="125"/>
      <c r="EQ291" s="125"/>
      <c r="ER291" s="125"/>
      <c r="ES291" s="125"/>
      <c r="ET291" s="125"/>
      <c r="EU291" s="125"/>
      <c r="EV291" s="125"/>
      <c r="EW291" s="125"/>
      <c r="EX291" s="125"/>
    </row>
    <row r="292" spans="1:154" x14ac:dyDescent="0.35">
      <c r="A292" s="85"/>
      <c r="B292" s="86"/>
      <c r="C292" s="86"/>
      <c r="D292" s="86"/>
      <c r="E292" s="86"/>
      <c r="F292" s="86"/>
      <c r="G292" s="48" t="e">
        <f>SUM(J292,L292,N292,O292,P292,T292,U292,V292,AB292,AD292,AO292,AQ292,CE292,CG292,CP292,CR292,#REF!,#REF!,CZ292,DB292,DE292,DG292,DN292,DP292,DW292,DY292,EF292,EH292)</f>
        <v>#REF!</v>
      </c>
      <c r="H292" s="48"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48" t="e">
        <f t="shared" si="16"/>
        <v>#REF!</v>
      </c>
      <c r="J292" s="78"/>
      <c r="K292" s="78"/>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125"/>
      <c r="EP292" s="125"/>
      <c r="EQ292" s="125"/>
      <c r="ER292" s="125"/>
      <c r="ES292" s="125"/>
      <c r="ET292" s="125"/>
      <c r="EU292" s="125"/>
      <c r="EV292" s="125"/>
      <c r="EW292" s="125"/>
      <c r="EX292" s="125"/>
    </row>
    <row r="293" spans="1:154" x14ac:dyDescent="0.35">
      <c r="A293" s="85"/>
      <c r="B293" s="86"/>
      <c r="C293" s="86"/>
      <c r="D293" s="86"/>
      <c r="E293" s="86"/>
      <c r="F293" s="86"/>
      <c r="G293" s="48" t="e">
        <f>SUM(J293,L293,N293,O293,P293,T293,U293,V293,AB293,AD293,AO293,AQ293,CE293,CG293,CP293,CR293,#REF!,#REF!,CZ293,DB293,DE293,DG293,DN293,DP293,DW293,DY293,EF293,EH293)</f>
        <v>#REF!</v>
      </c>
      <c r="H293" s="48"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48" t="e">
        <f t="shared" si="16"/>
        <v>#REF!</v>
      </c>
      <c r="J293" s="78"/>
      <c r="K293" s="78"/>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125"/>
      <c r="EP293" s="125"/>
      <c r="EQ293" s="125"/>
      <c r="ER293" s="125"/>
      <c r="ES293" s="125"/>
      <c r="ET293" s="125"/>
      <c r="EU293" s="125"/>
      <c r="EV293" s="125"/>
      <c r="EW293" s="125"/>
      <c r="EX293" s="125"/>
    </row>
    <row r="294" spans="1:154" x14ac:dyDescent="0.35">
      <c r="A294" s="85"/>
      <c r="B294" s="86"/>
      <c r="C294" s="86"/>
      <c r="D294" s="86"/>
      <c r="E294" s="86"/>
      <c r="F294" s="86"/>
      <c r="G294" s="48" t="e">
        <f>SUM(J294,L294,N294,O294,P294,T294,U294,V294,AB294,AD294,AO294,AQ294,CE294,CG294,CP294,CR294,#REF!,#REF!,CZ294,DB294,DE294,DG294,DN294,DP294,DW294,DY294,EF294,EH294)</f>
        <v>#REF!</v>
      </c>
      <c r="H294" s="48"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48" t="e">
        <f t="shared" si="16"/>
        <v>#REF!</v>
      </c>
      <c r="J294" s="78"/>
      <c r="K294" s="78"/>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125"/>
      <c r="EP294" s="125"/>
      <c r="EQ294" s="125"/>
      <c r="ER294" s="125"/>
      <c r="ES294" s="125"/>
      <c r="ET294" s="125"/>
      <c r="EU294" s="125"/>
      <c r="EV294" s="125"/>
      <c r="EW294" s="125"/>
      <c r="EX294" s="125"/>
    </row>
    <row r="295" spans="1:154" x14ac:dyDescent="0.35">
      <c r="A295" s="85"/>
      <c r="B295" s="86"/>
      <c r="C295" s="86"/>
      <c r="D295" s="86"/>
      <c r="E295" s="86"/>
      <c r="F295" s="86"/>
      <c r="G295" s="48" t="e">
        <f>SUM(J295,L295,N295,O295,P295,T295,U295,V295,AB295,AD295,AO295,AQ295,CE295,CG295,CP295,CR295,#REF!,#REF!,CZ295,DB295,DE295,DG295,DN295,DP295,DW295,DY295,EF295,EH295)</f>
        <v>#REF!</v>
      </c>
      <c r="H295" s="48"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48" t="e">
        <f t="shared" si="16"/>
        <v>#REF!</v>
      </c>
      <c r="J295" s="78"/>
      <c r="K295" s="78"/>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125"/>
      <c r="EP295" s="125"/>
      <c r="EQ295" s="125"/>
      <c r="ER295" s="125"/>
      <c r="ES295" s="125"/>
      <c r="ET295" s="125"/>
      <c r="EU295" s="125"/>
      <c r="EV295" s="125"/>
      <c r="EW295" s="125"/>
      <c r="EX295" s="125"/>
    </row>
    <row r="296" spans="1:154" x14ac:dyDescent="0.35">
      <c r="A296" s="85"/>
      <c r="B296" s="86"/>
      <c r="C296" s="86"/>
      <c r="D296" s="86"/>
      <c r="E296" s="86"/>
      <c r="F296" s="86"/>
      <c r="G296" s="48" t="e">
        <f>SUM(J296,L296,N296,O296,P296,T296,U296,V296,AB296,AD296,AO296,AQ296,CE296,CG296,CP296,CR296,#REF!,#REF!,CZ296,DB296,DE296,DG296,DN296,DP296,DW296,DY296,EF296,EH296)</f>
        <v>#REF!</v>
      </c>
      <c r="H296" s="48"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48" t="e">
        <f t="shared" si="16"/>
        <v>#REF!</v>
      </c>
      <c r="J296" s="78"/>
      <c r="K296" s="78"/>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125"/>
      <c r="EP296" s="125"/>
      <c r="EQ296" s="125"/>
      <c r="ER296" s="125"/>
      <c r="ES296" s="125"/>
      <c r="ET296" s="125"/>
      <c r="EU296" s="125"/>
      <c r="EV296" s="125"/>
      <c r="EW296" s="125"/>
      <c r="EX296" s="125"/>
    </row>
    <row r="297" spans="1:154" x14ac:dyDescent="0.35">
      <c r="A297" s="85"/>
      <c r="B297" s="86"/>
      <c r="C297" s="86"/>
      <c r="D297" s="86"/>
      <c r="E297" s="86"/>
      <c r="F297" s="86"/>
      <c r="G297" s="48" t="e">
        <f>SUM(J297,L297,N297,O297,P297,T297,U297,V297,AB297,AD297,AO297,AQ297,CE297,CG297,CP297,CR297,#REF!,#REF!,CZ297,DB297,DE297,DG297,DN297,DP297,DW297,DY297,EF297,EH297)</f>
        <v>#REF!</v>
      </c>
      <c r="H297" s="48"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48" t="e">
        <f t="shared" si="16"/>
        <v>#REF!</v>
      </c>
      <c r="J297" s="78"/>
      <c r="K297" s="78"/>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125"/>
      <c r="EP297" s="125"/>
      <c r="EQ297" s="125"/>
      <c r="ER297" s="125"/>
      <c r="ES297" s="125"/>
      <c r="ET297" s="125"/>
      <c r="EU297" s="125"/>
      <c r="EV297" s="125"/>
      <c r="EW297" s="125"/>
      <c r="EX297" s="125"/>
    </row>
    <row r="298" spans="1:154" x14ac:dyDescent="0.35">
      <c r="A298" s="85"/>
      <c r="B298" s="86"/>
      <c r="C298" s="86"/>
      <c r="D298" s="86"/>
      <c r="E298" s="86"/>
      <c r="F298" s="86"/>
      <c r="G298" s="48" t="e">
        <f>SUM(J298,L298,N298,O298,P298,T298,U298,V298,AB298,AD298,AO298,AQ298,CE298,CG298,CP298,CR298,#REF!,#REF!,CZ298,DB298,DE298,DG298,DN298,DP298,DW298,DY298,EF298,EH298)</f>
        <v>#REF!</v>
      </c>
      <c r="H298" s="48"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48" t="e">
        <f t="shared" si="16"/>
        <v>#REF!</v>
      </c>
      <c r="J298" s="78"/>
      <c r="K298" s="78"/>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125"/>
      <c r="EP298" s="125"/>
      <c r="EQ298" s="125"/>
      <c r="ER298" s="125"/>
      <c r="ES298" s="125"/>
      <c r="ET298" s="125"/>
      <c r="EU298" s="125"/>
      <c r="EV298" s="125"/>
      <c r="EW298" s="125"/>
      <c r="EX298" s="125"/>
    </row>
    <row r="299" spans="1:154" x14ac:dyDescent="0.35">
      <c r="A299" s="85"/>
      <c r="B299" s="86"/>
      <c r="C299" s="86"/>
      <c r="D299" s="86"/>
      <c r="E299" s="86"/>
      <c r="F299" s="86"/>
      <c r="G299" s="48" t="e">
        <f>SUM(J299,L299,N299,O299,P299,T299,U299,V299,AB299,AD299,AO299,AQ299,CE299,CG299,CP299,CR299,#REF!,#REF!,CZ299,DB299,DE299,DG299,DN299,DP299,DW299,DY299,EF299,EH299)</f>
        <v>#REF!</v>
      </c>
      <c r="H299" s="48"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48" t="e">
        <f t="shared" si="16"/>
        <v>#REF!</v>
      </c>
      <c r="J299" s="78"/>
      <c r="K299" s="78"/>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125"/>
      <c r="EP299" s="125"/>
      <c r="EQ299" s="125"/>
      <c r="ER299" s="125"/>
      <c r="ES299" s="125"/>
      <c r="ET299" s="125"/>
      <c r="EU299" s="125"/>
      <c r="EV299" s="125"/>
      <c r="EW299" s="125"/>
      <c r="EX299" s="125"/>
    </row>
    <row r="300" spans="1:154" x14ac:dyDescent="0.35">
      <c r="A300" s="85"/>
      <c r="B300" s="86"/>
      <c r="C300" s="86"/>
      <c r="D300" s="86"/>
      <c r="E300" s="86"/>
      <c r="F300" s="86"/>
      <c r="G300" s="48" t="e">
        <f>SUM(J300,L300,N300,O300,P300,T300,U300,V300,AB300,AD300,AO300,AQ300,CE300,CG300,CP300,CR300,#REF!,#REF!,CZ300,DB300,DE300,DG300,DN300,DP300,DW300,DY300,EF300,EH300)</f>
        <v>#REF!</v>
      </c>
      <c r="H300" s="48"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48" t="e">
        <f t="shared" si="16"/>
        <v>#REF!</v>
      </c>
      <c r="J300" s="78"/>
      <c r="K300" s="78"/>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125"/>
      <c r="EP300" s="125"/>
      <c r="EQ300" s="125"/>
      <c r="ER300" s="125"/>
      <c r="ES300" s="125"/>
      <c r="ET300" s="125"/>
      <c r="EU300" s="125"/>
      <c r="EV300" s="125"/>
      <c r="EW300" s="125"/>
      <c r="EX300" s="125"/>
    </row>
    <row r="301" spans="1:154" x14ac:dyDescent="0.35">
      <c r="A301" s="85"/>
      <c r="B301" s="86"/>
      <c r="C301" s="86"/>
      <c r="D301" s="86"/>
      <c r="E301" s="86"/>
      <c r="F301" s="86"/>
      <c r="G301" s="48" t="e">
        <f>SUM(J301,L301,N301,O301,P301,T301,U301,V301,AB301,AD301,AO301,AQ301,CE301,CG301,CP301,CR301,#REF!,#REF!,CZ301,DB301,DE301,DG301,DN301,DP301,DW301,DY301,EF301,EH301)</f>
        <v>#REF!</v>
      </c>
      <c r="H301" s="48"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48" t="e">
        <f t="shared" si="16"/>
        <v>#REF!</v>
      </c>
      <c r="J301" s="78"/>
      <c r="K301" s="78"/>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125"/>
      <c r="EP301" s="125"/>
      <c r="EQ301" s="125"/>
      <c r="ER301" s="125"/>
      <c r="ES301" s="125"/>
      <c r="ET301" s="125"/>
      <c r="EU301" s="125"/>
      <c r="EV301" s="125"/>
      <c r="EW301" s="125"/>
      <c r="EX301" s="125"/>
    </row>
    <row r="302" spans="1:154" x14ac:dyDescent="0.35">
      <c r="A302" s="85"/>
      <c r="B302" s="86"/>
      <c r="C302" s="86"/>
      <c r="D302" s="86"/>
      <c r="E302" s="86"/>
      <c r="F302" s="86"/>
      <c r="G302" s="48" t="e">
        <f>SUM(J302,L302,N302,O302,P302,T302,U302,V302,AB302,AD302,AO302,AQ302,CE302,CG302,CP302,CR302,#REF!,#REF!,CZ302,DB302,DE302,DG302,DN302,DP302,DW302,DY302,EF302,EH302)</f>
        <v>#REF!</v>
      </c>
      <c r="H302" s="48"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48" t="e">
        <f t="shared" si="16"/>
        <v>#REF!</v>
      </c>
      <c r="J302" s="78"/>
      <c r="K302" s="78"/>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125"/>
      <c r="EP302" s="125"/>
      <c r="EQ302" s="125"/>
      <c r="ER302" s="125"/>
      <c r="ES302" s="125"/>
      <c r="ET302" s="125"/>
      <c r="EU302" s="125"/>
      <c r="EV302" s="125"/>
      <c r="EW302" s="125"/>
      <c r="EX302" s="125"/>
    </row>
    <row r="303" spans="1:154" x14ac:dyDescent="0.35">
      <c r="A303" s="85"/>
      <c r="B303" s="86"/>
      <c r="C303" s="86"/>
      <c r="D303" s="86"/>
      <c r="E303" s="86"/>
      <c r="F303" s="86"/>
      <c r="G303" s="48" t="e">
        <f>SUM(J303,L303,N303,O303,P303,T303,U303,V303,AB303,AD303,AO303,AQ303,CE303,CG303,CP303,CR303,#REF!,#REF!,CZ303,DB303,DE303,DG303,DN303,DP303,DW303,DY303,EF303,EH303)</f>
        <v>#REF!</v>
      </c>
      <c r="H303" s="48"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48" t="e">
        <f t="shared" si="16"/>
        <v>#REF!</v>
      </c>
      <c r="J303" s="78"/>
      <c r="K303" s="78"/>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125"/>
      <c r="EP303" s="125"/>
      <c r="EQ303" s="125"/>
      <c r="ER303" s="125"/>
      <c r="ES303" s="125"/>
      <c r="ET303" s="125"/>
      <c r="EU303" s="125"/>
      <c r="EV303" s="125"/>
      <c r="EW303" s="125"/>
      <c r="EX303" s="125"/>
    </row>
    <row r="304" spans="1:154" x14ac:dyDescent="0.35">
      <c r="A304" s="85"/>
      <c r="B304" s="86"/>
      <c r="C304" s="86"/>
      <c r="D304" s="86"/>
      <c r="E304" s="86"/>
      <c r="F304" s="86"/>
      <c r="G304" s="48" t="e">
        <f>SUM(J304,L304,N304,O304,P304,T304,U304,V304,AB304,AD304,AO304,AQ304,CE304,CG304,CP304,CR304,#REF!,#REF!,CZ304,DB304,DE304,DG304,DN304,DP304,DW304,DY304,EF304,EH304)</f>
        <v>#REF!</v>
      </c>
      <c r="H304" s="48"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48" t="e">
        <f t="shared" si="16"/>
        <v>#REF!</v>
      </c>
      <c r="J304" s="78"/>
      <c r="K304" s="78"/>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125"/>
      <c r="EP304" s="125"/>
      <c r="EQ304" s="125"/>
      <c r="ER304" s="125"/>
      <c r="ES304" s="125"/>
      <c r="ET304" s="125"/>
      <c r="EU304" s="125"/>
      <c r="EV304" s="125"/>
      <c r="EW304" s="125"/>
      <c r="EX304" s="125"/>
    </row>
    <row r="305" spans="1:154" x14ac:dyDescent="0.35">
      <c r="A305" s="85"/>
      <c r="B305" s="86"/>
      <c r="C305" s="86"/>
      <c r="D305" s="86"/>
      <c r="E305" s="86"/>
      <c r="F305" s="86"/>
      <c r="G305" s="48" t="e">
        <f>SUM(J305,L305,N305,O305,P305,T305,U305,V305,AB305,AD305,AO305,AQ305,CE305,CG305,CP305,CR305,#REF!,#REF!,CZ305,DB305,DE305,DG305,DN305,DP305,DW305,DY305,EF305,EH305)</f>
        <v>#REF!</v>
      </c>
      <c r="H305" s="48"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48" t="e">
        <f t="shared" si="16"/>
        <v>#REF!</v>
      </c>
      <c r="J305" s="78"/>
      <c r="K305" s="78"/>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125"/>
      <c r="EP305" s="125"/>
      <c r="EQ305" s="125"/>
      <c r="ER305" s="125"/>
      <c r="ES305" s="125"/>
      <c r="ET305" s="125"/>
      <c r="EU305" s="125"/>
      <c r="EV305" s="125"/>
      <c r="EW305" s="125"/>
      <c r="EX305" s="125"/>
    </row>
    <row r="306" spans="1:154" x14ac:dyDescent="0.35">
      <c r="A306" s="85"/>
      <c r="B306" s="86"/>
      <c r="C306" s="86"/>
      <c r="D306" s="86"/>
      <c r="E306" s="86"/>
      <c r="F306" s="86"/>
      <c r="G306" s="48" t="e">
        <f>SUM(J306,L306,N306,O306,P306,T306,U306,V306,AB306,AD306,AO306,AQ306,CE306,CG306,CP306,CR306,#REF!,#REF!,CZ306,DB306,DE306,DG306,DN306,DP306,DW306,DY306,EF306,EH306)</f>
        <v>#REF!</v>
      </c>
      <c r="H306" s="48"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48" t="e">
        <f t="shared" si="16"/>
        <v>#REF!</v>
      </c>
      <c r="J306" s="78"/>
      <c r="K306" s="78"/>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125"/>
      <c r="EP306" s="125"/>
      <c r="EQ306" s="125"/>
      <c r="ER306" s="125"/>
      <c r="ES306" s="125"/>
      <c r="ET306" s="125"/>
      <c r="EU306" s="125"/>
      <c r="EV306" s="125"/>
      <c r="EW306" s="125"/>
      <c r="EX306" s="125"/>
    </row>
    <row r="307" spans="1:154" x14ac:dyDescent="0.35">
      <c r="A307" s="85"/>
      <c r="B307" s="86"/>
      <c r="C307" s="86"/>
      <c r="D307" s="86"/>
      <c r="E307" s="86"/>
      <c r="F307" s="86"/>
      <c r="G307" s="48" t="e">
        <f>SUM(J307,L307,N307,O307,P307,T307,U307,V307,AB307,AD307,AO307,AQ307,CE307,CG307,CP307,CR307,#REF!,#REF!,CZ307,DB307,DE307,DG307,DN307,DP307,DW307,DY307,EF307,EH307)</f>
        <v>#REF!</v>
      </c>
      <c r="H307" s="48"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48" t="e">
        <f t="shared" si="16"/>
        <v>#REF!</v>
      </c>
      <c r="J307" s="78"/>
      <c r="K307" s="78"/>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125"/>
      <c r="EP307" s="125"/>
      <c r="EQ307" s="125"/>
      <c r="ER307" s="125"/>
      <c r="ES307" s="125"/>
      <c r="ET307" s="125"/>
      <c r="EU307" s="125"/>
      <c r="EV307" s="125"/>
      <c r="EW307" s="125"/>
      <c r="EX307" s="125"/>
    </row>
    <row r="308" spans="1:154" x14ac:dyDescent="0.35">
      <c r="A308" s="85"/>
      <c r="B308" s="86"/>
      <c r="C308" s="86"/>
      <c r="D308" s="86"/>
      <c r="E308" s="86"/>
      <c r="F308" s="86"/>
      <c r="G308" s="48" t="e">
        <f>SUM(J308,L308,N308,O308,P308,T308,U308,V308,AB308,AD308,AO308,AQ308,CE308,CG308,CP308,CR308,#REF!,#REF!,CZ308,DB308,DE308,DG308,DN308,DP308,DW308,DY308,EF308,EH308)</f>
        <v>#REF!</v>
      </c>
      <c r="H308" s="48"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48" t="e">
        <f t="shared" si="16"/>
        <v>#REF!</v>
      </c>
      <c r="J308" s="78"/>
      <c r="K308" s="78"/>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125"/>
      <c r="EP308" s="125"/>
      <c r="EQ308" s="125"/>
      <c r="ER308" s="125"/>
      <c r="ES308" s="125"/>
      <c r="ET308" s="125"/>
      <c r="EU308" s="125"/>
      <c r="EV308" s="125"/>
      <c r="EW308" s="125"/>
      <c r="EX308" s="125"/>
    </row>
    <row r="309" spans="1:154" x14ac:dyDescent="0.35">
      <c r="A309" s="85"/>
      <c r="B309" s="86"/>
      <c r="C309" s="86"/>
      <c r="D309" s="86"/>
      <c r="E309" s="86"/>
      <c r="F309" s="86"/>
      <c r="G309" s="48" t="e">
        <f>SUM(J309,L309,N309,O309,P309,T309,U309,V309,AB309,AD309,AO309,AQ309,CE309,CG309,CP309,CR309,#REF!,#REF!,CZ309,DB309,DE309,DG309,DN309,DP309,DW309,DY309,EF309,EH309)</f>
        <v>#REF!</v>
      </c>
      <c r="H309" s="48"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48" t="e">
        <f t="shared" si="16"/>
        <v>#REF!</v>
      </c>
      <c r="J309" s="78"/>
      <c r="K309" s="78"/>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125"/>
      <c r="EP309" s="125"/>
      <c r="EQ309" s="125"/>
      <c r="ER309" s="125"/>
      <c r="ES309" s="125"/>
      <c r="ET309" s="125"/>
      <c r="EU309" s="125"/>
      <c r="EV309" s="125"/>
      <c r="EW309" s="125"/>
      <c r="EX309" s="125"/>
    </row>
    <row r="310" spans="1:154" x14ac:dyDescent="0.35">
      <c r="A310" s="85"/>
      <c r="B310" s="86"/>
      <c r="C310" s="86"/>
      <c r="D310" s="86"/>
      <c r="E310" s="86"/>
      <c r="F310" s="86"/>
      <c r="G310" s="48" t="e">
        <f>SUM(J310,L310,N310,O310,P310,T310,U310,V310,AB310,AD310,AO310,AQ310,CE310,CG310,CP310,CR310,#REF!,#REF!,CZ310,DB310,DE310,DG310,DN310,DP310,DW310,DY310,EF310,EH310)</f>
        <v>#REF!</v>
      </c>
      <c r="H310" s="48"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48" t="e">
        <f t="shared" si="16"/>
        <v>#REF!</v>
      </c>
      <c r="J310" s="78"/>
      <c r="K310" s="78"/>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125"/>
      <c r="EP310" s="125"/>
      <c r="EQ310" s="125"/>
      <c r="ER310" s="125"/>
      <c r="ES310" s="125"/>
      <c r="ET310" s="125"/>
      <c r="EU310" s="125"/>
      <c r="EV310" s="125"/>
      <c r="EW310" s="125"/>
      <c r="EX310" s="125"/>
    </row>
    <row r="311" spans="1:154" x14ac:dyDescent="0.35">
      <c r="A311" s="85"/>
      <c r="B311" s="86"/>
      <c r="C311" s="86"/>
      <c r="D311" s="86"/>
      <c r="E311" s="86"/>
      <c r="F311" s="86"/>
      <c r="G311" s="48" t="e">
        <f>SUM(J311,L311,N311,O311,P311,T311,U311,V311,AB311,AD311,AO311,AQ311,CE311,CG311,CP311,CR311,#REF!,#REF!,CZ311,DB311,DE311,DG311,DN311,DP311,DW311,DY311,EF311,EH311)</f>
        <v>#REF!</v>
      </c>
      <c r="H311" s="48"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48" t="e">
        <f t="shared" si="16"/>
        <v>#REF!</v>
      </c>
      <c r="J311" s="78"/>
      <c r="K311" s="78"/>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125"/>
      <c r="EP311" s="125"/>
      <c r="EQ311" s="125"/>
      <c r="ER311" s="125"/>
      <c r="ES311" s="125"/>
      <c r="ET311" s="125"/>
      <c r="EU311" s="125"/>
      <c r="EV311" s="125"/>
      <c r="EW311" s="125"/>
      <c r="EX311" s="125"/>
    </row>
    <row r="312" spans="1:154" x14ac:dyDescent="0.35">
      <c r="A312" s="85"/>
      <c r="B312" s="86"/>
      <c r="C312" s="86"/>
      <c r="D312" s="86"/>
      <c r="E312" s="86"/>
      <c r="F312" s="86"/>
      <c r="G312" s="48" t="e">
        <f>SUM(J312,L312,N312,O312,P312,T312,U312,V312,AB312,AD312,AO312,AQ312,CE312,CG312,CP312,CR312,#REF!,#REF!,CZ312,DB312,DE312,DG312,DN312,DP312,DW312,DY312,EF312,EH312)</f>
        <v>#REF!</v>
      </c>
      <c r="H312" s="48"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48" t="e">
        <f t="shared" si="16"/>
        <v>#REF!</v>
      </c>
      <c r="J312" s="78"/>
      <c r="K312" s="78"/>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125"/>
      <c r="EP312" s="125"/>
      <c r="EQ312" s="125"/>
      <c r="ER312" s="125"/>
      <c r="ES312" s="125"/>
      <c r="ET312" s="125"/>
      <c r="EU312" s="125"/>
      <c r="EV312" s="125"/>
      <c r="EW312" s="125"/>
      <c r="EX312" s="125"/>
    </row>
    <row r="313" spans="1:154" x14ac:dyDescent="0.35">
      <c r="A313" s="85"/>
      <c r="B313" s="86"/>
      <c r="C313" s="86"/>
      <c r="D313" s="86"/>
      <c r="E313" s="86"/>
      <c r="F313" s="86"/>
      <c r="G313" s="48" t="e">
        <f>SUM(J313,L313,N313,O313,P313,T313,U313,V313,AB313,AD313,AO313,AQ313,CE313,CG313,CP313,CR313,#REF!,#REF!,CZ313,DB313,DE313,DG313,DN313,DP313,DW313,DY313,EF313,EH313)</f>
        <v>#REF!</v>
      </c>
      <c r="H313" s="48"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48" t="e">
        <f t="shared" si="16"/>
        <v>#REF!</v>
      </c>
      <c r="J313" s="78"/>
      <c r="K313" s="78"/>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125"/>
      <c r="EP313" s="125"/>
      <c r="EQ313" s="125"/>
      <c r="ER313" s="125"/>
      <c r="ES313" s="125"/>
      <c r="ET313" s="125"/>
      <c r="EU313" s="125"/>
      <c r="EV313" s="125"/>
      <c r="EW313" s="125"/>
      <c r="EX313" s="125"/>
    </row>
    <row r="314" spans="1:154" x14ac:dyDescent="0.35">
      <c r="A314" s="85"/>
      <c r="B314" s="86"/>
      <c r="C314" s="86"/>
      <c r="D314" s="86"/>
      <c r="E314" s="86"/>
      <c r="F314" s="86"/>
      <c r="G314" s="48" t="e">
        <f>SUM(J314,L314,N314,O314,P314,T314,U314,V314,AB314,AD314,AO314,AQ314,CE314,CG314,CP314,CR314,#REF!,#REF!,CZ314,DB314,DE314,DG314,DN314,DP314,DW314,DY314,EF314,EH314)</f>
        <v>#REF!</v>
      </c>
      <c r="H314" s="48"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48" t="e">
        <f t="shared" si="16"/>
        <v>#REF!</v>
      </c>
      <c r="J314" s="78"/>
      <c r="K314" s="78"/>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125"/>
      <c r="EP314" s="125"/>
      <c r="EQ314" s="125"/>
      <c r="ER314" s="125"/>
      <c r="ES314" s="125"/>
      <c r="ET314" s="125"/>
      <c r="EU314" s="125"/>
      <c r="EV314" s="125"/>
      <c r="EW314" s="125"/>
      <c r="EX314" s="125"/>
    </row>
    <row r="315" spans="1:154" x14ac:dyDescent="0.35">
      <c r="A315" s="85"/>
      <c r="B315" s="86"/>
      <c r="C315" s="86"/>
      <c r="D315" s="86"/>
      <c r="E315" s="86"/>
      <c r="F315" s="86"/>
      <c r="G315" s="48" t="e">
        <f>SUM(J315,L315,N315,O315,P315,T315,U315,V315,AB315,AD315,AO315,AQ315,CE315,CG315,CP315,CR315,#REF!,#REF!,CZ315,DB315,DE315,DG315,DN315,DP315,DW315,DY315,EF315,EH315)</f>
        <v>#REF!</v>
      </c>
      <c r="H315" s="48"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48" t="e">
        <f t="shared" si="16"/>
        <v>#REF!</v>
      </c>
      <c r="J315" s="78"/>
      <c r="K315" s="78"/>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125"/>
      <c r="EP315" s="125"/>
      <c r="EQ315" s="125"/>
      <c r="ER315" s="125"/>
      <c r="ES315" s="125"/>
      <c r="ET315" s="125"/>
      <c r="EU315" s="125"/>
      <c r="EV315" s="125"/>
      <c r="EW315" s="125"/>
      <c r="EX315" s="125"/>
    </row>
    <row r="316" spans="1:154" x14ac:dyDescent="0.35">
      <c r="A316" s="85"/>
      <c r="B316" s="86"/>
      <c r="C316" s="86"/>
      <c r="D316" s="86"/>
      <c r="E316" s="86"/>
      <c r="F316" s="86"/>
      <c r="G316" s="48" t="e">
        <f>SUM(J316,L316,N316,O316,P316,T316,U316,V316,AB316,AD316,AO316,AQ316,CE316,CG316,CP316,CR316,#REF!,#REF!,CZ316,DB316,DE316,DG316,DN316,DP316,DW316,DY316,EF316,EH316)</f>
        <v>#REF!</v>
      </c>
      <c r="H316" s="48"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48" t="e">
        <f t="shared" si="16"/>
        <v>#REF!</v>
      </c>
      <c r="J316" s="78"/>
      <c r="K316" s="78"/>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125"/>
      <c r="EP316" s="125"/>
      <c r="EQ316" s="125"/>
      <c r="ER316" s="125"/>
      <c r="ES316" s="125"/>
      <c r="ET316" s="125"/>
      <c r="EU316" s="125"/>
      <c r="EV316" s="125"/>
      <c r="EW316" s="125"/>
      <c r="EX316" s="125"/>
    </row>
    <row r="317" spans="1:154" x14ac:dyDescent="0.35">
      <c r="A317" s="85"/>
      <c r="B317" s="86"/>
      <c r="C317" s="86"/>
      <c r="D317" s="86"/>
      <c r="E317" s="86"/>
      <c r="F317" s="86"/>
      <c r="G317" s="48" t="e">
        <f>SUM(J317,L317,N317,O317,P317,T317,U317,V317,AB317,AD317,AO317,AQ317,CE317,CG317,CP317,CR317,#REF!,#REF!,CZ317,DB317,DE317,DG317,DN317,DP317,DW317,DY317,EF317,EH317)</f>
        <v>#REF!</v>
      </c>
      <c r="H317" s="48"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48" t="e">
        <f t="shared" si="16"/>
        <v>#REF!</v>
      </c>
      <c r="J317" s="78"/>
      <c r="K317" s="78"/>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125"/>
      <c r="EP317" s="125"/>
      <c r="EQ317" s="125"/>
      <c r="ER317" s="125"/>
      <c r="ES317" s="125"/>
      <c r="ET317" s="125"/>
      <c r="EU317" s="125"/>
      <c r="EV317" s="125"/>
      <c r="EW317" s="125"/>
      <c r="EX317" s="125"/>
    </row>
    <row r="318" spans="1:154" x14ac:dyDescent="0.35">
      <c r="A318" s="85"/>
      <c r="B318" s="86"/>
      <c r="C318" s="86"/>
      <c r="D318" s="86"/>
      <c r="E318" s="86"/>
      <c r="F318" s="86"/>
      <c r="G318" s="48" t="e">
        <f>SUM(J318,L318,N318,O318,P318,T318,U318,V318,AB318,AD318,AO318,AQ318,CE318,CG318,CP318,CR318,#REF!,#REF!,CZ318,DB318,DE318,DG318,DN318,DP318,DW318,DY318,EF318,EH318)</f>
        <v>#REF!</v>
      </c>
      <c r="H318" s="48"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48" t="e">
        <f t="shared" si="16"/>
        <v>#REF!</v>
      </c>
      <c r="J318" s="78"/>
      <c r="K318" s="78"/>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125"/>
      <c r="EP318" s="125"/>
      <c r="EQ318" s="125"/>
      <c r="ER318" s="125"/>
      <c r="ES318" s="125"/>
      <c r="ET318" s="125"/>
      <c r="EU318" s="125"/>
      <c r="EV318" s="125"/>
      <c r="EW318" s="125"/>
      <c r="EX318" s="125"/>
    </row>
    <row r="319" spans="1:154" x14ac:dyDescent="0.35">
      <c r="A319" s="85"/>
      <c r="B319" s="86"/>
      <c r="C319" s="86"/>
      <c r="D319" s="86"/>
      <c r="E319" s="86"/>
      <c r="F319" s="86"/>
      <c r="G319" s="48" t="e">
        <f>SUM(J319,L319,N319,O319,P319,T319,U319,V319,AB319,AD319,AO319,AQ319,CE319,CG319,CP319,CR319,#REF!,#REF!,CZ319,DB319,DE319,DG319,DN319,DP319,DW319,DY319,EF319,EH319)</f>
        <v>#REF!</v>
      </c>
      <c r="H319" s="48"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48" t="e">
        <f t="shared" si="16"/>
        <v>#REF!</v>
      </c>
      <c r="J319" s="78"/>
      <c r="K319" s="78"/>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125"/>
      <c r="EP319" s="125"/>
      <c r="EQ319" s="125"/>
      <c r="ER319" s="125"/>
      <c r="ES319" s="125"/>
      <c r="ET319" s="125"/>
      <c r="EU319" s="125"/>
      <c r="EV319" s="125"/>
      <c r="EW319" s="125"/>
      <c r="EX319" s="125"/>
    </row>
    <row r="320" spans="1:154" x14ac:dyDescent="0.35">
      <c r="A320" s="85"/>
      <c r="B320" s="86"/>
      <c r="C320" s="86"/>
      <c r="D320" s="86"/>
      <c r="E320" s="86"/>
      <c r="F320" s="86"/>
      <c r="G320" s="48" t="e">
        <f>SUM(J320,L320,N320,O320,P320,T320,U320,V320,AB320,AD320,AO320,AQ320,CE320,CG320,CP320,CR320,#REF!,#REF!,CZ320,DB320,DE320,DG320,DN320,DP320,DW320,DY320,EF320,EH320)</f>
        <v>#REF!</v>
      </c>
      <c r="H320" s="48"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48" t="e">
        <f t="shared" si="16"/>
        <v>#REF!</v>
      </c>
      <c r="J320" s="78"/>
      <c r="K320" s="78"/>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125"/>
      <c r="EP320" s="125"/>
      <c r="EQ320" s="125"/>
      <c r="ER320" s="125"/>
      <c r="ES320" s="125"/>
      <c r="ET320" s="125"/>
      <c r="EU320" s="125"/>
      <c r="EV320" s="125"/>
      <c r="EW320" s="125"/>
      <c r="EX320" s="125"/>
    </row>
    <row r="321" spans="1:154" x14ac:dyDescent="0.35">
      <c r="A321" s="85"/>
      <c r="B321" s="86"/>
      <c r="C321" s="86"/>
      <c r="D321" s="86"/>
      <c r="E321" s="86"/>
      <c r="F321" s="86"/>
      <c r="G321" s="48" t="e">
        <f>SUM(J321,L321,N321,O321,P321,T321,U321,V321,AB321,AD321,AO321,AQ321,CE321,CG321,CP321,CR321,#REF!,#REF!,CZ321,DB321,DE321,DG321,DN321,DP321,DW321,DY321,EF321,EH321)</f>
        <v>#REF!</v>
      </c>
      <c r="H321" s="48"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48" t="e">
        <f t="shared" si="16"/>
        <v>#REF!</v>
      </c>
      <c r="J321" s="78"/>
      <c r="K321" s="78"/>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125"/>
      <c r="EP321" s="125"/>
      <c r="EQ321" s="125"/>
      <c r="ER321" s="125"/>
      <c r="ES321" s="125"/>
      <c r="ET321" s="125"/>
      <c r="EU321" s="125"/>
      <c r="EV321" s="125"/>
      <c r="EW321" s="125"/>
      <c r="EX321" s="125"/>
    </row>
    <row r="322" spans="1:154" x14ac:dyDescent="0.35">
      <c r="A322" s="85"/>
      <c r="B322" s="86"/>
      <c r="C322" s="86"/>
      <c r="D322" s="86"/>
      <c r="E322" s="86"/>
      <c r="F322" s="86"/>
      <c r="G322" s="48" t="e">
        <f>SUM(J322,L322,N322,O322,P322,T322,U322,V322,AB322,AD322,AO322,AQ322,CE322,CG322,CP322,CR322,#REF!,#REF!,CZ322,DB322,DE322,DG322,DN322,DP322,DW322,DY322,EF322,EH322)</f>
        <v>#REF!</v>
      </c>
      <c r="H322" s="48"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48" t="e">
        <f t="shared" si="16"/>
        <v>#REF!</v>
      </c>
      <c r="J322" s="78"/>
      <c r="K322" s="78"/>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125"/>
      <c r="EP322" s="125"/>
      <c r="EQ322" s="125"/>
      <c r="ER322" s="125"/>
      <c r="ES322" s="125"/>
      <c r="ET322" s="125"/>
      <c r="EU322" s="125"/>
      <c r="EV322" s="125"/>
      <c r="EW322" s="125"/>
      <c r="EX322" s="125"/>
    </row>
    <row r="323" spans="1:154" x14ac:dyDescent="0.35">
      <c r="A323" s="85"/>
      <c r="B323" s="86"/>
      <c r="C323" s="86"/>
      <c r="D323" s="86"/>
      <c r="E323" s="86"/>
      <c r="F323" s="86"/>
      <c r="G323" s="48" t="e">
        <f>SUM(J323,L323,N323,O323,P323,T323,U323,V323,AB323,AD323,AO323,AQ323,CE323,CG323,CP323,CR323,#REF!,#REF!,CZ323,DB323,DE323,DG323,DN323,DP323,DW323,DY323,EF323,EH323)</f>
        <v>#REF!</v>
      </c>
      <c r="H323" s="48"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48" t="e">
        <f t="shared" si="16"/>
        <v>#REF!</v>
      </c>
      <c r="J323" s="78"/>
      <c r="K323" s="78"/>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125"/>
      <c r="EP323" s="125"/>
      <c r="EQ323" s="125"/>
      <c r="ER323" s="125"/>
      <c r="ES323" s="125"/>
      <c r="ET323" s="125"/>
      <c r="EU323" s="125"/>
      <c r="EV323" s="125"/>
      <c r="EW323" s="125"/>
      <c r="EX323" s="125"/>
    </row>
    <row r="324" spans="1:154" x14ac:dyDescent="0.35">
      <c r="A324" s="85"/>
      <c r="B324" s="86"/>
      <c r="C324" s="86"/>
      <c r="D324" s="86"/>
      <c r="E324" s="86"/>
      <c r="F324" s="86"/>
      <c r="G324" s="48" t="e">
        <f>SUM(J324,L324,N324,O324,P324,T324,U324,V324,AB324,AD324,AO324,AQ324,CE324,CG324,CP324,CR324,#REF!,#REF!,CZ324,DB324,DE324,DG324,DN324,DP324,DW324,DY324,EF324,EH324)</f>
        <v>#REF!</v>
      </c>
      <c r="H324" s="48"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48" t="e">
        <f t="shared" si="16"/>
        <v>#REF!</v>
      </c>
      <c r="J324" s="78"/>
      <c r="K324" s="78"/>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125"/>
      <c r="EP324" s="125"/>
      <c r="EQ324" s="125"/>
      <c r="ER324" s="125"/>
      <c r="ES324" s="125"/>
      <c r="ET324" s="125"/>
      <c r="EU324" s="125"/>
      <c r="EV324" s="125"/>
      <c r="EW324" s="125"/>
      <c r="EX324" s="125"/>
    </row>
    <row r="325" spans="1:154" x14ac:dyDescent="0.35">
      <c r="A325" s="85"/>
      <c r="B325" s="86"/>
      <c r="C325" s="86"/>
      <c r="D325" s="86"/>
      <c r="E325" s="86"/>
      <c r="F325" s="86"/>
      <c r="G325" s="48" t="e">
        <f>SUM(J325,L325,N325,O325,P325,T325,U325,V325,AB325,AD325,AO325,AQ325,CE325,CG325,CP325,CR325,#REF!,#REF!,CZ325,DB325,DE325,DG325,DN325,DP325,DW325,DY325,EF325,EH325)</f>
        <v>#REF!</v>
      </c>
      <c r="H325" s="48"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48" t="e">
        <f t="shared" si="16"/>
        <v>#REF!</v>
      </c>
      <c r="J325" s="78"/>
      <c r="K325" s="78"/>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125"/>
      <c r="EP325" s="125"/>
      <c r="EQ325" s="125"/>
      <c r="ER325" s="125"/>
      <c r="ES325" s="125"/>
      <c r="ET325" s="125"/>
      <c r="EU325" s="125"/>
      <c r="EV325" s="125"/>
      <c r="EW325" s="125"/>
      <c r="EX325" s="125"/>
    </row>
    <row r="326" spans="1:154" x14ac:dyDescent="0.35">
      <c r="A326" s="85"/>
      <c r="B326" s="86"/>
      <c r="C326" s="86"/>
      <c r="D326" s="86"/>
      <c r="E326" s="86"/>
      <c r="F326" s="86"/>
      <c r="G326" s="48" t="e">
        <f>SUM(J326,L326,N326,O326,P326,T326,U326,V326,AB326,AD326,AO326,AQ326,CE326,CG326,CP326,CR326,#REF!,#REF!,CZ326,DB326,DE326,DG326,DN326,DP326,DW326,DY326,EF326,EH326)</f>
        <v>#REF!</v>
      </c>
      <c r="H326" s="48"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48" t="e">
        <f t="shared" si="16"/>
        <v>#REF!</v>
      </c>
      <c r="J326" s="78"/>
      <c r="K326" s="78"/>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125"/>
      <c r="EP326" s="125"/>
      <c r="EQ326" s="125"/>
      <c r="ER326" s="125"/>
      <c r="ES326" s="125"/>
      <c r="ET326" s="125"/>
      <c r="EU326" s="125"/>
      <c r="EV326" s="125"/>
      <c r="EW326" s="125"/>
      <c r="EX326" s="125"/>
    </row>
    <row r="327" spans="1:154" x14ac:dyDescent="0.35">
      <c r="A327" s="85"/>
      <c r="B327" s="86"/>
      <c r="C327" s="86"/>
      <c r="D327" s="86"/>
      <c r="E327" s="86"/>
      <c r="F327" s="86"/>
      <c r="G327" s="48" t="e">
        <f>SUM(J327,L327,N327,O327,P327,T327,U327,V327,AB327,AD327,AO327,AQ327,CE327,CG327,CP327,CR327,#REF!,#REF!,CZ327,DB327,DE327,DG327,DN327,DP327,DW327,DY327,EF327,EH327)</f>
        <v>#REF!</v>
      </c>
      <c r="H327" s="48"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48" t="e">
        <f t="shared" si="16"/>
        <v>#REF!</v>
      </c>
      <c r="J327" s="78"/>
      <c r="K327" s="78"/>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125"/>
      <c r="EP327" s="125"/>
      <c r="EQ327" s="125"/>
      <c r="ER327" s="125"/>
      <c r="ES327" s="125"/>
      <c r="ET327" s="125"/>
      <c r="EU327" s="125"/>
      <c r="EV327" s="125"/>
      <c r="EW327" s="125"/>
      <c r="EX327" s="125"/>
    </row>
    <row r="328" spans="1:154" x14ac:dyDescent="0.35">
      <c r="A328" s="85"/>
      <c r="B328" s="86"/>
      <c r="C328" s="86"/>
      <c r="D328" s="86"/>
      <c r="E328" s="86"/>
      <c r="F328" s="86"/>
      <c r="G328" s="48" t="e">
        <f>SUM(J328,L328,N328,O328,P328,T328,U328,V328,AB328,AD328,AO328,AQ328,CE328,CG328,CP328,CR328,#REF!,#REF!,CZ328,DB328,DE328,DG328,DN328,DP328,DW328,DY328,EF328,EH328)</f>
        <v>#REF!</v>
      </c>
      <c r="H328" s="48"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48" t="e">
        <f t="shared" si="16"/>
        <v>#REF!</v>
      </c>
      <c r="J328" s="78"/>
      <c r="K328" s="78"/>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125"/>
      <c r="EP328" s="125"/>
      <c r="EQ328" s="125"/>
      <c r="ER328" s="125"/>
      <c r="ES328" s="125"/>
      <c r="ET328" s="125"/>
      <c r="EU328" s="125"/>
      <c r="EV328" s="125"/>
      <c r="EW328" s="125"/>
      <c r="EX328" s="125"/>
    </row>
    <row r="329" spans="1:154" x14ac:dyDescent="0.35">
      <c r="A329" s="85"/>
      <c r="B329" s="86"/>
      <c r="C329" s="86"/>
      <c r="D329" s="86"/>
      <c r="E329" s="86"/>
      <c r="F329" s="86"/>
      <c r="G329" s="48" t="e">
        <f>SUM(J329,L329,N329,O329,P329,T329,U329,V329,AB329,AD329,AO329,AQ329,CE329,CG329,CP329,CR329,#REF!,#REF!,CZ329,DB329,DE329,DG329,DN329,DP329,DW329,DY329,EF329,EH329)</f>
        <v>#REF!</v>
      </c>
      <c r="H329" s="48"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48" t="e">
        <f t="shared" si="16"/>
        <v>#REF!</v>
      </c>
      <c r="J329" s="78"/>
      <c r="K329" s="78"/>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125"/>
      <c r="EP329" s="125"/>
      <c r="EQ329" s="125"/>
      <c r="ER329" s="125"/>
      <c r="ES329" s="125"/>
      <c r="ET329" s="125"/>
      <c r="EU329" s="125"/>
      <c r="EV329" s="125"/>
      <c r="EW329" s="125"/>
      <c r="EX329" s="125"/>
    </row>
    <row r="330" spans="1:154" x14ac:dyDescent="0.35">
      <c r="A330" s="85"/>
      <c r="B330" s="86"/>
      <c r="C330" s="86"/>
      <c r="D330" s="86"/>
      <c r="E330" s="86"/>
      <c r="F330" s="86"/>
      <c r="G330" s="48" t="e">
        <f>SUM(J330,L330,N330,O330,P330,T330,U330,V330,AB330,AD330,AO330,AQ330,CE330,CG330,CP330,CR330,#REF!,#REF!,CZ330,DB330,DE330,DG330,DN330,DP330,DW330,DY330,EF330,EH330)</f>
        <v>#REF!</v>
      </c>
      <c r="H330" s="48"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48" t="e">
        <f t="shared" ref="I330:I393" si="17">G330+H330</f>
        <v>#REF!</v>
      </c>
      <c r="J330" s="78"/>
      <c r="K330" s="78"/>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125"/>
      <c r="EP330" s="125"/>
      <c r="EQ330" s="125"/>
      <c r="ER330" s="125"/>
      <c r="ES330" s="125"/>
      <c r="ET330" s="125"/>
      <c r="EU330" s="125"/>
      <c r="EV330" s="125"/>
      <c r="EW330" s="125"/>
      <c r="EX330" s="125"/>
    </row>
    <row r="331" spans="1:154" x14ac:dyDescent="0.35">
      <c r="A331" s="85"/>
      <c r="B331" s="86"/>
      <c r="C331" s="86"/>
      <c r="D331" s="86"/>
      <c r="E331" s="86"/>
      <c r="F331" s="86"/>
      <c r="G331" s="48" t="e">
        <f>SUM(J331,L331,N331,O331,P331,T331,U331,V331,AB331,AD331,AO331,AQ331,CE331,CG331,CP331,CR331,#REF!,#REF!,CZ331,DB331,DE331,DG331,DN331,DP331,DW331,DY331,EF331,EH331)</f>
        <v>#REF!</v>
      </c>
      <c r="H331" s="48"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48" t="e">
        <f t="shared" si="17"/>
        <v>#REF!</v>
      </c>
      <c r="J331" s="78"/>
      <c r="K331" s="78"/>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125"/>
      <c r="EP331" s="125"/>
      <c r="EQ331" s="125"/>
      <c r="ER331" s="125"/>
      <c r="ES331" s="125"/>
      <c r="ET331" s="125"/>
      <c r="EU331" s="125"/>
      <c r="EV331" s="125"/>
      <c r="EW331" s="125"/>
      <c r="EX331" s="125"/>
    </row>
    <row r="332" spans="1:154" x14ac:dyDescent="0.35">
      <c r="A332" s="85"/>
      <c r="B332" s="86"/>
      <c r="C332" s="86"/>
      <c r="D332" s="86"/>
      <c r="E332" s="86"/>
      <c r="F332" s="86"/>
      <c r="G332" s="48" t="e">
        <f>SUM(J332,L332,N332,O332,P332,T332,U332,V332,AB332,AD332,AO332,AQ332,CE332,CG332,CP332,CR332,#REF!,#REF!,CZ332,DB332,DE332,DG332,DN332,DP332,DW332,DY332,EF332,EH332)</f>
        <v>#REF!</v>
      </c>
      <c r="H332" s="48"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48" t="e">
        <f t="shared" si="17"/>
        <v>#REF!</v>
      </c>
      <c r="J332" s="78"/>
      <c r="K332" s="78"/>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125"/>
      <c r="EP332" s="125"/>
      <c r="EQ332" s="125"/>
      <c r="ER332" s="125"/>
      <c r="ES332" s="125"/>
      <c r="ET332" s="125"/>
      <c r="EU332" s="125"/>
      <c r="EV332" s="125"/>
      <c r="EW332" s="125"/>
      <c r="EX332" s="125"/>
    </row>
    <row r="333" spans="1:154" x14ac:dyDescent="0.35">
      <c r="A333" s="85"/>
      <c r="B333" s="86"/>
      <c r="C333" s="86"/>
      <c r="D333" s="86"/>
      <c r="E333" s="86"/>
      <c r="F333" s="86"/>
      <c r="G333" s="48" t="e">
        <f>SUM(J333,L333,N333,O333,P333,T333,U333,V333,AB333,AD333,AO333,AQ333,CE333,CG333,CP333,CR333,#REF!,#REF!,CZ333,DB333,DE333,DG333,DN333,DP333,DW333,DY333,EF333,EH333)</f>
        <v>#REF!</v>
      </c>
      <c r="H333" s="48"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48" t="e">
        <f t="shared" si="17"/>
        <v>#REF!</v>
      </c>
      <c r="J333" s="78"/>
      <c r="K333" s="78"/>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125"/>
      <c r="EP333" s="125"/>
      <c r="EQ333" s="125"/>
      <c r="ER333" s="125"/>
      <c r="ES333" s="125"/>
      <c r="ET333" s="125"/>
      <c r="EU333" s="125"/>
      <c r="EV333" s="125"/>
      <c r="EW333" s="125"/>
      <c r="EX333" s="125"/>
    </row>
    <row r="334" spans="1:154" x14ac:dyDescent="0.35">
      <c r="A334" s="85"/>
      <c r="B334" s="86"/>
      <c r="C334" s="86"/>
      <c r="D334" s="86"/>
      <c r="E334" s="86"/>
      <c r="F334" s="86"/>
      <c r="G334" s="48" t="e">
        <f>SUM(J334,L334,N334,O334,P334,T334,U334,V334,AB334,AD334,AO334,AQ334,CE334,CG334,CP334,CR334,#REF!,#REF!,CZ334,DB334,DE334,DG334,DN334,DP334,DW334,DY334,EF334,EH334)</f>
        <v>#REF!</v>
      </c>
      <c r="H334" s="48"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48" t="e">
        <f t="shared" si="17"/>
        <v>#REF!</v>
      </c>
      <c r="J334" s="78"/>
      <c r="K334" s="78"/>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125"/>
      <c r="EP334" s="125"/>
      <c r="EQ334" s="125"/>
      <c r="ER334" s="125"/>
      <c r="ES334" s="125"/>
      <c r="ET334" s="125"/>
      <c r="EU334" s="125"/>
      <c r="EV334" s="125"/>
      <c r="EW334" s="125"/>
      <c r="EX334" s="125"/>
    </row>
    <row r="335" spans="1:154" x14ac:dyDescent="0.35">
      <c r="A335" s="85"/>
      <c r="B335" s="86"/>
      <c r="C335" s="86"/>
      <c r="D335" s="86"/>
      <c r="E335" s="86"/>
      <c r="F335" s="86"/>
      <c r="G335" s="48" t="e">
        <f>SUM(J335,L335,N335,O335,P335,T335,U335,V335,AB335,AD335,AO335,AQ335,CE335,CG335,CP335,CR335,#REF!,#REF!,CZ335,DB335,DE335,DG335,DN335,DP335,DW335,DY335,EF335,EH335)</f>
        <v>#REF!</v>
      </c>
      <c r="H335" s="48"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48" t="e">
        <f t="shared" si="17"/>
        <v>#REF!</v>
      </c>
      <c r="J335" s="78"/>
      <c r="K335" s="78"/>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125"/>
      <c r="EP335" s="125"/>
      <c r="EQ335" s="125"/>
      <c r="ER335" s="125"/>
      <c r="ES335" s="125"/>
      <c r="ET335" s="125"/>
      <c r="EU335" s="125"/>
      <c r="EV335" s="125"/>
      <c r="EW335" s="125"/>
      <c r="EX335" s="125"/>
    </row>
    <row r="336" spans="1:154" x14ac:dyDescent="0.35">
      <c r="A336" s="85"/>
      <c r="B336" s="86"/>
      <c r="C336" s="86"/>
      <c r="D336" s="86"/>
      <c r="E336" s="86"/>
      <c r="F336" s="86"/>
      <c r="G336" s="48" t="e">
        <f>SUM(J336,L336,N336,O336,P336,T336,U336,V336,AB336,AD336,AO336,AQ336,CE336,CG336,CP336,CR336,#REF!,#REF!,CZ336,DB336,DE336,DG336,DN336,DP336,DW336,DY336,EF336,EH336)</f>
        <v>#REF!</v>
      </c>
      <c r="H336" s="48"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48" t="e">
        <f t="shared" si="17"/>
        <v>#REF!</v>
      </c>
      <c r="J336" s="78"/>
      <c r="K336" s="78"/>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125"/>
      <c r="EP336" s="125"/>
      <c r="EQ336" s="125"/>
      <c r="ER336" s="125"/>
      <c r="ES336" s="125"/>
      <c r="ET336" s="125"/>
      <c r="EU336" s="125"/>
      <c r="EV336" s="125"/>
      <c r="EW336" s="125"/>
      <c r="EX336" s="125"/>
    </row>
    <row r="337" spans="1:154" x14ac:dyDescent="0.35">
      <c r="A337" s="85"/>
      <c r="B337" s="86"/>
      <c r="C337" s="86"/>
      <c r="D337" s="86"/>
      <c r="E337" s="86"/>
      <c r="F337" s="86"/>
      <c r="G337" s="48" t="e">
        <f>SUM(J337,L337,N337,O337,P337,T337,U337,V337,AB337,AD337,AO337,AQ337,CE337,CG337,CP337,CR337,#REF!,#REF!,CZ337,DB337,DE337,DG337,DN337,DP337,DW337,DY337,EF337,EH337)</f>
        <v>#REF!</v>
      </c>
      <c r="H337" s="48"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48" t="e">
        <f t="shared" si="17"/>
        <v>#REF!</v>
      </c>
      <c r="J337" s="78"/>
      <c r="K337" s="78"/>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125"/>
      <c r="EP337" s="125"/>
      <c r="EQ337" s="125"/>
      <c r="ER337" s="125"/>
      <c r="ES337" s="125"/>
      <c r="ET337" s="125"/>
      <c r="EU337" s="125"/>
      <c r="EV337" s="125"/>
      <c r="EW337" s="125"/>
      <c r="EX337" s="125"/>
    </row>
    <row r="338" spans="1:154" x14ac:dyDescent="0.35">
      <c r="A338" s="85"/>
      <c r="B338" s="86"/>
      <c r="C338" s="86"/>
      <c r="D338" s="86"/>
      <c r="E338" s="86"/>
      <c r="F338" s="86"/>
      <c r="G338" s="48" t="e">
        <f>SUM(J338,L338,N338,O338,P338,T338,U338,V338,AB338,AD338,AO338,AQ338,CE338,CG338,CP338,CR338,#REF!,#REF!,CZ338,DB338,DE338,DG338,DN338,DP338,DW338,DY338,EF338,EH338)</f>
        <v>#REF!</v>
      </c>
      <c r="H338" s="48"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48" t="e">
        <f t="shared" si="17"/>
        <v>#REF!</v>
      </c>
      <c r="J338" s="78"/>
      <c r="K338" s="78"/>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125"/>
      <c r="EP338" s="125"/>
      <c r="EQ338" s="125"/>
      <c r="ER338" s="125"/>
      <c r="ES338" s="125"/>
      <c r="ET338" s="125"/>
      <c r="EU338" s="125"/>
      <c r="EV338" s="125"/>
      <c r="EW338" s="125"/>
      <c r="EX338" s="125"/>
    </row>
    <row r="339" spans="1:154" x14ac:dyDescent="0.35">
      <c r="A339" s="85"/>
      <c r="B339" s="86"/>
      <c r="C339" s="86"/>
      <c r="D339" s="86"/>
      <c r="E339" s="86"/>
      <c r="F339" s="86"/>
      <c r="G339" s="48" t="e">
        <f>SUM(J339,L339,N339,O339,P339,T339,U339,V339,AB339,AD339,AO339,AQ339,CE339,CG339,CP339,CR339,#REF!,#REF!,CZ339,DB339,DE339,DG339,DN339,DP339,DW339,DY339,EF339,EH339)</f>
        <v>#REF!</v>
      </c>
      <c r="H339" s="48"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48" t="e">
        <f t="shared" si="17"/>
        <v>#REF!</v>
      </c>
      <c r="J339" s="78"/>
      <c r="K339" s="78"/>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125"/>
      <c r="EP339" s="125"/>
      <c r="EQ339" s="125"/>
      <c r="ER339" s="125"/>
      <c r="ES339" s="125"/>
      <c r="ET339" s="125"/>
      <c r="EU339" s="125"/>
      <c r="EV339" s="125"/>
      <c r="EW339" s="125"/>
      <c r="EX339" s="125"/>
    </row>
    <row r="340" spans="1:154" x14ac:dyDescent="0.35">
      <c r="A340" s="85"/>
      <c r="B340" s="86"/>
      <c r="C340" s="86"/>
      <c r="D340" s="86"/>
      <c r="E340" s="86"/>
      <c r="F340" s="86"/>
      <c r="G340" s="48" t="e">
        <f>SUM(J340,L340,N340,O340,P340,T340,U340,V340,AB340,AD340,AO340,AQ340,CE340,CG340,CP340,CR340,#REF!,#REF!,CZ340,DB340,DE340,DG340,DN340,DP340,DW340,DY340,EF340,EH340)</f>
        <v>#REF!</v>
      </c>
      <c r="H340" s="48"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48" t="e">
        <f t="shared" si="17"/>
        <v>#REF!</v>
      </c>
      <c r="J340" s="78"/>
      <c r="K340" s="78"/>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125"/>
      <c r="EP340" s="125"/>
      <c r="EQ340" s="125"/>
      <c r="ER340" s="125"/>
      <c r="ES340" s="125"/>
      <c r="ET340" s="125"/>
      <c r="EU340" s="125"/>
      <c r="EV340" s="125"/>
      <c r="EW340" s="125"/>
      <c r="EX340" s="125"/>
    </row>
    <row r="341" spans="1:154" x14ac:dyDescent="0.35">
      <c r="A341" s="85"/>
      <c r="B341" s="86"/>
      <c r="C341" s="86"/>
      <c r="D341" s="86"/>
      <c r="E341" s="86"/>
      <c r="F341" s="86"/>
      <c r="G341" s="48" t="e">
        <f>SUM(J341,L341,N341,O341,P341,T341,U341,V341,AB341,AD341,AO341,AQ341,CE341,CG341,CP341,CR341,#REF!,#REF!,CZ341,DB341,DE341,DG341,DN341,DP341,DW341,DY341,EF341,EH341)</f>
        <v>#REF!</v>
      </c>
      <c r="H341" s="48"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48" t="e">
        <f t="shared" si="17"/>
        <v>#REF!</v>
      </c>
      <c r="J341" s="78"/>
      <c r="K341" s="78"/>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125"/>
      <c r="EP341" s="125"/>
      <c r="EQ341" s="125"/>
      <c r="ER341" s="125"/>
      <c r="ES341" s="125"/>
      <c r="ET341" s="125"/>
      <c r="EU341" s="125"/>
      <c r="EV341" s="125"/>
      <c r="EW341" s="125"/>
      <c r="EX341" s="125"/>
    </row>
    <row r="342" spans="1:154" x14ac:dyDescent="0.35">
      <c r="A342" s="85"/>
      <c r="B342" s="86"/>
      <c r="C342" s="86"/>
      <c r="D342" s="86"/>
      <c r="E342" s="86"/>
      <c r="F342" s="86"/>
      <c r="G342" s="48" t="e">
        <f>SUM(J342,L342,N342,O342,P342,T342,U342,V342,AB342,AD342,AO342,AQ342,CE342,CG342,CP342,CR342,#REF!,#REF!,CZ342,DB342,DE342,DG342,DN342,DP342,DW342,DY342,EF342,EH342)</f>
        <v>#REF!</v>
      </c>
      <c r="H342" s="48"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48" t="e">
        <f t="shared" si="17"/>
        <v>#REF!</v>
      </c>
      <c r="J342" s="78"/>
      <c r="K342" s="78"/>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125"/>
      <c r="EP342" s="125"/>
      <c r="EQ342" s="125"/>
      <c r="ER342" s="125"/>
      <c r="ES342" s="125"/>
      <c r="ET342" s="125"/>
      <c r="EU342" s="125"/>
      <c r="EV342" s="125"/>
      <c r="EW342" s="125"/>
      <c r="EX342" s="125"/>
    </row>
    <row r="343" spans="1:154" x14ac:dyDescent="0.35">
      <c r="A343" s="85"/>
      <c r="B343" s="86"/>
      <c r="C343" s="86"/>
      <c r="D343" s="86"/>
      <c r="E343" s="86"/>
      <c r="F343" s="86"/>
      <c r="G343" s="48" t="e">
        <f>SUM(J343,L343,N343,O343,P343,T343,U343,V343,AB343,AD343,AO343,AQ343,CE343,CG343,CP343,CR343,#REF!,#REF!,CZ343,DB343,DE343,DG343,DN343,DP343,DW343,DY343,EF343,EH343)</f>
        <v>#REF!</v>
      </c>
      <c r="H343" s="48"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48" t="e">
        <f t="shared" si="17"/>
        <v>#REF!</v>
      </c>
      <c r="J343" s="78"/>
      <c r="K343" s="78"/>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125"/>
      <c r="EP343" s="125"/>
      <c r="EQ343" s="125"/>
      <c r="ER343" s="125"/>
      <c r="ES343" s="125"/>
      <c r="ET343" s="125"/>
      <c r="EU343" s="125"/>
      <c r="EV343" s="125"/>
      <c r="EW343" s="125"/>
      <c r="EX343" s="125"/>
    </row>
    <row r="344" spans="1:154" x14ac:dyDescent="0.35">
      <c r="A344" s="85"/>
      <c r="B344" s="86"/>
      <c r="C344" s="86"/>
      <c r="D344" s="86"/>
      <c r="E344" s="86"/>
      <c r="F344" s="86"/>
      <c r="G344" s="48" t="e">
        <f>SUM(J344,L344,N344,O344,P344,T344,U344,V344,AB344,AD344,AO344,AQ344,CE344,CG344,CP344,CR344,#REF!,#REF!,CZ344,DB344,DE344,DG344,DN344,DP344,DW344,DY344,EF344,EH344)</f>
        <v>#REF!</v>
      </c>
      <c r="H344" s="48"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48" t="e">
        <f t="shared" si="17"/>
        <v>#REF!</v>
      </c>
      <c r="J344" s="78"/>
      <c r="K344" s="78"/>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125"/>
      <c r="EP344" s="125"/>
      <c r="EQ344" s="125"/>
      <c r="ER344" s="125"/>
      <c r="ES344" s="125"/>
      <c r="ET344" s="125"/>
      <c r="EU344" s="125"/>
      <c r="EV344" s="125"/>
      <c r="EW344" s="125"/>
      <c r="EX344" s="125"/>
    </row>
    <row r="345" spans="1:154" x14ac:dyDescent="0.35">
      <c r="A345" s="85"/>
      <c r="B345" s="86"/>
      <c r="C345" s="86"/>
      <c r="D345" s="86"/>
      <c r="E345" s="86"/>
      <c r="F345" s="86"/>
      <c r="G345" s="48" t="e">
        <f>SUM(J345,L345,N345,O345,P345,T345,U345,V345,AB345,AD345,AO345,AQ345,CE345,CG345,CP345,CR345,#REF!,#REF!,CZ345,DB345,DE345,DG345,DN345,DP345,DW345,DY345,EF345,EH345)</f>
        <v>#REF!</v>
      </c>
      <c r="H345" s="48"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48" t="e">
        <f t="shared" si="17"/>
        <v>#REF!</v>
      </c>
      <c r="J345" s="78"/>
      <c r="K345" s="78"/>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125"/>
      <c r="EP345" s="125"/>
      <c r="EQ345" s="125"/>
      <c r="ER345" s="125"/>
      <c r="ES345" s="125"/>
      <c r="ET345" s="125"/>
      <c r="EU345" s="125"/>
      <c r="EV345" s="125"/>
      <c r="EW345" s="125"/>
      <c r="EX345" s="125"/>
    </row>
    <row r="346" spans="1:154" x14ac:dyDescent="0.35">
      <c r="A346" s="85"/>
      <c r="B346" s="86"/>
      <c r="C346" s="86"/>
      <c r="D346" s="86"/>
      <c r="E346" s="86"/>
      <c r="F346" s="86"/>
      <c r="G346" s="48" t="e">
        <f>SUM(J346,L346,N346,O346,P346,T346,U346,V346,AB346,AD346,AO346,AQ346,CE346,CG346,CP346,CR346,#REF!,#REF!,CZ346,DB346,DE346,DG346,DN346,DP346,DW346,DY346,EF346,EH346)</f>
        <v>#REF!</v>
      </c>
      <c r="H346" s="48"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48" t="e">
        <f t="shared" si="17"/>
        <v>#REF!</v>
      </c>
      <c r="J346" s="78"/>
      <c r="K346" s="78"/>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125"/>
      <c r="EP346" s="125"/>
      <c r="EQ346" s="125"/>
      <c r="ER346" s="125"/>
      <c r="ES346" s="125"/>
      <c r="ET346" s="125"/>
      <c r="EU346" s="125"/>
      <c r="EV346" s="125"/>
      <c r="EW346" s="125"/>
      <c r="EX346" s="125"/>
    </row>
    <row r="347" spans="1:154" x14ac:dyDescent="0.35">
      <c r="A347" s="85"/>
      <c r="B347" s="86"/>
      <c r="C347" s="86"/>
      <c r="D347" s="86"/>
      <c r="E347" s="86"/>
      <c r="F347" s="86"/>
      <c r="G347" s="48" t="e">
        <f>SUM(J347,L347,N347,O347,P347,T347,U347,V347,AB347,AD347,AO347,AQ347,CE347,CG347,CP347,CR347,#REF!,#REF!,CZ347,DB347,DE347,DG347,DN347,DP347,DW347,DY347,EF347,EH347)</f>
        <v>#REF!</v>
      </c>
      <c r="H347" s="48"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48" t="e">
        <f t="shared" si="17"/>
        <v>#REF!</v>
      </c>
      <c r="J347" s="78"/>
      <c r="K347" s="78"/>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125"/>
      <c r="EP347" s="125"/>
      <c r="EQ347" s="125"/>
      <c r="ER347" s="125"/>
      <c r="ES347" s="125"/>
      <c r="ET347" s="125"/>
      <c r="EU347" s="125"/>
      <c r="EV347" s="125"/>
      <c r="EW347" s="125"/>
      <c r="EX347" s="125"/>
    </row>
    <row r="348" spans="1:154" x14ac:dyDescent="0.35">
      <c r="A348" s="85"/>
      <c r="B348" s="86"/>
      <c r="C348" s="86"/>
      <c r="D348" s="86"/>
      <c r="E348" s="86"/>
      <c r="F348" s="86"/>
      <c r="G348" s="48" t="e">
        <f>SUM(J348,L348,N348,O348,P348,T348,U348,V348,AB348,AD348,AO348,AQ348,CE348,CG348,CP348,CR348,#REF!,#REF!,CZ348,DB348,DE348,DG348,DN348,DP348,DW348,DY348,EF348,EH348)</f>
        <v>#REF!</v>
      </c>
      <c r="H348" s="48"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48" t="e">
        <f t="shared" si="17"/>
        <v>#REF!</v>
      </c>
      <c r="J348" s="78"/>
      <c r="K348" s="78"/>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125"/>
      <c r="EP348" s="125"/>
      <c r="EQ348" s="125"/>
      <c r="ER348" s="125"/>
      <c r="ES348" s="125"/>
      <c r="ET348" s="125"/>
      <c r="EU348" s="125"/>
      <c r="EV348" s="125"/>
      <c r="EW348" s="125"/>
      <c r="EX348" s="125"/>
    </row>
    <row r="349" spans="1:154" x14ac:dyDescent="0.35">
      <c r="A349" s="85"/>
      <c r="B349" s="86"/>
      <c r="C349" s="86"/>
      <c r="D349" s="86"/>
      <c r="E349" s="86"/>
      <c r="F349" s="86"/>
      <c r="G349" s="48" t="e">
        <f>SUM(J349,L349,N349,O349,P349,T349,U349,V349,AB349,AD349,AO349,AQ349,CE349,CG349,CP349,CR349,#REF!,#REF!,CZ349,DB349,DE349,DG349,DN349,DP349,DW349,DY349,EF349,EH349)</f>
        <v>#REF!</v>
      </c>
      <c r="H349" s="48"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48" t="e">
        <f t="shared" si="17"/>
        <v>#REF!</v>
      </c>
      <c r="J349" s="78"/>
      <c r="K349" s="78"/>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125"/>
      <c r="EP349" s="125"/>
      <c r="EQ349" s="125"/>
      <c r="ER349" s="125"/>
      <c r="ES349" s="125"/>
      <c r="ET349" s="125"/>
      <c r="EU349" s="125"/>
      <c r="EV349" s="125"/>
      <c r="EW349" s="125"/>
      <c r="EX349" s="125"/>
    </row>
    <row r="350" spans="1:154" x14ac:dyDescent="0.35">
      <c r="A350" s="85"/>
      <c r="B350" s="86"/>
      <c r="C350" s="86"/>
      <c r="D350" s="86"/>
      <c r="E350" s="86"/>
      <c r="F350" s="86"/>
      <c r="G350" s="48" t="e">
        <f>SUM(J350,L350,N350,O350,P350,T350,U350,V350,AB350,AD350,AO350,AQ350,CE350,CG350,CP350,CR350,#REF!,#REF!,CZ350,DB350,DE350,DG350,DN350,DP350,DW350,DY350,EF350,EH350)</f>
        <v>#REF!</v>
      </c>
      <c r="H350" s="48"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48" t="e">
        <f t="shared" si="17"/>
        <v>#REF!</v>
      </c>
      <c r="J350" s="78"/>
      <c r="K350" s="78"/>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125"/>
      <c r="EP350" s="125"/>
      <c r="EQ350" s="125"/>
      <c r="ER350" s="125"/>
      <c r="ES350" s="125"/>
      <c r="ET350" s="125"/>
      <c r="EU350" s="125"/>
      <c r="EV350" s="125"/>
      <c r="EW350" s="125"/>
      <c r="EX350" s="125"/>
    </row>
    <row r="351" spans="1:154" x14ac:dyDescent="0.35">
      <c r="A351" s="85"/>
      <c r="B351" s="86"/>
      <c r="C351" s="86"/>
      <c r="D351" s="86"/>
      <c r="E351" s="86"/>
      <c r="F351" s="86"/>
      <c r="G351" s="48" t="e">
        <f>SUM(J351,L351,N351,O351,P351,T351,U351,V351,AB351,AD351,AO351,AQ351,CE351,CG351,CP351,CR351,#REF!,#REF!,CZ351,DB351,DE351,DG351,DN351,DP351,DW351,DY351,EF351,EH351)</f>
        <v>#REF!</v>
      </c>
      <c r="H351" s="48"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48" t="e">
        <f t="shared" si="17"/>
        <v>#REF!</v>
      </c>
      <c r="J351" s="78"/>
      <c r="K351" s="78"/>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125"/>
      <c r="EP351" s="125"/>
      <c r="EQ351" s="125"/>
      <c r="ER351" s="125"/>
      <c r="ES351" s="125"/>
      <c r="ET351" s="125"/>
      <c r="EU351" s="125"/>
      <c r="EV351" s="125"/>
      <c r="EW351" s="125"/>
      <c r="EX351" s="125"/>
    </row>
    <row r="352" spans="1:154" x14ac:dyDescent="0.35">
      <c r="A352" s="85"/>
      <c r="B352" s="86"/>
      <c r="C352" s="86"/>
      <c r="D352" s="86"/>
      <c r="E352" s="86"/>
      <c r="F352" s="86"/>
      <c r="G352" s="48" t="e">
        <f>SUM(J352,L352,N352,O352,P352,T352,U352,V352,AB352,AD352,AO352,AQ352,CE352,CG352,CP352,CR352,#REF!,#REF!,CZ352,DB352,DE352,DG352,DN352,DP352,DW352,DY352,EF352,EH352)</f>
        <v>#REF!</v>
      </c>
      <c r="H352" s="48"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48" t="e">
        <f t="shared" si="17"/>
        <v>#REF!</v>
      </c>
      <c r="J352" s="78"/>
      <c r="K352" s="78"/>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125"/>
      <c r="EP352" s="125"/>
      <c r="EQ352" s="125"/>
      <c r="ER352" s="125"/>
      <c r="ES352" s="125"/>
      <c r="ET352" s="125"/>
      <c r="EU352" s="125"/>
      <c r="EV352" s="125"/>
      <c r="EW352" s="125"/>
      <c r="EX352" s="125"/>
    </row>
    <row r="353" spans="1:154" x14ac:dyDescent="0.35">
      <c r="A353" s="85"/>
      <c r="B353" s="86"/>
      <c r="C353" s="86"/>
      <c r="D353" s="86"/>
      <c r="E353" s="86"/>
      <c r="F353" s="86"/>
      <c r="G353" s="48" t="e">
        <f>SUM(J353,L353,N353,O353,P353,T353,U353,V353,AB353,AD353,AO353,AQ353,CE353,CG353,CP353,CR353,#REF!,#REF!,CZ353,DB353,DE353,DG353,DN353,DP353,DW353,DY353,EF353,EH353)</f>
        <v>#REF!</v>
      </c>
      <c r="H353" s="48"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48" t="e">
        <f t="shared" si="17"/>
        <v>#REF!</v>
      </c>
      <c r="J353" s="78"/>
      <c r="K353" s="78"/>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125"/>
      <c r="EP353" s="125"/>
      <c r="EQ353" s="125"/>
      <c r="ER353" s="125"/>
      <c r="ES353" s="125"/>
      <c r="ET353" s="125"/>
      <c r="EU353" s="125"/>
      <c r="EV353" s="125"/>
      <c r="EW353" s="125"/>
      <c r="EX353" s="125"/>
    </row>
    <row r="354" spans="1:154" x14ac:dyDescent="0.35">
      <c r="A354" s="85"/>
      <c r="B354" s="86"/>
      <c r="C354" s="86"/>
      <c r="D354" s="86"/>
      <c r="E354" s="86"/>
      <c r="F354" s="86"/>
      <c r="G354" s="48" t="e">
        <f>SUM(J354,L354,N354,O354,P354,T354,U354,V354,AB354,AD354,AO354,AQ354,CE354,CG354,CP354,CR354,#REF!,#REF!,CZ354,DB354,DE354,DG354,DN354,DP354,DW354,DY354,EF354,EH354)</f>
        <v>#REF!</v>
      </c>
      <c r="H354" s="48"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48" t="e">
        <f t="shared" si="17"/>
        <v>#REF!</v>
      </c>
      <c r="J354" s="78"/>
      <c r="K354" s="78"/>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125"/>
      <c r="EP354" s="125"/>
      <c r="EQ354" s="125"/>
      <c r="ER354" s="125"/>
      <c r="ES354" s="125"/>
      <c r="ET354" s="125"/>
      <c r="EU354" s="125"/>
      <c r="EV354" s="125"/>
      <c r="EW354" s="125"/>
      <c r="EX354" s="125"/>
    </row>
    <row r="355" spans="1:154" x14ac:dyDescent="0.35">
      <c r="A355" s="85"/>
      <c r="B355" s="86"/>
      <c r="C355" s="86"/>
      <c r="D355" s="86"/>
      <c r="E355" s="86"/>
      <c r="F355" s="86"/>
      <c r="G355" s="48" t="e">
        <f>SUM(J355,L355,N355,O355,P355,T355,U355,V355,AB355,AD355,AO355,AQ355,CE355,CG355,CP355,CR355,#REF!,#REF!,CZ355,DB355,DE355,DG355,DN355,DP355,DW355,DY355,EF355,EH355)</f>
        <v>#REF!</v>
      </c>
      <c r="H355" s="48"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48" t="e">
        <f t="shared" si="17"/>
        <v>#REF!</v>
      </c>
      <c r="J355" s="78"/>
      <c r="K355" s="78"/>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125"/>
      <c r="EP355" s="125"/>
      <c r="EQ355" s="125"/>
      <c r="ER355" s="125"/>
      <c r="ES355" s="125"/>
      <c r="ET355" s="125"/>
      <c r="EU355" s="125"/>
      <c r="EV355" s="125"/>
      <c r="EW355" s="125"/>
      <c r="EX355" s="125"/>
    </row>
    <row r="356" spans="1:154" x14ac:dyDescent="0.35">
      <c r="A356" s="85"/>
      <c r="B356" s="86"/>
      <c r="C356" s="86"/>
      <c r="D356" s="86"/>
      <c r="E356" s="86"/>
      <c r="F356" s="86"/>
      <c r="G356" s="48" t="e">
        <f>SUM(J356,L356,N356,O356,P356,T356,U356,V356,AB356,AD356,AO356,AQ356,CE356,CG356,CP356,CR356,#REF!,#REF!,CZ356,DB356,DE356,DG356,DN356,DP356,DW356,DY356,EF356,EH356)</f>
        <v>#REF!</v>
      </c>
      <c r="H356" s="48"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48" t="e">
        <f t="shared" si="17"/>
        <v>#REF!</v>
      </c>
      <c r="J356" s="78"/>
      <c r="K356" s="78"/>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125"/>
      <c r="EP356" s="125"/>
      <c r="EQ356" s="125"/>
      <c r="ER356" s="125"/>
      <c r="ES356" s="125"/>
      <c r="ET356" s="125"/>
      <c r="EU356" s="125"/>
      <c r="EV356" s="125"/>
      <c r="EW356" s="125"/>
      <c r="EX356" s="125"/>
    </row>
    <row r="357" spans="1:154" x14ac:dyDescent="0.35">
      <c r="A357" s="85"/>
      <c r="B357" s="86"/>
      <c r="C357" s="86"/>
      <c r="D357" s="86"/>
      <c r="E357" s="86"/>
      <c r="F357" s="86"/>
      <c r="G357" s="48" t="e">
        <f>SUM(J357,L357,N357,O357,P357,T357,U357,V357,AB357,AD357,AO357,AQ357,CE357,CG357,CP357,CR357,#REF!,#REF!,CZ357,DB357,DE357,DG357,DN357,DP357,DW357,DY357,EF357,EH357)</f>
        <v>#REF!</v>
      </c>
      <c r="H357" s="48"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48" t="e">
        <f t="shared" si="17"/>
        <v>#REF!</v>
      </c>
      <c r="J357" s="78"/>
      <c r="K357" s="78"/>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125"/>
      <c r="EP357" s="125"/>
      <c r="EQ357" s="125"/>
      <c r="ER357" s="125"/>
      <c r="ES357" s="125"/>
      <c r="ET357" s="125"/>
      <c r="EU357" s="125"/>
      <c r="EV357" s="125"/>
      <c r="EW357" s="125"/>
      <c r="EX357" s="125"/>
    </row>
    <row r="358" spans="1:154" x14ac:dyDescent="0.35">
      <c r="A358" s="85"/>
      <c r="B358" s="86"/>
      <c r="C358" s="86"/>
      <c r="D358" s="86"/>
      <c r="E358" s="86"/>
      <c r="F358" s="86"/>
      <c r="G358" s="48" t="e">
        <f>SUM(J358,L358,N358,O358,P358,T358,U358,V358,AB358,AD358,AO358,AQ358,CE358,CG358,CP358,CR358,#REF!,#REF!,CZ358,DB358,DE358,DG358,DN358,DP358,DW358,DY358,EF358,EH358)</f>
        <v>#REF!</v>
      </c>
      <c r="H358" s="48"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48" t="e">
        <f t="shared" si="17"/>
        <v>#REF!</v>
      </c>
      <c r="J358" s="78"/>
      <c r="K358" s="78"/>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125"/>
      <c r="EP358" s="125"/>
      <c r="EQ358" s="125"/>
      <c r="ER358" s="125"/>
      <c r="ES358" s="125"/>
      <c r="ET358" s="125"/>
      <c r="EU358" s="125"/>
      <c r="EV358" s="125"/>
      <c r="EW358" s="125"/>
      <c r="EX358" s="125"/>
    </row>
    <row r="359" spans="1:154" x14ac:dyDescent="0.35">
      <c r="A359" s="85"/>
      <c r="B359" s="86"/>
      <c r="C359" s="86"/>
      <c r="D359" s="86"/>
      <c r="E359" s="86"/>
      <c r="F359" s="86"/>
      <c r="G359" s="48" t="e">
        <f>SUM(J359,L359,N359,O359,P359,T359,U359,V359,AB359,AD359,AO359,AQ359,CE359,CG359,CP359,CR359,#REF!,#REF!,CZ359,DB359,DE359,DG359,DN359,DP359,DW359,DY359,EF359,EH359)</f>
        <v>#REF!</v>
      </c>
      <c r="H359" s="48"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48" t="e">
        <f t="shared" si="17"/>
        <v>#REF!</v>
      </c>
      <c r="J359" s="78"/>
      <c r="K359" s="78"/>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125"/>
      <c r="EP359" s="125"/>
      <c r="EQ359" s="125"/>
      <c r="ER359" s="125"/>
      <c r="ES359" s="125"/>
      <c r="ET359" s="125"/>
      <c r="EU359" s="125"/>
      <c r="EV359" s="125"/>
      <c r="EW359" s="125"/>
      <c r="EX359" s="125"/>
    </row>
    <row r="360" spans="1:154" x14ac:dyDescent="0.35">
      <c r="A360" s="85"/>
      <c r="B360" s="86"/>
      <c r="C360" s="86"/>
      <c r="D360" s="86"/>
      <c r="E360" s="86"/>
      <c r="F360" s="86"/>
      <c r="G360" s="48" t="e">
        <f>SUM(J360,L360,N360,O360,P360,T360,U360,V360,AB360,AD360,AO360,AQ360,CE360,CG360,CP360,CR360,#REF!,#REF!,CZ360,DB360,DE360,DG360,DN360,DP360,DW360,DY360,EF360,EH360)</f>
        <v>#REF!</v>
      </c>
      <c r="H360" s="48"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48" t="e">
        <f t="shared" si="17"/>
        <v>#REF!</v>
      </c>
      <c r="J360" s="78"/>
      <c r="K360" s="78"/>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125"/>
      <c r="EP360" s="125"/>
      <c r="EQ360" s="125"/>
      <c r="ER360" s="125"/>
      <c r="ES360" s="125"/>
      <c r="ET360" s="125"/>
      <c r="EU360" s="125"/>
      <c r="EV360" s="125"/>
      <c r="EW360" s="125"/>
      <c r="EX360" s="125"/>
    </row>
    <row r="361" spans="1:154" x14ac:dyDescent="0.35">
      <c r="A361" s="85"/>
      <c r="B361" s="86"/>
      <c r="C361" s="86"/>
      <c r="D361" s="86"/>
      <c r="E361" s="86"/>
      <c r="F361" s="86"/>
      <c r="G361" s="48" t="e">
        <f>SUM(J361,L361,N361,O361,P361,T361,U361,V361,AB361,AD361,AO361,AQ361,CE361,CG361,CP361,CR361,#REF!,#REF!,CZ361,DB361,DE361,DG361,DN361,DP361,DW361,DY361,EF361,EH361)</f>
        <v>#REF!</v>
      </c>
      <c r="H361" s="48"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48" t="e">
        <f t="shared" si="17"/>
        <v>#REF!</v>
      </c>
      <c r="J361" s="78"/>
      <c r="K361" s="78"/>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125"/>
      <c r="EP361" s="125"/>
      <c r="EQ361" s="125"/>
      <c r="ER361" s="125"/>
      <c r="ES361" s="125"/>
      <c r="ET361" s="125"/>
      <c r="EU361" s="125"/>
      <c r="EV361" s="125"/>
      <c r="EW361" s="125"/>
      <c r="EX361" s="125"/>
    </row>
    <row r="362" spans="1:154" x14ac:dyDescent="0.35">
      <c r="A362" s="85"/>
      <c r="B362" s="86"/>
      <c r="C362" s="86"/>
      <c r="D362" s="86"/>
      <c r="E362" s="86"/>
      <c r="F362" s="86"/>
      <c r="G362" s="48" t="e">
        <f>SUM(J362,L362,N362,O362,P362,T362,U362,V362,AB362,AD362,AO362,AQ362,CE362,CG362,CP362,CR362,#REF!,#REF!,CZ362,DB362,DE362,DG362,DN362,DP362,DW362,DY362,EF362,EH362)</f>
        <v>#REF!</v>
      </c>
      <c r="H362" s="48"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48" t="e">
        <f t="shared" si="17"/>
        <v>#REF!</v>
      </c>
      <c r="J362" s="78"/>
      <c r="K362" s="78"/>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125"/>
      <c r="EP362" s="125"/>
      <c r="EQ362" s="125"/>
      <c r="ER362" s="125"/>
      <c r="ES362" s="125"/>
      <c r="ET362" s="125"/>
      <c r="EU362" s="125"/>
      <c r="EV362" s="125"/>
      <c r="EW362" s="125"/>
      <c r="EX362" s="125"/>
    </row>
    <row r="363" spans="1:154" x14ac:dyDescent="0.35">
      <c r="A363" s="85"/>
      <c r="B363" s="86"/>
      <c r="C363" s="86"/>
      <c r="D363" s="86"/>
      <c r="E363" s="86"/>
      <c r="F363" s="86"/>
      <c r="G363" s="48" t="e">
        <f>SUM(J363,L363,N363,O363,P363,T363,U363,V363,AB363,AD363,AO363,AQ363,CE363,CG363,CP363,CR363,#REF!,#REF!,CZ363,DB363,DE363,DG363,DN363,DP363,DW363,DY363,EF363,EH363)</f>
        <v>#REF!</v>
      </c>
      <c r="H363" s="48"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48" t="e">
        <f t="shared" si="17"/>
        <v>#REF!</v>
      </c>
      <c r="J363" s="78"/>
      <c r="K363" s="78"/>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125"/>
      <c r="EP363" s="125"/>
      <c r="EQ363" s="125"/>
      <c r="ER363" s="125"/>
      <c r="ES363" s="125"/>
      <c r="ET363" s="125"/>
      <c r="EU363" s="125"/>
      <c r="EV363" s="125"/>
      <c r="EW363" s="125"/>
      <c r="EX363" s="125"/>
    </row>
    <row r="364" spans="1:154" x14ac:dyDescent="0.35">
      <c r="A364" s="85"/>
      <c r="B364" s="86"/>
      <c r="C364" s="86"/>
      <c r="D364" s="86"/>
      <c r="E364" s="86"/>
      <c r="F364" s="86"/>
      <c r="G364" s="48" t="e">
        <f>SUM(J364,L364,N364,O364,P364,T364,U364,V364,AB364,AD364,AO364,AQ364,CE364,CG364,CP364,CR364,#REF!,#REF!,CZ364,DB364,DE364,DG364,DN364,DP364,DW364,DY364,EF364,EH364)</f>
        <v>#REF!</v>
      </c>
      <c r="H364" s="48"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48" t="e">
        <f t="shared" si="17"/>
        <v>#REF!</v>
      </c>
      <c r="J364" s="78"/>
      <c r="K364" s="78"/>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125"/>
      <c r="EP364" s="125"/>
      <c r="EQ364" s="125"/>
      <c r="ER364" s="125"/>
      <c r="ES364" s="125"/>
      <c r="ET364" s="125"/>
      <c r="EU364" s="125"/>
      <c r="EV364" s="125"/>
      <c r="EW364" s="125"/>
      <c r="EX364" s="125"/>
    </row>
    <row r="365" spans="1:154" x14ac:dyDescent="0.35">
      <c r="A365" s="85"/>
      <c r="B365" s="86"/>
      <c r="C365" s="86"/>
      <c r="D365" s="86"/>
      <c r="E365" s="86"/>
      <c r="F365" s="86"/>
      <c r="G365" s="48" t="e">
        <f>SUM(J365,L365,N365,O365,P365,T365,U365,V365,AB365,AD365,AO365,AQ365,CE365,CG365,CP365,CR365,#REF!,#REF!,CZ365,DB365,DE365,DG365,DN365,DP365,DW365,DY365,EF365,EH365)</f>
        <v>#REF!</v>
      </c>
      <c r="H365" s="48"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48" t="e">
        <f t="shared" si="17"/>
        <v>#REF!</v>
      </c>
      <c r="J365" s="78"/>
      <c r="K365" s="78"/>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125"/>
      <c r="EP365" s="125"/>
      <c r="EQ365" s="125"/>
      <c r="ER365" s="125"/>
      <c r="ES365" s="125"/>
      <c r="ET365" s="125"/>
      <c r="EU365" s="125"/>
      <c r="EV365" s="125"/>
      <c r="EW365" s="125"/>
      <c r="EX365" s="125"/>
    </row>
    <row r="366" spans="1:154" x14ac:dyDescent="0.35">
      <c r="A366" s="85"/>
      <c r="B366" s="86"/>
      <c r="C366" s="86"/>
      <c r="D366" s="86"/>
      <c r="E366" s="86"/>
      <c r="F366" s="86"/>
      <c r="G366" s="48" t="e">
        <f>SUM(J366,L366,N366,O366,P366,T366,U366,V366,AB366,AD366,AO366,AQ366,CE366,CG366,CP366,CR366,#REF!,#REF!,CZ366,DB366,DE366,DG366,DN366,DP366,DW366,DY366,EF366,EH366)</f>
        <v>#REF!</v>
      </c>
      <c r="H366" s="48"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48" t="e">
        <f t="shared" si="17"/>
        <v>#REF!</v>
      </c>
      <c r="J366" s="78"/>
      <c r="K366" s="78"/>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125"/>
      <c r="EP366" s="125"/>
      <c r="EQ366" s="125"/>
      <c r="ER366" s="125"/>
      <c r="ES366" s="125"/>
      <c r="ET366" s="125"/>
      <c r="EU366" s="125"/>
      <c r="EV366" s="125"/>
      <c r="EW366" s="125"/>
      <c r="EX366" s="125"/>
    </row>
    <row r="367" spans="1:154" x14ac:dyDescent="0.35">
      <c r="A367" s="85"/>
      <c r="B367" s="86"/>
      <c r="C367" s="86"/>
      <c r="D367" s="86"/>
      <c r="E367" s="86"/>
      <c r="F367" s="86"/>
      <c r="G367" s="48" t="e">
        <f>SUM(J367,L367,N367,O367,P367,T367,U367,V367,AB367,AD367,AO367,AQ367,CE367,CG367,CP367,CR367,#REF!,#REF!,CZ367,DB367,DE367,DG367,DN367,DP367,DW367,DY367,EF367,EH367)</f>
        <v>#REF!</v>
      </c>
      <c r="H367" s="48"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48" t="e">
        <f t="shared" si="17"/>
        <v>#REF!</v>
      </c>
      <c r="J367" s="78"/>
      <c r="K367" s="78"/>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125"/>
      <c r="EP367" s="125"/>
      <c r="EQ367" s="125"/>
      <c r="ER367" s="125"/>
      <c r="ES367" s="125"/>
      <c r="ET367" s="125"/>
      <c r="EU367" s="125"/>
      <c r="EV367" s="125"/>
      <c r="EW367" s="125"/>
      <c r="EX367" s="125"/>
    </row>
    <row r="368" spans="1:154" x14ac:dyDescent="0.35">
      <c r="A368" s="85"/>
      <c r="B368" s="86"/>
      <c r="C368" s="86"/>
      <c r="D368" s="86"/>
      <c r="E368" s="86"/>
      <c r="F368" s="86"/>
      <c r="G368" s="48" t="e">
        <f>SUM(J368,L368,N368,O368,P368,T368,U368,V368,AB368,AD368,AO368,AQ368,CE368,CG368,CP368,CR368,#REF!,#REF!,CZ368,DB368,DE368,DG368,DN368,DP368,DW368,DY368,EF368,EH368)</f>
        <v>#REF!</v>
      </c>
      <c r="H368" s="48"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48" t="e">
        <f t="shared" si="17"/>
        <v>#REF!</v>
      </c>
      <c r="J368" s="78"/>
      <c r="K368" s="78"/>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125"/>
      <c r="EP368" s="125"/>
      <c r="EQ368" s="125"/>
      <c r="ER368" s="125"/>
      <c r="ES368" s="125"/>
      <c r="ET368" s="125"/>
      <c r="EU368" s="125"/>
      <c r="EV368" s="125"/>
      <c r="EW368" s="125"/>
      <c r="EX368" s="125"/>
    </row>
    <row r="369" spans="1:154" x14ac:dyDescent="0.35">
      <c r="A369" s="85"/>
      <c r="B369" s="86"/>
      <c r="C369" s="86"/>
      <c r="D369" s="86"/>
      <c r="E369" s="86"/>
      <c r="F369" s="86"/>
      <c r="G369" s="48" t="e">
        <f>SUM(J369,L369,N369,O369,P369,T369,U369,V369,AB369,AD369,AO369,AQ369,CE369,CG369,CP369,CR369,#REF!,#REF!,CZ369,DB369,DE369,DG369,DN369,DP369,DW369,DY369,EF369,EH369)</f>
        <v>#REF!</v>
      </c>
      <c r="H369" s="48"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48" t="e">
        <f t="shared" si="17"/>
        <v>#REF!</v>
      </c>
      <c r="J369" s="78"/>
      <c r="K369" s="78"/>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125"/>
      <c r="EP369" s="125"/>
      <c r="EQ369" s="125"/>
      <c r="ER369" s="125"/>
      <c r="ES369" s="125"/>
      <c r="ET369" s="125"/>
      <c r="EU369" s="125"/>
      <c r="EV369" s="125"/>
      <c r="EW369" s="125"/>
      <c r="EX369" s="125"/>
    </row>
    <row r="370" spans="1:154" x14ac:dyDescent="0.35">
      <c r="A370" s="85"/>
      <c r="B370" s="86"/>
      <c r="C370" s="86"/>
      <c r="D370" s="86"/>
      <c r="E370" s="86"/>
      <c r="F370" s="86"/>
      <c r="G370" s="48" t="e">
        <f>SUM(J370,L370,N370,O370,P370,T370,U370,V370,AB370,AD370,AO370,AQ370,CE370,CG370,CP370,CR370,#REF!,#REF!,CZ370,DB370,DE370,DG370,DN370,DP370,DW370,DY370,EF370,EH370)</f>
        <v>#REF!</v>
      </c>
      <c r="H370" s="48"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48" t="e">
        <f t="shared" si="17"/>
        <v>#REF!</v>
      </c>
      <c r="J370" s="78"/>
      <c r="K370" s="78"/>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125"/>
      <c r="EP370" s="125"/>
      <c r="EQ370" s="125"/>
      <c r="ER370" s="125"/>
      <c r="ES370" s="125"/>
      <c r="ET370" s="125"/>
      <c r="EU370" s="125"/>
      <c r="EV370" s="125"/>
      <c r="EW370" s="125"/>
      <c r="EX370" s="125"/>
    </row>
    <row r="371" spans="1:154" x14ac:dyDescent="0.35">
      <c r="A371" s="85"/>
      <c r="B371" s="86"/>
      <c r="C371" s="86"/>
      <c r="D371" s="86"/>
      <c r="E371" s="86"/>
      <c r="F371" s="86"/>
      <c r="G371" s="48" t="e">
        <f>SUM(J371,L371,N371,O371,P371,T371,U371,V371,AB371,AD371,AO371,AQ371,CE371,CG371,CP371,CR371,#REF!,#REF!,CZ371,DB371,DE371,DG371,DN371,DP371,DW371,DY371,EF371,EH371)</f>
        <v>#REF!</v>
      </c>
      <c r="H371" s="48"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48" t="e">
        <f t="shared" si="17"/>
        <v>#REF!</v>
      </c>
      <c r="J371" s="78"/>
      <c r="K371" s="78"/>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125"/>
      <c r="EP371" s="125"/>
      <c r="EQ371" s="125"/>
      <c r="ER371" s="125"/>
      <c r="ES371" s="125"/>
      <c r="ET371" s="125"/>
      <c r="EU371" s="125"/>
      <c r="EV371" s="125"/>
      <c r="EW371" s="125"/>
      <c r="EX371" s="125"/>
    </row>
    <row r="372" spans="1:154" x14ac:dyDescent="0.35">
      <c r="A372" s="85"/>
      <c r="B372" s="86"/>
      <c r="C372" s="86"/>
      <c r="D372" s="86"/>
      <c r="E372" s="86"/>
      <c r="F372" s="86"/>
      <c r="G372" s="48" t="e">
        <f>SUM(J372,L372,N372,O372,P372,T372,U372,V372,AB372,AD372,AO372,AQ372,CE372,CG372,CP372,CR372,#REF!,#REF!,CZ372,DB372,DE372,DG372,DN372,DP372,DW372,DY372,EF372,EH372)</f>
        <v>#REF!</v>
      </c>
      <c r="H372" s="48"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48" t="e">
        <f t="shared" si="17"/>
        <v>#REF!</v>
      </c>
      <c r="J372" s="78"/>
      <c r="K372" s="78"/>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125"/>
      <c r="EP372" s="125"/>
      <c r="EQ372" s="125"/>
      <c r="ER372" s="125"/>
      <c r="ES372" s="125"/>
      <c r="ET372" s="125"/>
      <c r="EU372" s="125"/>
      <c r="EV372" s="125"/>
      <c r="EW372" s="125"/>
      <c r="EX372" s="125"/>
    </row>
    <row r="373" spans="1:154" x14ac:dyDescent="0.35">
      <c r="A373" s="85"/>
      <c r="B373" s="86"/>
      <c r="C373" s="86"/>
      <c r="D373" s="86"/>
      <c r="E373" s="86"/>
      <c r="F373" s="86"/>
      <c r="G373" s="48" t="e">
        <f>SUM(J373,L373,N373,O373,P373,T373,U373,V373,AB373,AD373,AO373,AQ373,CE373,CG373,CP373,CR373,#REF!,#REF!,CZ373,DB373,DE373,DG373,DN373,DP373,DW373,DY373,EF373,EH373)</f>
        <v>#REF!</v>
      </c>
      <c r="H373" s="48"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48" t="e">
        <f t="shared" si="17"/>
        <v>#REF!</v>
      </c>
      <c r="J373" s="78"/>
      <c r="K373" s="78"/>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125"/>
      <c r="EP373" s="125"/>
      <c r="EQ373" s="125"/>
      <c r="ER373" s="125"/>
      <c r="ES373" s="125"/>
      <c r="ET373" s="125"/>
      <c r="EU373" s="125"/>
      <c r="EV373" s="125"/>
      <c r="EW373" s="125"/>
      <c r="EX373" s="125"/>
    </row>
    <row r="374" spans="1:154" x14ac:dyDescent="0.35">
      <c r="A374" s="85"/>
      <c r="B374" s="86"/>
      <c r="C374" s="86"/>
      <c r="D374" s="86"/>
      <c r="E374" s="86"/>
      <c r="F374" s="86"/>
      <c r="G374" s="48" t="e">
        <f>SUM(J374,L374,N374,O374,P374,T374,U374,V374,AB374,AD374,AO374,AQ374,CE374,CG374,CP374,CR374,#REF!,#REF!,CZ374,DB374,DE374,DG374,DN374,DP374,DW374,DY374,EF374,EH374)</f>
        <v>#REF!</v>
      </c>
      <c r="H374" s="48"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48" t="e">
        <f t="shared" si="17"/>
        <v>#REF!</v>
      </c>
      <c r="J374" s="78"/>
      <c r="K374" s="78"/>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125"/>
      <c r="EP374" s="125"/>
      <c r="EQ374" s="125"/>
      <c r="ER374" s="125"/>
      <c r="ES374" s="125"/>
      <c r="ET374" s="125"/>
      <c r="EU374" s="125"/>
      <c r="EV374" s="125"/>
      <c r="EW374" s="125"/>
      <c r="EX374" s="125"/>
    </row>
    <row r="375" spans="1:154" x14ac:dyDescent="0.35">
      <c r="A375" s="85"/>
      <c r="B375" s="86"/>
      <c r="C375" s="86"/>
      <c r="D375" s="86"/>
      <c r="E375" s="86"/>
      <c r="F375" s="86"/>
      <c r="G375" s="48" t="e">
        <f>SUM(J375,L375,N375,O375,P375,T375,U375,V375,AB375,AD375,AO375,AQ375,CE375,CG375,CP375,CR375,#REF!,#REF!,CZ375,DB375,DE375,DG375,DN375,DP375,DW375,DY375,EF375,EH375)</f>
        <v>#REF!</v>
      </c>
      <c r="H375" s="48"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48" t="e">
        <f t="shared" si="17"/>
        <v>#REF!</v>
      </c>
      <c r="J375" s="78"/>
      <c r="K375" s="78"/>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125"/>
      <c r="EP375" s="125"/>
      <c r="EQ375" s="125"/>
      <c r="ER375" s="125"/>
      <c r="ES375" s="125"/>
      <c r="ET375" s="125"/>
      <c r="EU375" s="125"/>
      <c r="EV375" s="125"/>
      <c r="EW375" s="125"/>
      <c r="EX375" s="125"/>
    </row>
    <row r="376" spans="1:154" x14ac:dyDescent="0.35">
      <c r="A376" s="85"/>
      <c r="B376" s="86"/>
      <c r="C376" s="86"/>
      <c r="D376" s="86"/>
      <c r="E376" s="86"/>
      <c r="F376" s="86"/>
      <c r="G376" s="48" t="e">
        <f>SUM(J376,L376,N376,O376,P376,T376,U376,V376,AB376,AD376,AO376,AQ376,CE376,CG376,CP376,CR376,#REF!,#REF!,CZ376,DB376,DE376,DG376,DN376,DP376,DW376,DY376,EF376,EH376)</f>
        <v>#REF!</v>
      </c>
      <c r="H376" s="48"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48" t="e">
        <f t="shared" si="17"/>
        <v>#REF!</v>
      </c>
      <c r="J376" s="78"/>
      <c r="K376" s="78"/>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125"/>
      <c r="EP376" s="125"/>
      <c r="EQ376" s="125"/>
      <c r="ER376" s="125"/>
      <c r="ES376" s="125"/>
      <c r="ET376" s="125"/>
      <c r="EU376" s="125"/>
      <c r="EV376" s="125"/>
      <c r="EW376" s="125"/>
      <c r="EX376" s="125"/>
    </row>
    <row r="377" spans="1:154" x14ac:dyDescent="0.35">
      <c r="A377" s="85"/>
      <c r="B377" s="86"/>
      <c r="C377" s="86"/>
      <c r="D377" s="86"/>
      <c r="E377" s="86"/>
      <c r="F377" s="86"/>
      <c r="G377" s="48" t="e">
        <f>SUM(J377,L377,N377,O377,P377,T377,U377,V377,AB377,AD377,AO377,AQ377,CE377,CG377,CP377,CR377,#REF!,#REF!,CZ377,DB377,DE377,DG377,DN377,DP377,DW377,DY377,EF377,EH377)</f>
        <v>#REF!</v>
      </c>
      <c r="H377" s="48"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48" t="e">
        <f t="shared" si="17"/>
        <v>#REF!</v>
      </c>
      <c r="J377" s="78"/>
      <c r="K377" s="78"/>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125"/>
      <c r="EP377" s="125"/>
      <c r="EQ377" s="125"/>
      <c r="ER377" s="125"/>
      <c r="ES377" s="125"/>
      <c r="ET377" s="125"/>
      <c r="EU377" s="125"/>
      <c r="EV377" s="125"/>
      <c r="EW377" s="125"/>
      <c r="EX377" s="125"/>
    </row>
    <row r="378" spans="1:154" x14ac:dyDescent="0.35">
      <c r="A378" s="85"/>
      <c r="B378" s="86"/>
      <c r="C378" s="86"/>
      <c r="D378" s="86"/>
      <c r="E378" s="86"/>
      <c r="F378" s="86"/>
      <c r="G378" s="48" t="e">
        <f>SUM(J378,L378,N378,O378,P378,T378,U378,V378,AB378,AD378,AO378,AQ378,CE378,CG378,CP378,CR378,#REF!,#REF!,CZ378,DB378,DE378,DG378,DN378,DP378,DW378,DY378,EF378,EH378)</f>
        <v>#REF!</v>
      </c>
      <c r="H378" s="48"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48" t="e">
        <f t="shared" si="17"/>
        <v>#REF!</v>
      </c>
      <c r="J378" s="78"/>
      <c r="K378" s="78"/>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125"/>
      <c r="EP378" s="125"/>
      <c r="EQ378" s="125"/>
      <c r="ER378" s="125"/>
      <c r="ES378" s="125"/>
      <c r="ET378" s="125"/>
      <c r="EU378" s="125"/>
      <c r="EV378" s="125"/>
      <c r="EW378" s="125"/>
      <c r="EX378" s="125"/>
    </row>
    <row r="379" spans="1:154" x14ac:dyDescent="0.35">
      <c r="A379" s="85"/>
      <c r="B379" s="86"/>
      <c r="C379" s="86"/>
      <c r="D379" s="86"/>
      <c r="E379" s="86"/>
      <c r="F379" s="86"/>
      <c r="G379" s="48" t="e">
        <f>SUM(J379,L379,N379,O379,P379,T379,U379,V379,AB379,AD379,AO379,AQ379,CE379,CG379,CP379,CR379,#REF!,#REF!,CZ379,DB379,DE379,DG379,DN379,DP379,DW379,DY379,EF379,EH379)</f>
        <v>#REF!</v>
      </c>
      <c r="H379" s="48"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48" t="e">
        <f t="shared" si="17"/>
        <v>#REF!</v>
      </c>
      <c r="J379" s="78"/>
      <c r="K379" s="78"/>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125"/>
      <c r="EP379" s="125"/>
      <c r="EQ379" s="125"/>
      <c r="ER379" s="125"/>
      <c r="ES379" s="125"/>
      <c r="ET379" s="125"/>
      <c r="EU379" s="125"/>
      <c r="EV379" s="125"/>
      <c r="EW379" s="125"/>
      <c r="EX379" s="125"/>
    </row>
    <row r="380" spans="1:154" x14ac:dyDescent="0.35">
      <c r="A380" s="85"/>
      <c r="B380" s="86"/>
      <c r="C380" s="86"/>
      <c r="D380" s="86"/>
      <c r="E380" s="86"/>
      <c r="F380" s="86"/>
      <c r="G380" s="48" t="e">
        <f>SUM(J380,L380,N380,O380,P380,T380,U380,V380,AB380,AD380,AO380,AQ380,CE380,CG380,CP380,CR380,#REF!,#REF!,CZ380,DB380,DE380,DG380,DN380,DP380,DW380,DY380,EF380,EH380)</f>
        <v>#REF!</v>
      </c>
      <c r="H380" s="48"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48" t="e">
        <f t="shared" si="17"/>
        <v>#REF!</v>
      </c>
      <c r="J380" s="78"/>
      <c r="K380" s="78"/>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125"/>
      <c r="EP380" s="125"/>
      <c r="EQ380" s="125"/>
      <c r="ER380" s="125"/>
      <c r="ES380" s="125"/>
      <c r="ET380" s="125"/>
      <c r="EU380" s="125"/>
      <c r="EV380" s="125"/>
      <c r="EW380" s="125"/>
      <c r="EX380" s="125"/>
    </row>
    <row r="381" spans="1:154" x14ac:dyDescent="0.35">
      <c r="A381" s="85"/>
      <c r="B381" s="86"/>
      <c r="C381" s="86"/>
      <c r="D381" s="86"/>
      <c r="E381" s="86"/>
      <c r="F381" s="86"/>
      <c r="G381" s="48" t="e">
        <f>SUM(J381,L381,N381,O381,P381,T381,U381,V381,AB381,AD381,AO381,AQ381,CE381,CG381,CP381,CR381,#REF!,#REF!,CZ381,DB381,DE381,DG381,DN381,DP381,DW381,DY381,EF381,EH381)</f>
        <v>#REF!</v>
      </c>
      <c r="H381" s="48"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48" t="e">
        <f t="shared" si="17"/>
        <v>#REF!</v>
      </c>
      <c r="J381" s="78"/>
      <c r="K381" s="78"/>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125"/>
      <c r="EP381" s="125"/>
      <c r="EQ381" s="125"/>
      <c r="ER381" s="125"/>
      <c r="ES381" s="125"/>
      <c r="ET381" s="125"/>
      <c r="EU381" s="125"/>
      <c r="EV381" s="125"/>
      <c r="EW381" s="125"/>
      <c r="EX381" s="125"/>
    </row>
    <row r="382" spans="1:154" x14ac:dyDescent="0.35">
      <c r="A382" s="85"/>
      <c r="B382" s="86"/>
      <c r="C382" s="86"/>
      <c r="D382" s="86"/>
      <c r="E382" s="86"/>
      <c r="F382" s="86"/>
      <c r="G382" s="48" t="e">
        <f>SUM(J382,L382,N382,O382,P382,T382,U382,V382,AB382,AD382,AO382,AQ382,CE382,CG382,CP382,CR382,#REF!,#REF!,CZ382,DB382,DE382,DG382,DN382,DP382,DW382,DY382,EF382,EH382)</f>
        <v>#REF!</v>
      </c>
      <c r="H382" s="48"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48" t="e">
        <f t="shared" si="17"/>
        <v>#REF!</v>
      </c>
      <c r="J382" s="78"/>
      <c r="K382" s="78"/>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125"/>
      <c r="EP382" s="125"/>
      <c r="EQ382" s="125"/>
      <c r="ER382" s="125"/>
      <c r="ES382" s="125"/>
      <c r="ET382" s="125"/>
      <c r="EU382" s="125"/>
      <c r="EV382" s="125"/>
      <c r="EW382" s="125"/>
      <c r="EX382" s="125"/>
    </row>
    <row r="383" spans="1:154" x14ac:dyDescent="0.35">
      <c r="A383" s="85"/>
      <c r="B383" s="86"/>
      <c r="C383" s="86"/>
      <c r="D383" s="86"/>
      <c r="E383" s="86"/>
      <c r="F383" s="86"/>
      <c r="G383" s="48" t="e">
        <f>SUM(J383,L383,N383,O383,P383,T383,U383,V383,AB383,AD383,AO383,AQ383,CE383,CG383,CP383,CR383,#REF!,#REF!,CZ383,DB383,DE383,DG383,DN383,DP383,DW383,DY383,EF383,EH383)</f>
        <v>#REF!</v>
      </c>
      <c r="H383" s="48"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48" t="e">
        <f t="shared" si="17"/>
        <v>#REF!</v>
      </c>
      <c r="J383" s="78"/>
      <c r="K383" s="78"/>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125"/>
      <c r="EP383" s="125"/>
      <c r="EQ383" s="125"/>
      <c r="ER383" s="125"/>
      <c r="ES383" s="125"/>
      <c r="ET383" s="125"/>
      <c r="EU383" s="125"/>
      <c r="EV383" s="125"/>
      <c r="EW383" s="125"/>
      <c r="EX383" s="125"/>
    </row>
    <row r="384" spans="1:154" x14ac:dyDescent="0.35">
      <c r="A384" s="85"/>
      <c r="B384" s="86"/>
      <c r="C384" s="86"/>
      <c r="D384" s="86"/>
      <c r="E384" s="86"/>
      <c r="F384" s="86"/>
      <c r="G384" s="48" t="e">
        <f>SUM(J384,L384,N384,O384,P384,T384,U384,V384,AB384,AD384,AO384,AQ384,CE384,CG384,CP384,CR384,#REF!,#REF!,CZ384,DB384,DE384,DG384,DN384,DP384,DW384,DY384,EF384,EH384)</f>
        <v>#REF!</v>
      </c>
      <c r="H384" s="48"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48" t="e">
        <f t="shared" si="17"/>
        <v>#REF!</v>
      </c>
      <c r="J384" s="78"/>
      <c r="K384" s="78"/>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125"/>
      <c r="EP384" s="125"/>
      <c r="EQ384" s="125"/>
      <c r="ER384" s="125"/>
      <c r="ES384" s="125"/>
      <c r="ET384" s="125"/>
      <c r="EU384" s="125"/>
      <c r="EV384" s="125"/>
      <c r="EW384" s="125"/>
      <c r="EX384" s="125"/>
    </row>
    <row r="385" spans="1:154" x14ac:dyDescent="0.35">
      <c r="A385" s="85"/>
      <c r="B385" s="86"/>
      <c r="C385" s="86"/>
      <c r="D385" s="86"/>
      <c r="E385" s="86"/>
      <c r="F385" s="86"/>
      <c r="G385" s="48" t="e">
        <f>SUM(J385,L385,N385,O385,P385,T385,U385,V385,AB385,AD385,AO385,AQ385,CE385,CG385,CP385,CR385,#REF!,#REF!,CZ385,DB385,DE385,DG385,DN385,DP385,DW385,DY385,EF385,EH385)</f>
        <v>#REF!</v>
      </c>
      <c r="H385" s="48"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48" t="e">
        <f t="shared" si="17"/>
        <v>#REF!</v>
      </c>
      <c r="J385" s="78"/>
      <c r="K385" s="78"/>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125"/>
      <c r="EP385" s="125"/>
      <c r="EQ385" s="125"/>
      <c r="ER385" s="125"/>
      <c r="ES385" s="125"/>
      <c r="ET385" s="125"/>
      <c r="EU385" s="125"/>
      <c r="EV385" s="125"/>
      <c r="EW385" s="125"/>
      <c r="EX385" s="125"/>
    </row>
    <row r="386" spans="1:154" x14ac:dyDescent="0.35">
      <c r="A386" s="85"/>
      <c r="B386" s="86"/>
      <c r="C386" s="86"/>
      <c r="D386" s="86"/>
      <c r="E386" s="86"/>
      <c r="F386" s="86"/>
      <c r="G386" s="48" t="e">
        <f>SUM(J386,L386,N386,O386,P386,T386,U386,V386,AB386,AD386,AO386,AQ386,CE386,CG386,CP386,CR386,#REF!,#REF!,CZ386,DB386,DE386,DG386,DN386,DP386,DW386,DY386,EF386,EH386)</f>
        <v>#REF!</v>
      </c>
      <c r="H386" s="48"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48" t="e">
        <f t="shared" si="17"/>
        <v>#REF!</v>
      </c>
      <c r="J386" s="78"/>
      <c r="K386" s="78"/>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125"/>
      <c r="EP386" s="125"/>
      <c r="EQ386" s="125"/>
      <c r="ER386" s="125"/>
      <c r="ES386" s="125"/>
      <c r="ET386" s="125"/>
      <c r="EU386" s="125"/>
      <c r="EV386" s="125"/>
      <c r="EW386" s="125"/>
      <c r="EX386" s="125"/>
    </row>
    <row r="387" spans="1:154" x14ac:dyDescent="0.35">
      <c r="A387" s="85"/>
      <c r="B387" s="86"/>
      <c r="C387" s="86"/>
      <c r="D387" s="86"/>
      <c r="E387" s="86"/>
      <c r="F387" s="86"/>
      <c r="G387" s="48" t="e">
        <f>SUM(J387,L387,N387,O387,P387,T387,U387,V387,AB387,AD387,AO387,AQ387,CE387,CG387,CP387,CR387,#REF!,#REF!,CZ387,DB387,DE387,DG387,DN387,DP387,DW387,DY387,EF387,EH387)</f>
        <v>#REF!</v>
      </c>
      <c r="H387" s="48"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48" t="e">
        <f t="shared" si="17"/>
        <v>#REF!</v>
      </c>
      <c r="J387" s="78"/>
      <c r="K387" s="78"/>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125"/>
      <c r="EP387" s="125"/>
      <c r="EQ387" s="125"/>
      <c r="ER387" s="125"/>
      <c r="ES387" s="125"/>
      <c r="ET387" s="125"/>
      <c r="EU387" s="125"/>
      <c r="EV387" s="125"/>
      <c r="EW387" s="125"/>
      <c r="EX387" s="125"/>
    </row>
    <row r="388" spans="1:154" x14ac:dyDescent="0.35">
      <c r="A388" s="85"/>
      <c r="B388" s="86"/>
      <c r="C388" s="86"/>
      <c r="D388" s="86"/>
      <c r="E388" s="86"/>
      <c r="F388" s="86"/>
      <c r="G388" s="48" t="e">
        <f>SUM(J388,L388,N388,O388,P388,T388,U388,V388,AB388,AD388,AO388,AQ388,CE388,CG388,CP388,CR388,#REF!,#REF!,CZ388,DB388,DE388,DG388,DN388,DP388,DW388,DY388,EF388,EH388)</f>
        <v>#REF!</v>
      </c>
      <c r="H388" s="48"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48" t="e">
        <f t="shared" si="17"/>
        <v>#REF!</v>
      </c>
      <c r="J388" s="78"/>
      <c r="K388" s="78"/>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125"/>
      <c r="EP388" s="125"/>
      <c r="EQ388" s="125"/>
      <c r="ER388" s="125"/>
      <c r="ES388" s="125"/>
      <c r="ET388" s="125"/>
      <c r="EU388" s="125"/>
      <c r="EV388" s="125"/>
      <c r="EW388" s="125"/>
      <c r="EX388" s="125"/>
    </row>
    <row r="389" spans="1:154" x14ac:dyDescent="0.35">
      <c r="A389" s="85"/>
      <c r="B389" s="86"/>
      <c r="C389" s="86"/>
      <c r="D389" s="86"/>
      <c r="E389" s="86"/>
      <c r="F389" s="86"/>
      <c r="G389" s="48" t="e">
        <f>SUM(J389,L389,N389,O389,P389,T389,U389,V389,AB389,AD389,AO389,AQ389,CE389,CG389,CP389,CR389,#REF!,#REF!,CZ389,DB389,DE389,DG389,DN389,DP389,DW389,DY389,EF389,EH389)</f>
        <v>#REF!</v>
      </c>
      <c r="H389" s="48"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48" t="e">
        <f t="shared" si="17"/>
        <v>#REF!</v>
      </c>
      <c r="J389" s="78"/>
      <c r="K389" s="78"/>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125"/>
      <c r="EP389" s="125"/>
      <c r="EQ389" s="125"/>
      <c r="ER389" s="125"/>
      <c r="ES389" s="125"/>
      <c r="ET389" s="125"/>
      <c r="EU389" s="125"/>
      <c r="EV389" s="125"/>
      <c r="EW389" s="125"/>
      <c r="EX389" s="125"/>
    </row>
    <row r="390" spans="1:154" x14ac:dyDescent="0.35">
      <c r="A390" s="85"/>
      <c r="B390" s="86"/>
      <c r="C390" s="86"/>
      <c r="D390" s="86"/>
      <c r="E390" s="86"/>
      <c r="F390" s="86"/>
      <c r="G390" s="48" t="e">
        <f>SUM(J390,L390,N390,O390,P390,T390,U390,V390,AB390,AD390,AO390,AQ390,CE390,CG390,CP390,CR390,#REF!,#REF!,CZ390,DB390,DE390,DG390,DN390,DP390,DW390,DY390,EF390,EH390)</f>
        <v>#REF!</v>
      </c>
      <c r="H390" s="48"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48" t="e">
        <f t="shared" si="17"/>
        <v>#REF!</v>
      </c>
      <c r="J390" s="78"/>
      <c r="K390" s="78"/>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125"/>
      <c r="EP390" s="125"/>
      <c r="EQ390" s="125"/>
      <c r="ER390" s="125"/>
      <c r="ES390" s="125"/>
      <c r="ET390" s="125"/>
      <c r="EU390" s="125"/>
      <c r="EV390" s="125"/>
      <c r="EW390" s="125"/>
      <c r="EX390" s="125"/>
    </row>
    <row r="391" spans="1:154" x14ac:dyDescent="0.35">
      <c r="A391" s="85"/>
      <c r="B391" s="86"/>
      <c r="C391" s="86"/>
      <c r="D391" s="86"/>
      <c r="E391" s="86"/>
      <c r="F391" s="86"/>
      <c r="G391" s="48" t="e">
        <f>SUM(J391,L391,N391,O391,P391,T391,U391,V391,AB391,AD391,AO391,AQ391,CE391,CG391,CP391,CR391,#REF!,#REF!,CZ391,DB391,DE391,DG391,DN391,DP391,DW391,DY391,EF391,EH391)</f>
        <v>#REF!</v>
      </c>
      <c r="H391" s="48"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48" t="e">
        <f t="shared" si="17"/>
        <v>#REF!</v>
      </c>
      <c r="J391" s="78"/>
      <c r="K391" s="78"/>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125"/>
      <c r="EP391" s="125"/>
      <c r="EQ391" s="125"/>
      <c r="ER391" s="125"/>
      <c r="ES391" s="125"/>
      <c r="ET391" s="125"/>
      <c r="EU391" s="125"/>
      <c r="EV391" s="125"/>
      <c r="EW391" s="125"/>
      <c r="EX391" s="125"/>
    </row>
    <row r="392" spans="1:154" x14ac:dyDescent="0.35">
      <c r="A392" s="85"/>
      <c r="B392" s="86"/>
      <c r="C392" s="86"/>
      <c r="D392" s="86"/>
      <c r="E392" s="86"/>
      <c r="F392" s="86"/>
      <c r="G392" s="48" t="e">
        <f>SUM(J392,L392,N392,O392,P392,T392,U392,V392,AB392,AD392,AO392,AQ392,CE392,CG392,CP392,CR392,#REF!,#REF!,CZ392,DB392,DE392,DG392,DN392,DP392,DW392,DY392,EF392,EH392)</f>
        <v>#REF!</v>
      </c>
      <c r="H392" s="48"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48" t="e">
        <f t="shared" si="17"/>
        <v>#REF!</v>
      </c>
      <c r="J392" s="78"/>
      <c r="K392" s="78"/>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125"/>
      <c r="EP392" s="125"/>
      <c r="EQ392" s="125"/>
      <c r="ER392" s="125"/>
      <c r="ES392" s="125"/>
      <c r="ET392" s="125"/>
      <c r="EU392" s="125"/>
      <c r="EV392" s="125"/>
      <c r="EW392" s="125"/>
      <c r="EX392" s="125"/>
    </row>
    <row r="393" spans="1:154" x14ac:dyDescent="0.35">
      <c r="A393" s="85"/>
      <c r="B393" s="86"/>
      <c r="C393" s="86"/>
      <c r="D393" s="86"/>
      <c r="E393" s="86"/>
      <c r="F393" s="86"/>
      <c r="G393" s="48" t="e">
        <f>SUM(J393,L393,N393,O393,P393,T393,U393,V393,AB393,AD393,AO393,AQ393,CE393,CG393,CP393,CR393,#REF!,#REF!,CZ393,DB393,DE393,DG393,DN393,DP393,DW393,DY393,EF393,EH393)</f>
        <v>#REF!</v>
      </c>
      <c r="H393" s="48"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48" t="e">
        <f t="shared" si="17"/>
        <v>#REF!</v>
      </c>
      <c r="J393" s="78"/>
      <c r="K393" s="78"/>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125"/>
      <c r="EP393" s="125"/>
      <c r="EQ393" s="125"/>
      <c r="ER393" s="125"/>
      <c r="ES393" s="125"/>
      <c r="ET393" s="125"/>
      <c r="EU393" s="125"/>
      <c r="EV393" s="125"/>
      <c r="EW393" s="125"/>
      <c r="EX393" s="125"/>
    </row>
    <row r="394" spans="1:154" x14ac:dyDescent="0.35">
      <c r="A394" s="85"/>
      <c r="B394" s="86"/>
      <c r="C394" s="86"/>
      <c r="D394" s="86"/>
      <c r="E394" s="86"/>
      <c r="F394" s="86"/>
      <c r="G394" s="48" t="e">
        <f>SUM(J394,L394,N394,O394,P394,T394,U394,V394,AB394,AD394,AO394,AQ394,CE394,CG394,CP394,CR394,#REF!,#REF!,CZ394,DB394,DE394,DG394,DN394,DP394,DW394,DY394,EF394,EH394)</f>
        <v>#REF!</v>
      </c>
      <c r="H394" s="48"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48" t="e">
        <f t="shared" ref="I394:I457" si="18">G394+H394</f>
        <v>#REF!</v>
      </c>
      <c r="J394" s="78"/>
      <c r="K394" s="78"/>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125"/>
      <c r="EP394" s="125"/>
      <c r="EQ394" s="125"/>
      <c r="ER394" s="125"/>
      <c r="ES394" s="125"/>
      <c r="ET394" s="125"/>
      <c r="EU394" s="125"/>
      <c r="EV394" s="125"/>
      <c r="EW394" s="125"/>
      <c r="EX394" s="125"/>
    </row>
    <row r="395" spans="1:154" x14ac:dyDescent="0.35">
      <c r="A395" s="85"/>
      <c r="B395" s="86"/>
      <c r="C395" s="86"/>
      <c r="D395" s="86"/>
      <c r="E395" s="86"/>
      <c r="F395" s="86"/>
      <c r="G395" s="48" t="e">
        <f>SUM(J395,L395,N395,O395,P395,T395,U395,V395,AB395,AD395,AO395,AQ395,CE395,CG395,CP395,CR395,#REF!,#REF!,CZ395,DB395,DE395,DG395,DN395,DP395,DW395,DY395,EF395,EH395)</f>
        <v>#REF!</v>
      </c>
      <c r="H395" s="48"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48" t="e">
        <f t="shared" si="18"/>
        <v>#REF!</v>
      </c>
      <c r="J395" s="78"/>
      <c r="K395" s="78"/>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125"/>
      <c r="EP395" s="125"/>
      <c r="EQ395" s="125"/>
      <c r="ER395" s="125"/>
      <c r="ES395" s="125"/>
      <c r="ET395" s="125"/>
      <c r="EU395" s="125"/>
      <c r="EV395" s="125"/>
      <c r="EW395" s="125"/>
      <c r="EX395" s="125"/>
    </row>
    <row r="396" spans="1:154" x14ac:dyDescent="0.35">
      <c r="A396" s="85"/>
      <c r="B396" s="86"/>
      <c r="C396" s="86"/>
      <c r="D396" s="86"/>
      <c r="E396" s="86"/>
      <c r="F396" s="86"/>
      <c r="G396" s="48" t="e">
        <f>SUM(J396,L396,N396,O396,P396,T396,U396,V396,AB396,AD396,AO396,AQ396,CE396,CG396,CP396,CR396,#REF!,#REF!,CZ396,DB396,DE396,DG396,DN396,DP396,DW396,DY396,EF396,EH396)</f>
        <v>#REF!</v>
      </c>
      <c r="H396" s="48"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48" t="e">
        <f t="shared" si="18"/>
        <v>#REF!</v>
      </c>
      <c r="J396" s="78"/>
      <c r="K396" s="78"/>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125"/>
      <c r="EP396" s="125"/>
      <c r="EQ396" s="125"/>
      <c r="ER396" s="125"/>
      <c r="ES396" s="125"/>
      <c r="ET396" s="125"/>
      <c r="EU396" s="125"/>
      <c r="EV396" s="125"/>
      <c r="EW396" s="125"/>
      <c r="EX396" s="125"/>
    </row>
    <row r="397" spans="1:154" x14ac:dyDescent="0.35">
      <c r="A397" s="85"/>
      <c r="B397" s="86"/>
      <c r="C397" s="86"/>
      <c r="D397" s="86"/>
      <c r="E397" s="86"/>
      <c r="F397" s="86"/>
      <c r="G397" s="48" t="e">
        <f>SUM(J397,L397,N397,O397,P397,T397,U397,V397,AB397,AD397,AO397,AQ397,CE397,CG397,CP397,CR397,#REF!,#REF!,CZ397,DB397,DE397,DG397,DN397,DP397,DW397,DY397,EF397,EH397)</f>
        <v>#REF!</v>
      </c>
      <c r="H397" s="48"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48" t="e">
        <f t="shared" si="18"/>
        <v>#REF!</v>
      </c>
      <c r="J397" s="78"/>
      <c r="K397" s="78"/>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125"/>
      <c r="EP397" s="125"/>
      <c r="EQ397" s="125"/>
      <c r="ER397" s="125"/>
      <c r="ES397" s="125"/>
      <c r="ET397" s="125"/>
      <c r="EU397" s="125"/>
      <c r="EV397" s="125"/>
      <c r="EW397" s="125"/>
      <c r="EX397" s="125"/>
    </row>
    <row r="398" spans="1:154" x14ac:dyDescent="0.35">
      <c r="A398" s="85"/>
      <c r="B398" s="86"/>
      <c r="C398" s="86"/>
      <c r="D398" s="86"/>
      <c r="E398" s="86"/>
      <c r="F398" s="86"/>
      <c r="G398" s="48" t="e">
        <f>SUM(J398,L398,N398,O398,P398,T398,U398,V398,AB398,AD398,AO398,AQ398,CE398,CG398,CP398,CR398,#REF!,#REF!,CZ398,DB398,DE398,DG398,DN398,DP398,DW398,DY398,EF398,EH398)</f>
        <v>#REF!</v>
      </c>
      <c r="H398" s="48"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48" t="e">
        <f t="shared" si="18"/>
        <v>#REF!</v>
      </c>
      <c r="J398" s="78"/>
      <c r="K398" s="78"/>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125"/>
      <c r="EP398" s="125"/>
      <c r="EQ398" s="125"/>
      <c r="ER398" s="125"/>
      <c r="ES398" s="125"/>
      <c r="ET398" s="125"/>
      <c r="EU398" s="125"/>
      <c r="EV398" s="125"/>
      <c r="EW398" s="125"/>
      <c r="EX398" s="125"/>
    </row>
    <row r="399" spans="1:154" x14ac:dyDescent="0.35">
      <c r="A399" s="85"/>
      <c r="B399" s="86"/>
      <c r="C399" s="86"/>
      <c r="D399" s="86"/>
      <c r="E399" s="86"/>
      <c r="F399" s="86"/>
      <c r="G399" s="48" t="e">
        <f>SUM(J399,L399,N399,O399,P399,T399,U399,V399,AB399,AD399,AO399,AQ399,CE399,CG399,CP399,CR399,#REF!,#REF!,CZ399,DB399,DE399,DG399,DN399,DP399,DW399,DY399,EF399,EH399)</f>
        <v>#REF!</v>
      </c>
      <c r="H399" s="48"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48" t="e">
        <f t="shared" si="18"/>
        <v>#REF!</v>
      </c>
      <c r="J399" s="78"/>
      <c r="K399" s="78"/>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125"/>
      <c r="EP399" s="125"/>
      <c r="EQ399" s="125"/>
      <c r="ER399" s="125"/>
      <c r="ES399" s="125"/>
      <c r="ET399" s="125"/>
      <c r="EU399" s="125"/>
      <c r="EV399" s="125"/>
      <c r="EW399" s="125"/>
      <c r="EX399" s="125"/>
    </row>
    <row r="400" spans="1:154" x14ac:dyDescent="0.35">
      <c r="A400" s="85"/>
      <c r="B400" s="86"/>
      <c r="C400" s="86"/>
      <c r="D400" s="86"/>
      <c r="E400" s="86"/>
      <c r="F400" s="86"/>
      <c r="G400" s="48" t="e">
        <f>SUM(J400,L400,N400,O400,P400,T400,U400,V400,AB400,AD400,AO400,AQ400,CE400,CG400,CP400,CR400,#REF!,#REF!,CZ400,DB400,DE400,DG400,DN400,DP400,DW400,DY400,EF400,EH400)</f>
        <v>#REF!</v>
      </c>
      <c r="H400" s="48"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48" t="e">
        <f t="shared" si="18"/>
        <v>#REF!</v>
      </c>
      <c r="J400" s="78"/>
      <c r="K400" s="78"/>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125"/>
      <c r="EP400" s="125"/>
      <c r="EQ400" s="125"/>
      <c r="ER400" s="125"/>
      <c r="ES400" s="125"/>
      <c r="ET400" s="125"/>
      <c r="EU400" s="125"/>
      <c r="EV400" s="125"/>
      <c r="EW400" s="125"/>
      <c r="EX400" s="125"/>
    </row>
    <row r="401" spans="1:154" x14ac:dyDescent="0.35">
      <c r="A401" s="85"/>
      <c r="B401" s="86"/>
      <c r="C401" s="86"/>
      <c r="D401" s="86"/>
      <c r="E401" s="86"/>
      <c r="F401" s="86"/>
      <c r="G401" s="48" t="e">
        <f>SUM(J401,L401,N401,O401,P401,T401,U401,V401,AB401,AD401,AO401,AQ401,CE401,CG401,CP401,CR401,#REF!,#REF!,CZ401,DB401,DE401,DG401,DN401,DP401,DW401,DY401,EF401,EH401)</f>
        <v>#REF!</v>
      </c>
      <c r="H401" s="48"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48" t="e">
        <f t="shared" si="18"/>
        <v>#REF!</v>
      </c>
      <c r="J401" s="78"/>
      <c r="K401" s="78"/>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125"/>
      <c r="EP401" s="125"/>
      <c r="EQ401" s="125"/>
      <c r="ER401" s="125"/>
      <c r="ES401" s="125"/>
      <c r="ET401" s="125"/>
      <c r="EU401" s="125"/>
      <c r="EV401" s="125"/>
      <c r="EW401" s="125"/>
      <c r="EX401" s="125"/>
    </row>
    <row r="402" spans="1:154" x14ac:dyDescent="0.35">
      <c r="A402" s="85"/>
      <c r="B402" s="86"/>
      <c r="C402" s="86"/>
      <c r="D402" s="86"/>
      <c r="E402" s="86"/>
      <c r="F402" s="86"/>
      <c r="G402" s="48" t="e">
        <f>SUM(J402,L402,N402,O402,P402,T402,U402,V402,AB402,AD402,AO402,AQ402,CE402,CG402,CP402,CR402,#REF!,#REF!,CZ402,DB402,DE402,DG402,DN402,DP402,DW402,DY402,EF402,EH402)</f>
        <v>#REF!</v>
      </c>
      <c r="H402" s="48"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48" t="e">
        <f t="shared" si="18"/>
        <v>#REF!</v>
      </c>
      <c r="J402" s="78"/>
      <c r="K402" s="78"/>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125"/>
      <c r="EP402" s="125"/>
      <c r="EQ402" s="125"/>
      <c r="ER402" s="125"/>
      <c r="ES402" s="125"/>
      <c r="ET402" s="125"/>
      <c r="EU402" s="125"/>
      <c r="EV402" s="125"/>
      <c r="EW402" s="125"/>
      <c r="EX402" s="125"/>
    </row>
    <row r="403" spans="1:154" x14ac:dyDescent="0.35">
      <c r="A403" s="85"/>
      <c r="B403" s="86"/>
      <c r="C403" s="86"/>
      <c r="D403" s="86"/>
      <c r="E403" s="86"/>
      <c r="F403" s="86"/>
      <c r="G403" s="48" t="e">
        <f>SUM(J403,L403,N403,O403,P403,T403,U403,V403,AB403,AD403,AO403,AQ403,CE403,CG403,CP403,CR403,#REF!,#REF!,CZ403,DB403,DE403,DG403,DN403,DP403,DW403,DY403,EF403,EH403)</f>
        <v>#REF!</v>
      </c>
      <c r="H403" s="48"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48" t="e">
        <f t="shared" si="18"/>
        <v>#REF!</v>
      </c>
      <c r="J403" s="78"/>
      <c r="K403" s="78"/>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125"/>
      <c r="EP403" s="125"/>
      <c r="EQ403" s="125"/>
      <c r="ER403" s="125"/>
      <c r="ES403" s="125"/>
      <c r="ET403" s="125"/>
      <c r="EU403" s="125"/>
      <c r="EV403" s="125"/>
      <c r="EW403" s="125"/>
      <c r="EX403" s="125"/>
    </row>
    <row r="404" spans="1:154" x14ac:dyDescent="0.35">
      <c r="A404" s="85"/>
      <c r="B404" s="86"/>
      <c r="C404" s="86"/>
      <c r="D404" s="86"/>
      <c r="E404" s="86"/>
      <c r="F404" s="86"/>
      <c r="G404" s="48" t="e">
        <f>SUM(J404,L404,N404,O404,P404,T404,U404,V404,AB404,AD404,AO404,AQ404,CE404,CG404,CP404,CR404,#REF!,#REF!,CZ404,DB404,DE404,DG404,DN404,DP404,DW404,DY404,EF404,EH404)</f>
        <v>#REF!</v>
      </c>
      <c r="H404" s="48"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48" t="e">
        <f t="shared" si="18"/>
        <v>#REF!</v>
      </c>
      <c r="J404" s="78"/>
      <c r="K404" s="78"/>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125"/>
      <c r="EP404" s="125"/>
      <c r="EQ404" s="125"/>
      <c r="ER404" s="125"/>
      <c r="ES404" s="125"/>
      <c r="ET404" s="125"/>
      <c r="EU404" s="125"/>
      <c r="EV404" s="125"/>
      <c r="EW404" s="125"/>
      <c r="EX404" s="125"/>
    </row>
    <row r="405" spans="1:154" x14ac:dyDescent="0.35">
      <c r="A405" s="85"/>
      <c r="B405" s="86"/>
      <c r="C405" s="86"/>
      <c r="D405" s="86"/>
      <c r="E405" s="86"/>
      <c r="F405" s="86"/>
      <c r="G405" s="48" t="e">
        <f>SUM(J405,L405,N405,O405,P405,T405,U405,V405,AB405,AD405,AO405,AQ405,CE405,CG405,CP405,CR405,#REF!,#REF!,CZ405,DB405,DE405,DG405,DN405,DP405,DW405,DY405,EF405,EH405)</f>
        <v>#REF!</v>
      </c>
      <c r="H405" s="48"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48" t="e">
        <f t="shared" si="18"/>
        <v>#REF!</v>
      </c>
      <c r="J405" s="78"/>
      <c r="K405" s="78"/>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125"/>
      <c r="EP405" s="125"/>
      <c r="EQ405" s="125"/>
      <c r="ER405" s="125"/>
      <c r="ES405" s="125"/>
      <c r="ET405" s="125"/>
      <c r="EU405" s="125"/>
      <c r="EV405" s="125"/>
      <c r="EW405" s="125"/>
      <c r="EX405" s="125"/>
    </row>
    <row r="406" spans="1:154" x14ac:dyDescent="0.35">
      <c r="A406" s="85"/>
      <c r="B406" s="86"/>
      <c r="C406" s="86"/>
      <c r="D406" s="86"/>
      <c r="E406" s="86"/>
      <c r="F406" s="86"/>
      <c r="G406" s="48" t="e">
        <f>SUM(J406,L406,N406,O406,P406,T406,U406,V406,AB406,AD406,AO406,AQ406,CE406,CG406,CP406,CR406,#REF!,#REF!,CZ406,DB406,DE406,DG406,DN406,DP406,DW406,DY406,EF406,EH406)</f>
        <v>#REF!</v>
      </c>
      <c r="H406" s="48"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48" t="e">
        <f t="shared" si="18"/>
        <v>#REF!</v>
      </c>
      <c r="J406" s="78"/>
      <c r="K406" s="78"/>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125"/>
      <c r="EP406" s="125"/>
      <c r="EQ406" s="125"/>
      <c r="ER406" s="125"/>
      <c r="ES406" s="125"/>
      <c r="ET406" s="125"/>
      <c r="EU406" s="125"/>
      <c r="EV406" s="125"/>
      <c r="EW406" s="125"/>
      <c r="EX406" s="125"/>
    </row>
    <row r="407" spans="1:154" x14ac:dyDescent="0.35">
      <c r="A407" s="85"/>
      <c r="B407" s="86"/>
      <c r="C407" s="86"/>
      <c r="D407" s="86"/>
      <c r="E407" s="86"/>
      <c r="F407" s="86"/>
      <c r="G407" s="48" t="e">
        <f>SUM(J407,L407,N407,O407,P407,T407,U407,V407,AB407,AD407,AO407,AQ407,CE407,CG407,CP407,CR407,#REF!,#REF!,CZ407,DB407,DE407,DG407,DN407,DP407,DW407,DY407,EF407,EH407)</f>
        <v>#REF!</v>
      </c>
      <c r="H407" s="48"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48" t="e">
        <f t="shared" si="18"/>
        <v>#REF!</v>
      </c>
      <c r="J407" s="78"/>
      <c r="K407" s="78"/>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125"/>
      <c r="EP407" s="125"/>
      <c r="EQ407" s="125"/>
      <c r="ER407" s="125"/>
      <c r="ES407" s="125"/>
      <c r="ET407" s="125"/>
      <c r="EU407" s="125"/>
      <c r="EV407" s="125"/>
      <c r="EW407" s="125"/>
      <c r="EX407" s="125"/>
    </row>
    <row r="408" spans="1:154" x14ac:dyDescent="0.35">
      <c r="A408" s="85"/>
      <c r="B408" s="86"/>
      <c r="C408" s="86"/>
      <c r="D408" s="86"/>
      <c r="E408" s="86"/>
      <c r="F408" s="86"/>
      <c r="G408" s="48" t="e">
        <f>SUM(J408,L408,N408,O408,P408,T408,U408,V408,AB408,AD408,AO408,AQ408,CE408,CG408,CP408,CR408,#REF!,#REF!,CZ408,DB408,DE408,DG408,DN408,DP408,DW408,DY408,EF408,EH408)</f>
        <v>#REF!</v>
      </c>
      <c r="H408" s="48"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48" t="e">
        <f t="shared" si="18"/>
        <v>#REF!</v>
      </c>
      <c r="J408" s="78"/>
      <c r="K408" s="78"/>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125"/>
      <c r="EP408" s="125"/>
      <c r="EQ408" s="125"/>
      <c r="ER408" s="125"/>
      <c r="ES408" s="125"/>
      <c r="ET408" s="125"/>
      <c r="EU408" s="125"/>
      <c r="EV408" s="125"/>
      <c r="EW408" s="125"/>
      <c r="EX408" s="125"/>
    </row>
    <row r="409" spans="1:154" x14ac:dyDescent="0.35">
      <c r="A409" s="85"/>
      <c r="B409" s="86"/>
      <c r="C409" s="86"/>
      <c r="D409" s="86"/>
      <c r="E409" s="86"/>
      <c r="F409" s="86"/>
      <c r="G409" s="48" t="e">
        <f>SUM(J409,L409,N409,O409,P409,T409,U409,V409,AB409,AD409,AO409,AQ409,CE409,CG409,CP409,CR409,#REF!,#REF!,CZ409,DB409,DE409,DG409,DN409,DP409,DW409,DY409,EF409,EH409)</f>
        <v>#REF!</v>
      </c>
      <c r="H409" s="48"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48" t="e">
        <f t="shared" si="18"/>
        <v>#REF!</v>
      </c>
      <c r="J409" s="78"/>
      <c r="K409" s="78"/>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125"/>
      <c r="EP409" s="125"/>
      <c r="EQ409" s="125"/>
      <c r="ER409" s="125"/>
      <c r="ES409" s="125"/>
      <c r="ET409" s="125"/>
      <c r="EU409" s="125"/>
      <c r="EV409" s="125"/>
      <c r="EW409" s="125"/>
      <c r="EX409" s="125"/>
    </row>
    <row r="410" spans="1:154" x14ac:dyDescent="0.35">
      <c r="A410" s="85"/>
      <c r="B410" s="86"/>
      <c r="C410" s="86"/>
      <c r="D410" s="86"/>
      <c r="E410" s="86"/>
      <c r="F410" s="86"/>
      <c r="G410" s="48" t="e">
        <f>SUM(J410,L410,N410,O410,P410,T410,U410,V410,AB410,AD410,AO410,AQ410,CE410,CG410,CP410,CR410,#REF!,#REF!,CZ410,DB410,DE410,DG410,DN410,DP410,DW410,DY410,EF410,EH410)</f>
        <v>#REF!</v>
      </c>
      <c r="H410" s="48"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48" t="e">
        <f t="shared" si="18"/>
        <v>#REF!</v>
      </c>
      <c r="J410" s="78"/>
      <c r="K410" s="78"/>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125"/>
      <c r="EP410" s="125"/>
      <c r="EQ410" s="125"/>
      <c r="ER410" s="125"/>
      <c r="ES410" s="125"/>
      <c r="ET410" s="125"/>
      <c r="EU410" s="125"/>
      <c r="EV410" s="125"/>
      <c r="EW410" s="125"/>
      <c r="EX410" s="125"/>
    </row>
    <row r="411" spans="1:154" x14ac:dyDescent="0.35">
      <c r="A411" s="85"/>
      <c r="B411" s="86"/>
      <c r="C411" s="86"/>
      <c r="D411" s="86"/>
      <c r="E411" s="86"/>
      <c r="F411" s="86"/>
      <c r="G411" s="48" t="e">
        <f>SUM(J411,L411,N411,O411,P411,T411,U411,V411,AB411,AD411,AO411,AQ411,CE411,CG411,CP411,CR411,#REF!,#REF!,CZ411,DB411,DE411,DG411,DN411,DP411,DW411,DY411,EF411,EH411)</f>
        <v>#REF!</v>
      </c>
      <c r="H411" s="48"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48" t="e">
        <f t="shared" si="18"/>
        <v>#REF!</v>
      </c>
      <c r="J411" s="78"/>
      <c r="K411" s="78"/>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125"/>
      <c r="EP411" s="125"/>
      <c r="EQ411" s="125"/>
      <c r="ER411" s="125"/>
      <c r="ES411" s="125"/>
      <c r="ET411" s="125"/>
      <c r="EU411" s="125"/>
      <c r="EV411" s="125"/>
      <c r="EW411" s="125"/>
      <c r="EX411" s="125"/>
    </row>
    <row r="412" spans="1:154" x14ac:dyDescent="0.35">
      <c r="A412" s="85"/>
      <c r="B412" s="86"/>
      <c r="C412" s="86"/>
      <c r="D412" s="86"/>
      <c r="E412" s="86"/>
      <c r="F412" s="86"/>
      <c r="G412" s="48" t="e">
        <f>SUM(J412,L412,N412,O412,P412,T412,U412,V412,AB412,AD412,AO412,AQ412,CE412,CG412,CP412,CR412,#REF!,#REF!,CZ412,DB412,DE412,DG412,DN412,DP412,DW412,DY412,EF412,EH412)</f>
        <v>#REF!</v>
      </c>
      <c r="H412" s="48"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48" t="e">
        <f t="shared" si="18"/>
        <v>#REF!</v>
      </c>
      <c r="J412" s="78"/>
      <c r="K412" s="78"/>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125"/>
      <c r="EP412" s="125"/>
      <c r="EQ412" s="125"/>
      <c r="ER412" s="125"/>
      <c r="ES412" s="125"/>
      <c r="ET412" s="125"/>
      <c r="EU412" s="125"/>
      <c r="EV412" s="125"/>
      <c r="EW412" s="125"/>
      <c r="EX412" s="125"/>
    </row>
    <row r="413" spans="1:154" x14ac:dyDescent="0.35">
      <c r="A413" s="85"/>
      <c r="B413" s="86"/>
      <c r="C413" s="86"/>
      <c r="D413" s="86"/>
      <c r="E413" s="86"/>
      <c r="F413" s="86"/>
      <c r="G413" s="48" t="e">
        <f>SUM(J413,L413,N413,O413,P413,T413,U413,V413,AB413,AD413,AO413,AQ413,CE413,CG413,CP413,CR413,#REF!,#REF!,CZ413,DB413,DE413,DG413,DN413,DP413,DW413,DY413,EF413,EH413)</f>
        <v>#REF!</v>
      </c>
      <c r="H413" s="48"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48" t="e">
        <f t="shared" si="18"/>
        <v>#REF!</v>
      </c>
      <c r="J413" s="78"/>
      <c r="K413" s="78"/>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125"/>
      <c r="EP413" s="125"/>
      <c r="EQ413" s="125"/>
      <c r="ER413" s="125"/>
      <c r="ES413" s="125"/>
      <c r="ET413" s="125"/>
      <c r="EU413" s="125"/>
      <c r="EV413" s="125"/>
      <c r="EW413" s="125"/>
      <c r="EX413" s="125"/>
    </row>
    <row r="414" spans="1:154" x14ac:dyDescent="0.35">
      <c r="A414" s="85"/>
      <c r="B414" s="86"/>
      <c r="C414" s="86"/>
      <c r="D414" s="86"/>
      <c r="E414" s="86"/>
      <c r="F414" s="86"/>
      <c r="G414" s="48" t="e">
        <f>SUM(J414,L414,N414,O414,P414,T414,U414,V414,AB414,AD414,AO414,AQ414,CE414,CG414,CP414,CR414,#REF!,#REF!,CZ414,DB414,DE414,DG414,DN414,DP414,DW414,DY414,EF414,EH414)</f>
        <v>#REF!</v>
      </c>
      <c r="H414" s="48"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48" t="e">
        <f t="shared" si="18"/>
        <v>#REF!</v>
      </c>
      <c r="J414" s="78"/>
      <c r="K414" s="78"/>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125"/>
      <c r="EP414" s="125"/>
      <c r="EQ414" s="125"/>
      <c r="ER414" s="125"/>
      <c r="ES414" s="125"/>
      <c r="ET414" s="125"/>
      <c r="EU414" s="125"/>
      <c r="EV414" s="125"/>
      <c r="EW414" s="125"/>
      <c r="EX414" s="125"/>
    </row>
    <row r="415" spans="1:154" x14ac:dyDescent="0.35">
      <c r="A415" s="85"/>
      <c r="B415" s="86"/>
      <c r="C415" s="86"/>
      <c r="D415" s="86"/>
      <c r="E415" s="86"/>
      <c r="F415" s="86"/>
      <c r="G415" s="48" t="e">
        <f>SUM(J415,L415,N415,O415,P415,T415,U415,V415,AB415,AD415,AO415,AQ415,CE415,CG415,CP415,CR415,#REF!,#REF!,CZ415,DB415,DE415,DG415,DN415,DP415,DW415,DY415,EF415,EH415)</f>
        <v>#REF!</v>
      </c>
      <c r="H415" s="48"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48" t="e">
        <f t="shared" si="18"/>
        <v>#REF!</v>
      </c>
      <c r="J415" s="78"/>
      <c r="K415" s="78"/>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125"/>
      <c r="EP415" s="125"/>
      <c r="EQ415" s="125"/>
      <c r="ER415" s="125"/>
      <c r="ES415" s="125"/>
      <c r="ET415" s="125"/>
      <c r="EU415" s="125"/>
      <c r="EV415" s="125"/>
      <c r="EW415" s="125"/>
      <c r="EX415" s="125"/>
    </row>
    <row r="416" spans="1:154" x14ac:dyDescent="0.35">
      <c r="A416" s="85"/>
      <c r="B416" s="86"/>
      <c r="C416" s="86"/>
      <c r="D416" s="86"/>
      <c r="E416" s="86"/>
      <c r="F416" s="86"/>
      <c r="G416" s="48" t="e">
        <f>SUM(J416,L416,N416,O416,P416,T416,U416,V416,AB416,AD416,AO416,AQ416,CE416,CG416,CP416,CR416,#REF!,#REF!,CZ416,DB416,DE416,DG416,DN416,DP416,DW416,DY416,EF416,EH416)</f>
        <v>#REF!</v>
      </c>
      <c r="H416" s="48"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48" t="e">
        <f t="shared" si="18"/>
        <v>#REF!</v>
      </c>
      <c r="J416" s="78"/>
      <c r="K416" s="78"/>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125"/>
      <c r="EP416" s="125"/>
      <c r="EQ416" s="125"/>
      <c r="ER416" s="125"/>
      <c r="ES416" s="125"/>
      <c r="ET416" s="125"/>
      <c r="EU416" s="125"/>
      <c r="EV416" s="125"/>
      <c r="EW416" s="125"/>
      <c r="EX416" s="125"/>
    </row>
    <row r="417" spans="1:154" x14ac:dyDescent="0.35">
      <c r="A417" s="85"/>
      <c r="B417" s="86"/>
      <c r="C417" s="86"/>
      <c r="D417" s="86"/>
      <c r="E417" s="86"/>
      <c r="F417" s="86"/>
      <c r="G417" s="48" t="e">
        <f>SUM(J417,L417,N417,O417,P417,T417,U417,V417,AB417,AD417,AO417,AQ417,CE417,CG417,CP417,CR417,#REF!,#REF!,CZ417,DB417,DE417,DG417,DN417,DP417,DW417,DY417,EF417,EH417)</f>
        <v>#REF!</v>
      </c>
      <c r="H417" s="48"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48" t="e">
        <f t="shared" si="18"/>
        <v>#REF!</v>
      </c>
      <c r="J417" s="78"/>
      <c r="K417" s="78"/>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125"/>
      <c r="EP417" s="125"/>
      <c r="EQ417" s="125"/>
      <c r="ER417" s="125"/>
      <c r="ES417" s="125"/>
      <c r="ET417" s="125"/>
      <c r="EU417" s="125"/>
      <c r="EV417" s="125"/>
      <c r="EW417" s="125"/>
      <c r="EX417" s="125"/>
    </row>
    <row r="418" spans="1:154" x14ac:dyDescent="0.35">
      <c r="A418" s="85"/>
      <c r="B418" s="86"/>
      <c r="C418" s="86"/>
      <c r="D418" s="86"/>
      <c r="E418" s="86"/>
      <c r="F418" s="86"/>
      <c r="G418" s="48" t="e">
        <f>SUM(J418,L418,N418,O418,P418,T418,U418,V418,AB418,AD418,AO418,AQ418,CE418,CG418,CP418,CR418,#REF!,#REF!,CZ418,DB418,DE418,DG418,DN418,DP418,DW418,DY418,EF418,EH418)</f>
        <v>#REF!</v>
      </c>
      <c r="H418" s="48"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48" t="e">
        <f t="shared" si="18"/>
        <v>#REF!</v>
      </c>
      <c r="J418" s="78"/>
      <c r="K418" s="78"/>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125"/>
      <c r="EP418" s="125"/>
      <c r="EQ418" s="125"/>
      <c r="ER418" s="125"/>
      <c r="ES418" s="125"/>
      <c r="ET418" s="125"/>
      <c r="EU418" s="125"/>
      <c r="EV418" s="125"/>
      <c r="EW418" s="125"/>
      <c r="EX418" s="125"/>
    </row>
    <row r="419" spans="1:154" x14ac:dyDescent="0.35">
      <c r="A419" s="85"/>
      <c r="B419" s="86"/>
      <c r="C419" s="86"/>
      <c r="D419" s="86"/>
      <c r="E419" s="86"/>
      <c r="F419" s="86"/>
      <c r="G419" s="48" t="e">
        <f>SUM(J419,L419,N419,O419,P419,T419,U419,V419,AB419,AD419,AO419,AQ419,CE419,CG419,CP419,CR419,#REF!,#REF!,CZ419,DB419,DE419,DG419,DN419,DP419,DW419,DY419,EF419,EH419)</f>
        <v>#REF!</v>
      </c>
      <c r="H419" s="48"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48" t="e">
        <f t="shared" si="18"/>
        <v>#REF!</v>
      </c>
      <c r="J419" s="78"/>
      <c r="K419" s="78"/>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125"/>
      <c r="EP419" s="125"/>
      <c r="EQ419" s="125"/>
      <c r="ER419" s="125"/>
      <c r="ES419" s="125"/>
      <c r="ET419" s="125"/>
      <c r="EU419" s="125"/>
      <c r="EV419" s="125"/>
      <c r="EW419" s="125"/>
      <c r="EX419" s="125"/>
    </row>
    <row r="420" spans="1:154" x14ac:dyDescent="0.35">
      <c r="A420" s="85"/>
      <c r="B420" s="86"/>
      <c r="C420" s="86"/>
      <c r="D420" s="86"/>
      <c r="E420" s="86"/>
      <c r="F420" s="86"/>
      <c r="G420" s="48" t="e">
        <f>SUM(J420,L420,N420,O420,P420,T420,U420,V420,AB420,AD420,AO420,AQ420,CE420,CG420,CP420,CR420,#REF!,#REF!,CZ420,DB420,DE420,DG420,DN420,DP420,DW420,DY420,EF420,EH420)</f>
        <v>#REF!</v>
      </c>
      <c r="H420" s="48"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48" t="e">
        <f t="shared" si="18"/>
        <v>#REF!</v>
      </c>
      <c r="J420" s="78"/>
      <c r="K420" s="78"/>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125"/>
      <c r="EP420" s="125"/>
      <c r="EQ420" s="125"/>
      <c r="ER420" s="125"/>
      <c r="ES420" s="125"/>
      <c r="ET420" s="125"/>
      <c r="EU420" s="125"/>
      <c r="EV420" s="125"/>
      <c r="EW420" s="125"/>
      <c r="EX420" s="125"/>
    </row>
    <row r="421" spans="1:154" x14ac:dyDescent="0.35">
      <c r="A421" s="85"/>
      <c r="B421" s="86"/>
      <c r="C421" s="86"/>
      <c r="D421" s="86"/>
      <c r="E421" s="86"/>
      <c r="F421" s="86"/>
      <c r="G421" s="48" t="e">
        <f>SUM(J421,L421,N421,O421,P421,T421,U421,V421,AB421,AD421,AO421,AQ421,CE421,CG421,CP421,CR421,#REF!,#REF!,CZ421,DB421,DE421,DG421,DN421,DP421,DW421,DY421,EF421,EH421)</f>
        <v>#REF!</v>
      </c>
      <c r="H421" s="48"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48" t="e">
        <f t="shared" si="18"/>
        <v>#REF!</v>
      </c>
      <c r="J421" s="78"/>
      <c r="K421" s="78"/>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125"/>
      <c r="EP421" s="125"/>
      <c r="EQ421" s="125"/>
      <c r="ER421" s="125"/>
      <c r="ES421" s="125"/>
      <c r="ET421" s="125"/>
      <c r="EU421" s="125"/>
      <c r="EV421" s="125"/>
      <c r="EW421" s="125"/>
      <c r="EX421" s="125"/>
    </row>
    <row r="422" spans="1:154" x14ac:dyDescent="0.35">
      <c r="A422" s="85"/>
      <c r="B422" s="86"/>
      <c r="C422" s="86"/>
      <c r="D422" s="86"/>
      <c r="E422" s="86"/>
      <c r="F422" s="86"/>
      <c r="G422" s="48" t="e">
        <f>SUM(J422,L422,N422,O422,P422,T422,U422,V422,AB422,AD422,AO422,AQ422,CE422,CG422,CP422,CR422,#REF!,#REF!,CZ422,DB422,DE422,DG422,DN422,DP422,DW422,DY422,EF422,EH422)</f>
        <v>#REF!</v>
      </c>
      <c r="H422" s="48"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48" t="e">
        <f t="shared" si="18"/>
        <v>#REF!</v>
      </c>
      <c r="J422" s="78"/>
      <c r="K422" s="78"/>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125"/>
      <c r="EP422" s="125"/>
      <c r="EQ422" s="125"/>
      <c r="ER422" s="125"/>
      <c r="ES422" s="125"/>
      <c r="ET422" s="125"/>
      <c r="EU422" s="125"/>
      <c r="EV422" s="125"/>
      <c r="EW422" s="125"/>
      <c r="EX422" s="125"/>
    </row>
    <row r="423" spans="1:154" x14ac:dyDescent="0.35">
      <c r="A423" s="85"/>
      <c r="B423" s="86"/>
      <c r="C423" s="86"/>
      <c r="D423" s="86"/>
      <c r="E423" s="86"/>
      <c r="F423" s="86"/>
      <c r="G423" s="48" t="e">
        <f>SUM(J423,L423,N423,O423,P423,T423,U423,V423,AB423,AD423,AO423,AQ423,CE423,CG423,CP423,CR423,#REF!,#REF!,CZ423,DB423,DE423,DG423,DN423,DP423,DW423,DY423,EF423,EH423)</f>
        <v>#REF!</v>
      </c>
      <c r="H423" s="48"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48" t="e">
        <f t="shared" si="18"/>
        <v>#REF!</v>
      </c>
      <c r="J423" s="78"/>
      <c r="K423" s="78"/>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125"/>
      <c r="EP423" s="125"/>
      <c r="EQ423" s="125"/>
      <c r="ER423" s="125"/>
      <c r="ES423" s="125"/>
      <c r="ET423" s="125"/>
      <c r="EU423" s="125"/>
      <c r="EV423" s="125"/>
      <c r="EW423" s="125"/>
      <c r="EX423" s="125"/>
    </row>
    <row r="424" spans="1:154" x14ac:dyDescent="0.35">
      <c r="A424" s="85"/>
      <c r="B424" s="86"/>
      <c r="C424" s="86"/>
      <c r="D424" s="86"/>
      <c r="E424" s="86"/>
      <c r="F424" s="86"/>
      <c r="G424" s="48" t="e">
        <f>SUM(J424,L424,N424,O424,P424,T424,U424,V424,AB424,AD424,AO424,AQ424,CE424,CG424,CP424,CR424,#REF!,#REF!,CZ424,DB424,DE424,DG424,DN424,DP424,DW424,DY424,EF424,EH424)</f>
        <v>#REF!</v>
      </c>
      <c r="H424" s="48"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48" t="e">
        <f t="shared" si="18"/>
        <v>#REF!</v>
      </c>
      <c r="J424" s="78"/>
      <c r="K424" s="78"/>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125"/>
      <c r="EP424" s="125"/>
      <c r="EQ424" s="125"/>
      <c r="ER424" s="125"/>
      <c r="ES424" s="125"/>
      <c r="ET424" s="125"/>
      <c r="EU424" s="125"/>
      <c r="EV424" s="125"/>
      <c r="EW424" s="125"/>
      <c r="EX424" s="125"/>
    </row>
    <row r="425" spans="1:154" x14ac:dyDescent="0.35">
      <c r="A425" s="85"/>
      <c r="B425" s="86"/>
      <c r="C425" s="86"/>
      <c r="D425" s="86"/>
      <c r="E425" s="86"/>
      <c r="F425" s="86"/>
      <c r="G425" s="48" t="e">
        <f>SUM(J425,L425,N425,O425,P425,T425,U425,V425,AB425,AD425,AO425,AQ425,CE425,CG425,CP425,CR425,#REF!,#REF!,CZ425,DB425,DE425,DG425,DN425,DP425,DW425,DY425,EF425,EH425)</f>
        <v>#REF!</v>
      </c>
      <c r="H425" s="48"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48" t="e">
        <f t="shared" si="18"/>
        <v>#REF!</v>
      </c>
      <c r="J425" s="78"/>
      <c r="K425" s="78"/>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125"/>
      <c r="EP425" s="125"/>
      <c r="EQ425" s="125"/>
      <c r="ER425" s="125"/>
      <c r="ES425" s="125"/>
      <c r="ET425" s="125"/>
      <c r="EU425" s="125"/>
      <c r="EV425" s="125"/>
      <c r="EW425" s="125"/>
      <c r="EX425" s="125"/>
    </row>
    <row r="426" spans="1:154" x14ac:dyDescent="0.35">
      <c r="A426" s="85"/>
      <c r="B426" s="86"/>
      <c r="C426" s="86"/>
      <c r="D426" s="86"/>
      <c r="E426" s="86"/>
      <c r="F426" s="86"/>
      <c r="G426" s="48" t="e">
        <f>SUM(J426,L426,N426,O426,P426,T426,U426,V426,AB426,AD426,AO426,AQ426,CE426,CG426,CP426,CR426,#REF!,#REF!,CZ426,DB426,DE426,DG426,DN426,DP426,DW426,DY426,EF426,EH426)</f>
        <v>#REF!</v>
      </c>
      <c r="H426" s="48"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48" t="e">
        <f t="shared" si="18"/>
        <v>#REF!</v>
      </c>
      <c r="J426" s="78"/>
      <c r="K426" s="78"/>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125"/>
      <c r="EP426" s="125"/>
      <c r="EQ426" s="125"/>
      <c r="ER426" s="125"/>
      <c r="ES426" s="125"/>
      <c r="ET426" s="125"/>
      <c r="EU426" s="125"/>
      <c r="EV426" s="125"/>
      <c r="EW426" s="125"/>
      <c r="EX426" s="125"/>
    </row>
    <row r="427" spans="1:154" x14ac:dyDescent="0.35">
      <c r="A427" s="85"/>
      <c r="B427" s="86"/>
      <c r="C427" s="86"/>
      <c r="D427" s="86"/>
      <c r="E427" s="86"/>
      <c r="F427" s="86"/>
      <c r="G427" s="48" t="e">
        <f>SUM(J427,L427,N427,O427,P427,T427,U427,V427,AB427,AD427,AO427,AQ427,CE427,CG427,CP427,CR427,#REF!,#REF!,CZ427,DB427,DE427,DG427,DN427,DP427,DW427,DY427,EF427,EH427)</f>
        <v>#REF!</v>
      </c>
      <c r="H427" s="48"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48" t="e">
        <f t="shared" si="18"/>
        <v>#REF!</v>
      </c>
      <c r="J427" s="78"/>
      <c r="K427" s="78"/>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125"/>
      <c r="EP427" s="125"/>
      <c r="EQ427" s="125"/>
      <c r="ER427" s="125"/>
      <c r="ES427" s="125"/>
      <c r="ET427" s="125"/>
      <c r="EU427" s="125"/>
      <c r="EV427" s="125"/>
      <c r="EW427" s="125"/>
      <c r="EX427" s="125"/>
    </row>
    <row r="428" spans="1:154" x14ac:dyDescent="0.35">
      <c r="A428" s="85"/>
      <c r="B428" s="86"/>
      <c r="C428" s="86"/>
      <c r="D428" s="86"/>
      <c r="E428" s="86"/>
      <c r="F428" s="86"/>
      <c r="G428" s="48" t="e">
        <f>SUM(J428,L428,N428,O428,P428,T428,U428,V428,AB428,AD428,AO428,AQ428,CE428,CG428,CP428,CR428,#REF!,#REF!,CZ428,DB428,DE428,DG428,DN428,DP428,DW428,DY428,EF428,EH428)</f>
        <v>#REF!</v>
      </c>
      <c r="H428" s="48"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48" t="e">
        <f t="shared" si="18"/>
        <v>#REF!</v>
      </c>
      <c r="J428" s="78"/>
      <c r="K428" s="78"/>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125"/>
      <c r="EP428" s="125"/>
      <c r="EQ428" s="125"/>
      <c r="ER428" s="125"/>
      <c r="ES428" s="125"/>
      <c r="ET428" s="125"/>
      <c r="EU428" s="125"/>
      <c r="EV428" s="125"/>
      <c r="EW428" s="125"/>
      <c r="EX428" s="125"/>
    </row>
    <row r="429" spans="1:154" x14ac:dyDescent="0.35">
      <c r="A429" s="85"/>
      <c r="B429" s="86"/>
      <c r="C429" s="86"/>
      <c r="D429" s="86"/>
      <c r="E429" s="86"/>
      <c r="F429" s="86"/>
      <c r="G429" s="48" t="e">
        <f>SUM(J429,L429,N429,O429,P429,T429,U429,V429,AB429,AD429,AO429,AQ429,CE429,CG429,CP429,CR429,#REF!,#REF!,CZ429,DB429,DE429,DG429,DN429,DP429,DW429,DY429,EF429,EH429)</f>
        <v>#REF!</v>
      </c>
      <c r="H429" s="48"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48" t="e">
        <f t="shared" si="18"/>
        <v>#REF!</v>
      </c>
      <c r="J429" s="78"/>
      <c r="K429" s="78"/>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125"/>
      <c r="EP429" s="125"/>
      <c r="EQ429" s="125"/>
      <c r="ER429" s="125"/>
      <c r="ES429" s="125"/>
      <c r="ET429" s="125"/>
      <c r="EU429" s="125"/>
      <c r="EV429" s="125"/>
      <c r="EW429" s="125"/>
      <c r="EX429" s="125"/>
    </row>
    <row r="430" spans="1:154" x14ac:dyDescent="0.35">
      <c r="A430" s="85"/>
      <c r="B430" s="86"/>
      <c r="C430" s="86"/>
      <c r="D430" s="86"/>
      <c r="E430" s="86"/>
      <c r="F430" s="86"/>
      <c r="G430" s="48" t="e">
        <f>SUM(J430,L430,N430,O430,P430,T430,U430,V430,AB430,AD430,AO430,AQ430,CE430,CG430,CP430,CR430,#REF!,#REF!,CZ430,DB430,DE430,DG430,DN430,DP430,DW430,DY430,EF430,EH430)</f>
        <v>#REF!</v>
      </c>
      <c r="H430" s="48"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48" t="e">
        <f t="shared" si="18"/>
        <v>#REF!</v>
      </c>
      <c r="J430" s="78"/>
      <c r="K430" s="78"/>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125"/>
      <c r="EP430" s="125"/>
      <c r="EQ430" s="125"/>
      <c r="ER430" s="125"/>
      <c r="ES430" s="125"/>
      <c r="ET430" s="125"/>
      <c r="EU430" s="125"/>
      <c r="EV430" s="125"/>
      <c r="EW430" s="125"/>
      <c r="EX430" s="125"/>
    </row>
    <row r="431" spans="1:154" x14ac:dyDescent="0.35">
      <c r="A431" s="85"/>
      <c r="B431" s="86"/>
      <c r="C431" s="86"/>
      <c r="D431" s="86"/>
      <c r="E431" s="86"/>
      <c r="F431" s="86"/>
      <c r="G431" s="48" t="e">
        <f>SUM(J431,L431,N431,O431,P431,T431,U431,V431,AB431,AD431,AO431,AQ431,CE431,CG431,CP431,CR431,#REF!,#REF!,CZ431,DB431,DE431,DG431,DN431,DP431,DW431,DY431,EF431,EH431)</f>
        <v>#REF!</v>
      </c>
      <c r="H431" s="48"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48" t="e">
        <f t="shared" si="18"/>
        <v>#REF!</v>
      </c>
      <c r="J431" s="78"/>
      <c r="K431" s="78"/>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125"/>
      <c r="EP431" s="125"/>
      <c r="EQ431" s="125"/>
      <c r="ER431" s="125"/>
      <c r="ES431" s="125"/>
      <c r="ET431" s="125"/>
      <c r="EU431" s="125"/>
      <c r="EV431" s="125"/>
      <c r="EW431" s="125"/>
      <c r="EX431" s="125"/>
    </row>
    <row r="432" spans="1:154" x14ac:dyDescent="0.35">
      <c r="A432" s="85"/>
      <c r="B432" s="86"/>
      <c r="C432" s="86"/>
      <c r="D432" s="86"/>
      <c r="E432" s="86"/>
      <c r="F432" s="86"/>
      <c r="G432" s="48" t="e">
        <f>SUM(J432,L432,N432,O432,P432,T432,U432,V432,AB432,AD432,AO432,AQ432,CE432,CG432,CP432,CR432,#REF!,#REF!,CZ432,DB432,DE432,DG432,DN432,DP432,DW432,DY432,EF432,EH432)</f>
        <v>#REF!</v>
      </c>
      <c r="H432" s="48"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48" t="e">
        <f t="shared" si="18"/>
        <v>#REF!</v>
      </c>
      <c r="J432" s="78"/>
      <c r="K432" s="78"/>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125"/>
      <c r="EP432" s="125"/>
      <c r="EQ432" s="125"/>
      <c r="ER432" s="125"/>
      <c r="ES432" s="125"/>
      <c r="ET432" s="125"/>
      <c r="EU432" s="125"/>
      <c r="EV432" s="125"/>
      <c r="EW432" s="125"/>
      <c r="EX432" s="125"/>
    </row>
    <row r="433" spans="1:154" x14ac:dyDescent="0.35">
      <c r="A433" s="85"/>
      <c r="B433" s="86"/>
      <c r="C433" s="86"/>
      <c r="D433" s="86"/>
      <c r="E433" s="86"/>
      <c r="F433" s="86"/>
      <c r="G433" s="48" t="e">
        <f>SUM(J433,L433,N433,O433,P433,T433,U433,V433,AB433,AD433,AO433,AQ433,CE433,CG433,CP433,CR433,#REF!,#REF!,CZ433,DB433,DE433,DG433,DN433,DP433,DW433,DY433,EF433,EH433)</f>
        <v>#REF!</v>
      </c>
      <c r="H433" s="48"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48" t="e">
        <f t="shared" si="18"/>
        <v>#REF!</v>
      </c>
      <c r="J433" s="78"/>
      <c r="K433" s="78"/>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125"/>
      <c r="EP433" s="125"/>
      <c r="EQ433" s="125"/>
      <c r="ER433" s="125"/>
      <c r="ES433" s="125"/>
      <c r="ET433" s="125"/>
      <c r="EU433" s="125"/>
      <c r="EV433" s="125"/>
      <c r="EW433" s="125"/>
      <c r="EX433" s="125"/>
    </row>
    <row r="434" spans="1:154" x14ac:dyDescent="0.35">
      <c r="A434" s="85"/>
      <c r="B434" s="86"/>
      <c r="C434" s="86"/>
      <c r="D434" s="86"/>
      <c r="E434" s="86"/>
      <c r="F434" s="86"/>
      <c r="G434" s="48" t="e">
        <f>SUM(J434,L434,N434,O434,P434,T434,U434,V434,AB434,AD434,AO434,AQ434,CE434,CG434,CP434,CR434,#REF!,#REF!,CZ434,DB434,DE434,DG434,DN434,DP434,DW434,DY434,EF434,EH434)</f>
        <v>#REF!</v>
      </c>
      <c r="H434" s="48"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48" t="e">
        <f t="shared" si="18"/>
        <v>#REF!</v>
      </c>
      <c r="J434" s="78"/>
      <c r="K434" s="78"/>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125"/>
      <c r="EP434" s="125"/>
      <c r="EQ434" s="125"/>
      <c r="ER434" s="125"/>
      <c r="ES434" s="125"/>
      <c r="ET434" s="125"/>
      <c r="EU434" s="125"/>
      <c r="EV434" s="125"/>
      <c r="EW434" s="125"/>
      <c r="EX434" s="125"/>
    </row>
    <row r="435" spans="1:154" x14ac:dyDescent="0.35">
      <c r="A435" s="85"/>
      <c r="B435" s="86"/>
      <c r="C435" s="86"/>
      <c r="D435" s="86"/>
      <c r="E435" s="86"/>
      <c r="F435" s="86"/>
      <c r="G435" s="48" t="e">
        <f>SUM(J435,L435,N435,O435,P435,T435,U435,V435,AB435,AD435,AO435,AQ435,CE435,CG435,CP435,CR435,#REF!,#REF!,CZ435,DB435,DE435,DG435,DN435,DP435,DW435,DY435,EF435,EH435)</f>
        <v>#REF!</v>
      </c>
      <c r="H435" s="48"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48" t="e">
        <f t="shared" si="18"/>
        <v>#REF!</v>
      </c>
      <c r="J435" s="78"/>
      <c r="K435" s="78"/>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125"/>
      <c r="EP435" s="125"/>
      <c r="EQ435" s="125"/>
      <c r="ER435" s="125"/>
      <c r="ES435" s="125"/>
      <c r="ET435" s="125"/>
      <c r="EU435" s="125"/>
      <c r="EV435" s="125"/>
      <c r="EW435" s="125"/>
      <c r="EX435" s="125"/>
    </row>
    <row r="436" spans="1:154" x14ac:dyDescent="0.35">
      <c r="A436" s="85"/>
      <c r="B436" s="86"/>
      <c r="C436" s="86"/>
      <c r="D436" s="86"/>
      <c r="E436" s="86"/>
      <c r="F436" s="86"/>
      <c r="G436" s="48" t="e">
        <f>SUM(J436,L436,N436,O436,P436,T436,U436,V436,AB436,AD436,AO436,AQ436,CE436,CG436,CP436,CR436,#REF!,#REF!,CZ436,DB436,DE436,DG436,DN436,DP436,DW436,DY436,EF436,EH436)</f>
        <v>#REF!</v>
      </c>
      <c r="H436" s="48"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48" t="e">
        <f t="shared" si="18"/>
        <v>#REF!</v>
      </c>
      <c r="J436" s="78"/>
      <c r="K436" s="78"/>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125"/>
      <c r="EP436" s="125"/>
      <c r="EQ436" s="125"/>
      <c r="ER436" s="125"/>
      <c r="ES436" s="125"/>
      <c r="ET436" s="125"/>
      <c r="EU436" s="125"/>
      <c r="EV436" s="125"/>
      <c r="EW436" s="125"/>
      <c r="EX436" s="125"/>
    </row>
    <row r="437" spans="1:154" x14ac:dyDescent="0.35">
      <c r="A437" s="85"/>
      <c r="B437" s="86"/>
      <c r="C437" s="86"/>
      <c r="D437" s="86"/>
      <c r="E437" s="86"/>
      <c r="F437" s="86"/>
      <c r="G437" s="48" t="e">
        <f>SUM(J437,L437,N437,O437,P437,T437,U437,V437,AB437,AD437,AO437,AQ437,CE437,CG437,CP437,CR437,#REF!,#REF!,CZ437,DB437,DE437,DG437,DN437,DP437,DW437,DY437,EF437,EH437)</f>
        <v>#REF!</v>
      </c>
      <c r="H437" s="48"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48" t="e">
        <f t="shared" si="18"/>
        <v>#REF!</v>
      </c>
      <c r="J437" s="78"/>
      <c r="K437" s="78"/>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125"/>
      <c r="EP437" s="125"/>
      <c r="EQ437" s="125"/>
      <c r="ER437" s="125"/>
      <c r="ES437" s="125"/>
      <c r="ET437" s="125"/>
      <c r="EU437" s="125"/>
      <c r="EV437" s="125"/>
      <c r="EW437" s="125"/>
      <c r="EX437" s="125"/>
    </row>
    <row r="438" spans="1:154" x14ac:dyDescent="0.35">
      <c r="A438" s="85"/>
      <c r="B438" s="86"/>
      <c r="C438" s="86"/>
      <c r="D438" s="86"/>
      <c r="E438" s="86"/>
      <c r="F438" s="86"/>
      <c r="G438" s="48" t="e">
        <f>SUM(J438,L438,N438,O438,P438,T438,U438,V438,AB438,AD438,AO438,AQ438,CE438,CG438,CP438,CR438,#REF!,#REF!,CZ438,DB438,DE438,DG438,DN438,DP438,DW438,DY438,EF438,EH438)</f>
        <v>#REF!</v>
      </c>
      <c r="H438" s="48"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48" t="e">
        <f t="shared" si="18"/>
        <v>#REF!</v>
      </c>
      <c r="J438" s="78"/>
      <c r="K438" s="78"/>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125"/>
      <c r="EP438" s="125"/>
      <c r="EQ438" s="125"/>
      <c r="ER438" s="125"/>
      <c r="ES438" s="125"/>
      <c r="ET438" s="125"/>
      <c r="EU438" s="125"/>
      <c r="EV438" s="125"/>
      <c r="EW438" s="125"/>
      <c r="EX438" s="125"/>
    </row>
    <row r="439" spans="1:154" x14ac:dyDescent="0.35">
      <c r="A439" s="85"/>
      <c r="B439" s="86"/>
      <c r="C439" s="86"/>
      <c r="D439" s="86"/>
      <c r="E439" s="86"/>
      <c r="F439" s="86"/>
      <c r="G439" s="48" t="e">
        <f>SUM(J439,L439,N439,O439,P439,T439,U439,V439,AB439,AD439,AO439,AQ439,CE439,CG439,CP439,CR439,#REF!,#REF!,CZ439,DB439,DE439,DG439,DN439,DP439,DW439,DY439,EF439,EH439)</f>
        <v>#REF!</v>
      </c>
      <c r="H439" s="48"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48" t="e">
        <f t="shared" si="18"/>
        <v>#REF!</v>
      </c>
      <c r="J439" s="78"/>
      <c r="K439" s="78"/>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125"/>
      <c r="EP439" s="125"/>
      <c r="EQ439" s="125"/>
      <c r="ER439" s="125"/>
      <c r="ES439" s="125"/>
      <c r="ET439" s="125"/>
      <c r="EU439" s="125"/>
      <c r="EV439" s="125"/>
      <c r="EW439" s="125"/>
      <c r="EX439" s="125"/>
    </row>
    <row r="440" spans="1:154" x14ac:dyDescent="0.35">
      <c r="A440" s="85"/>
      <c r="B440" s="86"/>
      <c r="C440" s="86"/>
      <c r="D440" s="86"/>
      <c r="E440" s="86"/>
      <c r="F440" s="86"/>
      <c r="G440" s="48" t="e">
        <f>SUM(J440,L440,N440,O440,P440,T440,U440,V440,AB440,AD440,AO440,AQ440,CE440,CG440,CP440,CR440,#REF!,#REF!,CZ440,DB440,DE440,DG440,DN440,DP440,DW440,DY440,EF440,EH440)</f>
        <v>#REF!</v>
      </c>
      <c r="H440" s="48"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48" t="e">
        <f t="shared" si="18"/>
        <v>#REF!</v>
      </c>
      <c r="J440" s="78"/>
      <c r="K440" s="78"/>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125"/>
      <c r="EP440" s="125"/>
      <c r="EQ440" s="125"/>
      <c r="ER440" s="125"/>
      <c r="ES440" s="125"/>
      <c r="ET440" s="125"/>
      <c r="EU440" s="125"/>
      <c r="EV440" s="125"/>
      <c r="EW440" s="125"/>
      <c r="EX440" s="125"/>
    </row>
    <row r="441" spans="1:154" x14ac:dyDescent="0.35">
      <c r="A441" s="85"/>
      <c r="B441" s="86"/>
      <c r="C441" s="86"/>
      <c r="D441" s="86"/>
      <c r="E441" s="86"/>
      <c r="F441" s="86"/>
      <c r="G441" s="48" t="e">
        <f>SUM(J441,L441,N441,O441,P441,T441,U441,V441,AB441,AD441,AO441,AQ441,CE441,CG441,CP441,CR441,#REF!,#REF!,CZ441,DB441,DE441,DG441,DN441,DP441,DW441,DY441,EF441,EH441)</f>
        <v>#REF!</v>
      </c>
      <c r="H441" s="48"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48" t="e">
        <f t="shared" si="18"/>
        <v>#REF!</v>
      </c>
      <c r="J441" s="78"/>
      <c r="K441" s="78"/>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125"/>
      <c r="EP441" s="125"/>
      <c r="EQ441" s="125"/>
      <c r="ER441" s="125"/>
      <c r="ES441" s="125"/>
      <c r="ET441" s="125"/>
      <c r="EU441" s="125"/>
      <c r="EV441" s="125"/>
      <c r="EW441" s="125"/>
      <c r="EX441" s="125"/>
    </row>
    <row r="442" spans="1:154" x14ac:dyDescent="0.35">
      <c r="A442" s="85"/>
      <c r="B442" s="86"/>
      <c r="C442" s="86"/>
      <c r="D442" s="86"/>
      <c r="E442" s="86"/>
      <c r="F442" s="86"/>
      <c r="G442" s="48" t="e">
        <f>SUM(J442,L442,N442,O442,P442,T442,U442,V442,AB442,AD442,AO442,AQ442,CE442,CG442,CP442,CR442,#REF!,#REF!,CZ442,DB442,DE442,DG442,DN442,DP442,DW442,DY442,EF442,EH442)</f>
        <v>#REF!</v>
      </c>
      <c r="H442" s="48"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48" t="e">
        <f t="shared" si="18"/>
        <v>#REF!</v>
      </c>
      <c r="J442" s="78"/>
      <c r="K442" s="78"/>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125"/>
      <c r="EP442" s="125"/>
      <c r="EQ442" s="125"/>
      <c r="ER442" s="125"/>
      <c r="ES442" s="125"/>
      <c r="ET442" s="125"/>
      <c r="EU442" s="125"/>
      <c r="EV442" s="125"/>
      <c r="EW442" s="125"/>
      <c r="EX442" s="125"/>
    </row>
    <row r="443" spans="1:154" x14ac:dyDescent="0.35">
      <c r="A443" s="85"/>
      <c r="B443" s="86"/>
      <c r="C443" s="86"/>
      <c r="D443" s="86"/>
      <c r="E443" s="86"/>
      <c r="F443" s="86"/>
      <c r="G443" s="48" t="e">
        <f>SUM(J443,L443,N443,O443,P443,T443,U443,V443,AB443,AD443,AO443,AQ443,CE443,CG443,CP443,CR443,#REF!,#REF!,CZ443,DB443,DE443,DG443,DN443,DP443,DW443,DY443,EF443,EH443)</f>
        <v>#REF!</v>
      </c>
      <c r="H443" s="48"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48" t="e">
        <f t="shared" si="18"/>
        <v>#REF!</v>
      </c>
      <c r="J443" s="78"/>
      <c r="K443" s="78"/>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125"/>
      <c r="EP443" s="125"/>
      <c r="EQ443" s="125"/>
      <c r="ER443" s="125"/>
      <c r="ES443" s="125"/>
      <c r="ET443" s="125"/>
      <c r="EU443" s="125"/>
      <c r="EV443" s="125"/>
      <c r="EW443" s="125"/>
      <c r="EX443" s="125"/>
    </row>
    <row r="444" spans="1:154" x14ac:dyDescent="0.35">
      <c r="A444" s="85"/>
      <c r="B444" s="86"/>
      <c r="C444" s="86"/>
      <c r="D444" s="86"/>
      <c r="E444" s="86"/>
      <c r="F444" s="86"/>
      <c r="G444" s="48" t="e">
        <f>SUM(J444,L444,N444,O444,P444,T444,U444,V444,AB444,AD444,AO444,AQ444,CE444,CG444,CP444,CR444,#REF!,#REF!,CZ444,DB444,DE444,DG444,DN444,DP444,DW444,DY444,EF444,EH444)</f>
        <v>#REF!</v>
      </c>
      <c r="H444" s="48"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48" t="e">
        <f t="shared" si="18"/>
        <v>#REF!</v>
      </c>
      <c r="J444" s="78"/>
      <c r="K444" s="78"/>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125"/>
      <c r="EP444" s="125"/>
      <c r="EQ444" s="125"/>
      <c r="ER444" s="125"/>
      <c r="ES444" s="125"/>
      <c r="ET444" s="125"/>
      <c r="EU444" s="125"/>
      <c r="EV444" s="125"/>
      <c r="EW444" s="125"/>
      <c r="EX444" s="125"/>
    </row>
    <row r="445" spans="1:154" x14ac:dyDescent="0.35">
      <c r="A445" s="85"/>
      <c r="B445" s="86"/>
      <c r="C445" s="86"/>
      <c r="D445" s="86"/>
      <c r="E445" s="86"/>
      <c r="F445" s="86"/>
      <c r="G445" s="48" t="e">
        <f>SUM(J445,L445,N445,O445,P445,T445,U445,V445,AB445,AD445,AO445,AQ445,CE445,CG445,CP445,CR445,#REF!,#REF!,CZ445,DB445,DE445,DG445,DN445,DP445,DW445,DY445,EF445,EH445)</f>
        <v>#REF!</v>
      </c>
      <c r="H445" s="48"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48" t="e">
        <f t="shared" si="18"/>
        <v>#REF!</v>
      </c>
      <c r="J445" s="78"/>
      <c r="K445" s="78"/>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125"/>
      <c r="EP445" s="125"/>
      <c r="EQ445" s="125"/>
      <c r="ER445" s="125"/>
      <c r="ES445" s="125"/>
      <c r="ET445" s="125"/>
      <c r="EU445" s="125"/>
      <c r="EV445" s="125"/>
      <c r="EW445" s="125"/>
      <c r="EX445" s="125"/>
    </row>
    <row r="446" spans="1:154" x14ac:dyDescent="0.35">
      <c r="A446" s="85"/>
      <c r="B446" s="86"/>
      <c r="C446" s="86"/>
      <c r="D446" s="86"/>
      <c r="E446" s="86"/>
      <c r="F446" s="86"/>
      <c r="G446" s="48" t="e">
        <f>SUM(J446,L446,N446,O446,P446,T446,U446,V446,AB446,AD446,AO446,AQ446,CE446,CG446,CP446,CR446,#REF!,#REF!,CZ446,DB446,DE446,DG446,DN446,DP446,DW446,DY446,EF446,EH446)</f>
        <v>#REF!</v>
      </c>
      <c r="H446" s="48"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48" t="e">
        <f t="shared" si="18"/>
        <v>#REF!</v>
      </c>
      <c r="J446" s="78"/>
      <c r="K446" s="78"/>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125"/>
      <c r="EP446" s="125"/>
      <c r="EQ446" s="125"/>
      <c r="ER446" s="125"/>
      <c r="ES446" s="125"/>
      <c r="ET446" s="125"/>
      <c r="EU446" s="125"/>
      <c r="EV446" s="125"/>
      <c r="EW446" s="125"/>
      <c r="EX446" s="125"/>
    </row>
    <row r="447" spans="1:154" x14ac:dyDescent="0.35">
      <c r="A447" s="85"/>
      <c r="B447" s="86"/>
      <c r="C447" s="86"/>
      <c r="D447" s="86"/>
      <c r="E447" s="86"/>
      <c r="F447" s="86"/>
      <c r="G447" s="48" t="e">
        <f>SUM(J447,L447,N447,O447,P447,T447,U447,V447,AB447,AD447,AO447,AQ447,CE447,CG447,CP447,CR447,#REF!,#REF!,CZ447,DB447,DE447,DG447,DN447,DP447,DW447,DY447,EF447,EH447)</f>
        <v>#REF!</v>
      </c>
      <c r="H447" s="48"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48" t="e">
        <f t="shared" si="18"/>
        <v>#REF!</v>
      </c>
      <c r="J447" s="78"/>
      <c r="K447" s="78"/>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125"/>
      <c r="EP447" s="125"/>
      <c r="EQ447" s="125"/>
      <c r="ER447" s="125"/>
      <c r="ES447" s="125"/>
      <c r="ET447" s="125"/>
      <c r="EU447" s="125"/>
      <c r="EV447" s="125"/>
      <c r="EW447" s="125"/>
      <c r="EX447" s="125"/>
    </row>
    <row r="448" spans="1:154" x14ac:dyDescent="0.35">
      <c r="A448" s="85"/>
      <c r="B448" s="86"/>
      <c r="C448" s="86"/>
      <c r="D448" s="86"/>
      <c r="E448" s="86"/>
      <c r="F448" s="86"/>
      <c r="G448" s="48" t="e">
        <f>SUM(J448,L448,N448,O448,P448,T448,U448,V448,AB448,AD448,AO448,AQ448,CE448,CG448,CP448,CR448,#REF!,#REF!,CZ448,DB448,DE448,DG448,DN448,DP448,DW448,DY448,EF448,EH448)</f>
        <v>#REF!</v>
      </c>
      <c r="H448" s="48"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48" t="e">
        <f t="shared" si="18"/>
        <v>#REF!</v>
      </c>
      <c r="J448" s="78"/>
      <c r="K448" s="78"/>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125"/>
      <c r="EP448" s="125"/>
      <c r="EQ448" s="125"/>
      <c r="ER448" s="125"/>
      <c r="ES448" s="125"/>
      <c r="ET448" s="125"/>
      <c r="EU448" s="125"/>
      <c r="EV448" s="125"/>
      <c r="EW448" s="125"/>
      <c r="EX448" s="125"/>
    </row>
    <row r="449" spans="1:154" x14ac:dyDescent="0.35">
      <c r="A449" s="85"/>
      <c r="B449" s="86"/>
      <c r="C449" s="86"/>
      <c r="D449" s="86"/>
      <c r="E449" s="86"/>
      <c r="F449" s="86"/>
      <c r="G449" s="48" t="e">
        <f>SUM(J449,L449,N449,O449,P449,T449,U449,V449,AB449,AD449,AO449,AQ449,CE449,CG449,CP449,CR449,#REF!,#REF!,CZ449,DB449,DE449,DG449,DN449,DP449,DW449,DY449,EF449,EH449)</f>
        <v>#REF!</v>
      </c>
      <c r="H449" s="48"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48" t="e">
        <f t="shared" si="18"/>
        <v>#REF!</v>
      </c>
      <c r="J449" s="78"/>
      <c r="K449" s="78"/>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125"/>
      <c r="EP449" s="125"/>
      <c r="EQ449" s="125"/>
      <c r="ER449" s="125"/>
      <c r="ES449" s="125"/>
      <c r="ET449" s="125"/>
      <c r="EU449" s="125"/>
      <c r="EV449" s="125"/>
      <c r="EW449" s="125"/>
      <c r="EX449" s="125"/>
    </row>
    <row r="450" spans="1:154" x14ac:dyDescent="0.35">
      <c r="A450" s="85"/>
      <c r="B450" s="86"/>
      <c r="C450" s="86"/>
      <c r="D450" s="86"/>
      <c r="E450" s="86"/>
      <c r="F450" s="86"/>
      <c r="G450" s="48" t="e">
        <f>SUM(J450,L450,N450,O450,P450,T450,U450,V450,AB450,AD450,AO450,AQ450,CE450,CG450,CP450,CR450,#REF!,#REF!,CZ450,DB450,DE450,DG450,DN450,DP450,DW450,DY450,EF450,EH450)</f>
        <v>#REF!</v>
      </c>
      <c r="H450" s="48"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48" t="e">
        <f t="shared" si="18"/>
        <v>#REF!</v>
      </c>
      <c r="J450" s="78"/>
      <c r="K450" s="78"/>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125"/>
      <c r="EP450" s="125"/>
      <c r="EQ450" s="125"/>
      <c r="ER450" s="125"/>
      <c r="ES450" s="125"/>
      <c r="ET450" s="125"/>
      <c r="EU450" s="125"/>
      <c r="EV450" s="125"/>
      <c r="EW450" s="125"/>
      <c r="EX450" s="125"/>
    </row>
    <row r="451" spans="1:154" x14ac:dyDescent="0.35">
      <c r="A451" s="85"/>
      <c r="B451" s="86"/>
      <c r="C451" s="86"/>
      <c r="D451" s="86"/>
      <c r="E451" s="86"/>
      <c r="F451" s="86"/>
      <c r="G451" s="48" t="e">
        <f>SUM(J451,L451,N451,O451,P451,T451,U451,V451,AB451,AD451,AO451,AQ451,CE451,CG451,CP451,CR451,#REF!,#REF!,CZ451,DB451,DE451,DG451,DN451,DP451,DW451,DY451,EF451,EH451)</f>
        <v>#REF!</v>
      </c>
      <c r="H451" s="48"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48" t="e">
        <f t="shared" si="18"/>
        <v>#REF!</v>
      </c>
      <c r="J451" s="78"/>
      <c r="K451" s="78"/>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125"/>
      <c r="EP451" s="125"/>
      <c r="EQ451" s="125"/>
      <c r="ER451" s="125"/>
      <c r="ES451" s="125"/>
      <c r="ET451" s="125"/>
      <c r="EU451" s="125"/>
      <c r="EV451" s="125"/>
      <c r="EW451" s="125"/>
      <c r="EX451" s="125"/>
    </row>
    <row r="452" spans="1:154" x14ac:dyDescent="0.35">
      <c r="A452" s="85"/>
      <c r="B452" s="86"/>
      <c r="C452" s="86"/>
      <c r="D452" s="86"/>
      <c r="E452" s="86"/>
      <c r="F452" s="86"/>
      <c r="G452" s="48" t="e">
        <f>SUM(J452,L452,N452,O452,P452,T452,U452,V452,AB452,AD452,AO452,AQ452,CE452,CG452,CP452,CR452,#REF!,#REF!,CZ452,DB452,DE452,DG452,DN452,DP452,DW452,DY452,EF452,EH452)</f>
        <v>#REF!</v>
      </c>
      <c r="H452" s="48"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48" t="e">
        <f t="shared" si="18"/>
        <v>#REF!</v>
      </c>
      <c r="J452" s="78"/>
      <c r="K452" s="78"/>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125"/>
      <c r="EP452" s="125"/>
      <c r="EQ452" s="125"/>
      <c r="ER452" s="125"/>
      <c r="ES452" s="125"/>
      <c r="ET452" s="125"/>
      <c r="EU452" s="125"/>
      <c r="EV452" s="125"/>
      <c r="EW452" s="125"/>
      <c r="EX452" s="125"/>
    </row>
    <row r="453" spans="1:154" x14ac:dyDescent="0.35">
      <c r="A453" s="85"/>
      <c r="B453" s="86"/>
      <c r="C453" s="86"/>
      <c r="D453" s="86"/>
      <c r="E453" s="86"/>
      <c r="F453" s="86"/>
      <c r="G453" s="48" t="e">
        <f>SUM(J453,L453,N453,O453,P453,T453,U453,V453,AB453,AD453,AO453,AQ453,CE453,CG453,CP453,CR453,#REF!,#REF!,CZ453,DB453,DE453,DG453,DN453,DP453,DW453,DY453,EF453,EH453)</f>
        <v>#REF!</v>
      </c>
      <c r="H453" s="48"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48" t="e">
        <f t="shared" si="18"/>
        <v>#REF!</v>
      </c>
      <c r="J453" s="78"/>
      <c r="K453" s="78"/>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125"/>
      <c r="EP453" s="125"/>
      <c r="EQ453" s="125"/>
      <c r="ER453" s="125"/>
      <c r="ES453" s="125"/>
      <c r="ET453" s="125"/>
      <c r="EU453" s="125"/>
      <c r="EV453" s="125"/>
      <c r="EW453" s="125"/>
      <c r="EX453" s="125"/>
    </row>
    <row r="454" spans="1:154" x14ac:dyDescent="0.35">
      <c r="A454" s="85"/>
      <c r="B454" s="86"/>
      <c r="C454" s="86"/>
      <c r="D454" s="86"/>
      <c r="E454" s="86"/>
      <c r="F454" s="86"/>
      <c r="G454" s="48" t="e">
        <f>SUM(J454,L454,N454,O454,P454,T454,U454,V454,AB454,AD454,AO454,AQ454,CE454,CG454,CP454,CR454,#REF!,#REF!,CZ454,DB454,DE454,DG454,DN454,DP454,DW454,DY454,EF454,EH454)</f>
        <v>#REF!</v>
      </c>
      <c r="H454" s="48"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48" t="e">
        <f t="shared" si="18"/>
        <v>#REF!</v>
      </c>
      <c r="J454" s="78"/>
      <c r="K454" s="78"/>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125"/>
      <c r="EP454" s="125"/>
      <c r="EQ454" s="125"/>
      <c r="ER454" s="125"/>
      <c r="ES454" s="125"/>
      <c r="ET454" s="125"/>
      <c r="EU454" s="125"/>
      <c r="EV454" s="125"/>
      <c r="EW454" s="125"/>
      <c r="EX454" s="125"/>
    </row>
    <row r="455" spans="1:154" x14ac:dyDescent="0.35">
      <c r="A455" s="85"/>
      <c r="B455" s="86"/>
      <c r="C455" s="86"/>
      <c r="D455" s="86"/>
      <c r="E455" s="86"/>
      <c r="F455" s="86"/>
      <c r="G455" s="48" t="e">
        <f>SUM(J455,L455,N455,O455,P455,T455,U455,V455,AB455,AD455,AO455,AQ455,CE455,CG455,CP455,CR455,#REF!,#REF!,CZ455,DB455,DE455,DG455,DN455,DP455,DW455,DY455,EF455,EH455)</f>
        <v>#REF!</v>
      </c>
      <c r="H455" s="48"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48" t="e">
        <f t="shared" si="18"/>
        <v>#REF!</v>
      </c>
      <c r="J455" s="78"/>
      <c r="K455" s="78"/>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125"/>
      <c r="EP455" s="125"/>
      <c r="EQ455" s="125"/>
      <c r="ER455" s="125"/>
      <c r="ES455" s="125"/>
      <c r="ET455" s="125"/>
      <c r="EU455" s="125"/>
      <c r="EV455" s="125"/>
      <c r="EW455" s="125"/>
      <c r="EX455" s="125"/>
    </row>
    <row r="456" spans="1:154" x14ac:dyDescent="0.35">
      <c r="A456" s="85"/>
      <c r="B456" s="86"/>
      <c r="C456" s="86"/>
      <c r="D456" s="86"/>
      <c r="E456" s="86"/>
      <c r="F456" s="86"/>
      <c r="G456" s="48" t="e">
        <f>SUM(J456,L456,N456,O456,P456,T456,U456,V456,AB456,AD456,AO456,AQ456,CE456,CG456,CP456,CR456,#REF!,#REF!,CZ456,DB456,DE456,DG456,DN456,DP456,DW456,DY456,EF456,EH456)</f>
        <v>#REF!</v>
      </c>
      <c r="H456" s="48"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48" t="e">
        <f t="shared" si="18"/>
        <v>#REF!</v>
      </c>
      <c r="J456" s="78"/>
      <c r="K456" s="78"/>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125"/>
      <c r="EP456" s="125"/>
      <c r="EQ456" s="125"/>
      <c r="ER456" s="125"/>
      <c r="ES456" s="125"/>
      <c r="ET456" s="125"/>
      <c r="EU456" s="125"/>
      <c r="EV456" s="125"/>
      <c r="EW456" s="125"/>
      <c r="EX456" s="125"/>
    </row>
    <row r="457" spans="1:154" x14ac:dyDescent="0.35">
      <c r="A457" s="85"/>
      <c r="B457" s="86"/>
      <c r="C457" s="86"/>
      <c r="D457" s="86"/>
      <c r="E457" s="86"/>
      <c r="F457" s="86"/>
      <c r="G457" s="48" t="e">
        <f>SUM(J457,L457,N457,O457,P457,T457,U457,V457,AB457,AD457,AO457,AQ457,CE457,CG457,CP457,CR457,#REF!,#REF!,CZ457,DB457,DE457,DG457,DN457,DP457,DW457,DY457,EF457,EH457)</f>
        <v>#REF!</v>
      </c>
      <c r="H457" s="48"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48" t="e">
        <f t="shared" si="18"/>
        <v>#REF!</v>
      </c>
      <c r="J457" s="78"/>
      <c r="K457" s="78"/>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125"/>
      <c r="EP457" s="125"/>
      <c r="EQ457" s="125"/>
      <c r="ER457" s="125"/>
      <c r="ES457" s="125"/>
      <c r="ET457" s="125"/>
      <c r="EU457" s="125"/>
      <c r="EV457" s="125"/>
      <c r="EW457" s="125"/>
      <c r="EX457" s="125"/>
    </row>
    <row r="458" spans="1:154" x14ac:dyDescent="0.35">
      <c r="A458" s="85"/>
      <c r="B458" s="86"/>
      <c r="C458" s="86"/>
      <c r="D458" s="86"/>
      <c r="E458" s="86"/>
      <c r="F458" s="86"/>
      <c r="G458" s="48" t="e">
        <f>SUM(J458,L458,N458,O458,P458,T458,U458,V458,AB458,AD458,AO458,AQ458,CE458,CG458,CP458,CR458,#REF!,#REF!,CZ458,DB458,DE458,DG458,DN458,DP458,DW458,DY458,EF458,EH458)</f>
        <v>#REF!</v>
      </c>
      <c r="H458" s="48"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48" t="e">
        <f t="shared" ref="I458:I521" si="19">G458+H458</f>
        <v>#REF!</v>
      </c>
      <c r="J458" s="78"/>
      <c r="K458" s="78"/>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125"/>
      <c r="EP458" s="125"/>
      <c r="EQ458" s="125"/>
      <c r="ER458" s="125"/>
      <c r="ES458" s="125"/>
      <c r="ET458" s="125"/>
      <c r="EU458" s="125"/>
      <c r="EV458" s="125"/>
      <c r="EW458" s="125"/>
      <c r="EX458" s="125"/>
    </row>
    <row r="459" spans="1:154" x14ac:dyDescent="0.35">
      <c r="A459" s="85"/>
      <c r="B459" s="86"/>
      <c r="C459" s="86"/>
      <c r="D459" s="86"/>
      <c r="E459" s="86"/>
      <c r="F459" s="86"/>
      <c r="G459" s="48" t="e">
        <f>SUM(J459,L459,N459,O459,P459,T459,U459,V459,AB459,AD459,AO459,AQ459,CE459,CG459,CP459,CR459,#REF!,#REF!,CZ459,DB459,DE459,DG459,DN459,DP459,DW459,DY459,EF459,EH459)</f>
        <v>#REF!</v>
      </c>
      <c r="H459" s="48"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48" t="e">
        <f t="shared" si="19"/>
        <v>#REF!</v>
      </c>
      <c r="J459" s="78"/>
      <c r="K459" s="78"/>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125"/>
      <c r="EP459" s="125"/>
      <c r="EQ459" s="125"/>
      <c r="ER459" s="125"/>
      <c r="ES459" s="125"/>
      <c r="ET459" s="125"/>
      <c r="EU459" s="125"/>
      <c r="EV459" s="125"/>
      <c r="EW459" s="125"/>
      <c r="EX459" s="125"/>
    </row>
    <row r="460" spans="1:154" x14ac:dyDescent="0.35">
      <c r="A460" s="85"/>
      <c r="B460" s="86"/>
      <c r="C460" s="86"/>
      <c r="D460" s="86"/>
      <c r="E460" s="86"/>
      <c r="F460" s="86"/>
      <c r="G460" s="48" t="e">
        <f>SUM(J460,L460,N460,O460,P460,T460,U460,V460,AB460,AD460,AO460,AQ460,CE460,CG460,CP460,CR460,#REF!,#REF!,CZ460,DB460,DE460,DG460,DN460,DP460,DW460,DY460,EF460,EH460)</f>
        <v>#REF!</v>
      </c>
      <c r="H460" s="48"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48" t="e">
        <f t="shared" si="19"/>
        <v>#REF!</v>
      </c>
      <c r="J460" s="78"/>
      <c r="K460" s="78"/>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125"/>
      <c r="EP460" s="125"/>
      <c r="EQ460" s="125"/>
      <c r="ER460" s="125"/>
      <c r="ES460" s="125"/>
      <c r="ET460" s="125"/>
      <c r="EU460" s="125"/>
      <c r="EV460" s="125"/>
      <c r="EW460" s="125"/>
      <c r="EX460" s="125"/>
    </row>
    <row r="461" spans="1:154" x14ac:dyDescent="0.35">
      <c r="A461" s="85"/>
      <c r="B461" s="86"/>
      <c r="C461" s="86"/>
      <c r="D461" s="86"/>
      <c r="E461" s="86"/>
      <c r="F461" s="86"/>
      <c r="G461" s="48" t="e">
        <f>SUM(J461,L461,N461,O461,P461,T461,U461,V461,AB461,AD461,AO461,AQ461,CE461,CG461,CP461,CR461,#REF!,#REF!,CZ461,DB461,DE461,DG461,DN461,DP461,DW461,DY461,EF461,EH461)</f>
        <v>#REF!</v>
      </c>
      <c r="H461" s="48"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48" t="e">
        <f t="shared" si="19"/>
        <v>#REF!</v>
      </c>
      <c r="J461" s="78"/>
      <c r="K461" s="78"/>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125"/>
      <c r="EP461" s="125"/>
      <c r="EQ461" s="125"/>
      <c r="ER461" s="125"/>
      <c r="ES461" s="125"/>
      <c r="ET461" s="125"/>
      <c r="EU461" s="125"/>
      <c r="EV461" s="125"/>
      <c r="EW461" s="125"/>
      <c r="EX461" s="125"/>
    </row>
    <row r="462" spans="1:154" x14ac:dyDescent="0.35">
      <c r="A462" s="85"/>
      <c r="B462" s="86"/>
      <c r="C462" s="86"/>
      <c r="D462" s="86"/>
      <c r="E462" s="86"/>
      <c r="F462" s="86"/>
      <c r="G462" s="48" t="e">
        <f>SUM(J462,L462,N462,O462,P462,T462,U462,V462,AB462,AD462,AO462,AQ462,CE462,CG462,CP462,CR462,#REF!,#REF!,CZ462,DB462,DE462,DG462,DN462,DP462,DW462,DY462,EF462,EH462)</f>
        <v>#REF!</v>
      </c>
      <c r="H462" s="48"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48" t="e">
        <f t="shared" si="19"/>
        <v>#REF!</v>
      </c>
      <c r="J462" s="78"/>
      <c r="K462" s="78"/>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125"/>
      <c r="EP462" s="125"/>
      <c r="EQ462" s="125"/>
      <c r="ER462" s="125"/>
      <c r="ES462" s="125"/>
      <c r="ET462" s="125"/>
      <c r="EU462" s="125"/>
      <c r="EV462" s="125"/>
      <c r="EW462" s="125"/>
      <c r="EX462" s="125"/>
    </row>
    <row r="463" spans="1:154" x14ac:dyDescent="0.35">
      <c r="A463" s="85"/>
      <c r="B463" s="86"/>
      <c r="C463" s="86"/>
      <c r="D463" s="86"/>
      <c r="E463" s="86"/>
      <c r="F463" s="86"/>
      <c r="G463" s="48" t="e">
        <f>SUM(J463,L463,N463,O463,P463,T463,U463,V463,AB463,AD463,AO463,AQ463,CE463,CG463,CP463,CR463,#REF!,#REF!,CZ463,DB463,DE463,DG463,DN463,DP463,DW463,DY463,EF463,EH463)</f>
        <v>#REF!</v>
      </c>
      <c r="H463" s="48"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48" t="e">
        <f t="shared" si="19"/>
        <v>#REF!</v>
      </c>
      <c r="J463" s="78"/>
      <c r="K463" s="78"/>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125"/>
      <c r="EP463" s="125"/>
      <c r="EQ463" s="125"/>
      <c r="ER463" s="125"/>
      <c r="ES463" s="125"/>
      <c r="ET463" s="125"/>
      <c r="EU463" s="125"/>
      <c r="EV463" s="125"/>
      <c r="EW463" s="125"/>
      <c r="EX463" s="125"/>
    </row>
    <row r="464" spans="1:154" x14ac:dyDescent="0.35">
      <c r="A464" s="85"/>
      <c r="B464" s="86"/>
      <c r="C464" s="86"/>
      <c r="D464" s="86"/>
      <c r="E464" s="86"/>
      <c r="F464" s="86"/>
      <c r="G464" s="48" t="e">
        <f>SUM(J464,L464,N464,O464,P464,T464,U464,V464,AB464,AD464,AO464,AQ464,CE464,CG464,CP464,CR464,#REF!,#REF!,CZ464,DB464,DE464,DG464,DN464,DP464,DW464,DY464,EF464,EH464)</f>
        <v>#REF!</v>
      </c>
      <c r="H464" s="48"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48" t="e">
        <f t="shared" si="19"/>
        <v>#REF!</v>
      </c>
      <c r="J464" s="78"/>
      <c r="K464" s="78"/>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125"/>
      <c r="EP464" s="125"/>
      <c r="EQ464" s="125"/>
      <c r="ER464" s="125"/>
      <c r="ES464" s="125"/>
      <c r="ET464" s="125"/>
      <c r="EU464" s="125"/>
      <c r="EV464" s="125"/>
      <c r="EW464" s="125"/>
      <c r="EX464" s="125"/>
    </row>
    <row r="465" spans="1:154" x14ac:dyDescent="0.35">
      <c r="A465" s="85"/>
      <c r="B465" s="86"/>
      <c r="C465" s="86"/>
      <c r="D465" s="86"/>
      <c r="E465" s="86"/>
      <c r="F465" s="86"/>
      <c r="G465" s="48" t="e">
        <f>SUM(J465,L465,N465,O465,P465,T465,U465,V465,AB465,AD465,AO465,AQ465,CE465,CG465,CP465,CR465,#REF!,#REF!,CZ465,DB465,DE465,DG465,DN465,DP465,DW465,DY465,EF465,EH465)</f>
        <v>#REF!</v>
      </c>
      <c r="H465" s="48"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48" t="e">
        <f t="shared" si="19"/>
        <v>#REF!</v>
      </c>
      <c r="J465" s="78"/>
      <c r="K465" s="78"/>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125"/>
      <c r="EP465" s="125"/>
      <c r="EQ465" s="125"/>
      <c r="ER465" s="125"/>
      <c r="ES465" s="125"/>
      <c r="ET465" s="125"/>
      <c r="EU465" s="125"/>
      <c r="EV465" s="125"/>
      <c r="EW465" s="125"/>
      <c r="EX465" s="125"/>
    </row>
    <row r="466" spans="1:154" x14ac:dyDescent="0.35">
      <c r="A466" s="85"/>
      <c r="B466" s="86"/>
      <c r="C466" s="86"/>
      <c r="D466" s="86"/>
      <c r="E466" s="86"/>
      <c r="F466" s="86"/>
      <c r="G466" s="48" t="e">
        <f>SUM(J466,L466,N466,O466,P466,T466,U466,V466,AB466,AD466,AO466,AQ466,CE466,CG466,CP466,CR466,#REF!,#REF!,CZ466,DB466,DE466,DG466,DN466,DP466,DW466,DY466,EF466,EH466)</f>
        <v>#REF!</v>
      </c>
      <c r="H466" s="48"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48" t="e">
        <f t="shared" si="19"/>
        <v>#REF!</v>
      </c>
      <c r="J466" s="78"/>
      <c r="K466" s="78"/>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125"/>
      <c r="EP466" s="125"/>
      <c r="EQ466" s="125"/>
      <c r="ER466" s="125"/>
      <c r="ES466" s="125"/>
      <c r="ET466" s="125"/>
      <c r="EU466" s="125"/>
      <c r="EV466" s="125"/>
      <c r="EW466" s="125"/>
      <c r="EX466" s="125"/>
    </row>
    <row r="467" spans="1:154" x14ac:dyDescent="0.35">
      <c r="A467" s="85"/>
      <c r="B467" s="86"/>
      <c r="C467" s="86"/>
      <c r="D467" s="86"/>
      <c r="E467" s="86"/>
      <c r="F467" s="86"/>
      <c r="G467" s="48" t="e">
        <f>SUM(J467,L467,N467,O467,P467,T467,U467,V467,AB467,AD467,AO467,AQ467,CE467,CG467,CP467,CR467,#REF!,#REF!,CZ467,DB467,DE467,DG467,DN467,DP467,DW467,DY467,EF467,EH467)</f>
        <v>#REF!</v>
      </c>
      <c r="H467" s="48"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48" t="e">
        <f t="shared" si="19"/>
        <v>#REF!</v>
      </c>
      <c r="J467" s="78"/>
      <c r="K467" s="78"/>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125"/>
      <c r="EP467" s="125"/>
      <c r="EQ467" s="125"/>
      <c r="ER467" s="125"/>
      <c r="ES467" s="125"/>
      <c r="ET467" s="125"/>
      <c r="EU467" s="125"/>
      <c r="EV467" s="125"/>
      <c r="EW467" s="125"/>
      <c r="EX467" s="125"/>
    </row>
    <row r="468" spans="1:154" x14ac:dyDescent="0.35">
      <c r="A468" s="85"/>
      <c r="B468" s="86"/>
      <c r="C468" s="86"/>
      <c r="D468" s="86"/>
      <c r="E468" s="86"/>
      <c r="F468" s="86"/>
      <c r="G468" s="48" t="e">
        <f>SUM(J468,L468,N468,O468,P468,T468,U468,V468,AB468,AD468,AO468,AQ468,CE468,CG468,CP468,CR468,#REF!,#REF!,CZ468,DB468,DE468,DG468,DN468,DP468,DW468,DY468,EF468,EH468)</f>
        <v>#REF!</v>
      </c>
      <c r="H468" s="48"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48" t="e">
        <f t="shared" si="19"/>
        <v>#REF!</v>
      </c>
      <c r="J468" s="78"/>
      <c r="K468" s="78"/>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125"/>
      <c r="EP468" s="125"/>
      <c r="EQ468" s="125"/>
      <c r="ER468" s="125"/>
      <c r="ES468" s="125"/>
      <c r="ET468" s="125"/>
      <c r="EU468" s="125"/>
      <c r="EV468" s="125"/>
      <c r="EW468" s="125"/>
      <c r="EX468" s="125"/>
    </row>
    <row r="469" spans="1:154" x14ac:dyDescent="0.35">
      <c r="A469" s="85"/>
      <c r="B469" s="86"/>
      <c r="C469" s="86"/>
      <c r="D469" s="86"/>
      <c r="E469" s="86"/>
      <c r="F469" s="86"/>
      <c r="G469" s="48" t="e">
        <f>SUM(J469,L469,N469,O469,P469,T469,U469,V469,AB469,AD469,AO469,AQ469,CE469,CG469,CP469,CR469,#REF!,#REF!,CZ469,DB469,DE469,DG469,DN469,DP469,DW469,DY469,EF469,EH469)</f>
        <v>#REF!</v>
      </c>
      <c r="H469" s="48"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48" t="e">
        <f t="shared" si="19"/>
        <v>#REF!</v>
      </c>
      <c r="J469" s="78"/>
      <c r="K469" s="78"/>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125"/>
      <c r="EP469" s="125"/>
      <c r="EQ469" s="125"/>
      <c r="ER469" s="125"/>
      <c r="ES469" s="125"/>
      <c r="ET469" s="125"/>
      <c r="EU469" s="125"/>
      <c r="EV469" s="125"/>
      <c r="EW469" s="125"/>
      <c r="EX469" s="125"/>
    </row>
    <row r="470" spans="1:154" x14ac:dyDescent="0.35">
      <c r="A470" s="85"/>
      <c r="B470" s="86"/>
      <c r="C470" s="86"/>
      <c r="D470" s="86"/>
      <c r="E470" s="86"/>
      <c r="F470" s="86"/>
      <c r="G470" s="48" t="e">
        <f>SUM(J470,L470,N470,O470,P470,T470,U470,V470,AB470,AD470,AO470,AQ470,CE470,CG470,CP470,CR470,#REF!,#REF!,CZ470,DB470,DE470,DG470,DN470,DP470,DW470,DY470,EF470,EH470)</f>
        <v>#REF!</v>
      </c>
      <c r="H470" s="48"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48" t="e">
        <f t="shared" si="19"/>
        <v>#REF!</v>
      </c>
      <c r="J470" s="78"/>
      <c r="K470" s="78"/>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125"/>
      <c r="EP470" s="125"/>
      <c r="EQ470" s="125"/>
      <c r="ER470" s="125"/>
      <c r="ES470" s="125"/>
      <c r="ET470" s="125"/>
      <c r="EU470" s="125"/>
      <c r="EV470" s="125"/>
      <c r="EW470" s="125"/>
      <c r="EX470" s="125"/>
    </row>
    <row r="471" spans="1:154" x14ac:dyDescent="0.35">
      <c r="A471" s="85"/>
      <c r="B471" s="86"/>
      <c r="C471" s="86"/>
      <c r="D471" s="86"/>
      <c r="E471" s="86"/>
      <c r="F471" s="86"/>
      <c r="G471" s="48" t="e">
        <f>SUM(J471,L471,N471,O471,P471,T471,U471,V471,AB471,AD471,AO471,AQ471,CE471,CG471,CP471,CR471,#REF!,#REF!,CZ471,DB471,DE471,DG471,DN471,DP471,DW471,DY471,EF471,EH471)</f>
        <v>#REF!</v>
      </c>
      <c r="H471" s="48"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48" t="e">
        <f t="shared" si="19"/>
        <v>#REF!</v>
      </c>
      <c r="J471" s="78"/>
      <c r="K471" s="78"/>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125"/>
      <c r="EP471" s="125"/>
      <c r="EQ471" s="125"/>
      <c r="ER471" s="125"/>
      <c r="ES471" s="125"/>
      <c r="ET471" s="125"/>
      <c r="EU471" s="125"/>
      <c r="EV471" s="125"/>
      <c r="EW471" s="125"/>
      <c r="EX471" s="125"/>
    </row>
    <row r="472" spans="1:154" x14ac:dyDescent="0.35">
      <c r="A472" s="85"/>
      <c r="B472" s="86"/>
      <c r="C472" s="86"/>
      <c r="D472" s="86"/>
      <c r="E472" s="86"/>
      <c r="F472" s="86"/>
      <c r="G472" s="48" t="e">
        <f>SUM(J472,L472,N472,O472,P472,T472,U472,V472,AB472,AD472,AO472,AQ472,CE472,CG472,CP472,CR472,#REF!,#REF!,CZ472,DB472,DE472,DG472,DN472,DP472,DW472,DY472,EF472,EH472)</f>
        <v>#REF!</v>
      </c>
      <c r="H472" s="48"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48" t="e">
        <f t="shared" si="19"/>
        <v>#REF!</v>
      </c>
      <c r="J472" s="78"/>
      <c r="K472" s="78"/>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125"/>
      <c r="EP472" s="125"/>
      <c r="EQ472" s="125"/>
      <c r="ER472" s="125"/>
      <c r="ES472" s="125"/>
      <c r="ET472" s="125"/>
      <c r="EU472" s="125"/>
      <c r="EV472" s="125"/>
      <c r="EW472" s="125"/>
      <c r="EX472" s="125"/>
    </row>
    <row r="473" spans="1:154" x14ac:dyDescent="0.35">
      <c r="A473" s="85"/>
      <c r="B473" s="86"/>
      <c r="C473" s="86"/>
      <c r="D473" s="86"/>
      <c r="E473" s="86"/>
      <c r="F473" s="86"/>
      <c r="G473" s="48" t="e">
        <f>SUM(J473,L473,N473,O473,P473,T473,U473,V473,AB473,AD473,AO473,AQ473,CE473,CG473,CP473,CR473,#REF!,#REF!,CZ473,DB473,DE473,DG473,DN473,DP473,DW473,DY473,EF473,EH473)</f>
        <v>#REF!</v>
      </c>
      <c r="H473" s="48"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48" t="e">
        <f t="shared" si="19"/>
        <v>#REF!</v>
      </c>
      <c r="J473" s="78"/>
      <c r="K473" s="78"/>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125"/>
      <c r="EP473" s="125"/>
      <c r="EQ473" s="125"/>
      <c r="ER473" s="125"/>
      <c r="ES473" s="125"/>
      <c r="ET473" s="125"/>
      <c r="EU473" s="125"/>
      <c r="EV473" s="125"/>
      <c r="EW473" s="125"/>
      <c r="EX473" s="125"/>
    </row>
    <row r="474" spans="1:154" x14ac:dyDescent="0.35">
      <c r="A474" s="85"/>
      <c r="B474" s="86"/>
      <c r="C474" s="86"/>
      <c r="D474" s="86"/>
      <c r="E474" s="86"/>
      <c r="F474" s="86"/>
      <c r="G474" s="48" t="e">
        <f>SUM(J474,L474,N474,O474,P474,T474,U474,V474,AB474,AD474,AO474,AQ474,CE474,CG474,CP474,CR474,#REF!,#REF!,CZ474,DB474,DE474,DG474,DN474,DP474,DW474,DY474,EF474,EH474)</f>
        <v>#REF!</v>
      </c>
      <c r="H474" s="48"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48" t="e">
        <f t="shared" si="19"/>
        <v>#REF!</v>
      </c>
      <c r="J474" s="78"/>
      <c r="K474" s="78"/>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125"/>
      <c r="EP474" s="125"/>
      <c r="EQ474" s="125"/>
      <c r="ER474" s="125"/>
      <c r="ES474" s="125"/>
      <c r="ET474" s="125"/>
      <c r="EU474" s="125"/>
      <c r="EV474" s="125"/>
      <c r="EW474" s="125"/>
      <c r="EX474" s="125"/>
    </row>
    <row r="475" spans="1:154" x14ac:dyDescent="0.35">
      <c r="A475" s="85"/>
      <c r="B475" s="86"/>
      <c r="C475" s="86"/>
      <c r="D475" s="86"/>
      <c r="E475" s="86"/>
      <c r="F475" s="86"/>
      <c r="G475" s="48" t="e">
        <f>SUM(J475,L475,N475,O475,P475,T475,U475,V475,AB475,AD475,AO475,AQ475,CE475,CG475,CP475,CR475,#REF!,#REF!,CZ475,DB475,DE475,DG475,DN475,DP475,DW475,DY475,EF475,EH475)</f>
        <v>#REF!</v>
      </c>
      <c r="H475" s="48"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48" t="e">
        <f t="shared" si="19"/>
        <v>#REF!</v>
      </c>
      <c r="J475" s="78"/>
      <c r="K475" s="78"/>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125"/>
      <c r="EP475" s="125"/>
      <c r="EQ475" s="125"/>
      <c r="ER475" s="125"/>
      <c r="ES475" s="125"/>
      <c r="ET475" s="125"/>
      <c r="EU475" s="125"/>
      <c r="EV475" s="125"/>
      <c r="EW475" s="125"/>
      <c r="EX475" s="125"/>
    </row>
    <row r="476" spans="1:154" x14ac:dyDescent="0.35">
      <c r="A476" s="85"/>
      <c r="B476" s="86"/>
      <c r="C476" s="86"/>
      <c r="D476" s="86"/>
      <c r="E476" s="86"/>
      <c r="F476" s="86"/>
      <c r="G476" s="48" t="e">
        <f>SUM(J476,L476,N476,O476,P476,T476,U476,V476,AB476,AD476,AO476,AQ476,CE476,CG476,CP476,CR476,#REF!,#REF!,CZ476,DB476,DE476,DG476,DN476,DP476,DW476,DY476,EF476,EH476)</f>
        <v>#REF!</v>
      </c>
      <c r="H476" s="48"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48" t="e">
        <f t="shared" si="19"/>
        <v>#REF!</v>
      </c>
      <c r="J476" s="78"/>
      <c r="K476" s="78"/>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125"/>
      <c r="EP476" s="125"/>
      <c r="EQ476" s="125"/>
      <c r="ER476" s="125"/>
      <c r="ES476" s="125"/>
      <c r="ET476" s="125"/>
      <c r="EU476" s="125"/>
      <c r="EV476" s="125"/>
      <c r="EW476" s="125"/>
      <c r="EX476" s="125"/>
    </row>
    <row r="477" spans="1:154" x14ac:dyDescent="0.35">
      <c r="A477" s="85"/>
      <c r="B477" s="86"/>
      <c r="C477" s="86"/>
      <c r="D477" s="86"/>
      <c r="E477" s="86"/>
      <c r="F477" s="86"/>
      <c r="G477" s="48" t="e">
        <f>SUM(J477,L477,N477,O477,P477,T477,U477,V477,AB477,AD477,AO477,AQ477,CE477,CG477,CP477,CR477,#REF!,#REF!,CZ477,DB477,DE477,DG477,DN477,DP477,DW477,DY477,EF477,EH477)</f>
        <v>#REF!</v>
      </c>
      <c r="H477" s="48"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48" t="e">
        <f t="shared" si="19"/>
        <v>#REF!</v>
      </c>
      <c r="J477" s="78"/>
      <c r="K477" s="78"/>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125"/>
      <c r="EP477" s="125"/>
      <c r="EQ477" s="125"/>
      <c r="ER477" s="125"/>
      <c r="ES477" s="125"/>
      <c r="ET477" s="125"/>
      <c r="EU477" s="125"/>
      <c r="EV477" s="125"/>
      <c r="EW477" s="125"/>
      <c r="EX477" s="125"/>
    </row>
    <row r="478" spans="1:154" x14ac:dyDescent="0.35">
      <c r="A478" s="85"/>
      <c r="B478" s="86"/>
      <c r="C478" s="86"/>
      <c r="D478" s="86"/>
      <c r="E478" s="86"/>
      <c r="F478" s="86"/>
      <c r="G478" s="48" t="e">
        <f>SUM(J478,L478,N478,O478,P478,T478,U478,V478,AB478,AD478,AO478,AQ478,CE478,CG478,CP478,CR478,#REF!,#REF!,CZ478,DB478,DE478,DG478,DN478,DP478,DW478,DY478,EF478,EH478)</f>
        <v>#REF!</v>
      </c>
      <c r="H478" s="48"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48" t="e">
        <f t="shared" si="19"/>
        <v>#REF!</v>
      </c>
      <c r="J478" s="78"/>
      <c r="K478" s="78"/>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125"/>
      <c r="EP478" s="125"/>
      <c r="EQ478" s="125"/>
      <c r="ER478" s="125"/>
      <c r="ES478" s="125"/>
      <c r="ET478" s="125"/>
      <c r="EU478" s="125"/>
      <c r="EV478" s="125"/>
      <c r="EW478" s="125"/>
      <c r="EX478" s="125"/>
    </row>
    <row r="479" spans="1:154" x14ac:dyDescent="0.35">
      <c r="A479" s="85"/>
      <c r="B479" s="86"/>
      <c r="C479" s="86"/>
      <c r="D479" s="86"/>
      <c r="E479" s="86"/>
      <c r="F479" s="86"/>
      <c r="G479" s="48" t="e">
        <f>SUM(J479,L479,N479,O479,P479,T479,U479,V479,AB479,AD479,AO479,AQ479,CE479,CG479,CP479,CR479,#REF!,#REF!,CZ479,DB479,DE479,DG479,DN479,DP479,DW479,DY479,EF479,EH479)</f>
        <v>#REF!</v>
      </c>
      <c r="H479" s="48"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48" t="e">
        <f t="shared" si="19"/>
        <v>#REF!</v>
      </c>
      <c r="J479" s="78"/>
      <c r="K479" s="78"/>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125"/>
      <c r="EP479" s="125"/>
      <c r="EQ479" s="125"/>
      <c r="ER479" s="125"/>
      <c r="ES479" s="125"/>
      <c r="ET479" s="125"/>
      <c r="EU479" s="125"/>
      <c r="EV479" s="125"/>
      <c r="EW479" s="125"/>
      <c r="EX479" s="125"/>
    </row>
    <row r="480" spans="1:154" x14ac:dyDescent="0.35">
      <c r="A480" s="85"/>
      <c r="B480" s="86"/>
      <c r="C480" s="86"/>
      <c r="D480" s="86"/>
      <c r="E480" s="86"/>
      <c r="F480" s="86"/>
      <c r="G480" s="48" t="e">
        <f>SUM(J480,L480,N480,O480,P480,T480,U480,V480,AB480,AD480,AO480,AQ480,CE480,CG480,CP480,CR480,#REF!,#REF!,CZ480,DB480,DE480,DG480,DN480,DP480,DW480,DY480,EF480,EH480)</f>
        <v>#REF!</v>
      </c>
      <c r="H480" s="48"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48" t="e">
        <f t="shared" si="19"/>
        <v>#REF!</v>
      </c>
      <c r="J480" s="78"/>
      <c r="K480" s="78"/>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125"/>
      <c r="EP480" s="125"/>
      <c r="EQ480" s="125"/>
      <c r="ER480" s="125"/>
      <c r="ES480" s="125"/>
      <c r="ET480" s="125"/>
      <c r="EU480" s="125"/>
      <c r="EV480" s="125"/>
      <c r="EW480" s="125"/>
      <c r="EX480" s="125"/>
    </row>
    <row r="481" spans="1:154" x14ac:dyDescent="0.35">
      <c r="A481" s="85"/>
      <c r="B481" s="86"/>
      <c r="C481" s="86"/>
      <c r="D481" s="86"/>
      <c r="E481" s="86"/>
      <c r="F481" s="86"/>
      <c r="G481" s="48" t="e">
        <f>SUM(J481,L481,N481,O481,P481,T481,U481,V481,AB481,AD481,AO481,AQ481,CE481,CG481,CP481,CR481,#REF!,#REF!,CZ481,DB481,DE481,DG481,DN481,DP481,DW481,DY481,EF481,EH481)</f>
        <v>#REF!</v>
      </c>
      <c r="H481" s="48"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48" t="e">
        <f t="shared" si="19"/>
        <v>#REF!</v>
      </c>
      <c r="J481" s="78"/>
      <c r="K481" s="78"/>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125"/>
      <c r="EP481" s="125"/>
      <c r="EQ481" s="125"/>
      <c r="ER481" s="125"/>
      <c r="ES481" s="125"/>
      <c r="ET481" s="125"/>
      <c r="EU481" s="125"/>
      <c r="EV481" s="125"/>
      <c r="EW481" s="125"/>
      <c r="EX481" s="125"/>
    </row>
    <row r="482" spans="1:154" x14ac:dyDescent="0.35">
      <c r="A482" s="85"/>
      <c r="B482" s="86"/>
      <c r="C482" s="86"/>
      <c r="D482" s="86"/>
      <c r="E482" s="86"/>
      <c r="F482" s="86"/>
      <c r="G482" s="48" t="e">
        <f>SUM(J482,L482,N482,O482,P482,T482,U482,V482,AB482,AD482,AO482,AQ482,CE482,CG482,CP482,CR482,#REF!,#REF!,CZ482,DB482,DE482,DG482,DN482,DP482,DW482,DY482,EF482,EH482)</f>
        <v>#REF!</v>
      </c>
      <c r="H482" s="48"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48" t="e">
        <f t="shared" si="19"/>
        <v>#REF!</v>
      </c>
      <c r="J482" s="78"/>
      <c r="K482" s="78"/>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125"/>
      <c r="EP482" s="125"/>
      <c r="EQ482" s="125"/>
      <c r="ER482" s="125"/>
      <c r="ES482" s="125"/>
      <c r="ET482" s="125"/>
      <c r="EU482" s="125"/>
      <c r="EV482" s="125"/>
      <c r="EW482" s="125"/>
      <c r="EX482" s="125"/>
    </row>
    <row r="483" spans="1:154" x14ac:dyDescent="0.35">
      <c r="A483" s="85"/>
      <c r="B483" s="86"/>
      <c r="C483" s="86"/>
      <c r="D483" s="86"/>
      <c r="E483" s="86"/>
      <c r="F483" s="86"/>
      <c r="G483" s="48" t="e">
        <f>SUM(J483,L483,N483,O483,P483,T483,U483,V483,AB483,AD483,AO483,AQ483,CE483,CG483,CP483,CR483,#REF!,#REF!,CZ483,DB483,DE483,DG483,DN483,DP483,DW483,DY483,EF483,EH483)</f>
        <v>#REF!</v>
      </c>
      <c r="H483" s="48"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48" t="e">
        <f t="shared" si="19"/>
        <v>#REF!</v>
      </c>
      <c r="J483" s="78"/>
      <c r="K483" s="78"/>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125"/>
      <c r="EP483" s="125"/>
      <c r="EQ483" s="125"/>
      <c r="ER483" s="125"/>
      <c r="ES483" s="125"/>
      <c r="ET483" s="125"/>
      <c r="EU483" s="125"/>
      <c r="EV483" s="125"/>
      <c r="EW483" s="125"/>
      <c r="EX483" s="125"/>
    </row>
    <row r="484" spans="1:154" x14ac:dyDescent="0.35">
      <c r="A484" s="85"/>
      <c r="B484" s="86"/>
      <c r="C484" s="86"/>
      <c r="D484" s="86"/>
      <c r="E484" s="86"/>
      <c r="F484" s="86"/>
      <c r="G484" s="48" t="e">
        <f>SUM(J484,L484,N484,O484,P484,T484,U484,V484,AB484,AD484,AO484,AQ484,CE484,CG484,CP484,CR484,#REF!,#REF!,CZ484,DB484,DE484,DG484,DN484,DP484,DW484,DY484,EF484,EH484)</f>
        <v>#REF!</v>
      </c>
      <c r="H484" s="48"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48" t="e">
        <f t="shared" si="19"/>
        <v>#REF!</v>
      </c>
      <c r="J484" s="78"/>
      <c r="K484" s="78"/>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125"/>
      <c r="EP484" s="125"/>
      <c r="EQ484" s="125"/>
      <c r="ER484" s="125"/>
      <c r="ES484" s="125"/>
      <c r="ET484" s="125"/>
      <c r="EU484" s="125"/>
      <c r="EV484" s="125"/>
      <c r="EW484" s="125"/>
      <c r="EX484" s="125"/>
    </row>
    <row r="485" spans="1:154" x14ac:dyDescent="0.35">
      <c r="A485" s="85"/>
      <c r="B485" s="86"/>
      <c r="C485" s="86"/>
      <c r="D485" s="86"/>
      <c r="E485" s="86"/>
      <c r="F485" s="86"/>
      <c r="G485" s="48" t="e">
        <f>SUM(J485,L485,N485,O485,P485,T485,U485,V485,AB485,AD485,AO485,AQ485,CE485,CG485,CP485,CR485,#REF!,#REF!,CZ485,DB485,DE485,DG485,DN485,DP485,DW485,DY485,EF485,EH485)</f>
        <v>#REF!</v>
      </c>
      <c r="H485" s="48"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48" t="e">
        <f t="shared" si="19"/>
        <v>#REF!</v>
      </c>
      <c r="J485" s="78"/>
      <c r="K485" s="78"/>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125"/>
      <c r="EP485" s="125"/>
      <c r="EQ485" s="125"/>
      <c r="ER485" s="125"/>
      <c r="ES485" s="125"/>
      <c r="ET485" s="125"/>
      <c r="EU485" s="125"/>
      <c r="EV485" s="125"/>
      <c r="EW485" s="125"/>
      <c r="EX485" s="125"/>
    </row>
    <row r="486" spans="1:154" x14ac:dyDescent="0.35">
      <c r="A486" s="85"/>
      <c r="B486" s="86"/>
      <c r="C486" s="86"/>
      <c r="D486" s="86"/>
      <c r="E486" s="86"/>
      <c r="F486" s="86"/>
      <c r="G486" s="48" t="e">
        <f>SUM(J486,L486,N486,O486,P486,T486,U486,V486,AB486,AD486,AO486,AQ486,CE486,CG486,CP486,CR486,#REF!,#REF!,CZ486,DB486,DE486,DG486,DN486,DP486,DW486,DY486,EF486,EH486)</f>
        <v>#REF!</v>
      </c>
      <c r="H486" s="48"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48" t="e">
        <f t="shared" si="19"/>
        <v>#REF!</v>
      </c>
      <c r="J486" s="78"/>
      <c r="K486" s="78"/>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125"/>
      <c r="EP486" s="125"/>
      <c r="EQ486" s="125"/>
      <c r="ER486" s="125"/>
      <c r="ES486" s="125"/>
      <c r="ET486" s="125"/>
      <c r="EU486" s="125"/>
      <c r="EV486" s="125"/>
      <c r="EW486" s="125"/>
      <c r="EX486" s="125"/>
    </row>
    <row r="487" spans="1:154" x14ac:dyDescent="0.35">
      <c r="A487" s="85"/>
      <c r="B487" s="86"/>
      <c r="C487" s="86"/>
      <c r="D487" s="86"/>
      <c r="E487" s="86"/>
      <c r="F487" s="86"/>
      <c r="G487" s="48" t="e">
        <f>SUM(J487,L487,N487,O487,P487,T487,U487,V487,AB487,AD487,AO487,AQ487,CE487,CG487,CP487,CR487,#REF!,#REF!,CZ487,DB487,DE487,DG487,DN487,DP487,DW487,DY487,EF487,EH487)</f>
        <v>#REF!</v>
      </c>
      <c r="H487" s="48"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48" t="e">
        <f t="shared" si="19"/>
        <v>#REF!</v>
      </c>
      <c r="J487" s="78"/>
      <c r="K487" s="78"/>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125"/>
      <c r="EP487" s="125"/>
      <c r="EQ487" s="125"/>
      <c r="ER487" s="125"/>
      <c r="ES487" s="125"/>
      <c r="ET487" s="125"/>
      <c r="EU487" s="125"/>
      <c r="EV487" s="125"/>
      <c r="EW487" s="125"/>
      <c r="EX487" s="125"/>
    </row>
    <row r="488" spans="1:154" x14ac:dyDescent="0.35">
      <c r="A488" s="85"/>
      <c r="B488" s="86"/>
      <c r="C488" s="86"/>
      <c r="D488" s="86"/>
      <c r="E488" s="86"/>
      <c r="F488" s="86"/>
      <c r="G488" s="48" t="e">
        <f>SUM(J488,L488,N488,O488,P488,T488,U488,V488,AB488,AD488,AO488,AQ488,CE488,CG488,CP488,CR488,#REF!,#REF!,CZ488,DB488,DE488,DG488,DN488,DP488,DW488,DY488,EF488,EH488)</f>
        <v>#REF!</v>
      </c>
      <c r="H488" s="48"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48" t="e">
        <f t="shared" si="19"/>
        <v>#REF!</v>
      </c>
      <c r="J488" s="78"/>
      <c r="K488" s="78"/>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125"/>
      <c r="EP488" s="125"/>
      <c r="EQ488" s="125"/>
      <c r="ER488" s="125"/>
      <c r="ES488" s="125"/>
      <c r="ET488" s="125"/>
      <c r="EU488" s="125"/>
      <c r="EV488" s="125"/>
      <c r="EW488" s="125"/>
      <c r="EX488" s="125"/>
    </row>
    <row r="489" spans="1:154" x14ac:dyDescent="0.35">
      <c r="A489" s="85"/>
      <c r="B489" s="86"/>
      <c r="C489" s="86"/>
      <c r="D489" s="86"/>
      <c r="E489" s="86"/>
      <c r="F489" s="86"/>
      <c r="G489" s="48" t="e">
        <f>SUM(J489,L489,N489,O489,P489,T489,U489,V489,AB489,AD489,AO489,AQ489,CE489,CG489,CP489,CR489,#REF!,#REF!,CZ489,DB489,DE489,DG489,DN489,DP489,DW489,DY489,EF489,EH489)</f>
        <v>#REF!</v>
      </c>
      <c r="H489" s="48"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48" t="e">
        <f t="shared" si="19"/>
        <v>#REF!</v>
      </c>
      <c r="J489" s="78"/>
      <c r="K489" s="78"/>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125"/>
      <c r="EP489" s="125"/>
      <c r="EQ489" s="125"/>
      <c r="ER489" s="125"/>
      <c r="ES489" s="125"/>
      <c r="ET489" s="125"/>
      <c r="EU489" s="125"/>
      <c r="EV489" s="125"/>
      <c r="EW489" s="125"/>
      <c r="EX489" s="125"/>
    </row>
    <row r="490" spans="1:154" x14ac:dyDescent="0.35">
      <c r="A490" s="85"/>
      <c r="B490" s="86"/>
      <c r="C490" s="86"/>
      <c r="D490" s="86"/>
      <c r="E490" s="86"/>
      <c r="F490" s="86"/>
      <c r="G490" s="48" t="e">
        <f>SUM(J490,L490,N490,O490,P490,T490,U490,V490,AB490,AD490,AO490,AQ490,CE490,CG490,CP490,CR490,#REF!,#REF!,CZ490,DB490,DE490,DG490,DN490,DP490,DW490,DY490,EF490,EH490)</f>
        <v>#REF!</v>
      </c>
      <c r="H490" s="48"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48" t="e">
        <f t="shared" si="19"/>
        <v>#REF!</v>
      </c>
      <c r="J490" s="78"/>
      <c r="K490" s="78"/>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125"/>
      <c r="EP490" s="125"/>
      <c r="EQ490" s="125"/>
      <c r="ER490" s="125"/>
      <c r="ES490" s="125"/>
      <c r="ET490" s="125"/>
      <c r="EU490" s="125"/>
      <c r="EV490" s="125"/>
      <c r="EW490" s="125"/>
      <c r="EX490" s="125"/>
    </row>
    <row r="491" spans="1:154" x14ac:dyDescent="0.35">
      <c r="A491" s="85"/>
      <c r="B491" s="86"/>
      <c r="C491" s="86"/>
      <c r="D491" s="86"/>
      <c r="E491" s="86"/>
      <c r="F491" s="86"/>
      <c r="G491" s="48" t="e">
        <f>SUM(J491,L491,N491,O491,P491,T491,U491,V491,AB491,AD491,AO491,AQ491,CE491,CG491,CP491,CR491,#REF!,#REF!,CZ491,DB491,DE491,DG491,DN491,DP491,DW491,DY491,EF491,EH491)</f>
        <v>#REF!</v>
      </c>
      <c r="H491" s="48"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48" t="e">
        <f t="shared" si="19"/>
        <v>#REF!</v>
      </c>
      <c r="J491" s="78"/>
      <c r="K491" s="78"/>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125"/>
      <c r="EP491" s="125"/>
      <c r="EQ491" s="125"/>
      <c r="ER491" s="125"/>
      <c r="ES491" s="125"/>
      <c r="ET491" s="125"/>
      <c r="EU491" s="125"/>
      <c r="EV491" s="125"/>
      <c r="EW491" s="125"/>
      <c r="EX491" s="125"/>
    </row>
    <row r="492" spans="1:154" x14ac:dyDescent="0.35">
      <c r="A492" s="85"/>
      <c r="B492" s="86"/>
      <c r="C492" s="86"/>
      <c r="D492" s="86"/>
      <c r="E492" s="86"/>
      <c r="F492" s="86"/>
      <c r="G492" s="48" t="e">
        <f>SUM(J492,L492,N492,O492,P492,T492,U492,V492,AB492,AD492,AO492,AQ492,CE492,CG492,CP492,CR492,#REF!,#REF!,CZ492,DB492,DE492,DG492,DN492,DP492,DW492,DY492,EF492,EH492)</f>
        <v>#REF!</v>
      </c>
      <c r="H492" s="48"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48" t="e">
        <f t="shared" si="19"/>
        <v>#REF!</v>
      </c>
      <c r="J492" s="78"/>
      <c r="K492" s="78"/>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125"/>
      <c r="EP492" s="125"/>
      <c r="EQ492" s="125"/>
      <c r="ER492" s="125"/>
      <c r="ES492" s="125"/>
      <c r="ET492" s="125"/>
      <c r="EU492" s="125"/>
      <c r="EV492" s="125"/>
      <c r="EW492" s="125"/>
      <c r="EX492" s="125"/>
    </row>
    <row r="493" spans="1:154" x14ac:dyDescent="0.35">
      <c r="A493" s="85"/>
      <c r="B493" s="86"/>
      <c r="C493" s="86"/>
      <c r="D493" s="86"/>
      <c r="E493" s="86"/>
      <c r="F493" s="86"/>
      <c r="G493" s="48" t="e">
        <f>SUM(J493,L493,N493,O493,P493,T493,U493,V493,AB493,AD493,AO493,AQ493,CE493,CG493,CP493,CR493,#REF!,#REF!,CZ493,DB493,DE493,DG493,DN493,DP493,DW493,DY493,EF493,EH493)</f>
        <v>#REF!</v>
      </c>
      <c r="H493" s="48"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48" t="e">
        <f t="shared" si="19"/>
        <v>#REF!</v>
      </c>
      <c r="J493" s="78"/>
      <c r="K493" s="78"/>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125"/>
      <c r="EP493" s="125"/>
      <c r="EQ493" s="125"/>
      <c r="ER493" s="125"/>
      <c r="ES493" s="125"/>
      <c r="ET493" s="125"/>
      <c r="EU493" s="125"/>
      <c r="EV493" s="125"/>
      <c r="EW493" s="125"/>
      <c r="EX493" s="125"/>
    </row>
    <row r="494" spans="1:154" x14ac:dyDescent="0.35">
      <c r="A494" s="85"/>
      <c r="B494" s="86"/>
      <c r="C494" s="86"/>
      <c r="D494" s="86"/>
      <c r="E494" s="86"/>
      <c r="F494" s="86"/>
      <c r="G494" s="48" t="e">
        <f>SUM(J494,L494,N494,O494,P494,T494,U494,V494,AB494,AD494,AO494,AQ494,CE494,CG494,CP494,CR494,#REF!,#REF!,CZ494,DB494,DE494,DG494,DN494,DP494,DW494,DY494,EF494,EH494)</f>
        <v>#REF!</v>
      </c>
      <c r="H494" s="48"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48" t="e">
        <f t="shared" si="19"/>
        <v>#REF!</v>
      </c>
      <c r="J494" s="78"/>
      <c r="K494" s="78"/>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125"/>
      <c r="EP494" s="125"/>
      <c r="EQ494" s="125"/>
      <c r="ER494" s="125"/>
      <c r="ES494" s="125"/>
      <c r="ET494" s="125"/>
      <c r="EU494" s="125"/>
      <c r="EV494" s="125"/>
      <c r="EW494" s="125"/>
      <c r="EX494" s="125"/>
    </row>
    <row r="495" spans="1:154" x14ac:dyDescent="0.35">
      <c r="A495" s="85"/>
      <c r="B495" s="86"/>
      <c r="C495" s="86"/>
      <c r="D495" s="86"/>
      <c r="E495" s="86"/>
      <c r="F495" s="86"/>
      <c r="G495" s="48" t="e">
        <f>SUM(J495,L495,N495,O495,P495,T495,U495,V495,AB495,AD495,AO495,AQ495,CE495,CG495,CP495,CR495,#REF!,#REF!,CZ495,DB495,DE495,DG495,DN495,DP495,DW495,DY495,EF495,EH495)</f>
        <v>#REF!</v>
      </c>
      <c r="H495" s="48"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48" t="e">
        <f t="shared" si="19"/>
        <v>#REF!</v>
      </c>
      <c r="J495" s="78"/>
      <c r="K495" s="78"/>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125"/>
      <c r="EP495" s="125"/>
      <c r="EQ495" s="125"/>
      <c r="ER495" s="125"/>
      <c r="ES495" s="125"/>
      <c r="ET495" s="125"/>
      <c r="EU495" s="125"/>
      <c r="EV495" s="125"/>
      <c r="EW495" s="125"/>
      <c r="EX495" s="125"/>
    </row>
    <row r="496" spans="1:154" x14ac:dyDescent="0.35">
      <c r="A496" s="85"/>
      <c r="B496" s="86"/>
      <c r="C496" s="86"/>
      <c r="D496" s="86"/>
      <c r="E496" s="86"/>
      <c r="F496" s="86"/>
      <c r="G496" s="48" t="e">
        <f>SUM(J496,L496,N496,O496,P496,T496,U496,V496,AB496,AD496,AO496,AQ496,CE496,CG496,CP496,CR496,#REF!,#REF!,CZ496,DB496,DE496,DG496,DN496,DP496,DW496,DY496,EF496,EH496)</f>
        <v>#REF!</v>
      </c>
      <c r="H496" s="48"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48" t="e">
        <f t="shared" si="19"/>
        <v>#REF!</v>
      </c>
      <c r="J496" s="78"/>
      <c r="K496" s="78"/>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125"/>
      <c r="EP496" s="125"/>
      <c r="EQ496" s="125"/>
      <c r="ER496" s="125"/>
      <c r="ES496" s="125"/>
      <c r="ET496" s="125"/>
      <c r="EU496" s="125"/>
      <c r="EV496" s="125"/>
      <c r="EW496" s="125"/>
      <c r="EX496" s="125"/>
    </row>
    <row r="497" spans="1:154" x14ac:dyDescent="0.35">
      <c r="A497" s="85"/>
      <c r="B497" s="86"/>
      <c r="C497" s="86"/>
      <c r="D497" s="86"/>
      <c r="E497" s="86"/>
      <c r="F497" s="86"/>
      <c r="G497" s="48" t="e">
        <f>SUM(J497,L497,N497,O497,P497,T497,U497,V497,AB497,AD497,AO497,AQ497,CE497,CG497,CP497,CR497,#REF!,#REF!,CZ497,DB497,DE497,DG497,DN497,DP497,DW497,DY497,EF497,EH497)</f>
        <v>#REF!</v>
      </c>
      <c r="H497" s="48"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48" t="e">
        <f t="shared" si="19"/>
        <v>#REF!</v>
      </c>
      <c r="J497" s="78"/>
      <c r="K497" s="78"/>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125"/>
      <c r="EP497" s="125"/>
      <c r="EQ497" s="125"/>
      <c r="ER497" s="125"/>
      <c r="ES497" s="125"/>
      <c r="ET497" s="125"/>
      <c r="EU497" s="125"/>
      <c r="EV497" s="125"/>
      <c r="EW497" s="125"/>
      <c r="EX497" s="125"/>
    </row>
    <row r="498" spans="1:154" x14ac:dyDescent="0.35">
      <c r="A498" s="85"/>
      <c r="B498" s="86"/>
      <c r="C498" s="86"/>
      <c r="D498" s="86"/>
      <c r="E498" s="86"/>
      <c r="F498" s="86"/>
      <c r="G498" s="48" t="e">
        <f>SUM(J498,L498,N498,O498,P498,T498,U498,V498,AB498,AD498,AO498,AQ498,CE498,CG498,CP498,CR498,#REF!,#REF!,CZ498,DB498,DE498,DG498,DN498,DP498,DW498,DY498,EF498,EH498)</f>
        <v>#REF!</v>
      </c>
      <c r="H498" s="48"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48" t="e">
        <f t="shared" si="19"/>
        <v>#REF!</v>
      </c>
      <c r="J498" s="78"/>
      <c r="K498" s="78"/>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125"/>
      <c r="EP498" s="125"/>
      <c r="EQ498" s="125"/>
      <c r="ER498" s="125"/>
      <c r="ES498" s="125"/>
      <c r="ET498" s="125"/>
      <c r="EU498" s="125"/>
      <c r="EV498" s="125"/>
      <c r="EW498" s="125"/>
      <c r="EX498" s="125"/>
    </row>
    <row r="499" spans="1:154" x14ac:dyDescent="0.35">
      <c r="A499" s="85"/>
      <c r="B499" s="86"/>
      <c r="C499" s="86"/>
      <c r="D499" s="86"/>
      <c r="E499" s="86"/>
      <c r="F499" s="86"/>
      <c r="G499" s="48" t="e">
        <f>SUM(J499,L499,N499,O499,P499,T499,U499,V499,AB499,AD499,AO499,AQ499,CE499,CG499,CP499,CR499,#REF!,#REF!,CZ499,DB499,DE499,DG499,DN499,DP499,DW499,DY499,EF499,EH499)</f>
        <v>#REF!</v>
      </c>
      <c r="H499" s="48"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48" t="e">
        <f t="shared" si="19"/>
        <v>#REF!</v>
      </c>
      <c r="J499" s="78"/>
      <c r="K499" s="78"/>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125"/>
      <c r="EP499" s="125"/>
      <c r="EQ499" s="125"/>
      <c r="ER499" s="125"/>
      <c r="ES499" s="125"/>
      <c r="ET499" s="125"/>
      <c r="EU499" s="125"/>
      <c r="EV499" s="125"/>
      <c r="EW499" s="125"/>
      <c r="EX499" s="125"/>
    </row>
    <row r="500" spans="1:154" x14ac:dyDescent="0.35">
      <c r="A500" s="85"/>
      <c r="B500" s="86"/>
      <c r="C500" s="86"/>
      <c r="D500" s="86"/>
      <c r="E500" s="86"/>
      <c r="F500" s="86"/>
      <c r="G500" s="48" t="e">
        <f>SUM(J500,L500,N500,O500,P500,T500,U500,V500,AB500,AD500,AO500,AQ500,CE500,CG500,CP500,CR500,#REF!,#REF!,CZ500,DB500,DE500,DG500,DN500,DP500,DW500,DY500,EF500,EH500)</f>
        <v>#REF!</v>
      </c>
      <c r="H500" s="48"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48" t="e">
        <f t="shared" si="19"/>
        <v>#REF!</v>
      </c>
      <c r="J500" s="78"/>
      <c r="K500" s="78"/>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125"/>
      <c r="EP500" s="125"/>
      <c r="EQ500" s="125"/>
      <c r="ER500" s="125"/>
      <c r="ES500" s="125"/>
      <c r="ET500" s="125"/>
      <c r="EU500" s="125"/>
      <c r="EV500" s="125"/>
      <c r="EW500" s="125"/>
      <c r="EX500" s="125"/>
    </row>
    <row r="501" spans="1:154" x14ac:dyDescent="0.35">
      <c r="A501" s="85"/>
      <c r="B501" s="86"/>
      <c r="C501" s="86"/>
      <c r="D501" s="86"/>
      <c r="E501" s="86"/>
      <c r="F501" s="86"/>
      <c r="G501" s="48" t="e">
        <f>SUM(J501,L501,N501,O501,P501,T501,U501,V501,AB501,AD501,AO501,AQ501,CE501,CG501,CP501,CR501,#REF!,#REF!,CZ501,DB501,DE501,DG501,DN501,DP501,DW501,DY501,EF501,EH501)</f>
        <v>#REF!</v>
      </c>
      <c r="H501" s="48"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48" t="e">
        <f t="shared" si="19"/>
        <v>#REF!</v>
      </c>
      <c r="J501" s="78"/>
      <c r="K501" s="78"/>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125"/>
      <c r="EP501" s="125"/>
      <c r="EQ501" s="125"/>
      <c r="ER501" s="125"/>
      <c r="ES501" s="125"/>
      <c r="ET501" s="125"/>
      <c r="EU501" s="125"/>
      <c r="EV501" s="125"/>
      <c r="EW501" s="125"/>
      <c r="EX501" s="125"/>
    </row>
    <row r="502" spans="1:154" x14ac:dyDescent="0.35">
      <c r="A502" s="85"/>
      <c r="B502" s="86"/>
      <c r="C502" s="86"/>
      <c r="D502" s="86"/>
      <c r="E502" s="86"/>
      <c r="F502" s="86"/>
      <c r="G502" s="48" t="e">
        <f>SUM(J502,L502,N502,O502,P502,T502,U502,V502,AB502,AD502,AO502,AQ502,CE502,CG502,CP502,CR502,#REF!,#REF!,CZ502,DB502,DE502,DG502,DN502,DP502,DW502,DY502,EF502,EH502)</f>
        <v>#REF!</v>
      </c>
      <c r="H502" s="48"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48" t="e">
        <f t="shared" si="19"/>
        <v>#REF!</v>
      </c>
      <c r="J502" s="78"/>
      <c r="K502" s="78"/>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125"/>
      <c r="EP502" s="125"/>
      <c r="EQ502" s="125"/>
      <c r="ER502" s="125"/>
      <c r="ES502" s="125"/>
      <c r="ET502" s="125"/>
      <c r="EU502" s="125"/>
      <c r="EV502" s="125"/>
      <c r="EW502" s="125"/>
      <c r="EX502" s="125"/>
    </row>
    <row r="503" spans="1:154" x14ac:dyDescent="0.35">
      <c r="A503" s="85"/>
      <c r="B503" s="86"/>
      <c r="C503" s="86"/>
      <c r="D503" s="86"/>
      <c r="E503" s="86"/>
      <c r="F503" s="86"/>
      <c r="G503" s="48" t="e">
        <f>SUM(J503,L503,N503,O503,P503,T503,U503,V503,AB503,AD503,AO503,AQ503,CE503,CG503,CP503,CR503,#REF!,#REF!,CZ503,DB503,DE503,DG503,DN503,DP503,DW503,DY503,EF503,EH503)</f>
        <v>#REF!</v>
      </c>
      <c r="H503" s="48"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48" t="e">
        <f t="shared" si="19"/>
        <v>#REF!</v>
      </c>
      <c r="J503" s="78"/>
      <c r="K503" s="78"/>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125"/>
      <c r="EP503" s="125"/>
      <c r="EQ503" s="125"/>
      <c r="ER503" s="125"/>
      <c r="ES503" s="125"/>
      <c r="ET503" s="125"/>
      <c r="EU503" s="125"/>
      <c r="EV503" s="125"/>
      <c r="EW503" s="125"/>
      <c r="EX503" s="125"/>
    </row>
    <row r="504" spans="1:154" x14ac:dyDescent="0.35">
      <c r="A504" s="85"/>
      <c r="B504" s="86"/>
      <c r="C504" s="86"/>
      <c r="D504" s="86"/>
      <c r="E504" s="86"/>
      <c r="F504" s="86"/>
      <c r="G504" s="48" t="e">
        <f>SUM(J504,L504,N504,O504,P504,T504,U504,V504,AB504,AD504,AO504,AQ504,CE504,CG504,CP504,CR504,#REF!,#REF!,CZ504,DB504,DE504,DG504,DN504,DP504,DW504,DY504,EF504,EH504)</f>
        <v>#REF!</v>
      </c>
      <c r="H504" s="48"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48" t="e">
        <f t="shared" si="19"/>
        <v>#REF!</v>
      </c>
      <c r="J504" s="78"/>
      <c r="K504" s="78"/>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125"/>
      <c r="EP504" s="125"/>
      <c r="EQ504" s="125"/>
      <c r="ER504" s="125"/>
      <c r="ES504" s="125"/>
      <c r="ET504" s="125"/>
      <c r="EU504" s="125"/>
      <c r="EV504" s="125"/>
      <c r="EW504" s="125"/>
      <c r="EX504" s="125"/>
    </row>
    <row r="505" spans="1:154" x14ac:dyDescent="0.35">
      <c r="A505" s="85"/>
      <c r="B505" s="86"/>
      <c r="C505" s="86"/>
      <c r="D505" s="86"/>
      <c r="E505" s="86"/>
      <c r="F505" s="86"/>
      <c r="G505" s="48" t="e">
        <f>SUM(J505,L505,N505,O505,P505,T505,U505,V505,AB505,AD505,AO505,AQ505,CE505,CG505,CP505,CR505,#REF!,#REF!,CZ505,DB505,DE505,DG505,DN505,DP505,DW505,DY505,EF505,EH505)</f>
        <v>#REF!</v>
      </c>
      <c r="H505" s="48"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48" t="e">
        <f t="shared" si="19"/>
        <v>#REF!</v>
      </c>
      <c r="J505" s="78"/>
      <c r="K505" s="78"/>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125"/>
      <c r="EP505" s="125"/>
      <c r="EQ505" s="125"/>
      <c r="ER505" s="125"/>
      <c r="ES505" s="125"/>
      <c r="ET505" s="125"/>
      <c r="EU505" s="125"/>
      <c r="EV505" s="125"/>
      <c r="EW505" s="125"/>
      <c r="EX505" s="125"/>
    </row>
    <row r="506" spans="1:154" x14ac:dyDescent="0.35">
      <c r="A506" s="85"/>
      <c r="B506" s="86"/>
      <c r="C506" s="86"/>
      <c r="D506" s="86"/>
      <c r="E506" s="86"/>
      <c r="F506" s="86"/>
      <c r="G506" s="48" t="e">
        <f>SUM(J506,L506,N506,O506,P506,T506,U506,V506,AB506,AD506,AO506,AQ506,CE506,CG506,CP506,CR506,#REF!,#REF!,CZ506,DB506,DE506,DG506,DN506,DP506,DW506,DY506,EF506,EH506)</f>
        <v>#REF!</v>
      </c>
      <c r="H506" s="48"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48" t="e">
        <f t="shared" si="19"/>
        <v>#REF!</v>
      </c>
      <c r="J506" s="78"/>
      <c r="K506" s="78"/>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125"/>
      <c r="EP506" s="125"/>
      <c r="EQ506" s="125"/>
      <c r="ER506" s="125"/>
      <c r="ES506" s="125"/>
      <c r="ET506" s="125"/>
      <c r="EU506" s="125"/>
      <c r="EV506" s="125"/>
      <c r="EW506" s="125"/>
      <c r="EX506" s="125"/>
    </row>
    <row r="507" spans="1:154" x14ac:dyDescent="0.35">
      <c r="A507" s="85"/>
      <c r="B507" s="86"/>
      <c r="C507" s="86"/>
      <c r="D507" s="86"/>
      <c r="E507" s="86"/>
      <c r="F507" s="86"/>
      <c r="G507" s="48" t="e">
        <f>SUM(J507,L507,N507,O507,P507,T507,U507,V507,AB507,AD507,AO507,AQ507,CE507,CG507,CP507,CR507,#REF!,#REF!,CZ507,DB507,DE507,DG507,DN507,DP507,DW507,DY507,EF507,EH507)</f>
        <v>#REF!</v>
      </c>
      <c r="H507" s="48"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48" t="e">
        <f t="shared" si="19"/>
        <v>#REF!</v>
      </c>
      <c r="J507" s="78"/>
      <c r="K507" s="78"/>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125"/>
      <c r="EP507" s="125"/>
      <c r="EQ507" s="125"/>
      <c r="ER507" s="125"/>
      <c r="ES507" s="125"/>
      <c r="ET507" s="125"/>
      <c r="EU507" s="125"/>
      <c r="EV507" s="125"/>
      <c r="EW507" s="125"/>
      <c r="EX507" s="125"/>
    </row>
    <row r="508" spans="1:154" x14ac:dyDescent="0.35">
      <c r="A508" s="85"/>
      <c r="B508" s="86"/>
      <c r="C508" s="86"/>
      <c r="D508" s="86"/>
      <c r="E508" s="86"/>
      <c r="F508" s="86"/>
      <c r="G508" s="48" t="e">
        <f>SUM(J508,L508,N508,O508,P508,T508,U508,V508,AB508,AD508,AO508,AQ508,CE508,CG508,CP508,CR508,#REF!,#REF!,CZ508,DB508,DE508,DG508,DN508,DP508,DW508,DY508,EF508,EH508)</f>
        <v>#REF!</v>
      </c>
      <c r="H508" s="48"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48" t="e">
        <f t="shared" si="19"/>
        <v>#REF!</v>
      </c>
      <c r="J508" s="78"/>
      <c r="K508" s="78"/>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125"/>
      <c r="EP508" s="125"/>
      <c r="EQ508" s="125"/>
      <c r="ER508" s="125"/>
      <c r="ES508" s="125"/>
      <c r="ET508" s="125"/>
      <c r="EU508" s="125"/>
      <c r="EV508" s="125"/>
      <c r="EW508" s="125"/>
      <c r="EX508" s="125"/>
    </row>
    <row r="509" spans="1:154" x14ac:dyDescent="0.35">
      <c r="A509" s="85"/>
      <c r="B509" s="86"/>
      <c r="C509" s="86"/>
      <c r="D509" s="86"/>
      <c r="E509" s="86"/>
      <c r="F509" s="86"/>
      <c r="G509" s="48" t="e">
        <f>SUM(J509,L509,N509,O509,P509,T509,U509,V509,AB509,AD509,AO509,AQ509,CE509,CG509,CP509,CR509,#REF!,#REF!,CZ509,DB509,DE509,DG509,DN509,DP509,DW509,DY509,EF509,EH509)</f>
        <v>#REF!</v>
      </c>
      <c r="H509" s="48"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48" t="e">
        <f t="shared" si="19"/>
        <v>#REF!</v>
      </c>
      <c r="J509" s="78"/>
      <c r="K509" s="78"/>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125"/>
      <c r="EP509" s="125"/>
      <c r="EQ509" s="125"/>
      <c r="ER509" s="125"/>
      <c r="ES509" s="125"/>
      <c r="ET509" s="125"/>
      <c r="EU509" s="125"/>
      <c r="EV509" s="125"/>
      <c r="EW509" s="125"/>
      <c r="EX509" s="125"/>
    </row>
    <row r="510" spans="1:154" x14ac:dyDescent="0.35">
      <c r="A510" s="85"/>
      <c r="B510" s="86"/>
      <c r="C510" s="86"/>
      <c r="D510" s="86"/>
      <c r="E510" s="86"/>
      <c r="F510" s="86"/>
      <c r="G510" s="48" t="e">
        <f>SUM(J510,L510,N510,O510,P510,T510,U510,V510,AB510,AD510,AO510,AQ510,CE510,CG510,CP510,CR510,#REF!,#REF!,CZ510,DB510,DE510,DG510,DN510,DP510,DW510,DY510,EF510,EH510)</f>
        <v>#REF!</v>
      </c>
      <c r="H510" s="48"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48" t="e">
        <f t="shared" si="19"/>
        <v>#REF!</v>
      </c>
      <c r="J510" s="78"/>
      <c r="K510" s="78"/>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125"/>
      <c r="EP510" s="125"/>
      <c r="EQ510" s="125"/>
      <c r="ER510" s="125"/>
      <c r="ES510" s="125"/>
      <c r="ET510" s="125"/>
      <c r="EU510" s="125"/>
      <c r="EV510" s="125"/>
      <c r="EW510" s="125"/>
      <c r="EX510" s="125"/>
    </row>
    <row r="511" spans="1:154" x14ac:dyDescent="0.35">
      <c r="A511" s="85"/>
      <c r="B511" s="86"/>
      <c r="C511" s="86"/>
      <c r="D511" s="86"/>
      <c r="E511" s="86"/>
      <c r="F511" s="86"/>
      <c r="G511" s="48" t="e">
        <f>SUM(J511,L511,N511,O511,P511,T511,U511,V511,AB511,AD511,AO511,AQ511,CE511,CG511,CP511,CR511,#REF!,#REF!,CZ511,DB511,DE511,DG511,DN511,DP511,DW511,DY511,EF511,EH511)</f>
        <v>#REF!</v>
      </c>
      <c r="H511" s="48"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48" t="e">
        <f t="shared" si="19"/>
        <v>#REF!</v>
      </c>
      <c r="J511" s="78"/>
      <c r="K511" s="78"/>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125"/>
      <c r="EP511" s="125"/>
      <c r="EQ511" s="125"/>
      <c r="ER511" s="125"/>
      <c r="ES511" s="125"/>
      <c r="ET511" s="125"/>
      <c r="EU511" s="125"/>
      <c r="EV511" s="125"/>
      <c r="EW511" s="125"/>
      <c r="EX511" s="125"/>
    </row>
    <row r="512" spans="1:154" x14ac:dyDescent="0.35">
      <c r="A512" s="85"/>
      <c r="B512" s="86"/>
      <c r="C512" s="86"/>
      <c r="D512" s="86"/>
      <c r="E512" s="86"/>
      <c r="F512" s="86"/>
      <c r="G512" s="48" t="e">
        <f>SUM(J512,L512,N512,O512,P512,T512,U512,V512,AB512,AD512,AO512,AQ512,CE512,CG512,CP512,CR512,#REF!,#REF!,CZ512,DB512,DE512,DG512,DN512,DP512,DW512,DY512,EF512,EH512)</f>
        <v>#REF!</v>
      </c>
      <c r="H512" s="48"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48" t="e">
        <f t="shared" si="19"/>
        <v>#REF!</v>
      </c>
      <c r="J512" s="78"/>
      <c r="K512" s="78"/>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125"/>
      <c r="EP512" s="125"/>
      <c r="EQ512" s="125"/>
      <c r="ER512" s="125"/>
      <c r="ES512" s="125"/>
      <c r="ET512" s="125"/>
      <c r="EU512" s="125"/>
      <c r="EV512" s="125"/>
      <c r="EW512" s="125"/>
      <c r="EX512" s="125"/>
    </row>
    <row r="513" spans="1:154" x14ac:dyDescent="0.35">
      <c r="A513" s="85"/>
      <c r="B513" s="86"/>
      <c r="C513" s="86"/>
      <c r="D513" s="86"/>
      <c r="E513" s="86"/>
      <c r="F513" s="86"/>
      <c r="G513" s="48" t="e">
        <f>SUM(J513,L513,N513,O513,P513,T513,U513,V513,AB513,AD513,AO513,AQ513,CE513,CG513,CP513,CR513,#REF!,#REF!,CZ513,DB513,DE513,DG513,DN513,DP513,DW513,DY513,EF513,EH513)</f>
        <v>#REF!</v>
      </c>
      <c r="H513" s="48"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48" t="e">
        <f t="shared" si="19"/>
        <v>#REF!</v>
      </c>
      <c r="J513" s="78"/>
      <c r="K513" s="78"/>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125"/>
      <c r="EP513" s="125"/>
      <c r="EQ513" s="125"/>
      <c r="ER513" s="125"/>
      <c r="ES513" s="125"/>
      <c r="ET513" s="125"/>
      <c r="EU513" s="125"/>
      <c r="EV513" s="125"/>
      <c r="EW513" s="125"/>
      <c r="EX513" s="125"/>
    </row>
    <row r="514" spans="1:154" x14ac:dyDescent="0.35">
      <c r="A514" s="85"/>
      <c r="B514" s="86"/>
      <c r="C514" s="86"/>
      <c r="D514" s="86"/>
      <c r="E514" s="86"/>
      <c r="F514" s="86"/>
      <c r="G514" s="48" t="e">
        <f>SUM(J514,L514,N514,O514,P514,T514,U514,V514,AB514,AD514,AO514,AQ514,CE514,CG514,CP514,CR514,#REF!,#REF!,CZ514,DB514,DE514,DG514,DN514,DP514,DW514,DY514,EF514,EH514)</f>
        <v>#REF!</v>
      </c>
      <c r="H514" s="48"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48" t="e">
        <f t="shared" si="19"/>
        <v>#REF!</v>
      </c>
      <c r="J514" s="78"/>
      <c r="K514" s="78"/>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125"/>
      <c r="EP514" s="125"/>
      <c r="EQ514" s="125"/>
      <c r="ER514" s="125"/>
      <c r="ES514" s="125"/>
      <c r="ET514" s="125"/>
      <c r="EU514" s="125"/>
      <c r="EV514" s="125"/>
      <c r="EW514" s="125"/>
      <c r="EX514" s="125"/>
    </row>
    <row r="515" spans="1:154" x14ac:dyDescent="0.35">
      <c r="A515" s="85"/>
      <c r="B515" s="86"/>
      <c r="C515" s="86"/>
      <c r="D515" s="86"/>
      <c r="E515" s="86"/>
      <c r="F515" s="86"/>
      <c r="G515" s="48" t="e">
        <f>SUM(J515,L515,N515,O515,P515,T515,U515,V515,AB515,AD515,AO515,AQ515,CE515,CG515,CP515,CR515,#REF!,#REF!,CZ515,DB515,DE515,DG515,DN515,DP515,DW515,DY515,EF515,EH515)</f>
        <v>#REF!</v>
      </c>
      <c r="H515" s="48"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48" t="e">
        <f t="shared" si="19"/>
        <v>#REF!</v>
      </c>
      <c r="J515" s="78"/>
      <c r="K515" s="78"/>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125"/>
      <c r="EP515" s="125"/>
      <c r="EQ515" s="125"/>
      <c r="ER515" s="125"/>
      <c r="ES515" s="125"/>
      <c r="ET515" s="125"/>
      <c r="EU515" s="125"/>
      <c r="EV515" s="125"/>
      <c r="EW515" s="125"/>
      <c r="EX515" s="125"/>
    </row>
    <row r="516" spans="1:154" x14ac:dyDescent="0.35">
      <c r="A516" s="85"/>
      <c r="B516" s="86"/>
      <c r="C516" s="86"/>
      <c r="D516" s="86"/>
      <c r="E516" s="86"/>
      <c r="F516" s="86"/>
      <c r="G516" s="48" t="e">
        <f>SUM(J516,L516,N516,O516,P516,T516,U516,V516,AB516,AD516,AO516,AQ516,CE516,CG516,CP516,CR516,#REF!,#REF!,CZ516,DB516,DE516,DG516,DN516,DP516,DW516,DY516,EF516,EH516)</f>
        <v>#REF!</v>
      </c>
      <c r="H516" s="48"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48" t="e">
        <f t="shared" si="19"/>
        <v>#REF!</v>
      </c>
      <c r="J516" s="78"/>
      <c r="K516" s="78"/>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125"/>
      <c r="EP516" s="125"/>
      <c r="EQ516" s="125"/>
      <c r="ER516" s="125"/>
      <c r="ES516" s="125"/>
      <c r="ET516" s="125"/>
      <c r="EU516" s="125"/>
      <c r="EV516" s="125"/>
      <c r="EW516" s="125"/>
      <c r="EX516" s="125"/>
    </row>
    <row r="517" spans="1:154" x14ac:dyDescent="0.35">
      <c r="A517" s="85"/>
      <c r="B517" s="86"/>
      <c r="C517" s="86"/>
      <c r="D517" s="86"/>
      <c r="E517" s="86"/>
      <c r="F517" s="86"/>
      <c r="G517" s="48" t="e">
        <f>SUM(J517,L517,N517,O517,P517,T517,U517,V517,AB517,AD517,AO517,AQ517,CE517,CG517,CP517,CR517,#REF!,#REF!,CZ517,DB517,DE517,DG517,DN517,DP517,DW517,DY517,EF517,EH517)</f>
        <v>#REF!</v>
      </c>
      <c r="H517" s="48"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48" t="e">
        <f t="shared" si="19"/>
        <v>#REF!</v>
      </c>
      <c r="J517" s="78"/>
      <c r="K517" s="78"/>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125"/>
      <c r="EP517" s="125"/>
      <c r="EQ517" s="125"/>
      <c r="ER517" s="125"/>
      <c r="ES517" s="125"/>
      <c r="ET517" s="125"/>
      <c r="EU517" s="125"/>
      <c r="EV517" s="125"/>
      <c r="EW517" s="125"/>
      <c r="EX517" s="125"/>
    </row>
    <row r="518" spans="1:154" x14ac:dyDescent="0.35">
      <c r="A518" s="85"/>
      <c r="B518" s="86"/>
      <c r="C518" s="86"/>
      <c r="D518" s="86"/>
      <c r="E518" s="86"/>
      <c r="F518" s="86"/>
      <c r="G518" s="48" t="e">
        <f>SUM(J518,L518,N518,O518,P518,T518,U518,V518,AB518,AD518,AO518,AQ518,CE518,CG518,CP518,CR518,#REF!,#REF!,CZ518,DB518,DE518,DG518,DN518,DP518,DW518,DY518,EF518,EH518)</f>
        <v>#REF!</v>
      </c>
      <c r="H518" s="48"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48" t="e">
        <f t="shared" si="19"/>
        <v>#REF!</v>
      </c>
      <c r="J518" s="78"/>
      <c r="K518" s="78"/>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125"/>
      <c r="EP518" s="125"/>
      <c r="EQ518" s="125"/>
      <c r="ER518" s="125"/>
      <c r="ES518" s="125"/>
      <c r="ET518" s="125"/>
      <c r="EU518" s="125"/>
      <c r="EV518" s="125"/>
      <c r="EW518" s="125"/>
      <c r="EX518" s="125"/>
    </row>
    <row r="519" spans="1:154" x14ac:dyDescent="0.35">
      <c r="A519" s="85"/>
      <c r="B519" s="86"/>
      <c r="C519" s="86"/>
      <c r="D519" s="86"/>
      <c r="E519" s="86"/>
      <c r="F519" s="86"/>
      <c r="G519" s="48" t="e">
        <f>SUM(J519,L519,N519,O519,P519,T519,U519,V519,AB519,AD519,AO519,AQ519,CE519,CG519,CP519,CR519,#REF!,#REF!,CZ519,DB519,DE519,DG519,DN519,DP519,DW519,DY519,EF519,EH519)</f>
        <v>#REF!</v>
      </c>
      <c r="H519" s="48"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48" t="e">
        <f t="shared" si="19"/>
        <v>#REF!</v>
      </c>
      <c r="J519" s="78"/>
      <c r="K519" s="78"/>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125"/>
      <c r="EP519" s="125"/>
      <c r="EQ519" s="125"/>
      <c r="ER519" s="125"/>
      <c r="ES519" s="125"/>
      <c r="ET519" s="125"/>
      <c r="EU519" s="125"/>
      <c r="EV519" s="125"/>
      <c r="EW519" s="125"/>
      <c r="EX519" s="125"/>
    </row>
    <row r="520" spans="1:154" x14ac:dyDescent="0.35">
      <c r="A520" s="85"/>
      <c r="B520" s="86"/>
      <c r="C520" s="86"/>
      <c r="D520" s="86"/>
      <c r="E520" s="86"/>
      <c r="F520" s="86"/>
      <c r="G520" s="48" t="e">
        <f>SUM(J520,L520,N520,O520,P520,T520,U520,V520,AB520,AD520,AO520,AQ520,CE520,CG520,CP520,CR520,#REF!,#REF!,CZ520,DB520,DE520,DG520,DN520,DP520,DW520,DY520,EF520,EH520)</f>
        <v>#REF!</v>
      </c>
      <c r="H520" s="48"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48" t="e">
        <f t="shared" si="19"/>
        <v>#REF!</v>
      </c>
      <c r="J520" s="78"/>
      <c r="K520" s="78"/>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125"/>
      <c r="EP520" s="125"/>
      <c r="EQ520" s="125"/>
      <c r="ER520" s="125"/>
      <c r="ES520" s="125"/>
      <c r="ET520" s="125"/>
      <c r="EU520" s="125"/>
      <c r="EV520" s="125"/>
      <c r="EW520" s="125"/>
      <c r="EX520" s="125"/>
    </row>
    <row r="521" spans="1:154" x14ac:dyDescent="0.35">
      <c r="A521" s="85"/>
      <c r="B521" s="86"/>
      <c r="C521" s="86"/>
      <c r="D521" s="86"/>
      <c r="E521" s="86"/>
      <c r="F521" s="86"/>
      <c r="G521" s="48" t="e">
        <f>SUM(J521,L521,N521,O521,P521,T521,U521,V521,AB521,AD521,AO521,AQ521,CE521,CG521,CP521,CR521,#REF!,#REF!,CZ521,DB521,DE521,DG521,DN521,DP521,DW521,DY521,EF521,EH521)</f>
        <v>#REF!</v>
      </c>
      <c r="H521" s="48"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48" t="e">
        <f t="shared" si="19"/>
        <v>#REF!</v>
      </c>
      <c r="J521" s="78"/>
      <c r="K521" s="78"/>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125"/>
      <c r="EP521" s="125"/>
      <c r="EQ521" s="125"/>
      <c r="ER521" s="125"/>
      <c r="ES521" s="125"/>
      <c r="ET521" s="125"/>
      <c r="EU521" s="125"/>
      <c r="EV521" s="125"/>
      <c r="EW521" s="125"/>
      <c r="EX521" s="125"/>
    </row>
    <row r="522" spans="1:154" x14ac:dyDescent="0.35">
      <c r="A522" s="85"/>
      <c r="B522" s="86"/>
      <c r="C522" s="86"/>
      <c r="D522" s="86"/>
      <c r="E522" s="86"/>
      <c r="F522" s="86"/>
      <c r="G522" s="48" t="e">
        <f>SUM(J522,L522,N522,O522,P522,T522,U522,V522,AB522,AD522,AO522,AQ522,CE522,CG522,CP522,CR522,#REF!,#REF!,CZ522,DB522,DE522,DG522,DN522,DP522,DW522,DY522,EF522,EH522)</f>
        <v>#REF!</v>
      </c>
      <c r="H522" s="48"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48" t="e">
        <f t="shared" ref="I522:I585" si="20">G522+H522</f>
        <v>#REF!</v>
      </c>
      <c r="J522" s="78"/>
      <c r="K522" s="78"/>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125"/>
      <c r="EP522" s="125"/>
      <c r="EQ522" s="125"/>
      <c r="ER522" s="125"/>
      <c r="ES522" s="125"/>
      <c r="ET522" s="125"/>
      <c r="EU522" s="125"/>
      <c r="EV522" s="125"/>
      <c r="EW522" s="125"/>
      <c r="EX522" s="125"/>
    </row>
    <row r="523" spans="1:154" x14ac:dyDescent="0.35">
      <c r="A523" s="85"/>
      <c r="B523" s="86"/>
      <c r="C523" s="86"/>
      <c r="D523" s="86"/>
      <c r="E523" s="86"/>
      <c r="F523" s="86"/>
      <c r="G523" s="48" t="e">
        <f>SUM(J523,L523,N523,O523,P523,T523,U523,V523,AB523,AD523,AO523,AQ523,CE523,CG523,CP523,CR523,#REF!,#REF!,CZ523,DB523,DE523,DG523,DN523,DP523,DW523,DY523,EF523,EH523)</f>
        <v>#REF!</v>
      </c>
      <c r="H523" s="48"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48" t="e">
        <f t="shared" si="20"/>
        <v>#REF!</v>
      </c>
      <c r="J523" s="78"/>
      <c r="K523" s="78"/>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125"/>
      <c r="EP523" s="125"/>
      <c r="EQ523" s="125"/>
      <c r="ER523" s="125"/>
      <c r="ES523" s="125"/>
      <c r="ET523" s="125"/>
      <c r="EU523" s="125"/>
      <c r="EV523" s="125"/>
      <c r="EW523" s="125"/>
      <c r="EX523" s="125"/>
    </row>
    <row r="524" spans="1:154" x14ac:dyDescent="0.35">
      <c r="A524" s="85"/>
      <c r="B524" s="86"/>
      <c r="C524" s="86"/>
      <c r="D524" s="86"/>
      <c r="E524" s="86"/>
      <c r="F524" s="86"/>
      <c r="G524" s="48" t="e">
        <f>SUM(J524,L524,N524,O524,P524,T524,U524,V524,AB524,AD524,AO524,AQ524,CE524,CG524,CP524,CR524,#REF!,#REF!,CZ524,DB524,DE524,DG524,DN524,DP524,DW524,DY524,EF524,EH524)</f>
        <v>#REF!</v>
      </c>
      <c r="H524" s="48"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48" t="e">
        <f t="shared" si="20"/>
        <v>#REF!</v>
      </c>
      <c r="J524" s="78"/>
      <c r="K524" s="78"/>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125"/>
      <c r="EP524" s="125"/>
      <c r="EQ524" s="125"/>
      <c r="ER524" s="125"/>
      <c r="ES524" s="125"/>
      <c r="ET524" s="125"/>
      <c r="EU524" s="125"/>
      <c r="EV524" s="125"/>
      <c r="EW524" s="125"/>
      <c r="EX524" s="125"/>
    </row>
    <row r="525" spans="1:154" x14ac:dyDescent="0.35">
      <c r="A525" s="85"/>
      <c r="B525" s="86"/>
      <c r="C525" s="86"/>
      <c r="D525" s="86"/>
      <c r="E525" s="86"/>
      <c r="F525" s="86"/>
      <c r="G525" s="48" t="e">
        <f>SUM(J525,L525,N525,O525,P525,T525,U525,V525,AB525,AD525,AO525,AQ525,CE525,CG525,CP525,CR525,#REF!,#REF!,CZ525,DB525,DE525,DG525,DN525,DP525,DW525,DY525,EF525,EH525)</f>
        <v>#REF!</v>
      </c>
      <c r="H525" s="48"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48" t="e">
        <f t="shared" si="20"/>
        <v>#REF!</v>
      </c>
      <c r="J525" s="78"/>
      <c r="K525" s="78"/>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125"/>
      <c r="EP525" s="125"/>
      <c r="EQ525" s="125"/>
      <c r="ER525" s="125"/>
      <c r="ES525" s="125"/>
      <c r="ET525" s="125"/>
      <c r="EU525" s="125"/>
      <c r="EV525" s="125"/>
      <c r="EW525" s="125"/>
      <c r="EX525" s="125"/>
    </row>
    <row r="526" spans="1:154" x14ac:dyDescent="0.35">
      <c r="A526" s="85"/>
      <c r="B526" s="86"/>
      <c r="C526" s="86"/>
      <c r="D526" s="86"/>
      <c r="E526" s="86"/>
      <c r="F526" s="86"/>
      <c r="G526" s="48" t="e">
        <f>SUM(J526,L526,N526,O526,P526,T526,U526,V526,AB526,AD526,AO526,AQ526,CE526,CG526,CP526,CR526,#REF!,#REF!,CZ526,DB526,DE526,DG526,DN526,DP526,DW526,DY526,EF526,EH526)</f>
        <v>#REF!</v>
      </c>
      <c r="H526" s="48"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48" t="e">
        <f t="shared" si="20"/>
        <v>#REF!</v>
      </c>
      <c r="J526" s="78"/>
      <c r="K526" s="78"/>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125"/>
      <c r="EP526" s="125"/>
      <c r="EQ526" s="125"/>
      <c r="ER526" s="125"/>
      <c r="ES526" s="125"/>
      <c r="ET526" s="125"/>
      <c r="EU526" s="125"/>
      <c r="EV526" s="125"/>
      <c r="EW526" s="125"/>
      <c r="EX526" s="125"/>
    </row>
    <row r="527" spans="1:154" x14ac:dyDescent="0.35">
      <c r="A527" s="85"/>
      <c r="B527" s="86"/>
      <c r="C527" s="86"/>
      <c r="D527" s="86"/>
      <c r="E527" s="86"/>
      <c r="F527" s="86"/>
      <c r="G527" s="48" t="e">
        <f>SUM(J527,L527,N527,O527,P527,T527,U527,V527,AB527,AD527,AO527,AQ527,CE527,CG527,CP527,CR527,#REF!,#REF!,CZ527,DB527,DE527,DG527,DN527,DP527,DW527,DY527,EF527,EH527)</f>
        <v>#REF!</v>
      </c>
      <c r="H527" s="48"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48" t="e">
        <f t="shared" si="20"/>
        <v>#REF!</v>
      </c>
      <c r="J527" s="78"/>
      <c r="K527" s="78"/>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125"/>
      <c r="EP527" s="125"/>
      <c r="EQ527" s="125"/>
      <c r="ER527" s="125"/>
      <c r="ES527" s="125"/>
      <c r="ET527" s="125"/>
      <c r="EU527" s="125"/>
      <c r="EV527" s="125"/>
      <c r="EW527" s="125"/>
      <c r="EX527" s="125"/>
    </row>
    <row r="528" spans="1:154" x14ac:dyDescent="0.35">
      <c r="A528" s="85"/>
      <c r="B528" s="86"/>
      <c r="C528" s="86"/>
      <c r="D528" s="86"/>
      <c r="E528" s="86"/>
      <c r="F528" s="86"/>
      <c r="G528" s="48" t="e">
        <f>SUM(J528,L528,N528,O528,P528,T528,U528,V528,AB528,AD528,AO528,AQ528,CE528,CG528,CP528,CR528,#REF!,#REF!,CZ528,DB528,DE528,DG528,DN528,DP528,DW528,DY528,EF528,EH528)</f>
        <v>#REF!</v>
      </c>
      <c r="H528" s="48"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48" t="e">
        <f t="shared" si="20"/>
        <v>#REF!</v>
      </c>
      <c r="J528" s="78"/>
      <c r="K528" s="78"/>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125"/>
      <c r="EP528" s="125"/>
      <c r="EQ528" s="125"/>
      <c r="ER528" s="125"/>
      <c r="ES528" s="125"/>
      <c r="ET528" s="125"/>
      <c r="EU528" s="125"/>
      <c r="EV528" s="125"/>
      <c r="EW528" s="125"/>
      <c r="EX528" s="125"/>
    </row>
    <row r="529" spans="1:154" x14ac:dyDescent="0.35">
      <c r="A529" s="85"/>
      <c r="B529" s="86"/>
      <c r="C529" s="86"/>
      <c r="D529" s="86"/>
      <c r="E529" s="86"/>
      <c r="F529" s="86"/>
      <c r="G529" s="48" t="e">
        <f>SUM(J529,L529,N529,O529,P529,T529,U529,V529,AB529,AD529,AO529,AQ529,CE529,CG529,CP529,CR529,#REF!,#REF!,CZ529,DB529,DE529,DG529,DN529,DP529,DW529,DY529,EF529,EH529)</f>
        <v>#REF!</v>
      </c>
      <c r="H529" s="48"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48" t="e">
        <f t="shared" si="20"/>
        <v>#REF!</v>
      </c>
      <c r="J529" s="78"/>
      <c r="K529" s="78"/>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125"/>
      <c r="EP529" s="125"/>
      <c r="EQ529" s="125"/>
      <c r="ER529" s="125"/>
      <c r="ES529" s="125"/>
      <c r="ET529" s="125"/>
      <c r="EU529" s="125"/>
      <c r="EV529" s="125"/>
      <c r="EW529" s="125"/>
      <c r="EX529" s="125"/>
    </row>
    <row r="530" spans="1:154" x14ac:dyDescent="0.35">
      <c r="A530" s="85"/>
      <c r="B530" s="86"/>
      <c r="C530" s="86"/>
      <c r="D530" s="86"/>
      <c r="E530" s="86"/>
      <c r="F530" s="86"/>
      <c r="G530" s="48" t="e">
        <f>SUM(J530,L530,N530,O530,P530,T530,U530,V530,AB530,AD530,AO530,AQ530,CE530,CG530,CP530,CR530,#REF!,#REF!,CZ530,DB530,DE530,DG530,DN530,DP530,DW530,DY530,EF530,EH530)</f>
        <v>#REF!</v>
      </c>
      <c r="H530" s="48"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48" t="e">
        <f t="shared" si="20"/>
        <v>#REF!</v>
      </c>
      <c r="J530" s="78"/>
      <c r="K530" s="78"/>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125"/>
      <c r="EP530" s="125"/>
      <c r="EQ530" s="125"/>
      <c r="ER530" s="125"/>
      <c r="ES530" s="125"/>
      <c r="ET530" s="125"/>
      <c r="EU530" s="125"/>
      <c r="EV530" s="125"/>
      <c r="EW530" s="125"/>
      <c r="EX530" s="125"/>
    </row>
    <row r="531" spans="1:154" x14ac:dyDescent="0.35">
      <c r="A531" s="85"/>
      <c r="B531" s="86"/>
      <c r="C531" s="86"/>
      <c r="D531" s="86"/>
      <c r="E531" s="86"/>
      <c r="F531" s="86"/>
      <c r="G531" s="48" t="e">
        <f>SUM(J531,L531,N531,O531,P531,T531,U531,V531,AB531,AD531,AO531,AQ531,CE531,CG531,CP531,CR531,#REF!,#REF!,CZ531,DB531,DE531,DG531,DN531,DP531,DW531,DY531,EF531,EH531)</f>
        <v>#REF!</v>
      </c>
      <c r="H531" s="48"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48" t="e">
        <f t="shared" si="20"/>
        <v>#REF!</v>
      </c>
      <c r="J531" s="78"/>
      <c r="K531" s="78"/>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125"/>
      <c r="EP531" s="125"/>
      <c r="EQ531" s="125"/>
      <c r="ER531" s="125"/>
      <c r="ES531" s="125"/>
      <c r="ET531" s="125"/>
      <c r="EU531" s="125"/>
      <c r="EV531" s="125"/>
      <c r="EW531" s="125"/>
      <c r="EX531" s="125"/>
    </row>
    <row r="532" spans="1:154" x14ac:dyDescent="0.35">
      <c r="A532" s="85"/>
      <c r="B532" s="86"/>
      <c r="C532" s="86"/>
      <c r="D532" s="86"/>
      <c r="E532" s="86"/>
      <c r="F532" s="86"/>
      <c r="G532" s="48" t="e">
        <f>SUM(J532,L532,N532,O532,P532,T532,U532,V532,AB532,AD532,AO532,AQ532,CE532,CG532,CP532,CR532,#REF!,#REF!,CZ532,DB532,DE532,DG532,DN532,DP532,DW532,DY532,EF532,EH532)</f>
        <v>#REF!</v>
      </c>
      <c r="H532" s="48"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48" t="e">
        <f t="shared" si="20"/>
        <v>#REF!</v>
      </c>
      <c r="J532" s="78"/>
      <c r="K532" s="78"/>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125"/>
      <c r="EP532" s="125"/>
      <c r="EQ532" s="125"/>
      <c r="ER532" s="125"/>
      <c r="ES532" s="125"/>
      <c r="ET532" s="125"/>
      <c r="EU532" s="125"/>
      <c r="EV532" s="125"/>
      <c r="EW532" s="125"/>
      <c r="EX532" s="125"/>
    </row>
    <row r="533" spans="1:154" x14ac:dyDescent="0.35">
      <c r="A533" s="85"/>
      <c r="B533" s="86"/>
      <c r="C533" s="86"/>
      <c r="D533" s="86"/>
      <c r="E533" s="86"/>
      <c r="F533" s="86"/>
      <c r="G533" s="48" t="e">
        <f>SUM(J533,L533,N533,O533,P533,T533,U533,V533,AB533,AD533,AO533,AQ533,CE533,CG533,CP533,CR533,#REF!,#REF!,CZ533,DB533,DE533,DG533,DN533,DP533,DW533,DY533,EF533,EH533)</f>
        <v>#REF!</v>
      </c>
      <c r="H533" s="48"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48" t="e">
        <f t="shared" si="20"/>
        <v>#REF!</v>
      </c>
      <c r="J533" s="78"/>
      <c r="K533" s="78"/>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125"/>
      <c r="EP533" s="125"/>
      <c r="EQ533" s="125"/>
      <c r="ER533" s="125"/>
      <c r="ES533" s="125"/>
      <c r="ET533" s="125"/>
      <c r="EU533" s="125"/>
      <c r="EV533" s="125"/>
      <c r="EW533" s="125"/>
      <c r="EX533" s="125"/>
    </row>
    <row r="534" spans="1:154" x14ac:dyDescent="0.35">
      <c r="A534" s="85"/>
      <c r="B534" s="86"/>
      <c r="C534" s="86"/>
      <c r="D534" s="86"/>
      <c r="E534" s="86"/>
      <c r="F534" s="86"/>
      <c r="G534" s="48" t="e">
        <f>SUM(J534,L534,N534,O534,P534,T534,U534,V534,AB534,AD534,AO534,AQ534,CE534,CG534,CP534,CR534,#REF!,#REF!,CZ534,DB534,DE534,DG534,DN534,DP534,DW534,DY534,EF534,EH534)</f>
        <v>#REF!</v>
      </c>
      <c r="H534" s="48"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48" t="e">
        <f t="shared" si="20"/>
        <v>#REF!</v>
      </c>
      <c r="J534" s="78"/>
      <c r="K534" s="78"/>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125"/>
      <c r="EP534" s="125"/>
      <c r="EQ534" s="125"/>
      <c r="ER534" s="125"/>
      <c r="ES534" s="125"/>
      <c r="ET534" s="125"/>
      <c r="EU534" s="125"/>
      <c r="EV534" s="125"/>
      <c r="EW534" s="125"/>
      <c r="EX534" s="125"/>
    </row>
    <row r="535" spans="1:154" x14ac:dyDescent="0.35">
      <c r="A535" s="85"/>
      <c r="B535" s="86"/>
      <c r="C535" s="86"/>
      <c r="D535" s="86"/>
      <c r="E535" s="86"/>
      <c r="F535" s="86"/>
      <c r="G535" s="48" t="e">
        <f>SUM(J535,L535,N535,O535,P535,T535,U535,V535,AB535,AD535,AO535,AQ535,CE535,CG535,CP535,CR535,#REF!,#REF!,CZ535,DB535,DE535,DG535,DN535,DP535,DW535,DY535,EF535,EH535)</f>
        <v>#REF!</v>
      </c>
      <c r="H535" s="48"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48" t="e">
        <f t="shared" si="20"/>
        <v>#REF!</v>
      </c>
      <c r="J535" s="78"/>
      <c r="K535" s="78"/>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125"/>
      <c r="EP535" s="125"/>
      <c r="EQ535" s="125"/>
      <c r="ER535" s="125"/>
      <c r="ES535" s="125"/>
      <c r="ET535" s="125"/>
      <c r="EU535" s="125"/>
      <c r="EV535" s="125"/>
      <c r="EW535" s="125"/>
      <c r="EX535" s="125"/>
    </row>
    <row r="536" spans="1:154" x14ac:dyDescent="0.35">
      <c r="A536" s="85"/>
      <c r="B536" s="86"/>
      <c r="C536" s="86"/>
      <c r="D536" s="86"/>
      <c r="E536" s="86"/>
      <c r="F536" s="86"/>
      <c r="G536" s="48" t="e">
        <f>SUM(J536,L536,N536,O536,P536,T536,U536,V536,AB536,AD536,AO536,AQ536,CE536,CG536,CP536,CR536,#REF!,#REF!,CZ536,DB536,DE536,DG536,DN536,DP536,DW536,DY536,EF536,EH536)</f>
        <v>#REF!</v>
      </c>
      <c r="H536" s="48"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48" t="e">
        <f t="shared" si="20"/>
        <v>#REF!</v>
      </c>
      <c r="J536" s="78"/>
      <c r="K536" s="78"/>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125"/>
      <c r="EP536" s="125"/>
      <c r="EQ536" s="125"/>
      <c r="ER536" s="125"/>
      <c r="ES536" s="125"/>
      <c r="ET536" s="125"/>
      <c r="EU536" s="125"/>
      <c r="EV536" s="125"/>
      <c r="EW536" s="125"/>
      <c r="EX536" s="125"/>
    </row>
    <row r="537" spans="1:154" x14ac:dyDescent="0.35">
      <c r="A537" s="85"/>
      <c r="B537" s="86"/>
      <c r="C537" s="86"/>
      <c r="D537" s="86"/>
      <c r="E537" s="86"/>
      <c r="F537" s="86"/>
      <c r="G537" s="48" t="e">
        <f>SUM(J537,L537,N537,O537,P537,T537,U537,V537,AB537,AD537,AO537,AQ537,CE537,CG537,CP537,CR537,#REF!,#REF!,CZ537,DB537,DE537,DG537,DN537,DP537,DW537,DY537,EF537,EH537)</f>
        <v>#REF!</v>
      </c>
      <c r="H537" s="48"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48" t="e">
        <f t="shared" si="20"/>
        <v>#REF!</v>
      </c>
      <c r="J537" s="78"/>
      <c r="K537" s="78"/>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125"/>
      <c r="EP537" s="125"/>
      <c r="EQ537" s="125"/>
      <c r="ER537" s="125"/>
      <c r="ES537" s="125"/>
      <c r="ET537" s="125"/>
      <c r="EU537" s="125"/>
      <c r="EV537" s="125"/>
      <c r="EW537" s="125"/>
      <c r="EX537" s="125"/>
    </row>
    <row r="538" spans="1:154" x14ac:dyDescent="0.35">
      <c r="A538" s="85"/>
      <c r="B538" s="86"/>
      <c r="C538" s="86"/>
      <c r="D538" s="86"/>
      <c r="E538" s="86"/>
      <c r="F538" s="86"/>
      <c r="G538" s="48" t="e">
        <f>SUM(J538,L538,N538,O538,P538,T538,U538,V538,AB538,AD538,AO538,AQ538,CE538,CG538,CP538,CR538,#REF!,#REF!,CZ538,DB538,DE538,DG538,DN538,DP538,DW538,DY538,EF538,EH538)</f>
        <v>#REF!</v>
      </c>
      <c r="H538" s="48"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48" t="e">
        <f t="shared" si="20"/>
        <v>#REF!</v>
      </c>
      <c r="J538" s="78"/>
      <c r="K538" s="78"/>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125"/>
      <c r="EP538" s="125"/>
      <c r="EQ538" s="125"/>
      <c r="ER538" s="125"/>
      <c r="ES538" s="125"/>
      <c r="ET538" s="125"/>
      <c r="EU538" s="125"/>
      <c r="EV538" s="125"/>
      <c r="EW538" s="125"/>
      <c r="EX538" s="125"/>
    </row>
    <row r="539" spans="1:154" x14ac:dyDescent="0.35">
      <c r="A539" s="85"/>
      <c r="B539" s="86"/>
      <c r="C539" s="86"/>
      <c r="D539" s="86"/>
      <c r="E539" s="86"/>
      <c r="F539" s="86"/>
      <c r="G539" s="48" t="e">
        <f>SUM(J539,L539,N539,O539,P539,T539,U539,V539,AB539,AD539,AO539,AQ539,CE539,CG539,CP539,CR539,#REF!,#REF!,CZ539,DB539,DE539,DG539,DN539,DP539,DW539,DY539,EF539,EH539)</f>
        <v>#REF!</v>
      </c>
      <c r="H539" s="48"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48" t="e">
        <f t="shared" si="20"/>
        <v>#REF!</v>
      </c>
      <c r="J539" s="78"/>
      <c r="K539" s="78"/>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125"/>
      <c r="EP539" s="125"/>
      <c r="EQ539" s="125"/>
      <c r="ER539" s="125"/>
      <c r="ES539" s="125"/>
      <c r="ET539" s="125"/>
      <c r="EU539" s="125"/>
      <c r="EV539" s="125"/>
      <c r="EW539" s="125"/>
      <c r="EX539" s="125"/>
    </row>
    <row r="540" spans="1:154" x14ac:dyDescent="0.35">
      <c r="A540" s="85"/>
      <c r="B540" s="86"/>
      <c r="C540" s="86"/>
      <c r="D540" s="86"/>
      <c r="E540" s="86"/>
      <c r="F540" s="86"/>
      <c r="G540" s="48" t="e">
        <f>SUM(J540,L540,N540,O540,P540,T540,U540,V540,AB540,AD540,AO540,AQ540,CE540,CG540,CP540,CR540,#REF!,#REF!,CZ540,DB540,DE540,DG540,DN540,DP540,DW540,DY540,EF540,EH540)</f>
        <v>#REF!</v>
      </c>
      <c r="H540" s="48"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48" t="e">
        <f t="shared" si="20"/>
        <v>#REF!</v>
      </c>
      <c r="J540" s="78"/>
      <c r="K540" s="78"/>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125"/>
      <c r="EP540" s="125"/>
      <c r="EQ540" s="125"/>
      <c r="ER540" s="125"/>
      <c r="ES540" s="125"/>
      <c r="ET540" s="125"/>
      <c r="EU540" s="125"/>
      <c r="EV540" s="125"/>
      <c r="EW540" s="125"/>
      <c r="EX540" s="125"/>
    </row>
    <row r="541" spans="1:154" x14ac:dyDescent="0.35">
      <c r="A541" s="85"/>
      <c r="B541" s="86"/>
      <c r="C541" s="86"/>
      <c r="D541" s="86"/>
      <c r="E541" s="86"/>
      <c r="F541" s="86"/>
      <c r="G541" s="48" t="e">
        <f>SUM(J541,L541,N541,O541,P541,T541,U541,V541,AB541,AD541,AO541,AQ541,CE541,CG541,CP541,CR541,#REF!,#REF!,CZ541,DB541,DE541,DG541,DN541,DP541,DW541,DY541,EF541,EH541)</f>
        <v>#REF!</v>
      </c>
      <c r="H541" s="48"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48" t="e">
        <f t="shared" si="20"/>
        <v>#REF!</v>
      </c>
      <c r="J541" s="78"/>
      <c r="K541" s="78"/>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125"/>
      <c r="EP541" s="125"/>
      <c r="EQ541" s="125"/>
      <c r="ER541" s="125"/>
      <c r="ES541" s="125"/>
      <c r="ET541" s="125"/>
      <c r="EU541" s="125"/>
      <c r="EV541" s="125"/>
      <c r="EW541" s="125"/>
      <c r="EX541" s="125"/>
    </row>
    <row r="542" spans="1:154" x14ac:dyDescent="0.35">
      <c r="A542" s="85"/>
      <c r="B542" s="86"/>
      <c r="C542" s="86"/>
      <c r="D542" s="86"/>
      <c r="E542" s="86"/>
      <c r="F542" s="86"/>
      <c r="G542" s="48" t="e">
        <f>SUM(J542,L542,N542,O542,P542,T542,U542,V542,AB542,AD542,AO542,AQ542,CE542,CG542,CP542,CR542,#REF!,#REF!,CZ542,DB542,DE542,DG542,DN542,DP542,DW542,DY542,EF542,EH542)</f>
        <v>#REF!</v>
      </c>
      <c r="H542" s="48"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48" t="e">
        <f t="shared" si="20"/>
        <v>#REF!</v>
      </c>
      <c r="J542" s="78"/>
      <c r="K542" s="78"/>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125"/>
      <c r="EP542" s="125"/>
      <c r="EQ542" s="125"/>
      <c r="ER542" s="125"/>
      <c r="ES542" s="125"/>
      <c r="ET542" s="125"/>
      <c r="EU542" s="125"/>
      <c r="EV542" s="125"/>
      <c r="EW542" s="125"/>
      <c r="EX542" s="125"/>
    </row>
    <row r="543" spans="1:154" x14ac:dyDescent="0.35">
      <c r="A543" s="85"/>
      <c r="B543" s="86"/>
      <c r="C543" s="86"/>
      <c r="D543" s="86"/>
      <c r="E543" s="86"/>
      <c r="F543" s="86"/>
      <c r="G543" s="48" t="e">
        <f>SUM(J543,L543,N543,O543,P543,T543,U543,V543,AB543,AD543,AO543,AQ543,CE543,CG543,CP543,CR543,#REF!,#REF!,CZ543,DB543,DE543,DG543,DN543,DP543,DW543,DY543,EF543,EH543)</f>
        <v>#REF!</v>
      </c>
      <c r="H543" s="48"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48" t="e">
        <f t="shared" si="20"/>
        <v>#REF!</v>
      </c>
      <c r="J543" s="78"/>
      <c r="K543" s="78"/>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125"/>
      <c r="EP543" s="125"/>
      <c r="EQ543" s="125"/>
      <c r="ER543" s="125"/>
      <c r="ES543" s="125"/>
      <c r="ET543" s="125"/>
      <c r="EU543" s="125"/>
      <c r="EV543" s="125"/>
      <c r="EW543" s="125"/>
      <c r="EX543" s="125"/>
    </row>
    <row r="544" spans="1:154" x14ac:dyDescent="0.35">
      <c r="A544" s="85"/>
      <c r="B544" s="86"/>
      <c r="C544" s="86"/>
      <c r="D544" s="86"/>
      <c r="E544" s="86"/>
      <c r="F544" s="86"/>
      <c r="G544" s="48" t="e">
        <f>SUM(J544,L544,N544,O544,P544,T544,U544,V544,AB544,AD544,AO544,AQ544,CE544,CG544,CP544,CR544,#REF!,#REF!,CZ544,DB544,DE544,DG544,DN544,DP544,DW544,DY544,EF544,EH544)</f>
        <v>#REF!</v>
      </c>
      <c r="H544" s="48"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48" t="e">
        <f t="shared" si="20"/>
        <v>#REF!</v>
      </c>
      <c r="J544" s="78"/>
      <c r="K544" s="78"/>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125"/>
      <c r="EP544" s="125"/>
      <c r="EQ544" s="125"/>
      <c r="ER544" s="125"/>
      <c r="ES544" s="125"/>
      <c r="ET544" s="125"/>
      <c r="EU544" s="125"/>
      <c r="EV544" s="125"/>
      <c r="EW544" s="125"/>
      <c r="EX544" s="125"/>
    </row>
    <row r="545" spans="1:154" x14ac:dyDescent="0.35">
      <c r="A545" s="85"/>
      <c r="B545" s="86"/>
      <c r="C545" s="86"/>
      <c r="D545" s="86"/>
      <c r="E545" s="86"/>
      <c r="F545" s="86"/>
      <c r="G545" s="48" t="e">
        <f>SUM(J545,L545,N545,O545,P545,T545,U545,V545,AB545,AD545,AO545,AQ545,CE545,CG545,CP545,CR545,#REF!,#REF!,CZ545,DB545,DE545,DG545,DN545,DP545,DW545,DY545,EF545,EH545)</f>
        <v>#REF!</v>
      </c>
      <c r="H545" s="48"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48" t="e">
        <f t="shared" si="20"/>
        <v>#REF!</v>
      </c>
      <c r="J545" s="78"/>
      <c r="K545" s="78"/>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125"/>
      <c r="EP545" s="125"/>
      <c r="EQ545" s="125"/>
      <c r="ER545" s="125"/>
      <c r="ES545" s="125"/>
      <c r="ET545" s="125"/>
      <c r="EU545" s="125"/>
      <c r="EV545" s="125"/>
      <c r="EW545" s="125"/>
      <c r="EX545" s="125"/>
    </row>
    <row r="546" spans="1:154" x14ac:dyDescent="0.35">
      <c r="A546" s="85"/>
      <c r="B546" s="86"/>
      <c r="C546" s="86"/>
      <c r="D546" s="86"/>
      <c r="E546" s="86"/>
      <c r="F546" s="86"/>
      <c r="G546" s="48" t="e">
        <f>SUM(J546,L546,N546,O546,P546,T546,U546,V546,AB546,AD546,AO546,AQ546,CE546,CG546,CP546,CR546,#REF!,#REF!,CZ546,DB546,DE546,DG546,DN546,DP546,DW546,DY546,EF546,EH546)</f>
        <v>#REF!</v>
      </c>
      <c r="H546" s="48"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48" t="e">
        <f t="shared" si="20"/>
        <v>#REF!</v>
      </c>
      <c r="J546" s="78"/>
      <c r="K546" s="78"/>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125"/>
      <c r="EP546" s="125"/>
      <c r="EQ546" s="125"/>
      <c r="ER546" s="125"/>
      <c r="ES546" s="125"/>
      <c r="ET546" s="125"/>
      <c r="EU546" s="125"/>
      <c r="EV546" s="125"/>
      <c r="EW546" s="125"/>
      <c r="EX546" s="125"/>
    </row>
    <row r="547" spans="1:154" x14ac:dyDescent="0.35">
      <c r="A547" s="85"/>
      <c r="B547" s="86"/>
      <c r="C547" s="86"/>
      <c r="D547" s="86"/>
      <c r="E547" s="86"/>
      <c r="F547" s="86"/>
      <c r="G547" s="48" t="e">
        <f>SUM(J547,L547,N547,O547,P547,T547,U547,V547,AB547,AD547,AO547,AQ547,CE547,CG547,CP547,CR547,#REF!,#REF!,CZ547,DB547,DE547,DG547,DN547,DP547,DW547,DY547,EF547,EH547)</f>
        <v>#REF!</v>
      </c>
      <c r="H547" s="48"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48" t="e">
        <f t="shared" si="20"/>
        <v>#REF!</v>
      </c>
      <c r="J547" s="78"/>
      <c r="K547" s="78"/>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125"/>
      <c r="EP547" s="125"/>
      <c r="EQ547" s="125"/>
      <c r="ER547" s="125"/>
      <c r="ES547" s="125"/>
      <c r="ET547" s="125"/>
      <c r="EU547" s="125"/>
      <c r="EV547" s="125"/>
      <c r="EW547" s="125"/>
      <c r="EX547" s="125"/>
    </row>
    <row r="548" spans="1:154" x14ac:dyDescent="0.35">
      <c r="A548" s="85"/>
      <c r="B548" s="86"/>
      <c r="C548" s="86"/>
      <c r="D548" s="86"/>
      <c r="E548" s="86"/>
      <c r="F548" s="86"/>
      <c r="G548" s="48" t="e">
        <f>SUM(J548,L548,N548,O548,P548,T548,U548,V548,AB548,AD548,AO548,AQ548,CE548,CG548,CP548,CR548,#REF!,#REF!,CZ548,DB548,DE548,DG548,DN548,DP548,DW548,DY548,EF548,EH548)</f>
        <v>#REF!</v>
      </c>
      <c r="H548" s="48"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48" t="e">
        <f t="shared" si="20"/>
        <v>#REF!</v>
      </c>
      <c r="J548" s="78"/>
      <c r="K548" s="78"/>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125"/>
      <c r="EP548" s="125"/>
      <c r="EQ548" s="125"/>
      <c r="ER548" s="125"/>
      <c r="ES548" s="125"/>
      <c r="ET548" s="125"/>
      <c r="EU548" s="125"/>
      <c r="EV548" s="125"/>
      <c r="EW548" s="125"/>
      <c r="EX548" s="125"/>
    </row>
    <row r="549" spans="1:154" x14ac:dyDescent="0.35">
      <c r="A549" s="85"/>
      <c r="B549" s="86"/>
      <c r="C549" s="86"/>
      <c r="D549" s="86"/>
      <c r="E549" s="86"/>
      <c r="F549" s="86"/>
      <c r="G549" s="48" t="e">
        <f>SUM(J549,L549,N549,O549,P549,T549,U549,V549,AB549,AD549,AO549,AQ549,CE549,CG549,CP549,CR549,#REF!,#REF!,CZ549,DB549,DE549,DG549,DN549,DP549,DW549,DY549,EF549,EH549)</f>
        <v>#REF!</v>
      </c>
      <c r="H549" s="48"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48" t="e">
        <f t="shared" si="20"/>
        <v>#REF!</v>
      </c>
      <c r="J549" s="78"/>
      <c r="K549" s="78"/>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125"/>
      <c r="EP549" s="125"/>
      <c r="EQ549" s="125"/>
      <c r="ER549" s="125"/>
      <c r="ES549" s="125"/>
      <c r="ET549" s="125"/>
      <c r="EU549" s="125"/>
      <c r="EV549" s="125"/>
      <c r="EW549" s="125"/>
      <c r="EX549" s="125"/>
    </row>
    <row r="550" spans="1:154" x14ac:dyDescent="0.35">
      <c r="A550" s="85"/>
      <c r="B550" s="86"/>
      <c r="C550" s="86"/>
      <c r="D550" s="86"/>
      <c r="E550" s="86"/>
      <c r="F550" s="86"/>
      <c r="G550" s="48" t="e">
        <f>SUM(J550,L550,N550,O550,P550,T550,U550,V550,AB550,AD550,AO550,AQ550,CE550,CG550,CP550,CR550,#REF!,#REF!,CZ550,DB550,DE550,DG550,DN550,DP550,DW550,DY550,EF550,EH550)</f>
        <v>#REF!</v>
      </c>
      <c r="H550" s="48"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48" t="e">
        <f t="shared" si="20"/>
        <v>#REF!</v>
      </c>
      <c r="J550" s="78"/>
      <c r="K550" s="78"/>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125"/>
      <c r="EP550" s="125"/>
      <c r="EQ550" s="125"/>
      <c r="ER550" s="125"/>
      <c r="ES550" s="125"/>
      <c r="ET550" s="125"/>
      <c r="EU550" s="125"/>
      <c r="EV550" s="125"/>
      <c r="EW550" s="125"/>
      <c r="EX550" s="125"/>
    </row>
    <row r="551" spans="1:154" x14ac:dyDescent="0.35">
      <c r="A551" s="85"/>
      <c r="B551" s="86"/>
      <c r="C551" s="86"/>
      <c r="D551" s="86"/>
      <c r="E551" s="86"/>
      <c r="F551" s="86"/>
      <c r="G551" s="48" t="e">
        <f>SUM(J551,L551,N551,O551,P551,T551,U551,V551,AB551,AD551,AO551,AQ551,CE551,CG551,CP551,CR551,#REF!,#REF!,CZ551,DB551,DE551,DG551,DN551,DP551,DW551,DY551,EF551,EH551)</f>
        <v>#REF!</v>
      </c>
      <c r="H551" s="48"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48" t="e">
        <f t="shared" si="20"/>
        <v>#REF!</v>
      </c>
      <c r="J551" s="78"/>
      <c r="K551" s="78"/>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125"/>
      <c r="EP551" s="125"/>
      <c r="EQ551" s="125"/>
      <c r="ER551" s="125"/>
      <c r="ES551" s="125"/>
      <c r="ET551" s="125"/>
      <c r="EU551" s="125"/>
      <c r="EV551" s="125"/>
      <c r="EW551" s="125"/>
      <c r="EX551" s="125"/>
    </row>
    <row r="552" spans="1:154" x14ac:dyDescent="0.35">
      <c r="A552" s="85"/>
      <c r="B552" s="86"/>
      <c r="C552" s="86"/>
      <c r="D552" s="86"/>
      <c r="E552" s="86"/>
      <c r="F552" s="86"/>
      <c r="G552" s="48" t="e">
        <f>SUM(J552,L552,N552,O552,P552,T552,U552,V552,AB552,AD552,AO552,AQ552,CE552,CG552,CP552,CR552,#REF!,#REF!,CZ552,DB552,DE552,DG552,DN552,DP552,DW552,DY552,EF552,EH552)</f>
        <v>#REF!</v>
      </c>
      <c r="H552" s="48"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48" t="e">
        <f t="shared" si="20"/>
        <v>#REF!</v>
      </c>
      <c r="J552" s="78"/>
      <c r="K552" s="78"/>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125"/>
      <c r="EP552" s="125"/>
      <c r="EQ552" s="125"/>
      <c r="ER552" s="125"/>
      <c r="ES552" s="125"/>
      <c r="ET552" s="125"/>
      <c r="EU552" s="125"/>
      <c r="EV552" s="125"/>
      <c r="EW552" s="125"/>
      <c r="EX552" s="125"/>
    </row>
    <row r="553" spans="1:154" x14ac:dyDescent="0.35">
      <c r="A553" s="85"/>
      <c r="B553" s="86"/>
      <c r="C553" s="86"/>
      <c r="D553" s="86"/>
      <c r="E553" s="86"/>
      <c r="F553" s="86"/>
      <c r="G553" s="48" t="e">
        <f>SUM(J553,L553,N553,O553,P553,T553,U553,V553,AB553,AD553,AO553,AQ553,CE553,CG553,CP553,CR553,#REF!,#REF!,CZ553,DB553,DE553,DG553,DN553,DP553,DW553,DY553,EF553,EH553)</f>
        <v>#REF!</v>
      </c>
      <c r="H553" s="48"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48" t="e">
        <f t="shared" si="20"/>
        <v>#REF!</v>
      </c>
      <c r="J553" s="78"/>
      <c r="K553" s="78"/>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125"/>
      <c r="EP553" s="125"/>
      <c r="EQ553" s="125"/>
      <c r="ER553" s="125"/>
      <c r="ES553" s="125"/>
      <c r="ET553" s="125"/>
      <c r="EU553" s="125"/>
      <c r="EV553" s="125"/>
      <c r="EW553" s="125"/>
      <c r="EX553" s="125"/>
    </row>
    <row r="554" spans="1:154" x14ac:dyDescent="0.35">
      <c r="A554" s="85"/>
      <c r="B554" s="86"/>
      <c r="C554" s="86"/>
      <c r="D554" s="86"/>
      <c r="E554" s="86"/>
      <c r="F554" s="86"/>
      <c r="G554" s="48" t="e">
        <f>SUM(J554,L554,N554,O554,P554,T554,U554,V554,AB554,AD554,AO554,AQ554,CE554,CG554,CP554,CR554,#REF!,#REF!,CZ554,DB554,DE554,DG554,DN554,DP554,DW554,DY554,EF554,EH554)</f>
        <v>#REF!</v>
      </c>
      <c r="H554" s="48"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48" t="e">
        <f t="shared" si="20"/>
        <v>#REF!</v>
      </c>
      <c r="J554" s="78"/>
      <c r="K554" s="78"/>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125"/>
      <c r="EP554" s="125"/>
      <c r="EQ554" s="125"/>
      <c r="ER554" s="125"/>
      <c r="ES554" s="125"/>
      <c r="ET554" s="125"/>
      <c r="EU554" s="125"/>
      <c r="EV554" s="125"/>
      <c r="EW554" s="125"/>
      <c r="EX554" s="125"/>
    </row>
    <row r="555" spans="1:154" x14ac:dyDescent="0.35">
      <c r="A555" s="85"/>
      <c r="B555" s="86"/>
      <c r="C555" s="86"/>
      <c r="D555" s="86"/>
      <c r="E555" s="86"/>
      <c r="F555" s="86"/>
      <c r="G555" s="48" t="e">
        <f>SUM(J555,L555,N555,O555,P555,T555,U555,V555,AB555,AD555,AO555,AQ555,CE555,CG555,CP555,CR555,#REF!,#REF!,CZ555,DB555,DE555,DG555,DN555,DP555,DW555,DY555,EF555,EH555)</f>
        <v>#REF!</v>
      </c>
      <c r="H555" s="48"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48" t="e">
        <f t="shared" si="20"/>
        <v>#REF!</v>
      </c>
      <c r="J555" s="78"/>
      <c r="K555" s="78"/>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125"/>
      <c r="EP555" s="125"/>
      <c r="EQ555" s="125"/>
      <c r="ER555" s="125"/>
      <c r="ES555" s="125"/>
      <c r="ET555" s="125"/>
      <c r="EU555" s="125"/>
      <c r="EV555" s="125"/>
      <c r="EW555" s="125"/>
      <c r="EX555" s="125"/>
    </row>
    <row r="556" spans="1:154" x14ac:dyDescent="0.35">
      <c r="A556" s="85"/>
      <c r="B556" s="86"/>
      <c r="C556" s="86"/>
      <c r="D556" s="86"/>
      <c r="E556" s="86"/>
      <c r="F556" s="86"/>
      <c r="G556" s="48" t="e">
        <f>SUM(J556,L556,N556,O556,P556,T556,U556,V556,AB556,AD556,AO556,AQ556,CE556,CG556,CP556,CR556,#REF!,#REF!,CZ556,DB556,DE556,DG556,DN556,DP556,DW556,DY556,EF556,EH556)</f>
        <v>#REF!</v>
      </c>
      <c r="H556" s="48"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48" t="e">
        <f t="shared" si="20"/>
        <v>#REF!</v>
      </c>
      <c r="J556" s="78"/>
      <c r="K556" s="78"/>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125"/>
      <c r="EP556" s="125"/>
      <c r="EQ556" s="125"/>
      <c r="ER556" s="125"/>
      <c r="ES556" s="125"/>
      <c r="ET556" s="125"/>
      <c r="EU556" s="125"/>
      <c r="EV556" s="125"/>
      <c r="EW556" s="125"/>
      <c r="EX556" s="125"/>
    </row>
    <row r="557" spans="1:154" x14ac:dyDescent="0.35">
      <c r="A557" s="85"/>
      <c r="B557" s="86"/>
      <c r="C557" s="86"/>
      <c r="D557" s="86"/>
      <c r="E557" s="86"/>
      <c r="F557" s="86"/>
      <c r="G557" s="48" t="e">
        <f>SUM(J557,L557,N557,O557,P557,T557,U557,V557,AB557,AD557,AO557,AQ557,CE557,CG557,CP557,CR557,#REF!,#REF!,CZ557,DB557,DE557,DG557,DN557,DP557,DW557,DY557,EF557,EH557)</f>
        <v>#REF!</v>
      </c>
      <c r="H557" s="48"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48" t="e">
        <f t="shared" si="20"/>
        <v>#REF!</v>
      </c>
      <c r="J557" s="78"/>
      <c r="K557" s="78"/>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125"/>
      <c r="EP557" s="125"/>
      <c r="EQ557" s="125"/>
      <c r="ER557" s="125"/>
      <c r="ES557" s="125"/>
      <c r="ET557" s="125"/>
      <c r="EU557" s="125"/>
      <c r="EV557" s="125"/>
      <c r="EW557" s="125"/>
      <c r="EX557" s="125"/>
    </row>
    <row r="558" spans="1:154" x14ac:dyDescent="0.35">
      <c r="A558" s="85"/>
      <c r="B558" s="86"/>
      <c r="C558" s="86"/>
      <c r="D558" s="86"/>
      <c r="E558" s="86"/>
      <c r="F558" s="86"/>
      <c r="G558" s="48" t="e">
        <f>SUM(J558,L558,N558,O558,P558,T558,U558,V558,AB558,AD558,AO558,AQ558,CE558,CG558,CP558,CR558,#REF!,#REF!,CZ558,DB558,DE558,DG558,DN558,DP558,DW558,DY558,EF558,EH558)</f>
        <v>#REF!</v>
      </c>
      <c r="H558" s="48"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48" t="e">
        <f t="shared" si="20"/>
        <v>#REF!</v>
      </c>
      <c r="J558" s="78"/>
      <c r="K558" s="78"/>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125"/>
      <c r="EP558" s="125"/>
      <c r="EQ558" s="125"/>
      <c r="ER558" s="125"/>
      <c r="ES558" s="125"/>
      <c r="ET558" s="125"/>
      <c r="EU558" s="125"/>
      <c r="EV558" s="125"/>
      <c r="EW558" s="125"/>
      <c r="EX558" s="125"/>
    </row>
    <row r="559" spans="1:154" x14ac:dyDescent="0.35">
      <c r="A559" s="85"/>
      <c r="B559" s="86"/>
      <c r="C559" s="86"/>
      <c r="D559" s="86"/>
      <c r="E559" s="86"/>
      <c r="F559" s="86"/>
      <c r="G559" s="48" t="e">
        <f>SUM(J559,L559,N559,O559,P559,T559,U559,V559,AB559,AD559,AO559,AQ559,CE559,CG559,CP559,CR559,#REF!,#REF!,CZ559,DB559,DE559,DG559,DN559,DP559,DW559,DY559,EF559,EH559)</f>
        <v>#REF!</v>
      </c>
      <c r="H559" s="48"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48" t="e">
        <f t="shared" si="20"/>
        <v>#REF!</v>
      </c>
      <c r="J559" s="78"/>
      <c r="K559" s="78"/>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125"/>
      <c r="EP559" s="125"/>
      <c r="EQ559" s="125"/>
      <c r="ER559" s="125"/>
      <c r="ES559" s="125"/>
      <c r="ET559" s="125"/>
      <c r="EU559" s="125"/>
      <c r="EV559" s="125"/>
      <c r="EW559" s="125"/>
      <c r="EX559" s="125"/>
    </row>
    <row r="560" spans="1:154" x14ac:dyDescent="0.35">
      <c r="A560" s="85"/>
      <c r="B560" s="86"/>
      <c r="C560" s="86"/>
      <c r="D560" s="86"/>
      <c r="E560" s="86"/>
      <c r="F560" s="86"/>
      <c r="G560" s="48" t="e">
        <f>SUM(J560,L560,N560,O560,P560,T560,U560,V560,AB560,AD560,AO560,AQ560,CE560,CG560,CP560,CR560,#REF!,#REF!,CZ560,DB560,DE560,DG560,DN560,DP560,DW560,DY560,EF560,EH560)</f>
        <v>#REF!</v>
      </c>
      <c r="H560" s="48"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48" t="e">
        <f t="shared" si="20"/>
        <v>#REF!</v>
      </c>
      <c r="J560" s="78"/>
      <c r="K560" s="78"/>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125"/>
      <c r="EP560" s="125"/>
      <c r="EQ560" s="125"/>
      <c r="ER560" s="125"/>
      <c r="ES560" s="125"/>
      <c r="ET560" s="125"/>
      <c r="EU560" s="125"/>
      <c r="EV560" s="125"/>
      <c r="EW560" s="125"/>
      <c r="EX560" s="125"/>
    </row>
    <row r="561" spans="1:154" x14ac:dyDescent="0.35">
      <c r="A561" s="85"/>
      <c r="B561" s="86"/>
      <c r="C561" s="86"/>
      <c r="D561" s="86"/>
      <c r="E561" s="86"/>
      <c r="F561" s="86"/>
      <c r="G561" s="48" t="e">
        <f>SUM(J561,L561,N561,O561,P561,T561,U561,V561,AB561,AD561,AO561,AQ561,CE561,CG561,CP561,CR561,#REF!,#REF!,CZ561,DB561,DE561,DG561,DN561,DP561,DW561,DY561,EF561,EH561)</f>
        <v>#REF!</v>
      </c>
      <c r="H561" s="48"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48" t="e">
        <f t="shared" si="20"/>
        <v>#REF!</v>
      </c>
      <c r="J561" s="78"/>
      <c r="K561" s="78"/>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125"/>
      <c r="EP561" s="125"/>
      <c r="EQ561" s="125"/>
      <c r="ER561" s="125"/>
      <c r="ES561" s="125"/>
      <c r="ET561" s="125"/>
      <c r="EU561" s="125"/>
      <c r="EV561" s="125"/>
      <c r="EW561" s="125"/>
      <c r="EX561" s="125"/>
    </row>
    <row r="562" spans="1:154" x14ac:dyDescent="0.35">
      <c r="A562" s="85"/>
      <c r="B562" s="86"/>
      <c r="C562" s="86"/>
      <c r="D562" s="86"/>
      <c r="E562" s="86"/>
      <c r="F562" s="86"/>
      <c r="G562" s="48" t="e">
        <f>SUM(J562,L562,N562,O562,P562,T562,U562,V562,AB562,AD562,AO562,AQ562,CE562,CG562,CP562,CR562,#REF!,#REF!,CZ562,DB562,DE562,DG562,DN562,DP562,DW562,DY562,EF562,EH562)</f>
        <v>#REF!</v>
      </c>
      <c r="H562" s="48"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48" t="e">
        <f t="shared" si="20"/>
        <v>#REF!</v>
      </c>
      <c r="J562" s="78"/>
      <c r="K562" s="78"/>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125"/>
      <c r="EP562" s="125"/>
      <c r="EQ562" s="125"/>
      <c r="ER562" s="125"/>
      <c r="ES562" s="125"/>
      <c r="ET562" s="125"/>
      <c r="EU562" s="125"/>
      <c r="EV562" s="125"/>
      <c r="EW562" s="125"/>
      <c r="EX562" s="125"/>
    </row>
    <row r="563" spans="1:154" x14ac:dyDescent="0.35">
      <c r="A563" s="85"/>
      <c r="B563" s="86"/>
      <c r="C563" s="86"/>
      <c r="D563" s="86"/>
      <c r="E563" s="86"/>
      <c r="F563" s="86"/>
      <c r="G563" s="48" t="e">
        <f>SUM(J563,L563,N563,O563,P563,T563,U563,V563,AB563,AD563,AO563,AQ563,CE563,CG563,CP563,CR563,#REF!,#REF!,CZ563,DB563,DE563,DG563,DN563,DP563,DW563,DY563,EF563,EH563)</f>
        <v>#REF!</v>
      </c>
      <c r="H563" s="48"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48" t="e">
        <f t="shared" si="20"/>
        <v>#REF!</v>
      </c>
      <c r="J563" s="78"/>
      <c r="K563" s="78"/>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125"/>
      <c r="EP563" s="125"/>
      <c r="EQ563" s="125"/>
      <c r="ER563" s="125"/>
      <c r="ES563" s="125"/>
      <c r="ET563" s="125"/>
      <c r="EU563" s="125"/>
      <c r="EV563" s="125"/>
      <c r="EW563" s="125"/>
      <c r="EX563" s="125"/>
    </row>
    <row r="564" spans="1:154" x14ac:dyDescent="0.35">
      <c r="A564" s="85"/>
      <c r="B564" s="86"/>
      <c r="C564" s="86"/>
      <c r="D564" s="86"/>
      <c r="E564" s="86"/>
      <c r="F564" s="86"/>
      <c r="G564" s="48" t="e">
        <f>SUM(J564,L564,N564,O564,P564,T564,U564,V564,AB564,AD564,AO564,AQ564,CE564,CG564,CP564,CR564,#REF!,#REF!,CZ564,DB564,DE564,DG564,DN564,DP564,DW564,DY564,EF564,EH564)</f>
        <v>#REF!</v>
      </c>
      <c r="H564" s="48"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48" t="e">
        <f t="shared" si="20"/>
        <v>#REF!</v>
      </c>
      <c r="J564" s="78"/>
      <c r="K564" s="78"/>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125"/>
      <c r="EP564" s="125"/>
      <c r="EQ564" s="125"/>
      <c r="ER564" s="125"/>
      <c r="ES564" s="125"/>
      <c r="ET564" s="125"/>
      <c r="EU564" s="125"/>
      <c r="EV564" s="125"/>
      <c r="EW564" s="125"/>
      <c r="EX564" s="125"/>
    </row>
    <row r="565" spans="1:154" x14ac:dyDescent="0.35">
      <c r="A565" s="85"/>
      <c r="B565" s="86"/>
      <c r="C565" s="86"/>
      <c r="D565" s="86"/>
      <c r="E565" s="86"/>
      <c r="F565" s="86"/>
      <c r="G565" s="48" t="e">
        <f>SUM(J565,L565,N565,O565,P565,T565,U565,V565,AB565,AD565,AO565,AQ565,CE565,CG565,CP565,CR565,#REF!,#REF!,CZ565,DB565,DE565,DG565,DN565,DP565,DW565,DY565,EF565,EH565)</f>
        <v>#REF!</v>
      </c>
      <c r="H565" s="48"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48" t="e">
        <f t="shared" si="20"/>
        <v>#REF!</v>
      </c>
      <c r="J565" s="78"/>
      <c r="K565" s="78"/>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125"/>
      <c r="EP565" s="125"/>
      <c r="EQ565" s="125"/>
      <c r="ER565" s="125"/>
      <c r="ES565" s="125"/>
      <c r="ET565" s="125"/>
      <c r="EU565" s="125"/>
      <c r="EV565" s="125"/>
      <c r="EW565" s="125"/>
      <c r="EX565" s="125"/>
    </row>
    <row r="566" spans="1:154" x14ac:dyDescent="0.35">
      <c r="A566" s="85"/>
      <c r="B566" s="86"/>
      <c r="C566" s="86"/>
      <c r="D566" s="86"/>
      <c r="E566" s="86"/>
      <c r="F566" s="86"/>
      <c r="G566" s="48" t="e">
        <f>SUM(J566,L566,N566,O566,P566,T566,U566,V566,AB566,AD566,AO566,AQ566,CE566,CG566,CP566,CR566,#REF!,#REF!,CZ566,DB566,DE566,DG566,DN566,DP566,DW566,DY566,EF566,EH566)</f>
        <v>#REF!</v>
      </c>
      <c r="H566" s="48"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48" t="e">
        <f t="shared" si="20"/>
        <v>#REF!</v>
      </c>
      <c r="J566" s="78"/>
      <c r="K566" s="78"/>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125"/>
      <c r="EP566" s="125"/>
      <c r="EQ566" s="125"/>
      <c r="ER566" s="125"/>
      <c r="ES566" s="125"/>
      <c r="ET566" s="125"/>
      <c r="EU566" s="125"/>
      <c r="EV566" s="125"/>
      <c r="EW566" s="125"/>
      <c r="EX566" s="125"/>
    </row>
    <row r="567" spans="1:154" x14ac:dyDescent="0.35">
      <c r="A567" s="85"/>
      <c r="B567" s="86"/>
      <c r="C567" s="86"/>
      <c r="D567" s="86"/>
      <c r="E567" s="86"/>
      <c r="F567" s="86"/>
      <c r="G567" s="48" t="e">
        <f>SUM(J567,L567,N567,O567,P567,T567,U567,V567,AB567,AD567,AO567,AQ567,CE567,CG567,CP567,CR567,#REF!,#REF!,CZ567,DB567,DE567,DG567,DN567,DP567,DW567,DY567,EF567,EH567)</f>
        <v>#REF!</v>
      </c>
      <c r="H567" s="48"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48" t="e">
        <f t="shared" si="20"/>
        <v>#REF!</v>
      </c>
      <c r="J567" s="78"/>
      <c r="K567" s="78"/>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125"/>
      <c r="EP567" s="125"/>
      <c r="EQ567" s="125"/>
      <c r="ER567" s="125"/>
      <c r="ES567" s="125"/>
      <c r="ET567" s="125"/>
      <c r="EU567" s="125"/>
      <c r="EV567" s="125"/>
      <c r="EW567" s="125"/>
      <c r="EX567" s="125"/>
    </row>
    <row r="568" spans="1:154" x14ac:dyDescent="0.35">
      <c r="A568" s="85"/>
      <c r="B568" s="86"/>
      <c r="C568" s="86"/>
      <c r="D568" s="86"/>
      <c r="E568" s="86"/>
      <c r="F568" s="86"/>
      <c r="G568" s="48" t="e">
        <f>SUM(J568,L568,N568,O568,P568,T568,U568,V568,AB568,AD568,AO568,AQ568,CE568,CG568,CP568,CR568,#REF!,#REF!,CZ568,DB568,DE568,DG568,DN568,DP568,DW568,DY568,EF568,EH568)</f>
        <v>#REF!</v>
      </c>
      <c r="H568" s="48"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48" t="e">
        <f t="shared" si="20"/>
        <v>#REF!</v>
      </c>
      <c r="J568" s="78"/>
      <c r="K568" s="78"/>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125"/>
      <c r="EP568" s="125"/>
      <c r="EQ568" s="125"/>
      <c r="ER568" s="125"/>
      <c r="ES568" s="125"/>
      <c r="ET568" s="125"/>
      <c r="EU568" s="125"/>
      <c r="EV568" s="125"/>
      <c r="EW568" s="125"/>
      <c r="EX568" s="125"/>
    </row>
    <row r="569" spans="1:154" x14ac:dyDescent="0.35">
      <c r="A569" s="85"/>
      <c r="B569" s="86"/>
      <c r="C569" s="86"/>
      <c r="D569" s="86"/>
      <c r="E569" s="86"/>
      <c r="F569" s="86"/>
      <c r="G569" s="48" t="e">
        <f>SUM(J569,L569,N569,O569,P569,T569,U569,V569,AB569,AD569,AO569,AQ569,CE569,CG569,CP569,CR569,#REF!,#REF!,CZ569,DB569,DE569,DG569,DN569,DP569,DW569,DY569,EF569,EH569)</f>
        <v>#REF!</v>
      </c>
      <c r="H569" s="48"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48" t="e">
        <f t="shared" si="20"/>
        <v>#REF!</v>
      </c>
      <c r="J569" s="78"/>
      <c r="K569" s="78"/>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125"/>
      <c r="EP569" s="125"/>
      <c r="EQ569" s="125"/>
      <c r="ER569" s="125"/>
      <c r="ES569" s="125"/>
      <c r="ET569" s="125"/>
      <c r="EU569" s="125"/>
      <c r="EV569" s="125"/>
      <c r="EW569" s="125"/>
      <c r="EX569" s="125"/>
    </row>
    <row r="570" spans="1:154" x14ac:dyDescent="0.35">
      <c r="A570" s="85"/>
      <c r="B570" s="86"/>
      <c r="C570" s="86"/>
      <c r="D570" s="86"/>
      <c r="E570" s="86"/>
      <c r="F570" s="86"/>
      <c r="G570" s="48" t="e">
        <f>SUM(J570,L570,N570,O570,P570,T570,U570,V570,AB570,AD570,AO570,AQ570,CE570,CG570,CP570,CR570,#REF!,#REF!,CZ570,DB570,DE570,DG570,DN570,DP570,DW570,DY570,EF570,EH570)</f>
        <v>#REF!</v>
      </c>
      <c r="H570" s="48"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48" t="e">
        <f t="shared" si="20"/>
        <v>#REF!</v>
      </c>
      <c r="J570" s="78"/>
      <c r="K570" s="78"/>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125"/>
      <c r="EP570" s="125"/>
      <c r="EQ570" s="125"/>
      <c r="ER570" s="125"/>
      <c r="ES570" s="125"/>
      <c r="ET570" s="125"/>
      <c r="EU570" s="125"/>
      <c r="EV570" s="125"/>
      <c r="EW570" s="125"/>
      <c r="EX570" s="125"/>
    </row>
    <row r="571" spans="1:154" x14ac:dyDescent="0.35">
      <c r="A571" s="85"/>
      <c r="B571" s="86"/>
      <c r="C571" s="86"/>
      <c r="D571" s="86"/>
      <c r="E571" s="86"/>
      <c r="F571" s="86"/>
      <c r="G571" s="48" t="e">
        <f>SUM(J571,L571,N571,O571,P571,T571,U571,V571,AB571,AD571,AO571,AQ571,CE571,CG571,CP571,CR571,#REF!,#REF!,CZ571,DB571,DE571,DG571,DN571,DP571,DW571,DY571,EF571,EH571)</f>
        <v>#REF!</v>
      </c>
      <c r="H571" s="48"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48" t="e">
        <f t="shared" si="20"/>
        <v>#REF!</v>
      </c>
      <c r="J571" s="78"/>
      <c r="K571" s="78"/>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125"/>
      <c r="EP571" s="125"/>
      <c r="EQ571" s="125"/>
      <c r="ER571" s="125"/>
      <c r="ES571" s="125"/>
      <c r="ET571" s="125"/>
      <c r="EU571" s="125"/>
      <c r="EV571" s="125"/>
      <c r="EW571" s="125"/>
      <c r="EX571" s="125"/>
    </row>
    <row r="572" spans="1:154" x14ac:dyDescent="0.35">
      <c r="A572" s="85"/>
      <c r="B572" s="86"/>
      <c r="C572" s="86"/>
      <c r="D572" s="86"/>
      <c r="E572" s="86"/>
      <c r="F572" s="86"/>
      <c r="G572" s="48" t="e">
        <f>SUM(J572,L572,N572,O572,P572,T572,U572,V572,AB572,AD572,AO572,AQ572,CE572,CG572,CP572,CR572,#REF!,#REF!,CZ572,DB572,DE572,DG572,DN572,DP572,DW572,DY572,EF572,EH572)</f>
        <v>#REF!</v>
      </c>
      <c r="H572" s="48"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48" t="e">
        <f t="shared" si="20"/>
        <v>#REF!</v>
      </c>
      <c r="J572" s="78"/>
      <c r="K572" s="78"/>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125"/>
      <c r="EP572" s="125"/>
      <c r="EQ572" s="125"/>
      <c r="ER572" s="125"/>
      <c r="ES572" s="125"/>
      <c r="ET572" s="125"/>
      <c r="EU572" s="125"/>
      <c r="EV572" s="125"/>
      <c r="EW572" s="125"/>
      <c r="EX572" s="125"/>
    </row>
    <row r="573" spans="1:154" x14ac:dyDescent="0.35">
      <c r="A573" s="85"/>
      <c r="B573" s="86"/>
      <c r="C573" s="86"/>
      <c r="D573" s="86"/>
      <c r="E573" s="86"/>
      <c r="F573" s="86"/>
      <c r="G573" s="48" t="e">
        <f>SUM(J573,L573,N573,O573,P573,T573,U573,V573,AB573,AD573,AO573,AQ573,CE573,CG573,CP573,CR573,#REF!,#REF!,CZ573,DB573,DE573,DG573,DN573,DP573,DW573,DY573,EF573,EH573)</f>
        <v>#REF!</v>
      </c>
      <c r="H573" s="48"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48" t="e">
        <f t="shared" si="20"/>
        <v>#REF!</v>
      </c>
      <c r="J573" s="78"/>
      <c r="K573" s="78"/>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125"/>
      <c r="EP573" s="125"/>
      <c r="EQ573" s="125"/>
      <c r="ER573" s="125"/>
      <c r="ES573" s="125"/>
      <c r="ET573" s="125"/>
      <c r="EU573" s="125"/>
      <c r="EV573" s="125"/>
      <c r="EW573" s="125"/>
      <c r="EX573" s="125"/>
    </row>
    <row r="574" spans="1:154" x14ac:dyDescent="0.35">
      <c r="A574" s="85"/>
      <c r="B574" s="86"/>
      <c r="C574" s="86"/>
      <c r="D574" s="86"/>
      <c r="E574" s="86"/>
      <c r="F574" s="86"/>
      <c r="G574" s="48" t="e">
        <f>SUM(J574,L574,N574,O574,P574,T574,U574,V574,AB574,AD574,AO574,AQ574,CE574,CG574,CP574,CR574,#REF!,#REF!,CZ574,DB574,DE574,DG574,DN574,DP574,DW574,DY574,EF574,EH574)</f>
        <v>#REF!</v>
      </c>
      <c r="H574" s="48"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48" t="e">
        <f t="shared" si="20"/>
        <v>#REF!</v>
      </c>
      <c r="J574" s="78"/>
      <c r="K574" s="78"/>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125"/>
      <c r="EP574" s="125"/>
      <c r="EQ574" s="125"/>
      <c r="ER574" s="125"/>
      <c r="ES574" s="125"/>
      <c r="ET574" s="125"/>
      <c r="EU574" s="125"/>
      <c r="EV574" s="125"/>
      <c r="EW574" s="125"/>
      <c r="EX574" s="125"/>
    </row>
    <row r="575" spans="1:154" x14ac:dyDescent="0.35">
      <c r="A575" s="85"/>
      <c r="B575" s="86"/>
      <c r="C575" s="86"/>
      <c r="D575" s="86"/>
      <c r="E575" s="86"/>
      <c r="F575" s="86"/>
      <c r="G575" s="48" t="e">
        <f>SUM(J575,L575,N575,O575,P575,T575,U575,V575,AB575,AD575,AO575,AQ575,CE575,CG575,CP575,CR575,#REF!,#REF!,CZ575,DB575,DE575,DG575,DN575,DP575,DW575,DY575,EF575,EH575)</f>
        <v>#REF!</v>
      </c>
      <c r="H575" s="48"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48" t="e">
        <f t="shared" si="20"/>
        <v>#REF!</v>
      </c>
      <c r="J575" s="78"/>
      <c r="K575" s="78"/>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125"/>
      <c r="EP575" s="125"/>
      <c r="EQ575" s="125"/>
      <c r="ER575" s="125"/>
      <c r="ES575" s="125"/>
      <c r="ET575" s="125"/>
      <c r="EU575" s="125"/>
      <c r="EV575" s="125"/>
      <c r="EW575" s="125"/>
      <c r="EX575" s="125"/>
    </row>
    <row r="576" spans="1:154" x14ac:dyDescent="0.35">
      <c r="A576" s="85"/>
      <c r="B576" s="86"/>
      <c r="C576" s="86"/>
      <c r="D576" s="86"/>
      <c r="E576" s="86"/>
      <c r="F576" s="86"/>
      <c r="G576" s="48" t="e">
        <f>SUM(J576,L576,N576,O576,P576,T576,U576,V576,AB576,AD576,AO576,AQ576,CE576,CG576,CP576,CR576,#REF!,#REF!,CZ576,DB576,DE576,DG576,DN576,DP576,DW576,DY576,EF576,EH576)</f>
        <v>#REF!</v>
      </c>
      <c r="H576" s="48"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48" t="e">
        <f t="shared" si="20"/>
        <v>#REF!</v>
      </c>
      <c r="J576" s="78"/>
      <c r="K576" s="78"/>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125"/>
      <c r="EP576" s="125"/>
      <c r="EQ576" s="125"/>
      <c r="ER576" s="125"/>
      <c r="ES576" s="125"/>
      <c r="ET576" s="125"/>
      <c r="EU576" s="125"/>
      <c r="EV576" s="125"/>
      <c r="EW576" s="125"/>
      <c r="EX576" s="125"/>
    </row>
    <row r="577" spans="1:154" x14ac:dyDescent="0.35">
      <c r="A577" s="85"/>
      <c r="B577" s="86"/>
      <c r="C577" s="86"/>
      <c r="D577" s="86"/>
      <c r="E577" s="86"/>
      <c r="F577" s="86"/>
      <c r="G577" s="48" t="e">
        <f>SUM(J577,L577,N577,O577,P577,T577,U577,V577,AB577,AD577,AO577,AQ577,CE577,CG577,CP577,CR577,#REF!,#REF!,CZ577,DB577,DE577,DG577,DN577,DP577,DW577,DY577,EF577,EH577)</f>
        <v>#REF!</v>
      </c>
      <c r="H577" s="48"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48" t="e">
        <f t="shared" si="20"/>
        <v>#REF!</v>
      </c>
      <c r="J577" s="78"/>
      <c r="K577" s="78"/>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125"/>
      <c r="EP577" s="125"/>
      <c r="EQ577" s="125"/>
      <c r="ER577" s="125"/>
      <c r="ES577" s="125"/>
      <c r="ET577" s="125"/>
      <c r="EU577" s="125"/>
      <c r="EV577" s="125"/>
      <c r="EW577" s="125"/>
      <c r="EX577" s="125"/>
    </row>
    <row r="578" spans="1:154" x14ac:dyDescent="0.35">
      <c r="A578" s="85"/>
      <c r="B578" s="86"/>
      <c r="C578" s="86"/>
      <c r="D578" s="86"/>
      <c r="E578" s="86"/>
      <c r="F578" s="86"/>
      <c r="G578" s="48" t="e">
        <f>SUM(J578,L578,N578,O578,P578,T578,U578,V578,AB578,AD578,AO578,AQ578,CE578,CG578,CP578,CR578,#REF!,#REF!,CZ578,DB578,DE578,DG578,DN578,DP578,DW578,DY578,EF578,EH578)</f>
        <v>#REF!</v>
      </c>
      <c r="H578" s="48"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48" t="e">
        <f t="shared" si="20"/>
        <v>#REF!</v>
      </c>
      <c r="J578" s="78"/>
      <c r="K578" s="78"/>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125"/>
      <c r="EP578" s="125"/>
      <c r="EQ578" s="125"/>
      <c r="ER578" s="125"/>
      <c r="ES578" s="125"/>
      <c r="ET578" s="125"/>
      <c r="EU578" s="125"/>
      <c r="EV578" s="125"/>
      <c r="EW578" s="125"/>
      <c r="EX578" s="125"/>
    </row>
    <row r="579" spans="1:154" x14ac:dyDescent="0.35">
      <c r="A579" s="85"/>
      <c r="B579" s="86"/>
      <c r="C579" s="86"/>
      <c r="D579" s="86"/>
      <c r="E579" s="86"/>
      <c r="F579" s="86"/>
      <c r="G579" s="48" t="e">
        <f>SUM(J579,L579,N579,O579,P579,T579,U579,V579,AB579,AD579,AO579,AQ579,CE579,CG579,CP579,CR579,#REF!,#REF!,CZ579,DB579,DE579,DG579,DN579,DP579,DW579,DY579,EF579,EH579)</f>
        <v>#REF!</v>
      </c>
      <c r="H579" s="48"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48" t="e">
        <f t="shared" si="20"/>
        <v>#REF!</v>
      </c>
      <c r="J579" s="78"/>
      <c r="K579" s="78"/>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125"/>
      <c r="EP579" s="125"/>
      <c r="EQ579" s="125"/>
      <c r="ER579" s="125"/>
      <c r="ES579" s="125"/>
      <c r="ET579" s="125"/>
      <c r="EU579" s="125"/>
      <c r="EV579" s="125"/>
      <c r="EW579" s="125"/>
      <c r="EX579" s="125"/>
    </row>
    <row r="580" spans="1:154" x14ac:dyDescent="0.35">
      <c r="A580" s="85"/>
      <c r="B580" s="86"/>
      <c r="C580" s="86"/>
      <c r="D580" s="86"/>
      <c r="E580" s="86"/>
      <c r="F580" s="86"/>
      <c r="G580" s="48" t="e">
        <f>SUM(J580,L580,N580,O580,P580,T580,U580,V580,AB580,AD580,AO580,AQ580,CE580,CG580,CP580,CR580,#REF!,#REF!,CZ580,DB580,DE580,DG580,DN580,DP580,DW580,DY580,EF580,EH580)</f>
        <v>#REF!</v>
      </c>
      <c r="H580" s="48"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48" t="e">
        <f t="shared" si="20"/>
        <v>#REF!</v>
      </c>
      <c r="J580" s="78"/>
      <c r="K580" s="78"/>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125"/>
      <c r="EP580" s="125"/>
      <c r="EQ580" s="125"/>
      <c r="ER580" s="125"/>
      <c r="ES580" s="125"/>
      <c r="ET580" s="125"/>
      <c r="EU580" s="125"/>
      <c r="EV580" s="125"/>
      <c r="EW580" s="125"/>
      <c r="EX580" s="125"/>
    </row>
    <row r="581" spans="1:154" x14ac:dyDescent="0.35">
      <c r="A581" s="85"/>
      <c r="B581" s="86"/>
      <c r="C581" s="86"/>
      <c r="D581" s="86"/>
      <c r="E581" s="86"/>
      <c r="F581" s="86"/>
      <c r="G581" s="48" t="e">
        <f>SUM(J581,L581,N581,O581,P581,T581,U581,V581,AB581,AD581,AO581,AQ581,CE581,CG581,CP581,CR581,#REF!,#REF!,CZ581,DB581,DE581,DG581,DN581,DP581,DW581,DY581,EF581,EH581)</f>
        <v>#REF!</v>
      </c>
      <c r="H581" s="48"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48" t="e">
        <f t="shared" si="20"/>
        <v>#REF!</v>
      </c>
      <c r="J581" s="78"/>
      <c r="K581" s="78"/>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125"/>
      <c r="EP581" s="125"/>
      <c r="EQ581" s="125"/>
      <c r="ER581" s="125"/>
      <c r="ES581" s="125"/>
      <c r="ET581" s="125"/>
      <c r="EU581" s="125"/>
      <c r="EV581" s="125"/>
      <c r="EW581" s="125"/>
      <c r="EX581" s="125"/>
    </row>
    <row r="582" spans="1:154" x14ac:dyDescent="0.35">
      <c r="A582" s="85"/>
      <c r="B582" s="86"/>
      <c r="C582" s="86"/>
      <c r="D582" s="86"/>
      <c r="E582" s="86"/>
      <c r="F582" s="86"/>
      <c r="G582" s="48" t="e">
        <f>SUM(J582,L582,N582,O582,P582,T582,U582,V582,AB582,AD582,AO582,AQ582,CE582,CG582,CP582,CR582,#REF!,#REF!,CZ582,DB582,DE582,DG582,DN582,DP582,DW582,DY582,EF582,EH582)</f>
        <v>#REF!</v>
      </c>
      <c r="H582" s="48"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48" t="e">
        <f t="shared" si="20"/>
        <v>#REF!</v>
      </c>
      <c r="J582" s="78"/>
      <c r="K582" s="78"/>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125"/>
      <c r="EP582" s="125"/>
      <c r="EQ582" s="125"/>
      <c r="ER582" s="125"/>
      <c r="ES582" s="125"/>
      <c r="ET582" s="125"/>
      <c r="EU582" s="125"/>
      <c r="EV582" s="125"/>
      <c r="EW582" s="125"/>
      <c r="EX582" s="125"/>
    </row>
    <row r="583" spans="1:154" x14ac:dyDescent="0.35">
      <c r="A583" s="85"/>
      <c r="B583" s="86"/>
      <c r="C583" s="86"/>
      <c r="D583" s="86"/>
      <c r="E583" s="86"/>
      <c r="F583" s="86"/>
      <c r="G583" s="48" t="e">
        <f>SUM(J583,L583,N583,O583,P583,T583,U583,V583,AB583,AD583,AO583,AQ583,CE583,CG583,CP583,CR583,#REF!,#REF!,CZ583,DB583,DE583,DG583,DN583,DP583,DW583,DY583,EF583,EH583)</f>
        <v>#REF!</v>
      </c>
      <c r="H583" s="48"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48" t="e">
        <f t="shared" si="20"/>
        <v>#REF!</v>
      </c>
      <c r="J583" s="78"/>
      <c r="K583" s="78"/>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125"/>
      <c r="EP583" s="125"/>
      <c r="EQ583" s="125"/>
      <c r="ER583" s="125"/>
      <c r="ES583" s="125"/>
      <c r="ET583" s="125"/>
      <c r="EU583" s="125"/>
      <c r="EV583" s="125"/>
      <c r="EW583" s="125"/>
      <c r="EX583" s="125"/>
    </row>
    <row r="584" spans="1:154" x14ac:dyDescent="0.35">
      <c r="A584" s="85"/>
      <c r="B584" s="86"/>
      <c r="C584" s="86"/>
      <c r="D584" s="86"/>
      <c r="E584" s="86"/>
      <c r="F584" s="86"/>
      <c r="G584" s="48" t="e">
        <f>SUM(J584,L584,N584,O584,P584,T584,U584,V584,AB584,AD584,AO584,AQ584,CE584,CG584,CP584,CR584,#REF!,#REF!,CZ584,DB584,DE584,DG584,DN584,DP584,DW584,DY584,EF584,EH584)</f>
        <v>#REF!</v>
      </c>
      <c r="H584" s="48"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48" t="e">
        <f t="shared" si="20"/>
        <v>#REF!</v>
      </c>
      <c r="J584" s="78"/>
      <c r="K584" s="78"/>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125"/>
      <c r="EP584" s="125"/>
      <c r="EQ584" s="125"/>
      <c r="ER584" s="125"/>
      <c r="ES584" s="125"/>
      <c r="ET584" s="125"/>
      <c r="EU584" s="125"/>
      <c r="EV584" s="125"/>
      <c r="EW584" s="125"/>
      <c r="EX584" s="125"/>
    </row>
    <row r="585" spans="1:154" x14ac:dyDescent="0.35">
      <c r="A585" s="85"/>
      <c r="B585" s="86"/>
      <c r="C585" s="86"/>
      <c r="D585" s="86"/>
      <c r="E585" s="86"/>
      <c r="F585" s="86"/>
      <c r="G585" s="48" t="e">
        <f>SUM(J585,L585,N585,O585,P585,T585,U585,V585,AB585,AD585,AO585,AQ585,CE585,CG585,CP585,CR585,#REF!,#REF!,CZ585,DB585,DE585,DG585,DN585,DP585,DW585,DY585,EF585,EH585)</f>
        <v>#REF!</v>
      </c>
      <c r="H585" s="48"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48" t="e">
        <f t="shared" si="20"/>
        <v>#REF!</v>
      </c>
      <c r="J585" s="78"/>
      <c r="K585" s="78"/>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125"/>
      <c r="EP585" s="125"/>
      <c r="EQ585" s="125"/>
      <c r="ER585" s="125"/>
      <c r="ES585" s="125"/>
      <c r="ET585" s="125"/>
      <c r="EU585" s="125"/>
      <c r="EV585" s="125"/>
      <c r="EW585" s="125"/>
      <c r="EX585" s="125"/>
    </row>
    <row r="586" spans="1:154" x14ac:dyDescent="0.35">
      <c r="A586" s="85"/>
      <c r="B586" s="86"/>
      <c r="C586" s="86"/>
      <c r="D586" s="86"/>
      <c r="E586" s="86"/>
      <c r="F586" s="86"/>
      <c r="G586" s="48" t="e">
        <f>SUM(J586,L586,N586,O586,P586,T586,U586,V586,AB586,AD586,AO586,AQ586,CE586,CG586,CP586,CR586,#REF!,#REF!,CZ586,DB586,DE586,DG586,DN586,DP586,DW586,DY586,EF586,EH586)</f>
        <v>#REF!</v>
      </c>
      <c r="H586" s="48"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48" t="e">
        <f t="shared" ref="I586:I649" si="21">G586+H586</f>
        <v>#REF!</v>
      </c>
      <c r="J586" s="78"/>
      <c r="K586" s="78"/>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125"/>
      <c r="EP586" s="125"/>
      <c r="EQ586" s="125"/>
      <c r="ER586" s="125"/>
      <c r="ES586" s="125"/>
      <c r="ET586" s="125"/>
      <c r="EU586" s="125"/>
      <c r="EV586" s="125"/>
      <c r="EW586" s="125"/>
      <c r="EX586" s="125"/>
    </row>
    <row r="587" spans="1:154" x14ac:dyDescent="0.35">
      <c r="A587" s="85"/>
      <c r="B587" s="86"/>
      <c r="C587" s="86"/>
      <c r="D587" s="86"/>
      <c r="E587" s="86"/>
      <c r="F587" s="86"/>
      <c r="G587" s="48" t="e">
        <f>SUM(J587,L587,N587,O587,P587,T587,U587,V587,AB587,AD587,AO587,AQ587,CE587,CG587,CP587,CR587,#REF!,#REF!,CZ587,DB587,DE587,DG587,DN587,DP587,DW587,DY587,EF587,EH587)</f>
        <v>#REF!</v>
      </c>
      <c r="H587" s="48"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48" t="e">
        <f t="shared" si="21"/>
        <v>#REF!</v>
      </c>
      <c r="J587" s="78"/>
      <c r="K587" s="78"/>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125"/>
      <c r="EP587" s="125"/>
      <c r="EQ587" s="125"/>
      <c r="ER587" s="125"/>
      <c r="ES587" s="125"/>
      <c r="ET587" s="125"/>
      <c r="EU587" s="125"/>
      <c r="EV587" s="125"/>
      <c r="EW587" s="125"/>
      <c r="EX587" s="125"/>
    </row>
    <row r="588" spans="1:154" x14ac:dyDescent="0.35">
      <c r="A588" s="85"/>
      <c r="B588" s="86"/>
      <c r="C588" s="86"/>
      <c r="D588" s="86"/>
      <c r="E588" s="86"/>
      <c r="F588" s="86"/>
      <c r="G588" s="48" t="e">
        <f>SUM(J588,L588,N588,O588,P588,T588,U588,V588,AB588,AD588,AO588,AQ588,CE588,CG588,CP588,CR588,#REF!,#REF!,CZ588,DB588,DE588,DG588,DN588,DP588,DW588,DY588,EF588,EH588)</f>
        <v>#REF!</v>
      </c>
      <c r="H588" s="48"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48" t="e">
        <f t="shared" si="21"/>
        <v>#REF!</v>
      </c>
      <c r="J588" s="78"/>
      <c r="K588" s="78"/>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125"/>
      <c r="EP588" s="125"/>
      <c r="EQ588" s="125"/>
      <c r="ER588" s="125"/>
      <c r="ES588" s="125"/>
      <c r="ET588" s="125"/>
      <c r="EU588" s="125"/>
      <c r="EV588" s="125"/>
      <c r="EW588" s="125"/>
      <c r="EX588" s="125"/>
    </row>
    <row r="589" spans="1:154" x14ac:dyDescent="0.35">
      <c r="A589" s="85"/>
      <c r="B589" s="86"/>
      <c r="C589" s="86"/>
      <c r="D589" s="86"/>
      <c r="E589" s="86"/>
      <c r="F589" s="86"/>
      <c r="G589" s="48" t="e">
        <f>SUM(J589,L589,N589,O589,P589,T589,U589,V589,AB589,AD589,AO589,AQ589,CE589,CG589,CP589,CR589,#REF!,#REF!,CZ589,DB589,DE589,DG589,DN589,DP589,DW589,DY589,EF589,EH589)</f>
        <v>#REF!</v>
      </c>
      <c r="H589" s="48"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48" t="e">
        <f t="shared" si="21"/>
        <v>#REF!</v>
      </c>
      <c r="J589" s="78"/>
      <c r="K589" s="78"/>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125"/>
      <c r="EP589" s="125"/>
      <c r="EQ589" s="125"/>
      <c r="ER589" s="125"/>
      <c r="ES589" s="125"/>
      <c r="ET589" s="125"/>
      <c r="EU589" s="125"/>
      <c r="EV589" s="125"/>
      <c r="EW589" s="125"/>
      <c r="EX589" s="125"/>
    </row>
    <row r="590" spans="1:154" x14ac:dyDescent="0.35">
      <c r="A590" s="85"/>
      <c r="B590" s="86"/>
      <c r="C590" s="86"/>
      <c r="D590" s="86"/>
      <c r="E590" s="86"/>
      <c r="F590" s="86"/>
      <c r="G590" s="48" t="e">
        <f>SUM(J590,L590,N590,O590,P590,T590,U590,V590,AB590,AD590,AO590,AQ590,CE590,CG590,CP590,CR590,#REF!,#REF!,CZ590,DB590,DE590,DG590,DN590,DP590,DW590,DY590,EF590,EH590)</f>
        <v>#REF!</v>
      </c>
      <c r="H590" s="48"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48" t="e">
        <f t="shared" si="21"/>
        <v>#REF!</v>
      </c>
      <c r="J590" s="78"/>
      <c r="K590" s="78"/>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125"/>
      <c r="EP590" s="125"/>
      <c r="EQ590" s="125"/>
      <c r="ER590" s="125"/>
      <c r="ES590" s="125"/>
      <c r="ET590" s="125"/>
      <c r="EU590" s="125"/>
      <c r="EV590" s="125"/>
      <c r="EW590" s="125"/>
      <c r="EX590" s="125"/>
    </row>
    <row r="591" spans="1:154" x14ac:dyDescent="0.35">
      <c r="A591" s="85"/>
      <c r="B591" s="86"/>
      <c r="C591" s="86"/>
      <c r="D591" s="86"/>
      <c r="E591" s="86"/>
      <c r="F591" s="86"/>
      <c r="G591" s="48" t="e">
        <f>SUM(J591,L591,N591,O591,P591,T591,U591,V591,AB591,AD591,AO591,AQ591,CE591,CG591,CP591,CR591,#REF!,#REF!,CZ591,DB591,DE591,DG591,DN591,DP591,DW591,DY591,EF591,EH591)</f>
        <v>#REF!</v>
      </c>
      <c r="H591" s="48"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48" t="e">
        <f t="shared" si="21"/>
        <v>#REF!</v>
      </c>
      <c r="J591" s="78"/>
      <c r="K591" s="78"/>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125"/>
      <c r="EP591" s="125"/>
      <c r="EQ591" s="125"/>
      <c r="ER591" s="125"/>
      <c r="ES591" s="125"/>
      <c r="ET591" s="125"/>
      <c r="EU591" s="125"/>
      <c r="EV591" s="125"/>
      <c r="EW591" s="125"/>
      <c r="EX591" s="125"/>
    </row>
    <row r="592" spans="1:154" x14ac:dyDescent="0.35">
      <c r="A592" s="85"/>
      <c r="B592" s="86"/>
      <c r="C592" s="86"/>
      <c r="D592" s="86"/>
      <c r="E592" s="86"/>
      <c r="F592" s="86"/>
      <c r="G592" s="48" t="e">
        <f>SUM(J592,L592,N592,O592,P592,T592,U592,V592,AB592,AD592,AO592,AQ592,CE592,CG592,CP592,CR592,#REF!,#REF!,CZ592,DB592,DE592,DG592,DN592,DP592,DW592,DY592,EF592,EH592)</f>
        <v>#REF!</v>
      </c>
      <c r="H592" s="48"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48" t="e">
        <f t="shared" si="21"/>
        <v>#REF!</v>
      </c>
      <c r="J592" s="78"/>
      <c r="K592" s="78"/>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125"/>
      <c r="EP592" s="125"/>
      <c r="EQ592" s="125"/>
      <c r="ER592" s="125"/>
      <c r="ES592" s="125"/>
      <c r="ET592" s="125"/>
      <c r="EU592" s="125"/>
      <c r="EV592" s="125"/>
      <c r="EW592" s="125"/>
      <c r="EX592" s="125"/>
    </row>
    <row r="593" spans="1:154" x14ac:dyDescent="0.35">
      <c r="A593" s="85"/>
      <c r="B593" s="86"/>
      <c r="C593" s="86"/>
      <c r="D593" s="86"/>
      <c r="E593" s="86"/>
      <c r="F593" s="86"/>
      <c r="G593" s="48" t="e">
        <f>SUM(J593,L593,N593,O593,P593,T593,U593,V593,AB593,AD593,AO593,AQ593,CE593,CG593,CP593,CR593,#REF!,#REF!,CZ593,DB593,DE593,DG593,DN593,DP593,DW593,DY593,EF593,EH593)</f>
        <v>#REF!</v>
      </c>
      <c r="H593" s="48"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48" t="e">
        <f t="shared" si="21"/>
        <v>#REF!</v>
      </c>
      <c r="J593" s="78"/>
      <c r="K593" s="78"/>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125"/>
      <c r="EP593" s="125"/>
      <c r="EQ593" s="125"/>
      <c r="ER593" s="125"/>
      <c r="ES593" s="125"/>
      <c r="ET593" s="125"/>
      <c r="EU593" s="125"/>
      <c r="EV593" s="125"/>
      <c r="EW593" s="125"/>
      <c r="EX593" s="125"/>
    </row>
    <row r="594" spans="1:154" x14ac:dyDescent="0.35">
      <c r="A594" s="85"/>
      <c r="B594" s="86"/>
      <c r="C594" s="86"/>
      <c r="D594" s="86"/>
      <c r="E594" s="86"/>
      <c r="F594" s="86"/>
      <c r="G594" s="48" t="e">
        <f>SUM(J594,L594,N594,O594,P594,T594,U594,V594,AB594,AD594,AO594,AQ594,CE594,CG594,CP594,CR594,#REF!,#REF!,CZ594,DB594,DE594,DG594,DN594,DP594,DW594,DY594,EF594,EH594)</f>
        <v>#REF!</v>
      </c>
      <c r="H594" s="48"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48" t="e">
        <f t="shared" si="21"/>
        <v>#REF!</v>
      </c>
      <c r="J594" s="78"/>
      <c r="K594" s="78"/>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125"/>
      <c r="EP594" s="125"/>
      <c r="EQ594" s="125"/>
      <c r="ER594" s="125"/>
      <c r="ES594" s="125"/>
      <c r="ET594" s="125"/>
      <c r="EU594" s="125"/>
      <c r="EV594" s="125"/>
      <c r="EW594" s="125"/>
      <c r="EX594" s="125"/>
    </row>
    <row r="595" spans="1:154" x14ac:dyDescent="0.35">
      <c r="A595" s="85"/>
      <c r="B595" s="86"/>
      <c r="C595" s="86"/>
      <c r="D595" s="86"/>
      <c r="E595" s="86"/>
      <c r="F595" s="86"/>
      <c r="G595" s="48" t="e">
        <f>SUM(J595,L595,N595,O595,P595,T595,U595,V595,AB595,AD595,AO595,AQ595,CE595,CG595,CP595,CR595,#REF!,#REF!,CZ595,DB595,DE595,DG595,DN595,DP595,DW595,DY595,EF595,EH595)</f>
        <v>#REF!</v>
      </c>
      <c r="H595" s="48"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48" t="e">
        <f t="shared" si="21"/>
        <v>#REF!</v>
      </c>
      <c r="J595" s="78"/>
      <c r="K595" s="78"/>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125"/>
      <c r="EP595" s="125"/>
      <c r="EQ595" s="125"/>
      <c r="ER595" s="125"/>
      <c r="ES595" s="125"/>
      <c r="ET595" s="125"/>
      <c r="EU595" s="125"/>
      <c r="EV595" s="125"/>
      <c r="EW595" s="125"/>
      <c r="EX595" s="125"/>
    </row>
    <row r="596" spans="1:154" x14ac:dyDescent="0.35">
      <c r="A596" s="85"/>
      <c r="B596" s="86"/>
      <c r="C596" s="86"/>
      <c r="D596" s="86"/>
      <c r="E596" s="86"/>
      <c r="F596" s="86"/>
      <c r="G596" s="48" t="e">
        <f>SUM(J596,L596,N596,O596,P596,T596,U596,V596,AB596,AD596,AO596,AQ596,CE596,CG596,CP596,CR596,#REF!,#REF!,CZ596,DB596,DE596,DG596,DN596,DP596,DW596,DY596,EF596,EH596)</f>
        <v>#REF!</v>
      </c>
      <c r="H596" s="48"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48" t="e">
        <f t="shared" si="21"/>
        <v>#REF!</v>
      </c>
      <c r="J596" s="78"/>
      <c r="K596" s="78"/>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125"/>
      <c r="EP596" s="125"/>
      <c r="EQ596" s="125"/>
      <c r="ER596" s="125"/>
      <c r="ES596" s="125"/>
      <c r="ET596" s="125"/>
      <c r="EU596" s="125"/>
      <c r="EV596" s="125"/>
      <c r="EW596" s="125"/>
      <c r="EX596" s="125"/>
    </row>
    <row r="597" spans="1:154" x14ac:dyDescent="0.35">
      <c r="A597" s="85"/>
      <c r="B597" s="86"/>
      <c r="C597" s="86"/>
      <c r="D597" s="86"/>
      <c r="E597" s="86"/>
      <c r="F597" s="86"/>
      <c r="G597" s="48" t="e">
        <f>SUM(J597,L597,N597,O597,P597,T597,U597,V597,AB597,AD597,AO597,AQ597,CE597,CG597,CP597,CR597,#REF!,#REF!,CZ597,DB597,DE597,DG597,DN597,DP597,DW597,DY597,EF597,EH597)</f>
        <v>#REF!</v>
      </c>
      <c r="H597" s="48"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48" t="e">
        <f t="shared" si="21"/>
        <v>#REF!</v>
      </c>
      <c r="J597" s="78"/>
      <c r="K597" s="78"/>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125"/>
      <c r="EP597" s="125"/>
      <c r="EQ597" s="125"/>
      <c r="ER597" s="125"/>
      <c r="ES597" s="125"/>
      <c r="ET597" s="125"/>
      <c r="EU597" s="125"/>
      <c r="EV597" s="125"/>
      <c r="EW597" s="125"/>
      <c r="EX597" s="125"/>
    </row>
    <row r="598" spans="1:154" x14ac:dyDescent="0.35">
      <c r="A598" s="85"/>
      <c r="B598" s="86"/>
      <c r="C598" s="86"/>
      <c r="D598" s="86"/>
      <c r="E598" s="86"/>
      <c r="F598" s="86"/>
      <c r="G598" s="48" t="e">
        <f>SUM(J598,L598,N598,O598,P598,T598,U598,V598,AB598,AD598,AO598,AQ598,CE598,CG598,CP598,CR598,#REF!,#REF!,CZ598,DB598,DE598,DG598,DN598,DP598,DW598,DY598,EF598,EH598)</f>
        <v>#REF!</v>
      </c>
      <c r="H598" s="48"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48" t="e">
        <f t="shared" si="21"/>
        <v>#REF!</v>
      </c>
      <c r="J598" s="78"/>
      <c r="K598" s="78"/>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125"/>
      <c r="EP598" s="125"/>
      <c r="EQ598" s="125"/>
      <c r="ER598" s="125"/>
      <c r="ES598" s="125"/>
      <c r="ET598" s="125"/>
      <c r="EU598" s="125"/>
      <c r="EV598" s="125"/>
      <c r="EW598" s="125"/>
      <c r="EX598" s="125"/>
    </row>
    <row r="599" spans="1:154" x14ac:dyDescent="0.35">
      <c r="A599" s="85"/>
      <c r="B599" s="86"/>
      <c r="C599" s="86"/>
      <c r="D599" s="86"/>
      <c r="E599" s="86"/>
      <c r="F599" s="86"/>
      <c r="G599" s="48" t="e">
        <f>SUM(J599,L599,N599,O599,P599,T599,U599,V599,AB599,AD599,AO599,AQ599,CE599,CG599,CP599,CR599,#REF!,#REF!,CZ599,DB599,DE599,DG599,DN599,DP599,DW599,DY599,EF599,EH599)</f>
        <v>#REF!</v>
      </c>
      <c r="H599" s="48"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48" t="e">
        <f t="shared" si="21"/>
        <v>#REF!</v>
      </c>
      <c r="J599" s="78"/>
      <c r="K599" s="78"/>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125"/>
      <c r="EP599" s="125"/>
      <c r="EQ599" s="125"/>
      <c r="ER599" s="125"/>
      <c r="ES599" s="125"/>
      <c r="ET599" s="125"/>
      <c r="EU599" s="125"/>
      <c r="EV599" s="125"/>
      <c r="EW599" s="125"/>
      <c r="EX599" s="125"/>
    </row>
    <row r="600" spans="1:154" x14ac:dyDescent="0.35">
      <c r="A600" s="85"/>
      <c r="B600" s="86"/>
      <c r="C600" s="86"/>
      <c r="D600" s="86"/>
      <c r="E600" s="86"/>
      <c r="F600" s="86"/>
      <c r="G600" s="48" t="e">
        <f>SUM(J600,L600,N600,O600,P600,T600,U600,V600,AB600,AD600,AO600,AQ600,CE600,CG600,CP600,CR600,#REF!,#REF!,CZ600,DB600,DE600,DG600,DN600,DP600,DW600,DY600,EF600,EH600)</f>
        <v>#REF!</v>
      </c>
      <c r="H600" s="48"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48" t="e">
        <f t="shared" si="21"/>
        <v>#REF!</v>
      </c>
      <c r="J600" s="78"/>
      <c r="K600" s="78"/>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125"/>
      <c r="EP600" s="125"/>
      <c r="EQ600" s="125"/>
      <c r="ER600" s="125"/>
      <c r="ES600" s="125"/>
      <c r="ET600" s="125"/>
      <c r="EU600" s="125"/>
      <c r="EV600" s="125"/>
      <c r="EW600" s="125"/>
      <c r="EX600" s="125"/>
    </row>
    <row r="601" spans="1:154" x14ac:dyDescent="0.35">
      <c r="A601" s="85"/>
      <c r="B601" s="86"/>
      <c r="C601" s="86"/>
      <c r="D601" s="86"/>
      <c r="E601" s="86"/>
      <c r="F601" s="86"/>
      <c r="G601" s="48" t="e">
        <f>SUM(J601,L601,N601,O601,P601,T601,U601,V601,AB601,AD601,AO601,AQ601,CE601,CG601,CP601,CR601,#REF!,#REF!,CZ601,DB601,DE601,DG601,DN601,DP601,DW601,DY601,EF601,EH601)</f>
        <v>#REF!</v>
      </c>
      <c r="H601" s="48"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48" t="e">
        <f t="shared" si="21"/>
        <v>#REF!</v>
      </c>
      <c r="J601" s="78"/>
      <c r="K601" s="78"/>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125"/>
      <c r="EP601" s="125"/>
      <c r="EQ601" s="125"/>
      <c r="ER601" s="125"/>
      <c r="ES601" s="125"/>
      <c r="ET601" s="125"/>
      <c r="EU601" s="125"/>
      <c r="EV601" s="125"/>
      <c r="EW601" s="125"/>
      <c r="EX601" s="125"/>
    </row>
    <row r="602" spans="1:154" x14ac:dyDescent="0.35">
      <c r="A602" s="85"/>
      <c r="B602" s="86"/>
      <c r="C602" s="86"/>
      <c r="D602" s="86"/>
      <c r="E602" s="86"/>
      <c r="F602" s="86"/>
      <c r="G602" s="48" t="e">
        <f>SUM(J602,L602,N602,O602,P602,T602,U602,V602,AB602,AD602,AO602,AQ602,CE602,CG602,CP602,CR602,#REF!,#REF!,CZ602,DB602,DE602,DG602,DN602,DP602,DW602,DY602,EF602,EH602)</f>
        <v>#REF!</v>
      </c>
      <c r="H602" s="48"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48" t="e">
        <f t="shared" si="21"/>
        <v>#REF!</v>
      </c>
      <c r="J602" s="78"/>
      <c r="K602" s="78"/>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125"/>
      <c r="EP602" s="125"/>
      <c r="EQ602" s="125"/>
      <c r="ER602" s="125"/>
      <c r="ES602" s="125"/>
      <c r="ET602" s="125"/>
      <c r="EU602" s="125"/>
      <c r="EV602" s="125"/>
      <c r="EW602" s="125"/>
      <c r="EX602" s="125"/>
    </row>
    <row r="603" spans="1:154" x14ac:dyDescent="0.35">
      <c r="A603" s="85"/>
      <c r="B603" s="86"/>
      <c r="C603" s="86"/>
      <c r="D603" s="86"/>
      <c r="E603" s="86"/>
      <c r="F603" s="86"/>
      <c r="G603" s="48" t="e">
        <f>SUM(J603,L603,N603,O603,P603,T603,U603,V603,AB603,AD603,AO603,AQ603,CE603,CG603,CP603,CR603,#REF!,#REF!,CZ603,DB603,DE603,DG603,DN603,DP603,DW603,DY603,EF603,EH603)</f>
        <v>#REF!</v>
      </c>
      <c r="H603" s="48"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48" t="e">
        <f t="shared" si="21"/>
        <v>#REF!</v>
      </c>
      <c r="J603" s="78"/>
      <c r="K603" s="78"/>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125"/>
      <c r="EP603" s="125"/>
      <c r="EQ603" s="125"/>
      <c r="ER603" s="125"/>
      <c r="ES603" s="125"/>
      <c r="ET603" s="125"/>
      <c r="EU603" s="125"/>
      <c r="EV603" s="125"/>
      <c r="EW603" s="125"/>
      <c r="EX603" s="125"/>
    </row>
    <row r="604" spans="1:154" x14ac:dyDescent="0.35">
      <c r="A604" s="85"/>
      <c r="B604" s="86"/>
      <c r="C604" s="86"/>
      <c r="D604" s="86"/>
      <c r="E604" s="86"/>
      <c r="F604" s="86"/>
      <c r="G604" s="48" t="e">
        <f>SUM(J604,L604,N604,O604,P604,T604,U604,V604,AB604,AD604,AO604,AQ604,CE604,CG604,CP604,CR604,#REF!,#REF!,CZ604,DB604,DE604,DG604,DN604,DP604,DW604,DY604,EF604,EH604)</f>
        <v>#REF!</v>
      </c>
      <c r="H604" s="48"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48" t="e">
        <f t="shared" si="21"/>
        <v>#REF!</v>
      </c>
      <c r="J604" s="78"/>
      <c r="K604" s="78"/>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125"/>
      <c r="EP604" s="125"/>
      <c r="EQ604" s="125"/>
      <c r="ER604" s="125"/>
      <c r="ES604" s="125"/>
      <c r="ET604" s="125"/>
      <c r="EU604" s="125"/>
      <c r="EV604" s="125"/>
      <c r="EW604" s="125"/>
      <c r="EX604" s="125"/>
    </row>
    <row r="605" spans="1:154" x14ac:dyDescent="0.35">
      <c r="A605" s="85"/>
      <c r="B605" s="86"/>
      <c r="C605" s="86"/>
      <c r="D605" s="86"/>
      <c r="E605" s="86"/>
      <c r="F605" s="86"/>
      <c r="G605" s="48" t="e">
        <f>SUM(J605,L605,N605,O605,P605,T605,U605,V605,AB605,AD605,AO605,AQ605,CE605,CG605,CP605,CR605,#REF!,#REF!,CZ605,DB605,DE605,DG605,DN605,DP605,DW605,DY605,EF605,EH605)</f>
        <v>#REF!</v>
      </c>
      <c r="H605" s="48"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48" t="e">
        <f t="shared" si="21"/>
        <v>#REF!</v>
      </c>
      <c r="J605" s="78"/>
      <c r="K605" s="78"/>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125"/>
      <c r="EP605" s="125"/>
      <c r="EQ605" s="125"/>
      <c r="ER605" s="125"/>
      <c r="ES605" s="125"/>
      <c r="ET605" s="125"/>
      <c r="EU605" s="125"/>
      <c r="EV605" s="125"/>
      <c r="EW605" s="125"/>
      <c r="EX605" s="125"/>
    </row>
    <row r="606" spans="1:154" x14ac:dyDescent="0.35">
      <c r="A606" s="85"/>
      <c r="B606" s="86"/>
      <c r="C606" s="86"/>
      <c r="D606" s="86"/>
      <c r="E606" s="86"/>
      <c r="F606" s="86"/>
      <c r="G606" s="48" t="e">
        <f>SUM(J606,L606,N606,O606,P606,T606,U606,V606,AB606,AD606,AO606,AQ606,CE606,CG606,CP606,CR606,#REF!,#REF!,CZ606,DB606,DE606,DG606,DN606,DP606,DW606,DY606,EF606,EH606)</f>
        <v>#REF!</v>
      </c>
      <c r="H606" s="48"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48" t="e">
        <f t="shared" si="21"/>
        <v>#REF!</v>
      </c>
      <c r="J606" s="78"/>
      <c r="K606" s="78"/>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125"/>
      <c r="EP606" s="125"/>
      <c r="EQ606" s="125"/>
      <c r="ER606" s="125"/>
      <c r="ES606" s="125"/>
      <c r="ET606" s="125"/>
      <c r="EU606" s="125"/>
      <c r="EV606" s="125"/>
      <c r="EW606" s="125"/>
      <c r="EX606" s="125"/>
    </row>
    <row r="607" spans="1:154" x14ac:dyDescent="0.35">
      <c r="A607" s="85"/>
      <c r="B607" s="86"/>
      <c r="C607" s="86"/>
      <c r="D607" s="86"/>
      <c r="E607" s="86"/>
      <c r="F607" s="86"/>
      <c r="G607" s="48" t="e">
        <f>SUM(J607,L607,N607,O607,P607,T607,U607,V607,AB607,AD607,AO607,AQ607,CE607,CG607,CP607,CR607,#REF!,#REF!,CZ607,DB607,DE607,DG607,DN607,DP607,DW607,DY607,EF607,EH607)</f>
        <v>#REF!</v>
      </c>
      <c r="H607" s="48"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48" t="e">
        <f t="shared" si="21"/>
        <v>#REF!</v>
      </c>
      <c r="J607" s="78"/>
      <c r="K607" s="78"/>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125"/>
      <c r="EP607" s="125"/>
      <c r="EQ607" s="125"/>
      <c r="ER607" s="125"/>
      <c r="ES607" s="125"/>
      <c r="ET607" s="125"/>
      <c r="EU607" s="125"/>
      <c r="EV607" s="125"/>
      <c r="EW607" s="125"/>
      <c r="EX607" s="125"/>
    </row>
    <row r="608" spans="1:154" x14ac:dyDescent="0.35">
      <c r="A608" s="85"/>
      <c r="B608" s="86"/>
      <c r="C608" s="86"/>
      <c r="D608" s="86"/>
      <c r="E608" s="86"/>
      <c r="F608" s="86"/>
      <c r="G608" s="48" t="e">
        <f>SUM(J608,L608,N608,O608,P608,T608,U608,V608,AB608,AD608,AO608,AQ608,CE608,CG608,CP608,CR608,#REF!,#REF!,CZ608,DB608,DE608,DG608,DN608,DP608,DW608,DY608,EF608,EH608)</f>
        <v>#REF!</v>
      </c>
      <c r="H608" s="48"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48" t="e">
        <f t="shared" si="21"/>
        <v>#REF!</v>
      </c>
      <c r="J608" s="78"/>
      <c r="K608" s="78"/>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125"/>
      <c r="EP608" s="125"/>
      <c r="EQ608" s="125"/>
      <c r="ER608" s="125"/>
      <c r="ES608" s="125"/>
      <c r="ET608" s="125"/>
      <c r="EU608" s="125"/>
      <c r="EV608" s="125"/>
      <c r="EW608" s="125"/>
      <c r="EX608" s="125"/>
    </row>
    <row r="609" spans="1:154" x14ac:dyDescent="0.35">
      <c r="A609" s="85"/>
      <c r="B609" s="86"/>
      <c r="C609" s="86"/>
      <c r="D609" s="86"/>
      <c r="E609" s="86"/>
      <c r="F609" s="86"/>
      <c r="G609" s="48" t="e">
        <f>SUM(J609,L609,N609,O609,P609,T609,U609,V609,AB609,AD609,AO609,AQ609,CE609,CG609,CP609,CR609,#REF!,#REF!,CZ609,DB609,DE609,DG609,DN609,DP609,DW609,DY609,EF609,EH609)</f>
        <v>#REF!</v>
      </c>
      <c r="H609" s="48"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48" t="e">
        <f t="shared" si="21"/>
        <v>#REF!</v>
      </c>
      <c r="J609" s="78"/>
      <c r="K609" s="78"/>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125"/>
      <c r="EP609" s="125"/>
      <c r="EQ609" s="125"/>
      <c r="ER609" s="125"/>
      <c r="ES609" s="125"/>
      <c r="ET609" s="125"/>
      <c r="EU609" s="125"/>
      <c r="EV609" s="125"/>
      <c r="EW609" s="125"/>
      <c r="EX609" s="125"/>
    </row>
    <row r="610" spans="1:154" x14ac:dyDescent="0.35">
      <c r="A610" s="85"/>
      <c r="B610" s="86"/>
      <c r="C610" s="86"/>
      <c r="D610" s="86"/>
      <c r="E610" s="86"/>
      <c r="F610" s="86"/>
      <c r="G610" s="48" t="e">
        <f>SUM(J610,L610,N610,O610,P610,T610,U610,V610,AB610,AD610,AO610,AQ610,CE610,CG610,CP610,CR610,#REF!,#REF!,CZ610,DB610,DE610,DG610,DN610,DP610,DW610,DY610,EF610,EH610)</f>
        <v>#REF!</v>
      </c>
      <c r="H610" s="48"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48" t="e">
        <f t="shared" si="21"/>
        <v>#REF!</v>
      </c>
      <c r="J610" s="78"/>
      <c r="K610" s="78"/>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125"/>
      <c r="EP610" s="125"/>
      <c r="EQ610" s="125"/>
      <c r="ER610" s="125"/>
      <c r="ES610" s="125"/>
      <c r="ET610" s="125"/>
      <c r="EU610" s="125"/>
      <c r="EV610" s="125"/>
      <c r="EW610" s="125"/>
      <c r="EX610" s="125"/>
    </row>
    <row r="611" spans="1:154" x14ac:dyDescent="0.35">
      <c r="A611" s="85"/>
      <c r="B611" s="86"/>
      <c r="C611" s="86"/>
      <c r="D611" s="86"/>
      <c r="E611" s="86"/>
      <c r="F611" s="86"/>
      <c r="G611" s="48" t="e">
        <f>SUM(J611,L611,N611,O611,P611,T611,U611,V611,AB611,AD611,AO611,AQ611,CE611,CG611,CP611,CR611,#REF!,#REF!,CZ611,DB611,DE611,DG611,DN611,DP611,DW611,DY611,EF611,EH611)</f>
        <v>#REF!</v>
      </c>
      <c r="H611" s="48"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48" t="e">
        <f t="shared" si="21"/>
        <v>#REF!</v>
      </c>
      <c r="J611" s="78"/>
      <c r="K611" s="78"/>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125"/>
      <c r="EP611" s="125"/>
      <c r="EQ611" s="125"/>
      <c r="ER611" s="125"/>
      <c r="ES611" s="125"/>
      <c r="ET611" s="125"/>
      <c r="EU611" s="125"/>
      <c r="EV611" s="125"/>
      <c r="EW611" s="125"/>
      <c r="EX611" s="125"/>
    </row>
    <row r="612" spans="1:154" x14ac:dyDescent="0.35">
      <c r="A612" s="85"/>
      <c r="B612" s="86"/>
      <c r="C612" s="86"/>
      <c r="D612" s="86"/>
      <c r="E612" s="86"/>
      <c r="F612" s="86"/>
      <c r="G612" s="48" t="e">
        <f>SUM(J612,L612,N612,O612,P612,T612,U612,V612,AB612,AD612,AO612,AQ612,CE612,CG612,CP612,CR612,#REF!,#REF!,CZ612,DB612,DE612,DG612,DN612,DP612,DW612,DY612,EF612,EH612)</f>
        <v>#REF!</v>
      </c>
      <c r="H612" s="48"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48" t="e">
        <f t="shared" si="21"/>
        <v>#REF!</v>
      </c>
      <c r="J612" s="78"/>
      <c r="K612" s="78"/>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125"/>
      <c r="EP612" s="125"/>
      <c r="EQ612" s="125"/>
      <c r="ER612" s="125"/>
      <c r="ES612" s="125"/>
      <c r="ET612" s="125"/>
      <c r="EU612" s="125"/>
      <c r="EV612" s="125"/>
      <c r="EW612" s="125"/>
      <c r="EX612" s="125"/>
    </row>
    <row r="613" spans="1:154" x14ac:dyDescent="0.35">
      <c r="A613" s="85"/>
      <c r="B613" s="86"/>
      <c r="C613" s="86"/>
      <c r="D613" s="86"/>
      <c r="E613" s="86"/>
      <c r="F613" s="86"/>
      <c r="G613" s="48" t="e">
        <f>SUM(J613,L613,N613,O613,P613,T613,U613,V613,AB613,AD613,AO613,AQ613,CE613,CG613,CP613,CR613,#REF!,#REF!,CZ613,DB613,DE613,DG613,DN613,DP613,DW613,DY613,EF613,EH613)</f>
        <v>#REF!</v>
      </c>
      <c r="H613" s="48"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48" t="e">
        <f t="shared" si="21"/>
        <v>#REF!</v>
      </c>
      <c r="J613" s="78"/>
      <c r="K613" s="78"/>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125"/>
      <c r="EP613" s="125"/>
      <c r="EQ613" s="125"/>
      <c r="ER613" s="125"/>
      <c r="ES613" s="125"/>
      <c r="ET613" s="125"/>
      <c r="EU613" s="125"/>
      <c r="EV613" s="125"/>
      <c r="EW613" s="125"/>
      <c r="EX613" s="125"/>
    </row>
    <row r="614" spans="1:154" x14ac:dyDescent="0.35">
      <c r="A614" s="85"/>
      <c r="B614" s="86"/>
      <c r="C614" s="86"/>
      <c r="D614" s="86"/>
      <c r="E614" s="86"/>
      <c r="F614" s="86"/>
      <c r="G614" s="48" t="e">
        <f>SUM(J614,L614,N614,O614,P614,T614,U614,V614,AB614,AD614,AO614,AQ614,CE614,CG614,CP614,CR614,#REF!,#REF!,CZ614,DB614,DE614,DG614,DN614,DP614,DW614,DY614,EF614,EH614)</f>
        <v>#REF!</v>
      </c>
      <c r="H614" s="48"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48" t="e">
        <f t="shared" si="21"/>
        <v>#REF!</v>
      </c>
      <c r="J614" s="78"/>
      <c r="K614" s="78"/>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125"/>
      <c r="EP614" s="125"/>
      <c r="EQ614" s="125"/>
      <c r="ER614" s="125"/>
      <c r="ES614" s="125"/>
      <c r="ET614" s="125"/>
      <c r="EU614" s="125"/>
      <c r="EV614" s="125"/>
      <c r="EW614" s="125"/>
      <c r="EX614" s="125"/>
    </row>
    <row r="615" spans="1:154" x14ac:dyDescent="0.35">
      <c r="A615" s="85"/>
      <c r="B615" s="86"/>
      <c r="C615" s="86"/>
      <c r="D615" s="86"/>
      <c r="E615" s="86"/>
      <c r="F615" s="86"/>
      <c r="G615" s="48" t="e">
        <f>SUM(J615,L615,N615,O615,P615,T615,U615,V615,AB615,AD615,AO615,AQ615,CE615,CG615,CP615,CR615,#REF!,#REF!,CZ615,DB615,DE615,DG615,DN615,DP615,DW615,DY615,EF615,EH615)</f>
        <v>#REF!</v>
      </c>
      <c r="H615" s="48"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48" t="e">
        <f t="shared" si="21"/>
        <v>#REF!</v>
      </c>
      <c r="J615" s="78"/>
      <c r="K615" s="78"/>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125"/>
      <c r="EP615" s="125"/>
      <c r="EQ615" s="125"/>
      <c r="ER615" s="125"/>
      <c r="ES615" s="125"/>
      <c r="ET615" s="125"/>
      <c r="EU615" s="125"/>
      <c r="EV615" s="125"/>
      <c r="EW615" s="125"/>
      <c r="EX615" s="125"/>
    </row>
    <row r="616" spans="1:154" x14ac:dyDescent="0.35">
      <c r="A616" s="85"/>
      <c r="B616" s="86"/>
      <c r="C616" s="86"/>
      <c r="D616" s="86"/>
      <c r="E616" s="86"/>
      <c r="F616" s="86"/>
      <c r="G616" s="48" t="e">
        <f>SUM(J616,L616,N616,O616,P616,T616,U616,V616,AB616,AD616,AO616,AQ616,CE616,CG616,CP616,CR616,#REF!,#REF!,CZ616,DB616,DE616,DG616,DN616,DP616,DW616,DY616,EF616,EH616)</f>
        <v>#REF!</v>
      </c>
      <c r="H616" s="48"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48" t="e">
        <f t="shared" si="21"/>
        <v>#REF!</v>
      </c>
      <c r="J616" s="78"/>
      <c r="K616" s="78"/>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125"/>
      <c r="EP616" s="125"/>
      <c r="EQ616" s="125"/>
      <c r="ER616" s="125"/>
      <c r="ES616" s="125"/>
      <c r="ET616" s="125"/>
      <c r="EU616" s="125"/>
      <c r="EV616" s="125"/>
      <c r="EW616" s="125"/>
      <c r="EX616" s="125"/>
    </row>
    <row r="617" spans="1:154" x14ac:dyDescent="0.35">
      <c r="A617" s="85"/>
      <c r="B617" s="86"/>
      <c r="C617" s="86"/>
      <c r="D617" s="86"/>
      <c r="E617" s="86"/>
      <c r="F617" s="86"/>
      <c r="G617" s="48" t="e">
        <f>SUM(J617,L617,N617,O617,P617,T617,U617,V617,AB617,AD617,AO617,AQ617,CE617,CG617,CP617,CR617,#REF!,#REF!,CZ617,DB617,DE617,DG617,DN617,DP617,DW617,DY617,EF617,EH617)</f>
        <v>#REF!</v>
      </c>
      <c r="H617" s="48"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48" t="e">
        <f t="shared" si="21"/>
        <v>#REF!</v>
      </c>
      <c r="J617" s="78"/>
      <c r="K617" s="78"/>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125"/>
      <c r="EP617" s="125"/>
      <c r="EQ617" s="125"/>
      <c r="ER617" s="125"/>
      <c r="ES617" s="125"/>
      <c r="ET617" s="125"/>
      <c r="EU617" s="125"/>
      <c r="EV617" s="125"/>
      <c r="EW617" s="125"/>
      <c r="EX617" s="125"/>
    </row>
    <row r="618" spans="1:154" x14ac:dyDescent="0.35">
      <c r="A618" s="85"/>
      <c r="B618" s="86"/>
      <c r="C618" s="86"/>
      <c r="D618" s="86"/>
      <c r="E618" s="86"/>
      <c r="F618" s="86"/>
      <c r="G618" s="48" t="e">
        <f>SUM(J618,L618,N618,O618,P618,T618,U618,V618,AB618,AD618,AO618,AQ618,CE618,CG618,CP618,CR618,#REF!,#REF!,CZ618,DB618,DE618,DG618,DN618,DP618,DW618,DY618,EF618,EH618)</f>
        <v>#REF!</v>
      </c>
      <c r="H618" s="48"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48" t="e">
        <f t="shared" si="21"/>
        <v>#REF!</v>
      </c>
      <c r="J618" s="78"/>
      <c r="K618" s="78"/>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125"/>
      <c r="EP618" s="125"/>
      <c r="EQ618" s="125"/>
      <c r="ER618" s="125"/>
      <c r="ES618" s="125"/>
      <c r="ET618" s="125"/>
      <c r="EU618" s="125"/>
      <c r="EV618" s="125"/>
      <c r="EW618" s="125"/>
      <c r="EX618" s="125"/>
    </row>
    <row r="619" spans="1:154" x14ac:dyDescent="0.35">
      <c r="A619" s="85"/>
      <c r="B619" s="86"/>
      <c r="C619" s="86"/>
      <c r="D619" s="86"/>
      <c r="E619" s="86"/>
      <c r="F619" s="86"/>
      <c r="G619" s="48" t="e">
        <f>SUM(J619,L619,N619,O619,P619,T619,U619,V619,AB619,AD619,AO619,AQ619,CE619,CG619,CP619,CR619,#REF!,#REF!,CZ619,DB619,DE619,DG619,DN619,DP619,DW619,DY619,EF619,EH619)</f>
        <v>#REF!</v>
      </c>
      <c r="H619" s="48"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48" t="e">
        <f t="shared" si="21"/>
        <v>#REF!</v>
      </c>
      <c r="J619" s="78"/>
      <c r="K619" s="78"/>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125"/>
      <c r="EP619" s="125"/>
      <c r="EQ619" s="125"/>
      <c r="ER619" s="125"/>
      <c r="ES619" s="125"/>
      <c r="ET619" s="125"/>
      <c r="EU619" s="125"/>
      <c r="EV619" s="125"/>
      <c r="EW619" s="125"/>
      <c r="EX619" s="125"/>
    </row>
    <row r="620" spans="1:154" x14ac:dyDescent="0.35">
      <c r="A620" s="85"/>
      <c r="B620" s="86"/>
      <c r="C620" s="86"/>
      <c r="D620" s="86"/>
      <c r="E620" s="86"/>
      <c r="F620" s="86"/>
      <c r="G620" s="48" t="e">
        <f>SUM(J620,L620,N620,O620,P620,T620,U620,V620,AB620,AD620,AO620,AQ620,CE620,CG620,CP620,CR620,#REF!,#REF!,CZ620,DB620,DE620,DG620,DN620,DP620,DW620,DY620,EF620,EH620)</f>
        <v>#REF!</v>
      </c>
      <c r="H620" s="48"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48" t="e">
        <f t="shared" si="21"/>
        <v>#REF!</v>
      </c>
      <c r="J620" s="78"/>
      <c r="K620" s="78"/>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125"/>
      <c r="EP620" s="125"/>
      <c r="EQ620" s="125"/>
      <c r="ER620" s="125"/>
      <c r="ES620" s="125"/>
      <c r="ET620" s="125"/>
      <c r="EU620" s="125"/>
      <c r="EV620" s="125"/>
      <c r="EW620" s="125"/>
      <c r="EX620" s="125"/>
    </row>
    <row r="621" spans="1:154" x14ac:dyDescent="0.35">
      <c r="A621" s="85"/>
      <c r="B621" s="86"/>
      <c r="C621" s="86"/>
      <c r="D621" s="86"/>
      <c r="E621" s="86"/>
      <c r="F621" s="86"/>
      <c r="G621" s="48" t="e">
        <f>SUM(J621,L621,N621,O621,P621,T621,U621,V621,AB621,AD621,AO621,AQ621,CE621,CG621,CP621,CR621,#REF!,#REF!,CZ621,DB621,DE621,DG621,DN621,DP621,DW621,DY621,EF621,EH621)</f>
        <v>#REF!</v>
      </c>
      <c r="H621" s="48"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48" t="e">
        <f t="shared" si="21"/>
        <v>#REF!</v>
      </c>
      <c r="J621" s="78"/>
      <c r="K621" s="78"/>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125"/>
      <c r="EP621" s="125"/>
      <c r="EQ621" s="125"/>
      <c r="ER621" s="125"/>
      <c r="ES621" s="125"/>
      <c r="ET621" s="125"/>
      <c r="EU621" s="125"/>
      <c r="EV621" s="125"/>
      <c r="EW621" s="125"/>
      <c r="EX621" s="125"/>
    </row>
    <row r="622" spans="1:154" x14ac:dyDescent="0.35">
      <c r="A622" s="85"/>
      <c r="B622" s="86"/>
      <c r="C622" s="86"/>
      <c r="D622" s="86"/>
      <c r="E622" s="86"/>
      <c r="F622" s="86"/>
      <c r="G622" s="48" t="e">
        <f>SUM(J622,L622,N622,O622,P622,T622,U622,V622,AB622,AD622,AO622,AQ622,CE622,CG622,CP622,CR622,#REF!,#REF!,CZ622,DB622,DE622,DG622,DN622,DP622,DW622,DY622,EF622,EH622)</f>
        <v>#REF!</v>
      </c>
      <c r="H622" s="48"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48" t="e">
        <f t="shared" si="21"/>
        <v>#REF!</v>
      </c>
      <c r="J622" s="78"/>
      <c r="K622" s="78"/>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125"/>
      <c r="EP622" s="125"/>
      <c r="EQ622" s="125"/>
      <c r="ER622" s="125"/>
      <c r="ES622" s="125"/>
      <c r="ET622" s="125"/>
      <c r="EU622" s="125"/>
      <c r="EV622" s="125"/>
      <c r="EW622" s="125"/>
      <c r="EX622" s="125"/>
    </row>
    <row r="623" spans="1:154" x14ac:dyDescent="0.35">
      <c r="A623" s="85"/>
      <c r="B623" s="86"/>
      <c r="C623" s="86"/>
      <c r="D623" s="86"/>
      <c r="E623" s="86"/>
      <c r="F623" s="86"/>
      <c r="G623" s="48" t="e">
        <f>SUM(J623,L623,N623,O623,P623,T623,U623,V623,AB623,AD623,AO623,AQ623,CE623,CG623,CP623,CR623,#REF!,#REF!,CZ623,DB623,DE623,DG623,DN623,DP623,DW623,DY623,EF623,EH623)</f>
        <v>#REF!</v>
      </c>
      <c r="H623" s="48"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48" t="e">
        <f t="shared" si="21"/>
        <v>#REF!</v>
      </c>
      <c r="J623" s="78"/>
      <c r="K623" s="78"/>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125"/>
      <c r="EP623" s="125"/>
      <c r="EQ623" s="125"/>
      <c r="ER623" s="125"/>
      <c r="ES623" s="125"/>
      <c r="ET623" s="125"/>
      <c r="EU623" s="125"/>
      <c r="EV623" s="125"/>
      <c r="EW623" s="125"/>
      <c r="EX623" s="125"/>
    </row>
    <row r="624" spans="1:154" x14ac:dyDescent="0.35">
      <c r="A624" s="85"/>
      <c r="B624" s="86"/>
      <c r="C624" s="86"/>
      <c r="D624" s="86"/>
      <c r="E624" s="86"/>
      <c r="F624" s="86"/>
      <c r="G624" s="48" t="e">
        <f>SUM(J624,L624,N624,O624,P624,T624,U624,V624,AB624,AD624,AO624,AQ624,CE624,CG624,CP624,CR624,#REF!,#REF!,CZ624,DB624,DE624,DG624,DN624,DP624,DW624,DY624,EF624,EH624)</f>
        <v>#REF!</v>
      </c>
      <c r="H624" s="48"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48" t="e">
        <f t="shared" si="21"/>
        <v>#REF!</v>
      </c>
      <c r="J624" s="78"/>
      <c r="K624" s="78"/>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125"/>
      <c r="EP624" s="125"/>
      <c r="EQ624" s="125"/>
      <c r="ER624" s="125"/>
      <c r="ES624" s="125"/>
      <c r="ET624" s="125"/>
      <c r="EU624" s="125"/>
      <c r="EV624" s="125"/>
      <c r="EW624" s="125"/>
      <c r="EX624" s="125"/>
    </row>
    <row r="625" spans="1:154" x14ac:dyDescent="0.35">
      <c r="A625" s="85"/>
      <c r="B625" s="86"/>
      <c r="C625" s="86"/>
      <c r="D625" s="86"/>
      <c r="E625" s="86"/>
      <c r="F625" s="86"/>
      <c r="G625" s="48" t="e">
        <f>SUM(J625,L625,N625,O625,P625,T625,U625,V625,AB625,AD625,AO625,AQ625,CE625,CG625,CP625,CR625,#REF!,#REF!,CZ625,DB625,DE625,DG625,DN625,DP625,DW625,DY625,EF625,EH625)</f>
        <v>#REF!</v>
      </c>
      <c r="H625" s="48"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48" t="e">
        <f t="shared" si="21"/>
        <v>#REF!</v>
      </c>
      <c r="J625" s="78"/>
      <c r="K625" s="78"/>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125"/>
      <c r="EP625" s="125"/>
      <c r="EQ625" s="125"/>
      <c r="ER625" s="125"/>
      <c r="ES625" s="125"/>
      <c r="ET625" s="125"/>
      <c r="EU625" s="125"/>
      <c r="EV625" s="125"/>
      <c r="EW625" s="125"/>
      <c r="EX625" s="125"/>
    </row>
    <row r="626" spans="1:154" x14ac:dyDescent="0.35">
      <c r="A626" s="85"/>
      <c r="B626" s="86"/>
      <c r="C626" s="86"/>
      <c r="D626" s="86"/>
      <c r="E626" s="86"/>
      <c r="F626" s="86"/>
      <c r="G626" s="48" t="e">
        <f>SUM(J626,L626,N626,O626,P626,T626,U626,V626,AB626,AD626,AO626,AQ626,CE626,CG626,CP626,CR626,#REF!,#REF!,CZ626,DB626,DE626,DG626,DN626,DP626,DW626,DY626,EF626,EH626)</f>
        <v>#REF!</v>
      </c>
      <c r="H626" s="48"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48" t="e">
        <f t="shared" si="21"/>
        <v>#REF!</v>
      </c>
      <c r="J626" s="78"/>
      <c r="K626" s="78"/>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125"/>
      <c r="EP626" s="125"/>
      <c r="EQ626" s="125"/>
      <c r="ER626" s="125"/>
      <c r="ES626" s="125"/>
      <c r="ET626" s="125"/>
      <c r="EU626" s="125"/>
      <c r="EV626" s="125"/>
      <c r="EW626" s="125"/>
      <c r="EX626" s="125"/>
    </row>
    <row r="627" spans="1:154" x14ac:dyDescent="0.35">
      <c r="A627" s="85"/>
      <c r="B627" s="86"/>
      <c r="C627" s="86"/>
      <c r="D627" s="86"/>
      <c r="E627" s="86"/>
      <c r="F627" s="86"/>
      <c r="G627" s="48" t="e">
        <f>SUM(J627,L627,N627,O627,P627,T627,U627,V627,AB627,AD627,AO627,AQ627,CE627,CG627,CP627,CR627,#REF!,#REF!,CZ627,DB627,DE627,DG627,DN627,DP627,DW627,DY627,EF627,EH627)</f>
        <v>#REF!</v>
      </c>
      <c r="H627" s="48"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48" t="e">
        <f t="shared" si="21"/>
        <v>#REF!</v>
      </c>
      <c r="J627" s="78"/>
      <c r="K627" s="78"/>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125"/>
      <c r="EP627" s="125"/>
      <c r="EQ627" s="125"/>
      <c r="ER627" s="125"/>
      <c r="ES627" s="125"/>
      <c r="ET627" s="125"/>
      <c r="EU627" s="125"/>
      <c r="EV627" s="125"/>
      <c r="EW627" s="125"/>
      <c r="EX627" s="125"/>
    </row>
    <row r="628" spans="1:154" x14ac:dyDescent="0.35">
      <c r="A628" s="85"/>
      <c r="B628" s="86"/>
      <c r="C628" s="86"/>
      <c r="D628" s="86"/>
      <c r="E628" s="86"/>
      <c r="F628" s="86"/>
      <c r="G628" s="48" t="e">
        <f>SUM(J628,L628,N628,O628,P628,T628,U628,V628,AB628,AD628,AO628,AQ628,CE628,CG628,CP628,CR628,#REF!,#REF!,CZ628,DB628,DE628,DG628,DN628,DP628,DW628,DY628,EF628,EH628)</f>
        <v>#REF!</v>
      </c>
      <c r="H628" s="48"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48" t="e">
        <f t="shared" si="21"/>
        <v>#REF!</v>
      </c>
      <c r="J628" s="78"/>
      <c r="K628" s="78"/>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125"/>
      <c r="EP628" s="125"/>
      <c r="EQ628" s="125"/>
      <c r="ER628" s="125"/>
      <c r="ES628" s="125"/>
      <c r="ET628" s="125"/>
      <c r="EU628" s="125"/>
      <c r="EV628" s="125"/>
      <c r="EW628" s="125"/>
      <c r="EX628" s="125"/>
    </row>
    <row r="629" spans="1:154" x14ac:dyDescent="0.35">
      <c r="A629" s="85"/>
      <c r="B629" s="86"/>
      <c r="C629" s="86"/>
      <c r="D629" s="86"/>
      <c r="E629" s="86"/>
      <c r="F629" s="86"/>
      <c r="G629" s="48" t="e">
        <f>SUM(J629,L629,N629,O629,P629,T629,U629,V629,AB629,AD629,AO629,AQ629,CE629,CG629,CP629,CR629,#REF!,#REF!,CZ629,DB629,DE629,DG629,DN629,DP629,DW629,DY629,EF629,EH629)</f>
        <v>#REF!</v>
      </c>
      <c r="H629" s="48"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48" t="e">
        <f t="shared" si="21"/>
        <v>#REF!</v>
      </c>
      <c r="J629" s="78"/>
      <c r="K629" s="78"/>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125"/>
      <c r="EP629" s="125"/>
      <c r="EQ629" s="125"/>
      <c r="ER629" s="125"/>
      <c r="ES629" s="125"/>
      <c r="ET629" s="125"/>
      <c r="EU629" s="125"/>
      <c r="EV629" s="125"/>
      <c r="EW629" s="125"/>
      <c r="EX629" s="125"/>
    </row>
    <row r="630" spans="1:154" x14ac:dyDescent="0.35">
      <c r="A630" s="85"/>
      <c r="B630" s="86"/>
      <c r="C630" s="86"/>
      <c r="D630" s="86"/>
      <c r="E630" s="86"/>
      <c r="F630" s="86"/>
      <c r="G630" s="48" t="e">
        <f>SUM(J630,L630,N630,O630,P630,T630,U630,V630,AB630,AD630,AO630,AQ630,CE630,CG630,CP630,CR630,#REF!,#REF!,CZ630,DB630,DE630,DG630,DN630,DP630,DW630,DY630,EF630,EH630)</f>
        <v>#REF!</v>
      </c>
      <c r="H630" s="48"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48" t="e">
        <f t="shared" si="21"/>
        <v>#REF!</v>
      </c>
      <c r="J630" s="78"/>
      <c r="K630" s="78"/>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125"/>
      <c r="EP630" s="125"/>
      <c r="EQ630" s="125"/>
      <c r="ER630" s="125"/>
      <c r="ES630" s="125"/>
      <c r="ET630" s="125"/>
      <c r="EU630" s="125"/>
      <c r="EV630" s="125"/>
      <c r="EW630" s="125"/>
      <c r="EX630" s="125"/>
    </row>
    <row r="631" spans="1:154" x14ac:dyDescent="0.35">
      <c r="A631" s="85"/>
      <c r="B631" s="86"/>
      <c r="C631" s="86"/>
      <c r="D631" s="86"/>
      <c r="E631" s="86"/>
      <c r="F631" s="86"/>
      <c r="G631" s="48" t="e">
        <f>SUM(J631,L631,N631,O631,P631,T631,U631,V631,AB631,AD631,AO631,AQ631,CE631,CG631,CP631,CR631,#REF!,#REF!,CZ631,DB631,DE631,DG631,DN631,DP631,DW631,DY631,EF631,EH631)</f>
        <v>#REF!</v>
      </c>
      <c r="H631" s="48"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48" t="e">
        <f t="shared" si="21"/>
        <v>#REF!</v>
      </c>
      <c r="J631" s="78"/>
      <c r="K631" s="78"/>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125"/>
      <c r="EP631" s="125"/>
      <c r="EQ631" s="125"/>
      <c r="ER631" s="125"/>
      <c r="ES631" s="125"/>
      <c r="ET631" s="125"/>
      <c r="EU631" s="125"/>
      <c r="EV631" s="125"/>
      <c r="EW631" s="125"/>
      <c r="EX631" s="125"/>
    </row>
    <row r="632" spans="1:154" x14ac:dyDescent="0.35">
      <c r="A632" s="85"/>
      <c r="B632" s="86"/>
      <c r="C632" s="86"/>
      <c r="D632" s="86"/>
      <c r="E632" s="86"/>
      <c r="F632" s="86"/>
      <c r="G632" s="48" t="e">
        <f>SUM(J632,L632,N632,O632,P632,T632,U632,V632,AB632,AD632,AO632,AQ632,CE632,CG632,CP632,CR632,#REF!,#REF!,CZ632,DB632,DE632,DG632,DN632,DP632,DW632,DY632,EF632,EH632)</f>
        <v>#REF!</v>
      </c>
      <c r="H632" s="48"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48" t="e">
        <f t="shared" si="21"/>
        <v>#REF!</v>
      </c>
      <c r="J632" s="78"/>
      <c r="K632" s="78"/>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125"/>
      <c r="EP632" s="125"/>
      <c r="EQ632" s="125"/>
      <c r="ER632" s="125"/>
      <c r="ES632" s="125"/>
      <c r="ET632" s="125"/>
      <c r="EU632" s="125"/>
      <c r="EV632" s="125"/>
      <c r="EW632" s="125"/>
      <c r="EX632" s="125"/>
    </row>
    <row r="633" spans="1:154" x14ac:dyDescent="0.35">
      <c r="A633" s="85"/>
      <c r="B633" s="86"/>
      <c r="C633" s="86"/>
      <c r="D633" s="86"/>
      <c r="E633" s="86"/>
      <c r="F633" s="86"/>
      <c r="G633" s="48" t="e">
        <f>SUM(J633,L633,N633,O633,P633,T633,U633,V633,AB633,AD633,AO633,AQ633,CE633,CG633,CP633,CR633,#REF!,#REF!,CZ633,DB633,DE633,DG633,DN633,DP633,DW633,DY633,EF633,EH633)</f>
        <v>#REF!</v>
      </c>
      <c r="H633" s="48"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48" t="e">
        <f t="shared" si="21"/>
        <v>#REF!</v>
      </c>
      <c r="J633" s="78"/>
      <c r="K633" s="78"/>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125"/>
      <c r="EP633" s="125"/>
      <c r="EQ633" s="125"/>
      <c r="ER633" s="125"/>
      <c r="ES633" s="125"/>
      <c r="ET633" s="125"/>
      <c r="EU633" s="125"/>
      <c r="EV633" s="125"/>
      <c r="EW633" s="125"/>
      <c r="EX633" s="125"/>
    </row>
    <row r="634" spans="1:154" x14ac:dyDescent="0.35">
      <c r="A634" s="85"/>
      <c r="B634" s="86"/>
      <c r="C634" s="86"/>
      <c r="D634" s="86"/>
      <c r="E634" s="86"/>
      <c r="F634" s="86"/>
      <c r="G634" s="48" t="e">
        <f>SUM(J634,L634,N634,O634,P634,T634,U634,V634,AB634,AD634,AO634,AQ634,CE634,CG634,CP634,CR634,#REF!,#REF!,CZ634,DB634,DE634,DG634,DN634,DP634,DW634,DY634,EF634,EH634)</f>
        <v>#REF!</v>
      </c>
      <c r="H634" s="48"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48" t="e">
        <f t="shared" si="21"/>
        <v>#REF!</v>
      </c>
      <c r="J634" s="78"/>
      <c r="K634" s="78"/>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125"/>
      <c r="EP634" s="125"/>
      <c r="EQ634" s="125"/>
      <c r="ER634" s="125"/>
      <c r="ES634" s="125"/>
      <c r="ET634" s="125"/>
      <c r="EU634" s="125"/>
      <c r="EV634" s="125"/>
      <c r="EW634" s="125"/>
      <c r="EX634" s="125"/>
    </row>
    <row r="635" spans="1:154" x14ac:dyDescent="0.35">
      <c r="A635" s="85"/>
      <c r="B635" s="86"/>
      <c r="C635" s="86"/>
      <c r="D635" s="86"/>
      <c r="E635" s="86"/>
      <c r="F635" s="86"/>
      <c r="G635" s="48" t="e">
        <f>SUM(J635,L635,N635,O635,P635,T635,U635,V635,AB635,AD635,AO635,AQ635,CE635,CG635,CP635,CR635,#REF!,#REF!,CZ635,DB635,DE635,DG635,DN635,DP635,DW635,DY635,EF635,EH635)</f>
        <v>#REF!</v>
      </c>
      <c r="H635" s="48"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48" t="e">
        <f t="shared" si="21"/>
        <v>#REF!</v>
      </c>
      <c r="J635" s="78"/>
      <c r="K635" s="78"/>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125"/>
      <c r="EP635" s="125"/>
      <c r="EQ635" s="125"/>
      <c r="ER635" s="125"/>
      <c r="ES635" s="125"/>
      <c r="ET635" s="125"/>
      <c r="EU635" s="125"/>
      <c r="EV635" s="125"/>
      <c r="EW635" s="125"/>
      <c r="EX635" s="125"/>
    </row>
    <row r="636" spans="1:154" x14ac:dyDescent="0.35">
      <c r="A636" s="85"/>
      <c r="B636" s="86"/>
      <c r="C636" s="86"/>
      <c r="D636" s="86"/>
      <c r="E636" s="86"/>
      <c r="F636" s="86"/>
      <c r="G636" s="48" t="e">
        <f>SUM(J636,L636,N636,O636,P636,T636,U636,V636,AB636,AD636,AO636,AQ636,CE636,CG636,CP636,CR636,#REF!,#REF!,CZ636,DB636,DE636,DG636,DN636,DP636,DW636,DY636,EF636,EH636)</f>
        <v>#REF!</v>
      </c>
      <c r="H636" s="48"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48" t="e">
        <f t="shared" si="21"/>
        <v>#REF!</v>
      </c>
      <c r="J636" s="78"/>
      <c r="K636" s="78"/>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125"/>
      <c r="EP636" s="125"/>
      <c r="EQ636" s="125"/>
      <c r="ER636" s="125"/>
      <c r="ES636" s="125"/>
      <c r="ET636" s="125"/>
      <c r="EU636" s="125"/>
      <c r="EV636" s="125"/>
      <c r="EW636" s="125"/>
      <c r="EX636" s="125"/>
    </row>
    <row r="637" spans="1:154" x14ac:dyDescent="0.35">
      <c r="A637" s="85"/>
      <c r="B637" s="86"/>
      <c r="C637" s="86"/>
      <c r="D637" s="86"/>
      <c r="E637" s="86"/>
      <c r="F637" s="86"/>
      <c r="G637" s="48" t="e">
        <f>SUM(J637,L637,N637,O637,P637,T637,U637,V637,AB637,AD637,AO637,AQ637,CE637,CG637,CP637,CR637,#REF!,#REF!,CZ637,DB637,DE637,DG637,DN637,DP637,DW637,DY637,EF637,EH637)</f>
        <v>#REF!</v>
      </c>
      <c r="H637" s="48"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48" t="e">
        <f t="shared" si="21"/>
        <v>#REF!</v>
      </c>
      <c r="J637" s="78"/>
      <c r="K637" s="78"/>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125"/>
      <c r="EP637" s="125"/>
      <c r="EQ637" s="125"/>
      <c r="ER637" s="125"/>
      <c r="ES637" s="125"/>
      <c r="ET637" s="125"/>
      <c r="EU637" s="125"/>
      <c r="EV637" s="125"/>
      <c r="EW637" s="125"/>
      <c r="EX637" s="125"/>
    </row>
    <row r="638" spans="1:154" x14ac:dyDescent="0.35">
      <c r="A638" s="85"/>
      <c r="B638" s="86"/>
      <c r="C638" s="86"/>
      <c r="D638" s="86"/>
      <c r="E638" s="86"/>
      <c r="F638" s="86"/>
      <c r="G638" s="48" t="e">
        <f>SUM(J638,L638,N638,O638,P638,T638,U638,V638,AB638,AD638,AO638,AQ638,CE638,CG638,CP638,CR638,#REF!,#REF!,CZ638,DB638,DE638,DG638,DN638,DP638,DW638,DY638,EF638,EH638)</f>
        <v>#REF!</v>
      </c>
      <c r="H638" s="48"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48" t="e">
        <f t="shared" si="21"/>
        <v>#REF!</v>
      </c>
      <c r="J638" s="78"/>
      <c r="K638" s="78"/>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125"/>
      <c r="EP638" s="125"/>
      <c r="EQ638" s="125"/>
      <c r="ER638" s="125"/>
      <c r="ES638" s="125"/>
      <c r="ET638" s="125"/>
      <c r="EU638" s="125"/>
      <c r="EV638" s="125"/>
      <c r="EW638" s="125"/>
      <c r="EX638" s="125"/>
    </row>
    <row r="639" spans="1:154" x14ac:dyDescent="0.35">
      <c r="A639" s="85"/>
      <c r="B639" s="86"/>
      <c r="C639" s="86"/>
      <c r="D639" s="86"/>
      <c r="E639" s="86"/>
      <c r="F639" s="86"/>
      <c r="G639" s="48" t="e">
        <f>SUM(J639,L639,N639,O639,P639,T639,U639,V639,AB639,AD639,AO639,AQ639,CE639,CG639,CP639,CR639,#REF!,#REF!,CZ639,DB639,DE639,DG639,DN639,DP639,DW639,DY639,EF639,EH639)</f>
        <v>#REF!</v>
      </c>
      <c r="H639" s="48"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48" t="e">
        <f t="shared" si="21"/>
        <v>#REF!</v>
      </c>
      <c r="J639" s="78"/>
      <c r="K639" s="78"/>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125"/>
      <c r="EP639" s="125"/>
      <c r="EQ639" s="125"/>
      <c r="ER639" s="125"/>
      <c r="ES639" s="125"/>
      <c r="ET639" s="125"/>
      <c r="EU639" s="125"/>
      <c r="EV639" s="125"/>
      <c r="EW639" s="125"/>
      <c r="EX639" s="125"/>
    </row>
    <row r="640" spans="1:154" x14ac:dyDescent="0.35">
      <c r="A640" s="85"/>
      <c r="B640" s="86"/>
      <c r="C640" s="86"/>
      <c r="D640" s="86"/>
      <c r="E640" s="86"/>
      <c r="F640" s="86"/>
      <c r="G640" s="48" t="e">
        <f>SUM(J640,L640,N640,O640,P640,T640,U640,V640,AB640,AD640,AO640,AQ640,CE640,CG640,CP640,CR640,#REF!,#REF!,CZ640,DB640,DE640,DG640,DN640,DP640,DW640,DY640,EF640,EH640)</f>
        <v>#REF!</v>
      </c>
      <c r="H640" s="48"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48" t="e">
        <f t="shared" si="21"/>
        <v>#REF!</v>
      </c>
      <c r="J640" s="78"/>
      <c r="K640" s="78"/>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125"/>
      <c r="EP640" s="125"/>
      <c r="EQ640" s="125"/>
      <c r="ER640" s="125"/>
      <c r="ES640" s="125"/>
      <c r="ET640" s="125"/>
      <c r="EU640" s="125"/>
      <c r="EV640" s="125"/>
      <c r="EW640" s="125"/>
      <c r="EX640" s="125"/>
    </row>
    <row r="641" spans="1:154" x14ac:dyDescent="0.35">
      <c r="A641" s="85"/>
      <c r="B641" s="86"/>
      <c r="C641" s="86"/>
      <c r="D641" s="86"/>
      <c r="E641" s="86"/>
      <c r="F641" s="86"/>
      <c r="G641" s="48" t="e">
        <f>SUM(J641,L641,N641,O641,P641,T641,U641,V641,AB641,AD641,AO641,AQ641,CE641,CG641,CP641,CR641,#REF!,#REF!,CZ641,DB641,DE641,DG641,DN641,DP641,DW641,DY641,EF641,EH641)</f>
        <v>#REF!</v>
      </c>
      <c r="H641" s="48"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48" t="e">
        <f t="shared" si="21"/>
        <v>#REF!</v>
      </c>
      <c r="J641" s="78"/>
      <c r="K641" s="78"/>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125"/>
      <c r="EP641" s="125"/>
      <c r="EQ641" s="125"/>
      <c r="ER641" s="125"/>
      <c r="ES641" s="125"/>
      <c r="ET641" s="125"/>
      <c r="EU641" s="125"/>
      <c r="EV641" s="125"/>
      <c r="EW641" s="125"/>
      <c r="EX641" s="125"/>
    </row>
    <row r="642" spans="1:154" x14ac:dyDescent="0.35">
      <c r="A642" s="85"/>
      <c r="B642" s="86"/>
      <c r="C642" s="86"/>
      <c r="D642" s="86"/>
      <c r="E642" s="86"/>
      <c r="F642" s="86"/>
      <c r="G642" s="48" t="e">
        <f>SUM(J642,L642,N642,O642,P642,T642,U642,V642,AB642,AD642,AO642,AQ642,CE642,CG642,CP642,CR642,#REF!,#REF!,CZ642,DB642,DE642,DG642,DN642,DP642,DW642,DY642,EF642,EH642)</f>
        <v>#REF!</v>
      </c>
      <c r="H642" s="48"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48" t="e">
        <f t="shared" si="21"/>
        <v>#REF!</v>
      </c>
      <c r="J642" s="78"/>
      <c r="K642" s="78"/>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125"/>
      <c r="EP642" s="125"/>
      <c r="EQ642" s="125"/>
      <c r="ER642" s="125"/>
      <c r="ES642" s="125"/>
      <c r="ET642" s="125"/>
      <c r="EU642" s="125"/>
      <c r="EV642" s="125"/>
      <c r="EW642" s="125"/>
      <c r="EX642" s="125"/>
    </row>
    <row r="643" spans="1:154" x14ac:dyDescent="0.35">
      <c r="A643" s="85"/>
      <c r="B643" s="86"/>
      <c r="C643" s="86"/>
      <c r="D643" s="86"/>
      <c r="E643" s="86"/>
      <c r="F643" s="86"/>
      <c r="G643" s="48" t="e">
        <f>SUM(J643,L643,N643,O643,P643,T643,U643,V643,AB643,AD643,AO643,AQ643,CE643,CG643,CP643,CR643,#REF!,#REF!,CZ643,DB643,DE643,DG643,DN643,DP643,DW643,DY643,EF643,EH643)</f>
        <v>#REF!</v>
      </c>
      <c r="H643" s="48"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48" t="e">
        <f t="shared" si="21"/>
        <v>#REF!</v>
      </c>
      <c r="J643" s="78"/>
      <c r="K643" s="78"/>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125"/>
      <c r="EP643" s="125"/>
      <c r="EQ643" s="125"/>
      <c r="ER643" s="125"/>
      <c r="ES643" s="125"/>
      <c r="ET643" s="125"/>
      <c r="EU643" s="125"/>
      <c r="EV643" s="125"/>
      <c r="EW643" s="125"/>
      <c r="EX643" s="125"/>
    </row>
    <row r="644" spans="1:154" x14ac:dyDescent="0.35">
      <c r="A644" s="85"/>
      <c r="B644" s="86"/>
      <c r="C644" s="86"/>
      <c r="D644" s="86"/>
      <c r="E644" s="86"/>
      <c r="F644" s="86"/>
      <c r="G644" s="48" t="e">
        <f>SUM(J644,L644,N644,O644,P644,T644,U644,V644,AB644,AD644,AO644,AQ644,CE644,CG644,CP644,CR644,#REF!,#REF!,CZ644,DB644,DE644,DG644,DN644,DP644,DW644,DY644,EF644,EH644)</f>
        <v>#REF!</v>
      </c>
      <c r="H644" s="48"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48" t="e">
        <f t="shared" si="21"/>
        <v>#REF!</v>
      </c>
      <c r="J644" s="78"/>
      <c r="K644" s="78"/>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125"/>
      <c r="EP644" s="125"/>
      <c r="EQ644" s="125"/>
      <c r="ER644" s="125"/>
      <c r="ES644" s="125"/>
      <c r="ET644" s="125"/>
      <c r="EU644" s="125"/>
      <c r="EV644" s="125"/>
      <c r="EW644" s="125"/>
      <c r="EX644" s="125"/>
    </row>
    <row r="645" spans="1:154" x14ac:dyDescent="0.35">
      <c r="A645" s="85"/>
      <c r="B645" s="86"/>
      <c r="C645" s="86"/>
      <c r="D645" s="86"/>
      <c r="E645" s="86"/>
      <c r="F645" s="86"/>
      <c r="G645" s="48" t="e">
        <f>SUM(J645,L645,N645,O645,P645,T645,U645,V645,AB645,AD645,AO645,AQ645,CE645,CG645,CP645,CR645,#REF!,#REF!,CZ645,DB645,DE645,DG645,DN645,DP645,DW645,DY645,EF645,EH645)</f>
        <v>#REF!</v>
      </c>
      <c r="H645" s="48"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48" t="e">
        <f t="shared" si="21"/>
        <v>#REF!</v>
      </c>
      <c r="J645" s="78"/>
      <c r="K645" s="78"/>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125"/>
      <c r="EP645" s="125"/>
      <c r="EQ645" s="125"/>
      <c r="ER645" s="125"/>
      <c r="ES645" s="125"/>
      <c r="ET645" s="125"/>
      <c r="EU645" s="125"/>
      <c r="EV645" s="125"/>
      <c r="EW645" s="125"/>
      <c r="EX645" s="125"/>
    </row>
    <row r="646" spans="1:154" x14ac:dyDescent="0.35">
      <c r="A646" s="85"/>
      <c r="B646" s="86"/>
      <c r="C646" s="86"/>
      <c r="D646" s="86"/>
      <c r="E646" s="86"/>
      <c r="F646" s="86"/>
      <c r="G646" s="48" t="e">
        <f>SUM(J646,L646,N646,O646,P646,T646,U646,V646,AB646,AD646,AO646,AQ646,CE646,CG646,CP646,CR646,#REF!,#REF!,CZ646,DB646,DE646,DG646,DN646,DP646,DW646,DY646,EF646,EH646)</f>
        <v>#REF!</v>
      </c>
      <c r="H646" s="48"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48" t="e">
        <f t="shared" si="21"/>
        <v>#REF!</v>
      </c>
      <c r="J646" s="78"/>
      <c r="K646" s="78"/>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125"/>
      <c r="EP646" s="125"/>
      <c r="EQ646" s="125"/>
      <c r="ER646" s="125"/>
      <c r="ES646" s="125"/>
      <c r="ET646" s="125"/>
      <c r="EU646" s="125"/>
      <c r="EV646" s="125"/>
      <c r="EW646" s="125"/>
      <c r="EX646" s="125"/>
    </row>
    <row r="647" spans="1:154" x14ac:dyDescent="0.35">
      <c r="A647" s="85"/>
      <c r="B647" s="86"/>
      <c r="C647" s="86"/>
      <c r="D647" s="86"/>
      <c r="E647" s="86"/>
      <c r="F647" s="86"/>
      <c r="G647" s="48" t="e">
        <f>SUM(J647,L647,N647,O647,P647,T647,U647,V647,AB647,AD647,AO647,AQ647,CE647,CG647,CP647,CR647,#REF!,#REF!,CZ647,DB647,DE647,DG647,DN647,DP647,DW647,DY647,EF647,EH647)</f>
        <v>#REF!</v>
      </c>
      <c r="H647" s="48"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48" t="e">
        <f t="shared" si="21"/>
        <v>#REF!</v>
      </c>
      <c r="J647" s="78"/>
      <c r="K647" s="78"/>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125"/>
      <c r="EP647" s="125"/>
      <c r="EQ647" s="125"/>
      <c r="ER647" s="125"/>
      <c r="ES647" s="125"/>
      <c r="ET647" s="125"/>
      <c r="EU647" s="125"/>
      <c r="EV647" s="125"/>
      <c r="EW647" s="125"/>
      <c r="EX647" s="125"/>
    </row>
    <row r="648" spans="1:154" x14ac:dyDescent="0.35">
      <c r="A648" s="85"/>
      <c r="B648" s="86"/>
      <c r="C648" s="86"/>
      <c r="D648" s="86"/>
      <c r="E648" s="86"/>
      <c r="F648" s="86"/>
      <c r="G648" s="48" t="e">
        <f>SUM(J648,L648,N648,O648,P648,T648,U648,V648,AB648,AD648,AO648,AQ648,CE648,CG648,CP648,CR648,#REF!,#REF!,CZ648,DB648,DE648,DG648,DN648,DP648,DW648,DY648,EF648,EH648)</f>
        <v>#REF!</v>
      </c>
      <c r="H648" s="48"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48" t="e">
        <f t="shared" si="21"/>
        <v>#REF!</v>
      </c>
      <c r="J648" s="78"/>
      <c r="K648" s="78"/>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125"/>
      <c r="EP648" s="125"/>
      <c r="EQ648" s="125"/>
      <c r="ER648" s="125"/>
      <c r="ES648" s="125"/>
      <c r="ET648" s="125"/>
      <c r="EU648" s="125"/>
      <c r="EV648" s="125"/>
      <c r="EW648" s="125"/>
      <c r="EX648" s="125"/>
    </row>
    <row r="649" spans="1:154" x14ac:dyDescent="0.35">
      <c r="A649" s="85"/>
      <c r="B649" s="86"/>
      <c r="C649" s="86"/>
      <c r="D649" s="86"/>
      <c r="E649" s="86"/>
      <c r="F649" s="86"/>
      <c r="G649" s="48" t="e">
        <f>SUM(J649,L649,N649,O649,P649,T649,U649,V649,AB649,AD649,AO649,AQ649,CE649,CG649,CP649,CR649,#REF!,#REF!,CZ649,DB649,DE649,DG649,DN649,DP649,DW649,DY649,EF649,EH649)</f>
        <v>#REF!</v>
      </c>
      <c r="H649" s="48"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48" t="e">
        <f t="shared" si="21"/>
        <v>#REF!</v>
      </c>
      <c r="J649" s="78"/>
      <c r="K649" s="78"/>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125"/>
      <c r="EP649" s="125"/>
      <c r="EQ649" s="125"/>
      <c r="ER649" s="125"/>
      <c r="ES649" s="125"/>
      <c r="ET649" s="125"/>
      <c r="EU649" s="125"/>
      <c r="EV649" s="125"/>
      <c r="EW649" s="125"/>
      <c r="EX649" s="125"/>
    </row>
    <row r="650" spans="1:154" x14ac:dyDescent="0.35">
      <c r="A650" s="85"/>
      <c r="B650" s="86"/>
      <c r="C650" s="86"/>
      <c r="D650" s="86"/>
      <c r="E650" s="86"/>
      <c r="F650" s="86"/>
      <c r="G650" s="48" t="e">
        <f>SUM(J650,L650,N650,O650,P650,T650,U650,V650,AB650,AD650,AO650,AQ650,CE650,CG650,CP650,CR650,#REF!,#REF!,CZ650,DB650,DE650,DG650,DN650,DP650,DW650,DY650,EF650,EH650)</f>
        <v>#REF!</v>
      </c>
      <c r="H650" s="48"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48" t="e">
        <f t="shared" ref="I650:I713" si="22">G650+H650</f>
        <v>#REF!</v>
      </c>
      <c r="J650" s="78"/>
      <c r="K650" s="78"/>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125"/>
      <c r="EP650" s="125"/>
      <c r="EQ650" s="125"/>
      <c r="ER650" s="125"/>
      <c r="ES650" s="125"/>
      <c r="ET650" s="125"/>
      <c r="EU650" s="125"/>
      <c r="EV650" s="125"/>
      <c r="EW650" s="125"/>
      <c r="EX650" s="125"/>
    </row>
    <row r="651" spans="1:154" x14ac:dyDescent="0.35">
      <c r="A651" s="85"/>
      <c r="B651" s="86"/>
      <c r="C651" s="86"/>
      <c r="D651" s="86"/>
      <c r="E651" s="86"/>
      <c r="F651" s="86"/>
      <c r="G651" s="48" t="e">
        <f>SUM(J651,L651,N651,O651,P651,T651,U651,V651,AB651,AD651,AO651,AQ651,CE651,CG651,CP651,CR651,#REF!,#REF!,CZ651,DB651,DE651,DG651,DN651,DP651,DW651,DY651,EF651,EH651)</f>
        <v>#REF!</v>
      </c>
      <c r="H651" s="48"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48" t="e">
        <f t="shared" si="22"/>
        <v>#REF!</v>
      </c>
      <c r="J651" s="78"/>
      <c r="K651" s="78"/>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125"/>
      <c r="EP651" s="125"/>
      <c r="EQ651" s="125"/>
      <c r="ER651" s="125"/>
      <c r="ES651" s="125"/>
      <c r="ET651" s="125"/>
      <c r="EU651" s="125"/>
      <c r="EV651" s="125"/>
      <c r="EW651" s="125"/>
      <c r="EX651" s="125"/>
    </row>
    <row r="652" spans="1:154" x14ac:dyDescent="0.35">
      <c r="A652" s="85"/>
      <c r="B652" s="86"/>
      <c r="C652" s="86"/>
      <c r="D652" s="86"/>
      <c r="E652" s="86"/>
      <c r="F652" s="86"/>
      <c r="G652" s="48" t="e">
        <f>SUM(J652,L652,N652,O652,P652,T652,U652,V652,AB652,AD652,AO652,AQ652,CE652,CG652,CP652,CR652,#REF!,#REF!,CZ652,DB652,DE652,DG652,DN652,DP652,DW652,DY652,EF652,EH652)</f>
        <v>#REF!</v>
      </c>
      <c r="H652" s="48"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48" t="e">
        <f t="shared" si="22"/>
        <v>#REF!</v>
      </c>
      <c r="J652" s="78"/>
      <c r="K652" s="78"/>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125"/>
      <c r="EP652" s="125"/>
      <c r="EQ652" s="125"/>
      <c r="ER652" s="125"/>
      <c r="ES652" s="125"/>
      <c r="ET652" s="125"/>
      <c r="EU652" s="125"/>
      <c r="EV652" s="125"/>
      <c r="EW652" s="125"/>
      <c r="EX652" s="125"/>
    </row>
    <row r="653" spans="1:154" x14ac:dyDescent="0.35">
      <c r="A653" s="85"/>
      <c r="B653" s="86"/>
      <c r="C653" s="86"/>
      <c r="D653" s="86"/>
      <c r="E653" s="86"/>
      <c r="F653" s="86"/>
      <c r="G653" s="48" t="e">
        <f>SUM(J653,L653,N653,O653,P653,T653,U653,V653,AB653,AD653,AO653,AQ653,CE653,CG653,CP653,CR653,#REF!,#REF!,CZ653,DB653,DE653,DG653,DN653,DP653,DW653,DY653,EF653,EH653)</f>
        <v>#REF!</v>
      </c>
      <c r="H653" s="48"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48" t="e">
        <f t="shared" si="22"/>
        <v>#REF!</v>
      </c>
      <c r="J653" s="78"/>
      <c r="K653" s="78"/>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125"/>
      <c r="EP653" s="125"/>
      <c r="EQ653" s="125"/>
      <c r="ER653" s="125"/>
      <c r="ES653" s="125"/>
      <c r="ET653" s="125"/>
      <c r="EU653" s="125"/>
      <c r="EV653" s="125"/>
      <c r="EW653" s="125"/>
      <c r="EX653" s="125"/>
    </row>
    <row r="654" spans="1:154" x14ac:dyDescent="0.35">
      <c r="A654" s="85"/>
      <c r="B654" s="86"/>
      <c r="C654" s="86"/>
      <c r="D654" s="86"/>
      <c r="E654" s="86"/>
      <c r="F654" s="86"/>
      <c r="G654" s="48" t="e">
        <f>SUM(J654,L654,N654,O654,P654,T654,U654,V654,AB654,AD654,AO654,AQ654,CE654,CG654,CP654,CR654,#REF!,#REF!,CZ654,DB654,DE654,DG654,DN654,DP654,DW654,DY654,EF654,EH654)</f>
        <v>#REF!</v>
      </c>
      <c r="H654" s="48"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48" t="e">
        <f t="shared" si="22"/>
        <v>#REF!</v>
      </c>
      <c r="J654" s="78"/>
      <c r="K654" s="78"/>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125"/>
      <c r="EP654" s="125"/>
      <c r="EQ654" s="125"/>
      <c r="ER654" s="125"/>
      <c r="ES654" s="125"/>
      <c r="ET654" s="125"/>
      <c r="EU654" s="125"/>
      <c r="EV654" s="125"/>
      <c r="EW654" s="125"/>
      <c r="EX654" s="125"/>
    </row>
    <row r="655" spans="1:154" x14ac:dyDescent="0.35">
      <c r="A655" s="85"/>
      <c r="B655" s="86"/>
      <c r="C655" s="86"/>
      <c r="D655" s="86"/>
      <c r="E655" s="86"/>
      <c r="F655" s="86"/>
      <c r="G655" s="48" t="e">
        <f>SUM(J655,L655,N655,O655,P655,T655,U655,V655,AB655,AD655,AO655,AQ655,CE655,CG655,CP655,CR655,#REF!,#REF!,CZ655,DB655,DE655,DG655,DN655,DP655,DW655,DY655,EF655,EH655)</f>
        <v>#REF!</v>
      </c>
      <c r="H655" s="48"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48" t="e">
        <f t="shared" si="22"/>
        <v>#REF!</v>
      </c>
      <c r="J655" s="78"/>
      <c r="K655" s="78"/>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125"/>
      <c r="EP655" s="125"/>
      <c r="EQ655" s="125"/>
      <c r="ER655" s="125"/>
      <c r="ES655" s="125"/>
      <c r="ET655" s="125"/>
      <c r="EU655" s="125"/>
      <c r="EV655" s="125"/>
      <c r="EW655" s="125"/>
      <c r="EX655" s="125"/>
    </row>
    <row r="656" spans="1:154" x14ac:dyDescent="0.35">
      <c r="A656" s="85"/>
      <c r="B656" s="86"/>
      <c r="C656" s="86"/>
      <c r="D656" s="86"/>
      <c r="E656" s="86"/>
      <c r="F656" s="86"/>
      <c r="G656" s="48" t="e">
        <f>SUM(J656,L656,N656,O656,P656,T656,U656,V656,AB656,AD656,AO656,AQ656,CE656,CG656,CP656,CR656,#REF!,#REF!,CZ656,DB656,DE656,DG656,DN656,DP656,DW656,DY656,EF656,EH656)</f>
        <v>#REF!</v>
      </c>
      <c r="H656" s="48"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48" t="e">
        <f t="shared" si="22"/>
        <v>#REF!</v>
      </c>
      <c r="J656" s="78"/>
      <c r="K656" s="78"/>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125"/>
      <c r="EP656" s="125"/>
      <c r="EQ656" s="125"/>
      <c r="ER656" s="125"/>
      <c r="ES656" s="125"/>
      <c r="ET656" s="125"/>
      <c r="EU656" s="125"/>
      <c r="EV656" s="125"/>
      <c r="EW656" s="125"/>
      <c r="EX656" s="125"/>
    </row>
    <row r="657" spans="1:154" x14ac:dyDescent="0.35">
      <c r="A657" s="85"/>
      <c r="B657" s="86"/>
      <c r="C657" s="86"/>
      <c r="D657" s="86"/>
      <c r="E657" s="86"/>
      <c r="F657" s="86"/>
      <c r="G657" s="48" t="e">
        <f>SUM(J657,L657,N657,O657,P657,T657,U657,V657,AB657,AD657,AO657,AQ657,CE657,CG657,CP657,CR657,#REF!,#REF!,CZ657,DB657,DE657,DG657,DN657,DP657,DW657,DY657,EF657,EH657)</f>
        <v>#REF!</v>
      </c>
      <c r="H657" s="48"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48" t="e">
        <f t="shared" si="22"/>
        <v>#REF!</v>
      </c>
      <c r="J657" s="78"/>
      <c r="K657" s="78"/>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125"/>
      <c r="EP657" s="125"/>
      <c r="EQ657" s="125"/>
      <c r="ER657" s="125"/>
      <c r="ES657" s="125"/>
      <c r="ET657" s="125"/>
      <c r="EU657" s="125"/>
      <c r="EV657" s="125"/>
      <c r="EW657" s="125"/>
      <c r="EX657" s="125"/>
    </row>
    <row r="658" spans="1:154" x14ac:dyDescent="0.35">
      <c r="A658" s="85"/>
      <c r="B658" s="86"/>
      <c r="C658" s="86"/>
      <c r="D658" s="86"/>
      <c r="E658" s="86"/>
      <c r="F658" s="86"/>
      <c r="G658" s="48" t="e">
        <f>SUM(J658,L658,N658,O658,P658,T658,U658,V658,AB658,AD658,AO658,AQ658,CE658,CG658,CP658,CR658,#REF!,#REF!,CZ658,DB658,DE658,DG658,DN658,DP658,DW658,DY658,EF658,EH658)</f>
        <v>#REF!</v>
      </c>
      <c r="H658" s="48"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48" t="e">
        <f t="shared" si="22"/>
        <v>#REF!</v>
      </c>
      <c r="J658" s="78"/>
      <c r="K658" s="78"/>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125"/>
      <c r="EP658" s="125"/>
      <c r="EQ658" s="125"/>
      <c r="ER658" s="125"/>
      <c r="ES658" s="125"/>
      <c r="ET658" s="125"/>
      <c r="EU658" s="125"/>
      <c r="EV658" s="125"/>
      <c r="EW658" s="125"/>
      <c r="EX658" s="125"/>
    </row>
    <row r="659" spans="1:154" x14ac:dyDescent="0.35">
      <c r="A659" s="85"/>
      <c r="B659" s="86"/>
      <c r="C659" s="86"/>
      <c r="D659" s="86"/>
      <c r="E659" s="86"/>
      <c r="F659" s="86"/>
      <c r="G659" s="48" t="e">
        <f>SUM(J659,L659,N659,O659,P659,T659,U659,V659,AB659,AD659,AO659,AQ659,CE659,CG659,CP659,CR659,#REF!,#REF!,CZ659,DB659,DE659,DG659,DN659,DP659,DW659,DY659,EF659,EH659)</f>
        <v>#REF!</v>
      </c>
      <c r="H659" s="48"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48" t="e">
        <f t="shared" si="22"/>
        <v>#REF!</v>
      </c>
      <c r="J659" s="78"/>
      <c r="K659" s="78"/>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125"/>
      <c r="EP659" s="125"/>
      <c r="EQ659" s="125"/>
      <c r="ER659" s="125"/>
      <c r="ES659" s="125"/>
      <c r="ET659" s="125"/>
      <c r="EU659" s="125"/>
      <c r="EV659" s="125"/>
      <c r="EW659" s="125"/>
      <c r="EX659" s="125"/>
    </row>
    <row r="660" spans="1:154" x14ac:dyDescent="0.35">
      <c r="A660" s="85"/>
      <c r="B660" s="86"/>
      <c r="C660" s="86"/>
      <c r="D660" s="86"/>
      <c r="E660" s="86"/>
      <c r="F660" s="86"/>
      <c r="G660" s="48" t="e">
        <f>SUM(J660,L660,N660,O660,P660,T660,U660,V660,AB660,AD660,AO660,AQ660,CE660,CG660,CP660,CR660,#REF!,#REF!,CZ660,DB660,DE660,DG660,DN660,DP660,DW660,DY660,EF660,EH660)</f>
        <v>#REF!</v>
      </c>
      <c r="H660" s="48"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48" t="e">
        <f t="shared" si="22"/>
        <v>#REF!</v>
      </c>
      <c r="J660" s="78"/>
      <c r="K660" s="78"/>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125"/>
      <c r="EP660" s="125"/>
      <c r="EQ660" s="125"/>
      <c r="ER660" s="125"/>
      <c r="ES660" s="125"/>
      <c r="ET660" s="125"/>
      <c r="EU660" s="125"/>
      <c r="EV660" s="125"/>
      <c r="EW660" s="125"/>
      <c r="EX660" s="125"/>
    </row>
    <row r="661" spans="1:154" x14ac:dyDescent="0.35">
      <c r="A661" s="85"/>
      <c r="B661" s="86"/>
      <c r="C661" s="86"/>
      <c r="D661" s="86"/>
      <c r="E661" s="86"/>
      <c r="F661" s="86"/>
      <c r="G661" s="48" t="e">
        <f>SUM(J661,L661,N661,O661,P661,T661,U661,V661,AB661,AD661,AO661,AQ661,CE661,CG661,CP661,CR661,#REF!,#REF!,CZ661,DB661,DE661,DG661,DN661,DP661,DW661,DY661,EF661,EH661)</f>
        <v>#REF!</v>
      </c>
      <c r="H661" s="48"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48" t="e">
        <f t="shared" si="22"/>
        <v>#REF!</v>
      </c>
      <c r="J661" s="78"/>
      <c r="K661" s="78"/>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125"/>
      <c r="EP661" s="125"/>
      <c r="EQ661" s="125"/>
      <c r="ER661" s="125"/>
      <c r="ES661" s="125"/>
      <c r="ET661" s="125"/>
      <c r="EU661" s="125"/>
      <c r="EV661" s="125"/>
      <c r="EW661" s="125"/>
      <c r="EX661" s="125"/>
    </row>
    <row r="662" spans="1:154" x14ac:dyDescent="0.35">
      <c r="A662" s="85"/>
      <c r="B662" s="86"/>
      <c r="C662" s="86"/>
      <c r="D662" s="86"/>
      <c r="E662" s="86"/>
      <c r="F662" s="86"/>
      <c r="G662" s="48" t="e">
        <f>SUM(J662,L662,N662,O662,P662,T662,U662,V662,AB662,AD662,AO662,AQ662,CE662,CG662,CP662,CR662,#REF!,#REF!,CZ662,DB662,DE662,DG662,DN662,DP662,DW662,DY662,EF662,EH662)</f>
        <v>#REF!</v>
      </c>
      <c r="H662" s="48"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48" t="e">
        <f t="shared" si="22"/>
        <v>#REF!</v>
      </c>
      <c r="J662" s="78"/>
      <c r="K662" s="78"/>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125"/>
      <c r="EP662" s="125"/>
      <c r="EQ662" s="125"/>
      <c r="ER662" s="125"/>
      <c r="ES662" s="125"/>
      <c r="ET662" s="125"/>
      <c r="EU662" s="125"/>
      <c r="EV662" s="125"/>
      <c r="EW662" s="125"/>
      <c r="EX662" s="125"/>
    </row>
    <row r="663" spans="1:154" x14ac:dyDescent="0.35">
      <c r="A663" s="85"/>
      <c r="B663" s="86"/>
      <c r="C663" s="86"/>
      <c r="D663" s="86"/>
      <c r="E663" s="86"/>
      <c r="F663" s="86"/>
      <c r="G663" s="48" t="e">
        <f>SUM(J663,L663,N663,O663,P663,T663,U663,V663,AB663,AD663,AO663,AQ663,CE663,CG663,CP663,CR663,#REF!,#REF!,CZ663,DB663,DE663,DG663,DN663,DP663,DW663,DY663,EF663,EH663)</f>
        <v>#REF!</v>
      </c>
      <c r="H663" s="48"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48" t="e">
        <f t="shared" si="22"/>
        <v>#REF!</v>
      </c>
      <c r="J663" s="78"/>
      <c r="K663" s="78"/>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125"/>
      <c r="EP663" s="125"/>
      <c r="EQ663" s="125"/>
      <c r="ER663" s="125"/>
      <c r="ES663" s="125"/>
      <c r="ET663" s="125"/>
      <c r="EU663" s="125"/>
      <c r="EV663" s="125"/>
      <c r="EW663" s="125"/>
      <c r="EX663" s="125"/>
    </row>
    <row r="664" spans="1:154" x14ac:dyDescent="0.35">
      <c r="A664" s="85"/>
      <c r="B664" s="86"/>
      <c r="C664" s="86"/>
      <c r="D664" s="86"/>
      <c r="E664" s="86"/>
      <c r="F664" s="86"/>
      <c r="G664" s="48" t="e">
        <f>SUM(J664,L664,N664,O664,P664,T664,U664,V664,AB664,AD664,AO664,AQ664,CE664,CG664,CP664,CR664,#REF!,#REF!,CZ664,DB664,DE664,DG664,DN664,DP664,DW664,DY664,EF664,EH664)</f>
        <v>#REF!</v>
      </c>
      <c r="H664" s="48"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48" t="e">
        <f t="shared" si="22"/>
        <v>#REF!</v>
      </c>
      <c r="J664" s="78"/>
      <c r="K664" s="78"/>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125"/>
      <c r="EP664" s="125"/>
      <c r="EQ664" s="125"/>
      <c r="ER664" s="125"/>
      <c r="ES664" s="125"/>
      <c r="ET664" s="125"/>
      <c r="EU664" s="125"/>
      <c r="EV664" s="125"/>
      <c r="EW664" s="125"/>
      <c r="EX664" s="125"/>
    </row>
    <row r="665" spans="1:154" x14ac:dyDescent="0.35">
      <c r="A665" s="85"/>
      <c r="B665" s="86"/>
      <c r="C665" s="86"/>
      <c r="D665" s="86"/>
      <c r="E665" s="86"/>
      <c r="F665" s="86"/>
      <c r="G665" s="48" t="e">
        <f>SUM(J665,L665,N665,O665,P665,T665,U665,V665,AB665,AD665,AO665,AQ665,CE665,CG665,CP665,CR665,#REF!,#REF!,CZ665,DB665,DE665,DG665,DN665,DP665,DW665,DY665,EF665,EH665)</f>
        <v>#REF!</v>
      </c>
      <c r="H665" s="48"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48" t="e">
        <f t="shared" si="22"/>
        <v>#REF!</v>
      </c>
      <c r="J665" s="78"/>
      <c r="K665" s="78"/>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125"/>
      <c r="EP665" s="125"/>
      <c r="EQ665" s="125"/>
      <c r="ER665" s="125"/>
      <c r="ES665" s="125"/>
      <c r="ET665" s="125"/>
      <c r="EU665" s="125"/>
      <c r="EV665" s="125"/>
      <c r="EW665" s="125"/>
      <c r="EX665" s="125"/>
    </row>
    <row r="666" spans="1:154" x14ac:dyDescent="0.35">
      <c r="A666" s="85"/>
      <c r="B666" s="86"/>
      <c r="C666" s="86"/>
      <c r="D666" s="86"/>
      <c r="E666" s="86"/>
      <c r="F666" s="86"/>
      <c r="G666" s="48" t="e">
        <f>SUM(J666,L666,N666,O666,P666,T666,U666,V666,AB666,AD666,AO666,AQ666,CE666,CG666,CP666,CR666,#REF!,#REF!,CZ666,DB666,DE666,DG666,DN666,DP666,DW666,DY666,EF666,EH666)</f>
        <v>#REF!</v>
      </c>
      <c r="H666" s="48"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48" t="e">
        <f t="shared" si="22"/>
        <v>#REF!</v>
      </c>
      <c r="J666" s="78"/>
      <c r="K666" s="78"/>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125"/>
      <c r="EP666" s="125"/>
      <c r="EQ666" s="125"/>
      <c r="ER666" s="125"/>
      <c r="ES666" s="125"/>
      <c r="ET666" s="125"/>
      <c r="EU666" s="125"/>
      <c r="EV666" s="125"/>
      <c r="EW666" s="125"/>
      <c r="EX666" s="125"/>
    </row>
    <row r="667" spans="1:154" x14ac:dyDescent="0.35">
      <c r="A667" s="85"/>
      <c r="B667" s="86"/>
      <c r="C667" s="86"/>
      <c r="D667" s="86"/>
      <c r="E667" s="86"/>
      <c r="F667" s="86"/>
      <c r="G667" s="48" t="e">
        <f>SUM(J667,L667,N667,O667,P667,T667,U667,V667,AB667,AD667,AO667,AQ667,CE667,CG667,CP667,CR667,#REF!,#REF!,CZ667,DB667,DE667,DG667,DN667,DP667,DW667,DY667,EF667,EH667)</f>
        <v>#REF!</v>
      </c>
      <c r="H667" s="48"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48" t="e">
        <f t="shared" si="22"/>
        <v>#REF!</v>
      </c>
      <c r="J667" s="78"/>
      <c r="K667" s="78"/>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125"/>
      <c r="EP667" s="125"/>
      <c r="EQ667" s="125"/>
      <c r="ER667" s="125"/>
      <c r="ES667" s="125"/>
      <c r="ET667" s="125"/>
      <c r="EU667" s="125"/>
      <c r="EV667" s="125"/>
      <c r="EW667" s="125"/>
      <c r="EX667" s="125"/>
    </row>
    <row r="668" spans="1:154" x14ac:dyDescent="0.35">
      <c r="A668" s="85"/>
      <c r="B668" s="86"/>
      <c r="C668" s="86"/>
      <c r="D668" s="86"/>
      <c r="E668" s="86"/>
      <c r="F668" s="86"/>
      <c r="G668" s="48" t="e">
        <f>SUM(J668,L668,N668,O668,P668,T668,U668,V668,AB668,AD668,AO668,AQ668,CE668,CG668,CP668,CR668,#REF!,#REF!,CZ668,DB668,DE668,DG668,DN668,DP668,DW668,DY668,EF668,EH668)</f>
        <v>#REF!</v>
      </c>
      <c r="H668" s="48"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48" t="e">
        <f t="shared" si="22"/>
        <v>#REF!</v>
      </c>
      <c r="J668" s="78"/>
      <c r="K668" s="78"/>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125"/>
      <c r="EP668" s="125"/>
      <c r="EQ668" s="125"/>
      <c r="ER668" s="125"/>
      <c r="ES668" s="125"/>
      <c r="ET668" s="125"/>
      <c r="EU668" s="125"/>
      <c r="EV668" s="125"/>
      <c r="EW668" s="125"/>
      <c r="EX668" s="125"/>
    </row>
    <row r="669" spans="1:154" x14ac:dyDescent="0.35">
      <c r="A669" s="85"/>
      <c r="B669" s="86"/>
      <c r="C669" s="86"/>
      <c r="D669" s="86"/>
      <c r="E669" s="86"/>
      <c r="F669" s="86"/>
      <c r="G669" s="48" t="e">
        <f>SUM(J669,L669,N669,O669,P669,T669,U669,V669,AB669,AD669,AO669,AQ669,CE669,CG669,CP669,CR669,#REF!,#REF!,CZ669,DB669,DE669,DG669,DN669,DP669,DW669,DY669,EF669,EH669)</f>
        <v>#REF!</v>
      </c>
      <c r="H669" s="48"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48" t="e">
        <f t="shared" si="22"/>
        <v>#REF!</v>
      </c>
      <c r="J669" s="78"/>
      <c r="K669" s="78"/>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125"/>
      <c r="EP669" s="125"/>
      <c r="EQ669" s="125"/>
      <c r="ER669" s="125"/>
      <c r="ES669" s="125"/>
      <c r="ET669" s="125"/>
      <c r="EU669" s="125"/>
      <c r="EV669" s="125"/>
      <c r="EW669" s="125"/>
      <c r="EX669" s="125"/>
    </row>
    <row r="670" spans="1:154" x14ac:dyDescent="0.35">
      <c r="A670" s="85"/>
      <c r="B670" s="86"/>
      <c r="C670" s="86"/>
      <c r="D670" s="86"/>
      <c r="E670" s="86"/>
      <c r="F670" s="86"/>
      <c r="G670" s="48" t="e">
        <f>SUM(J670,L670,N670,O670,P670,T670,U670,V670,AB670,AD670,AO670,AQ670,CE670,CG670,CP670,CR670,#REF!,#REF!,CZ670,DB670,DE670,DG670,DN670,DP670,DW670,DY670,EF670,EH670)</f>
        <v>#REF!</v>
      </c>
      <c r="H670" s="48"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48" t="e">
        <f t="shared" si="22"/>
        <v>#REF!</v>
      </c>
      <c r="J670" s="78"/>
      <c r="K670" s="78"/>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125"/>
      <c r="EP670" s="125"/>
      <c r="EQ670" s="125"/>
      <c r="ER670" s="125"/>
      <c r="ES670" s="125"/>
      <c r="ET670" s="125"/>
      <c r="EU670" s="125"/>
      <c r="EV670" s="125"/>
      <c r="EW670" s="125"/>
      <c r="EX670" s="125"/>
    </row>
    <row r="671" spans="1:154" x14ac:dyDescent="0.35">
      <c r="A671" s="85"/>
      <c r="B671" s="86"/>
      <c r="C671" s="86"/>
      <c r="D671" s="86"/>
      <c r="E671" s="86"/>
      <c r="F671" s="86"/>
      <c r="G671" s="48" t="e">
        <f>SUM(J671,L671,N671,O671,P671,T671,U671,V671,AB671,AD671,AO671,AQ671,CE671,CG671,CP671,CR671,#REF!,#REF!,CZ671,DB671,DE671,DG671,DN671,DP671,DW671,DY671,EF671,EH671)</f>
        <v>#REF!</v>
      </c>
      <c r="H671" s="48"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48" t="e">
        <f t="shared" si="22"/>
        <v>#REF!</v>
      </c>
      <c r="J671" s="78"/>
      <c r="K671" s="78"/>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125"/>
      <c r="EP671" s="125"/>
      <c r="EQ671" s="125"/>
      <c r="ER671" s="125"/>
      <c r="ES671" s="125"/>
      <c r="ET671" s="125"/>
      <c r="EU671" s="125"/>
      <c r="EV671" s="125"/>
      <c r="EW671" s="125"/>
      <c r="EX671" s="125"/>
    </row>
    <row r="672" spans="1:154" x14ac:dyDescent="0.35">
      <c r="A672" s="85"/>
      <c r="B672" s="86"/>
      <c r="C672" s="86"/>
      <c r="D672" s="86"/>
      <c r="E672" s="86"/>
      <c r="F672" s="86"/>
      <c r="G672" s="48" t="e">
        <f>SUM(J672,L672,N672,O672,P672,T672,U672,V672,AB672,AD672,AO672,AQ672,CE672,CG672,CP672,CR672,#REF!,#REF!,CZ672,DB672,DE672,DG672,DN672,DP672,DW672,DY672,EF672,EH672)</f>
        <v>#REF!</v>
      </c>
      <c r="H672" s="48"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48" t="e">
        <f t="shared" si="22"/>
        <v>#REF!</v>
      </c>
      <c r="J672" s="78"/>
      <c r="K672" s="78"/>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125"/>
      <c r="EP672" s="125"/>
      <c r="EQ672" s="125"/>
      <c r="ER672" s="125"/>
      <c r="ES672" s="125"/>
      <c r="ET672" s="125"/>
      <c r="EU672" s="125"/>
      <c r="EV672" s="125"/>
      <c r="EW672" s="125"/>
      <c r="EX672" s="125"/>
    </row>
    <row r="673" spans="1:154" x14ac:dyDescent="0.35">
      <c r="A673" s="85"/>
      <c r="B673" s="86"/>
      <c r="C673" s="86"/>
      <c r="D673" s="86"/>
      <c r="E673" s="86"/>
      <c r="F673" s="86"/>
      <c r="G673" s="48" t="e">
        <f>SUM(J673,L673,N673,O673,P673,T673,U673,V673,AB673,AD673,AO673,AQ673,CE673,CG673,CP673,CR673,#REF!,#REF!,CZ673,DB673,DE673,DG673,DN673,DP673,DW673,DY673,EF673,EH673)</f>
        <v>#REF!</v>
      </c>
      <c r="H673" s="48"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48" t="e">
        <f t="shared" si="22"/>
        <v>#REF!</v>
      </c>
      <c r="J673" s="78"/>
      <c r="K673" s="78"/>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125"/>
      <c r="EP673" s="125"/>
      <c r="EQ673" s="125"/>
      <c r="ER673" s="125"/>
      <c r="ES673" s="125"/>
      <c r="ET673" s="125"/>
      <c r="EU673" s="125"/>
      <c r="EV673" s="125"/>
      <c r="EW673" s="125"/>
      <c r="EX673" s="125"/>
    </row>
    <row r="674" spans="1:154" x14ac:dyDescent="0.35">
      <c r="A674" s="85"/>
      <c r="B674" s="86"/>
      <c r="C674" s="86"/>
      <c r="D674" s="86"/>
      <c r="E674" s="86"/>
      <c r="F674" s="86"/>
      <c r="G674" s="48" t="e">
        <f>SUM(J674,L674,N674,O674,P674,T674,U674,V674,AB674,AD674,AO674,AQ674,CE674,CG674,CP674,CR674,#REF!,#REF!,CZ674,DB674,DE674,DG674,DN674,DP674,DW674,DY674,EF674,EH674)</f>
        <v>#REF!</v>
      </c>
      <c r="H674" s="48"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48" t="e">
        <f t="shared" si="22"/>
        <v>#REF!</v>
      </c>
      <c r="J674" s="78"/>
      <c r="K674" s="78"/>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125"/>
      <c r="EP674" s="125"/>
      <c r="EQ674" s="125"/>
      <c r="ER674" s="125"/>
      <c r="ES674" s="125"/>
      <c r="ET674" s="125"/>
      <c r="EU674" s="125"/>
      <c r="EV674" s="125"/>
      <c r="EW674" s="125"/>
      <c r="EX674" s="125"/>
    </row>
    <row r="675" spans="1:154" x14ac:dyDescent="0.35">
      <c r="A675" s="85"/>
      <c r="B675" s="86"/>
      <c r="C675" s="86"/>
      <c r="D675" s="86"/>
      <c r="E675" s="86"/>
      <c r="F675" s="86"/>
      <c r="G675" s="48" t="e">
        <f>SUM(J675,L675,N675,O675,P675,T675,U675,V675,AB675,AD675,AO675,AQ675,CE675,CG675,CP675,CR675,#REF!,#REF!,CZ675,DB675,DE675,DG675,DN675,DP675,DW675,DY675,EF675,EH675)</f>
        <v>#REF!</v>
      </c>
      <c r="H675" s="48"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48" t="e">
        <f t="shared" si="22"/>
        <v>#REF!</v>
      </c>
      <c r="J675" s="78"/>
      <c r="K675" s="78"/>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125"/>
      <c r="EP675" s="125"/>
      <c r="EQ675" s="125"/>
      <c r="ER675" s="125"/>
      <c r="ES675" s="125"/>
      <c r="ET675" s="125"/>
      <c r="EU675" s="125"/>
      <c r="EV675" s="125"/>
      <c r="EW675" s="125"/>
      <c r="EX675" s="125"/>
    </row>
    <row r="676" spans="1:154" x14ac:dyDescent="0.35">
      <c r="A676" s="85"/>
      <c r="B676" s="86"/>
      <c r="C676" s="86"/>
      <c r="D676" s="86"/>
      <c r="E676" s="86"/>
      <c r="F676" s="86"/>
      <c r="G676" s="48" t="e">
        <f>SUM(J676,L676,N676,O676,P676,T676,U676,V676,AB676,AD676,AO676,AQ676,CE676,CG676,CP676,CR676,#REF!,#REF!,CZ676,DB676,DE676,DG676,DN676,DP676,DW676,DY676,EF676,EH676)</f>
        <v>#REF!</v>
      </c>
      <c r="H676" s="48"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48" t="e">
        <f t="shared" si="22"/>
        <v>#REF!</v>
      </c>
      <c r="J676" s="78"/>
      <c r="K676" s="78"/>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125"/>
      <c r="EP676" s="125"/>
      <c r="EQ676" s="125"/>
      <c r="ER676" s="125"/>
      <c r="ES676" s="125"/>
      <c r="ET676" s="125"/>
      <c r="EU676" s="125"/>
      <c r="EV676" s="125"/>
      <c r="EW676" s="125"/>
      <c r="EX676" s="125"/>
    </row>
    <row r="677" spans="1:154" x14ac:dyDescent="0.35">
      <c r="A677" s="85"/>
      <c r="B677" s="86"/>
      <c r="C677" s="86"/>
      <c r="D677" s="86"/>
      <c r="E677" s="86"/>
      <c r="F677" s="86"/>
      <c r="G677" s="48" t="e">
        <f>SUM(J677,L677,N677,O677,P677,T677,U677,V677,AB677,AD677,AO677,AQ677,CE677,CG677,CP677,CR677,#REF!,#REF!,CZ677,DB677,DE677,DG677,DN677,DP677,DW677,DY677,EF677,EH677)</f>
        <v>#REF!</v>
      </c>
      <c r="H677" s="48"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48" t="e">
        <f t="shared" si="22"/>
        <v>#REF!</v>
      </c>
      <c r="J677" s="78"/>
      <c r="K677" s="78"/>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125"/>
      <c r="EP677" s="125"/>
      <c r="EQ677" s="125"/>
      <c r="ER677" s="125"/>
      <c r="ES677" s="125"/>
      <c r="ET677" s="125"/>
      <c r="EU677" s="125"/>
      <c r="EV677" s="125"/>
      <c r="EW677" s="125"/>
      <c r="EX677" s="125"/>
    </row>
    <row r="678" spans="1:154" x14ac:dyDescent="0.35">
      <c r="A678" s="85"/>
      <c r="B678" s="86"/>
      <c r="C678" s="86"/>
      <c r="D678" s="86"/>
      <c r="E678" s="86"/>
      <c r="F678" s="86"/>
      <c r="G678" s="48" t="e">
        <f>SUM(J678,L678,N678,O678,P678,T678,U678,V678,AB678,AD678,AO678,AQ678,CE678,CG678,CP678,CR678,#REF!,#REF!,CZ678,DB678,DE678,DG678,DN678,DP678,DW678,DY678,EF678,EH678)</f>
        <v>#REF!</v>
      </c>
      <c r="H678" s="48"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48" t="e">
        <f t="shared" si="22"/>
        <v>#REF!</v>
      </c>
      <c r="J678" s="78"/>
      <c r="K678" s="78"/>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125"/>
      <c r="EP678" s="125"/>
      <c r="EQ678" s="125"/>
      <c r="ER678" s="125"/>
      <c r="ES678" s="125"/>
      <c r="ET678" s="125"/>
      <c r="EU678" s="125"/>
      <c r="EV678" s="125"/>
      <c r="EW678" s="125"/>
      <c r="EX678" s="125"/>
    </row>
    <row r="679" spans="1:154" x14ac:dyDescent="0.35">
      <c r="A679" s="85"/>
      <c r="B679" s="86"/>
      <c r="C679" s="86"/>
      <c r="D679" s="86"/>
      <c r="E679" s="86"/>
      <c r="F679" s="86"/>
      <c r="G679" s="48" t="e">
        <f>SUM(J679,L679,N679,O679,P679,T679,U679,V679,AB679,AD679,AO679,AQ679,CE679,CG679,CP679,CR679,#REF!,#REF!,CZ679,DB679,DE679,DG679,DN679,DP679,DW679,DY679,EF679,EH679)</f>
        <v>#REF!</v>
      </c>
      <c r="H679" s="48"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48" t="e">
        <f t="shared" si="22"/>
        <v>#REF!</v>
      </c>
      <c r="J679" s="78"/>
      <c r="K679" s="78"/>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125"/>
      <c r="EP679" s="125"/>
      <c r="EQ679" s="125"/>
      <c r="ER679" s="125"/>
      <c r="ES679" s="125"/>
      <c r="ET679" s="125"/>
      <c r="EU679" s="125"/>
      <c r="EV679" s="125"/>
      <c r="EW679" s="125"/>
      <c r="EX679" s="125"/>
    </row>
    <row r="680" spans="1:154" x14ac:dyDescent="0.35">
      <c r="A680" s="85"/>
      <c r="B680" s="86"/>
      <c r="C680" s="86"/>
      <c r="D680" s="86"/>
      <c r="E680" s="86"/>
      <c r="F680" s="86"/>
      <c r="G680" s="48" t="e">
        <f>SUM(J680,L680,N680,O680,P680,T680,U680,V680,AB680,AD680,AO680,AQ680,CE680,CG680,CP680,CR680,#REF!,#REF!,CZ680,DB680,DE680,DG680,DN680,DP680,DW680,DY680,EF680,EH680)</f>
        <v>#REF!</v>
      </c>
      <c r="H680" s="48"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48" t="e">
        <f t="shared" si="22"/>
        <v>#REF!</v>
      </c>
      <c r="J680" s="78"/>
      <c r="K680" s="78"/>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125"/>
      <c r="EP680" s="125"/>
      <c r="EQ680" s="125"/>
      <c r="ER680" s="125"/>
      <c r="ES680" s="125"/>
      <c r="ET680" s="125"/>
      <c r="EU680" s="125"/>
      <c r="EV680" s="125"/>
      <c r="EW680" s="125"/>
      <c r="EX680" s="125"/>
    </row>
    <row r="681" spans="1:154" x14ac:dyDescent="0.35">
      <c r="A681" s="85"/>
      <c r="B681" s="86"/>
      <c r="C681" s="86"/>
      <c r="D681" s="86"/>
      <c r="E681" s="86"/>
      <c r="F681" s="86"/>
      <c r="G681" s="48" t="e">
        <f>SUM(J681,L681,N681,O681,P681,T681,U681,V681,AB681,AD681,AO681,AQ681,CE681,CG681,CP681,CR681,#REF!,#REF!,CZ681,DB681,DE681,DG681,DN681,DP681,DW681,DY681,EF681,EH681)</f>
        <v>#REF!</v>
      </c>
      <c r="H681" s="48"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48" t="e">
        <f t="shared" si="22"/>
        <v>#REF!</v>
      </c>
      <c r="J681" s="78"/>
      <c r="K681" s="78"/>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125"/>
      <c r="EP681" s="125"/>
      <c r="EQ681" s="125"/>
      <c r="ER681" s="125"/>
      <c r="ES681" s="125"/>
      <c r="ET681" s="125"/>
      <c r="EU681" s="125"/>
      <c r="EV681" s="125"/>
      <c r="EW681" s="125"/>
      <c r="EX681" s="125"/>
    </row>
    <row r="682" spans="1:154" x14ac:dyDescent="0.35">
      <c r="A682" s="85"/>
      <c r="B682" s="86"/>
      <c r="C682" s="86"/>
      <c r="D682" s="86"/>
      <c r="E682" s="86"/>
      <c r="F682" s="86"/>
      <c r="G682" s="48" t="e">
        <f>SUM(J682,L682,N682,O682,P682,T682,U682,V682,AB682,AD682,AO682,AQ682,CE682,CG682,CP682,CR682,#REF!,#REF!,CZ682,DB682,DE682,DG682,DN682,DP682,DW682,DY682,EF682,EH682)</f>
        <v>#REF!</v>
      </c>
      <c r="H682" s="48"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48" t="e">
        <f t="shared" si="22"/>
        <v>#REF!</v>
      </c>
      <c r="J682" s="78"/>
      <c r="K682" s="78"/>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125"/>
      <c r="EP682" s="125"/>
      <c r="EQ682" s="125"/>
      <c r="ER682" s="125"/>
      <c r="ES682" s="125"/>
      <c r="ET682" s="125"/>
      <c r="EU682" s="125"/>
      <c r="EV682" s="125"/>
      <c r="EW682" s="125"/>
      <c r="EX682" s="125"/>
    </row>
    <row r="683" spans="1:154" x14ac:dyDescent="0.35">
      <c r="A683" s="85"/>
      <c r="B683" s="86"/>
      <c r="C683" s="86"/>
      <c r="D683" s="86"/>
      <c r="E683" s="86"/>
      <c r="F683" s="86"/>
      <c r="G683" s="48" t="e">
        <f>SUM(J683,L683,N683,O683,P683,T683,U683,V683,AB683,AD683,AO683,AQ683,CE683,CG683,CP683,CR683,#REF!,#REF!,CZ683,DB683,DE683,DG683,DN683,DP683,DW683,DY683,EF683,EH683)</f>
        <v>#REF!</v>
      </c>
      <c r="H683" s="48"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48" t="e">
        <f t="shared" si="22"/>
        <v>#REF!</v>
      </c>
      <c r="J683" s="78"/>
      <c r="K683" s="78"/>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125"/>
      <c r="EP683" s="125"/>
      <c r="EQ683" s="125"/>
      <c r="ER683" s="125"/>
      <c r="ES683" s="125"/>
      <c r="ET683" s="125"/>
      <c r="EU683" s="125"/>
      <c r="EV683" s="125"/>
      <c r="EW683" s="125"/>
      <c r="EX683" s="125"/>
    </row>
    <row r="684" spans="1:154" x14ac:dyDescent="0.35">
      <c r="A684" s="85"/>
      <c r="B684" s="86"/>
      <c r="C684" s="86"/>
      <c r="D684" s="86"/>
      <c r="E684" s="86"/>
      <c r="F684" s="86"/>
      <c r="G684" s="48" t="e">
        <f>SUM(J684,L684,N684,O684,P684,T684,U684,V684,AB684,AD684,AO684,AQ684,CE684,CG684,CP684,CR684,#REF!,#REF!,CZ684,DB684,DE684,DG684,DN684,DP684,DW684,DY684,EF684,EH684)</f>
        <v>#REF!</v>
      </c>
      <c r="H684" s="48"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48" t="e">
        <f t="shared" si="22"/>
        <v>#REF!</v>
      </c>
      <c r="J684" s="78"/>
      <c r="K684" s="78"/>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125"/>
      <c r="EP684" s="125"/>
      <c r="EQ684" s="125"/>
      <c r="ER684" s="125"/>
      <c r="ES684" s="125"/>
      <c r="ET684" s="125"/>
      <c r="EU684" s="125"/>
      <c r="EV684" s="125"/>
      <c r="EW684" s="125"/>
      <c r="EX684" s="125"/>
    </row>
    <row r="685" spans="1:154" x14ac:dyDescent="0.35">
      <c r="A685" s="85"/>
      <c r="B685" s="86"/>
      <c r="C685" s="86"/>
      <c r="D685" s="86"/>
      <c r="E685" s="86"/>
      <c r="F685" s="86"/>
      <c r="G685" s="48" t="e">
        <f>SUM(J685,L685,N685,O685,P685,T685,U685,V685,AB685,AD685,AO685,AQ685,CE685,CG685,CP685,CR685,#REF!,#REF!,CZ685,DB685,DE685,DG685,DN685,DP685,DW685,DY685,EF685,EH685)</f>
        <v>#REF!</v>
      </c>
      <c r="H685" s="48"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48" t="e">
        <f t="shared" si="22"/>
        <v>#REF!</v>
      </c>
      <c r="J685" s="78"/>
      <c r="K685" s="78"/>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125"/>
      <c r="EP685" s="125"/>
      <c r="EQ685" s="125"/>
      <c r="ER685" s="125"/>
      <c r="ES685" s="125"/>
      <c r="ET685" s="125"/>
      <c r="EU685" s="125"/>
      <c r="EV685" s="125"/>
      <c r="EW685" s="125"/>
      <c r="EX685" s="125"/>
    </row>
    <row r="686" spans="1:154" x14ac:dyDescent="0.35">
      <c r="A686" s="85"/>
      <c r="B686" s="86"/>
      <c r="C686" s="86"/>
      <c r="D686" s="86"/>
      <c r="E686" s="86"/>
      <c r="F686" s="86"/>
      <c r="G686" s="48" t="e">
        <f>SUM(J686,L686,N686,O686,P686,T686,U686,V686,AB686,AD686,AO686,AQ686,CE686,CG686,CP686,CR686,#REF!,#REF!,CZ686,DB686,DE686,DG686,DN686,DP686,DW686,DY686,EF686,EH686)</f>
        <v>#REF!</v>
      </c>
      <c r="H686" s="48"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48" t="e">
        <f t="shared" si="22"/>
        <v>#REF!</v>
      </c>
      <c r="J686" s="78"/>
      <c r="K686" s="78"/>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125"/>
      <c r="EP686" s="125"/>
      <c r="EQ686" s="125"/>
      <c r="ER686" s="125"/>
      <c r="ES686" s="125"/>
      <c r="ET686" s="125"/>
      <c r="EU686" s="125"/>
      <c r="EV686" s="125"/>
      <c r="EW686" s="125"/>
      <c r="EX686" s="125"/>
    </row>
    <row r="687" spans="1:154" x14ac:dyDescent="0.35">
      <c r="A687" s="85"/>
      <c r="B687" s="86"/>
      <c r="C687" s="86"/>
      <c r="D687" s="86"/>
      <c r="E687" s="86"/>
      <c r="F687" s="86"/>
      <c r="G687" s="48" t="e">
        <f>SUM(J687,L687,N687,O687,P687,T687,U687,V687,AB687,AD687,AO687,AQ687,CE687,CG687,CP687,CR687,#REF!,#REF!,CZ687,DB687,DE687,DG687,DN687,DP687,DW687,DY687,EF687,EH687)</f>
        <v>#REF!</v>
      </c>
      <c r="H687" s="48"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48" t="e">
        <f t="shared" si="22"/>
        <v>#REF!</v>
      </c>
      <c r="J687" s="78"/>
      <c r="K687" s="78"/>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125"/>
      <c r="EP687" s="125"/>
      <c r="EQ687" s="125"/>
      <c r="ER687" s="125"/>
      <c r="ES687" s="125"/>
      <c r="ET687" s="125"/>
      <c r="EU687" s="125"/>
      <c r="EV687" s="125"/>
      <c r="EW687" s="125"/>
      <c r="EX687" s="125"/>
    </row>
    <row r="688" spans="1:154" x14ac:dyDescent="0.35">
      <c r="A688" s="85"/>
      <c r="B688" s="86"/>
      <c r="C688" s="86"/>
      <c r="D688" s="86"/>
      <c r="E688" s="86"/>
      <c r="F688" s="86"/>
      <c r="G688" s="48" t="e">
        <f>SUM(J688,L688,N688,O688,P688,T688,U688,V688,AB688,AD688,AO688,AQ688,CE688,CG688,CP688,CR688,#REF!,#REF!,CZ688,DB688,DE688,DG688,DN688,DP688,DW688,DY688,EF688,EH688)</f>
        <v>#REF!</v>
      </c>
      <c r="H688" s="48"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48" t="e">
        <f t="shared" si="22"/>
        <v>#REF!</v>
      </c>
      <c r="J688" s="78"/>
      <c r="K688" s="78"/>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125"/>
      <c r="EP688" s="125"/>
      <c r="EQ688" s="125"/>
      <c r="ER688" s="125"/>
      <c r="ES688" s="125"/>
      <c r="ET688" s="125"/>
      <c r="EU688" s="125"/>
      <c r="EV688" s="125"/>
      <c r="EW688" s="125"/>
      <c r="EX688" s="125"/>
    </row>
    <row r="689" spans="1:154" x14ac:dyDescent="0.35">
      <c r="A689" s="85"/>
      <c r="B689" s="86"/>
      <c r="C689" s="86"/>
      <c r="D689" s="86"/>
      <c r="E689" s="86"/>
      <c r="F689" s="86"/>
      <c r="G689" s="48" t="e">
        <f>SUM(J689,L689,N689,O689,P689,T689,U689,V689,AB689,AD689,AO689,AQ689,CE689,CG689,CP689,CR689,#REF!,#REF!,CZ689,DB689,DE689,DG689,DN689,DP689,DW689,DY689,EF689,EH689)</f>
        <v>#REF!</v>
      </c>
      <c r="H689" s="48"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48" t="e">
        <f t="shared" si="22"/>
        <v>#REF!</v>
      </c>
      <c r="J689" s="78"/>
      <c r="K689" s="78"/>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125"/>
      <c r="EP689" s="125"/>
      <c r="EQ689" s="125"/>
      <c r="ER689" s="125"/>
      <c r="ES689" s="125"/>
      <c r="ET689" s="125"/>
      <c r="EU689" s="125"/>
      <c r="EV689" s="125"/>
      <c r="EW689" s="125"/>
      <c r="EX689" s="125"/>
    </row>
    <row r="690" spans="1:154" x14ac:dyDescent="0.35">
      <c r="A690" s="85"/>
      <c r="B690" s="86"/>
      <c r="C690" s="86"/>
      <c r="D690" s="86"/>
      <c r="E690" s="86"/>
      <c r="F690" s="86"/>
      <c r="G690" s="48" t="e">
        <f>SUM(J690,L690,N690,O690,P690,T690,U690,V690,AB690,AD690,AO690,AQ690,CE690,CG690,CP690,CR690,#REF!,#REF!,CZ690,DB690,DE690,DG690,DN690,DP690,DW690,DY690,EF690,EH690)</f>
        <v>#REF!</v>
      </c>
      <c r="H690" s="48"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48" t="e">
        <f t="shared" si="22"/>
        <v>#REF!</v>
      </c>
      <c r="J690" s="78"/>
      <c r="K690" s="78"/>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125"/>
      <c r="EP690" s="125"/>
      <c r="EQ690" s="125"/>
      <c r="ER690" s="125"/>
      <c r="ES690" s="125"/>
      <c r="ET690" s="125"/>
      <c r="EU690" s="125"/>
      <c r="EV690" s="125"/>
      <c r="EW690" s="125"/>
      <c r="EX690" s="125"/>
    </row>
    <row r="691" spans="1:154" x14ac:dyDescent="0.35">
      <c r="A691" s="85"/>
      <c r="B691" s="86"/>
      <c r="C691" s="86"/>
      <c r="D691" s="86"/>
      <c r="E691" s="86"/>
      <c r="F691" s="86"/>
      <c r="G691" s="48" t="e">
        <f>SUM(J691,L691,N691,O691,P691,T691,U691,V691,AB691,AD691,AO691,AQ691,CE691,CG691,CP691,CR691,#REF!,#REF!,CZ691,DB691,DE691,DG691,DN691,DP691,DW691,DY691,EF691,EH691)</f>
        <v>#REF!</v>
      </c>
      <c r="H691" s="48"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48" t="e">
        <f t="shared" si="22"/>
        <v>#REF!</v>
      </c>
      <c r="J691" s="78"/>
      <c r="K691" s="78"/>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125"/>
      <c r="EP691" s="125"/>
      <c r="EQ691" s="125"/>
      <c r="ER691" s="125"/>
      <c r="ES691" s="125"/>
      <c r="ET691" s="125"/>
      <c r="EU691" s="125"/>
      <c r="EV691" s="125"/>
      <c r="EW691" s="125"/>
      <c r="EX691" s="125"/>
    </row>
    <row r="692" spans="1:154" x14ac:dyDescent="0.35">
      <c r="A692" s="85"/>
      <c r="B692" s="86"/>
      <c r="C692" s="86"/>
      <c r="D692" s="86"/>
      <c r="E692" s="86"/>
      <c r="F692" s="86"/>
      <c r="G692" s="48" t="e">
        <f>SUM(J692,L692,N692,O692,P692,T692,U692,V692,AB692,AD692,AO692,AQ692,CE692,CG692,CP692,CR692,#REF!,#REF!,CZ692,DB692,DE692,DG692,DN692,DP692,DW692,DY692,EF692,EH692)</f>
        <v>#REF!</v>
      </c>
      <c r="H692" s="48"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48" t="e">
        <f t="shared" si="22"/>
        <v>#REF!</v>
      </c>
      <c r="J692" s="78"/>
      <c r="K692" s="78"/>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125"/>
      <c r="EP692" s="125"/>
      <c r="EQ692" s="125"/>
      <c r="ER692" s="125"/>
      <c r="ES692" s="125"/>
      <c r="ET692" s="125"/>
      <c r="EU692" s="125"/>
      <c r="EV692" s="125"/>
      <c r="EW692" s="125"/>
      <c r="EX692" s="125"/>
    </row>
    <row r="693" spans="1:154" x14ac:dyDescent="0.35">
      <c r="A693" s="85"/>
      <c r="B693" s="86"/>
      <c r="C693" s="86"/>
      <c r="D693" s="86"/>
      <c r="E693" s="86"/>
      <c r="F693" s="86"/>
      <c r="G693" s="48" t="e">
        <f>SUM(J693,L693,N693,O693,P693,T693,U693,V693,AB693,AD693,AO693,AQ693,CE693,CG693,CP693,CR693,#REF!,#REF!,CZ693,DB693,DE693,DG693,DN693,DP693,DW693,DY693,EF693,EH693)</f>
        <v>#REF!</v>
      </c>
      <c r="H693" s="48"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48" t="e">
        <f t="shared" si="22"/>
        <v>#REF!</v>
      </c>
      <c r="J693" s="78"/>
      <c r="K693" s="78"/>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125"/>
      <c r="EP693" s="125"/>
      <c r="EQ693" s="125"/>
      <c r="ER693" s="125"/>
      <c r="ES693" s="125"/>
      <c r="ET693" s="125"/>
      <c r="EU693" s="125"/>
      <c r="EV693" s="125"/>
      <c r="EW693" s="125"/>
      <c r="EX693" s="125"/>
    </row>
    <row r="694" spans="1:154" x14ac:dyDescent="0.35">
      <c r="A694" s="85"/>
      <c r="B694" s="86"/>
      <c r="C694" s="86"/>
      <c r="D694" s="86"/>
      <c r="E694" s="86"/>
      <c r="F694" s="86"/>
      <c r="G694" s="48" t="e">
        <f>SUM(J694,L694,N694,O694,P694,T694,U694,V694,AB694,AD694,AO694,AQ694,CE694,CG694,CP694,CR694,#REF!,#REF!,CZ694,DB694,DE694,DG694,DN694,DP694,DW694,DY694,EF694,EH694)</f>
        <v>#REF!</v>
      </c>
      <c r="H694" s="48"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48" t="e">
        <f t="shared" si="22"/>
        <v>#REF!</v>
      </c>
      <c r="J694" s="78"/>
      <c r="K694" s="78"/>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125"/>
      <c r="EP694" s="125"/>
      <c r="EQ694" s="125"/>
      <c r="ER694" s="125"/>
      <c r="ES694" s="125"/>
      <c r="ET694" s="125"/>
      <c r="EU694" s="125"/>
      <c r="EV694" s="125"/>
      <c r="EW694" s="125"/>
      <c r="EX694" s="125"/>
    </row>
    <row r="695" spans="1:154" x14ac:dyDescent="0.35">
      <c r="A695" s="85"/>
      <c r="B695" s="86"/>
      <c r="C695" s="86"/>
      <c r="D695" s="86"/>
      <c r="E695" s="86"/>
      <c r="F695" s="86"/>
      <c r="G695" s="48" t="e">
        <f>SUM(J695,L695,N695,O695,P695,T695,U695,V695,AB695,AD695,AO695,AQ695,CE695,CG695,CP695,CR695,#REF!,#REF!,CZ695,DB695,DE695,DG695,DN695,DP695,DW695,DY695,EF695,EH695)</f>
        <v>#REF!</v>
      </c>
      <c r="H695" s="48"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48" t="e">
        <f t="shared" si="22"/>
        <v>#REF!</v>
      </c>
      <c r="J695" s="78"/>
      <c r="K695" s="78"/>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125"/>
      <c r="EP695" s="125"/>
      <c r="EQ695" s="125"/>
      <c r="ER695" s="125"/>
      <c r="ES695" s="125"/>
      <c r="ET695" s="125"/>
      <c r="EU695" s="125"/>
      <c r="EV695" s="125"/>
      <c r="EW695" s="125"/>
      <c r="EX695" s="125"/>
    </row>
    <row r="696" spans="1:154" x14ac:dyDescent="0.35">
      <c r="A696" s="85"/>
      <c r="B696" s="86"/>
      <c r="C696" s="86"/>
      <c r="D696" s="86"/>
      <c r="E696" s="86"/>
      <c r="F696" s="86"/>
      <c r="G696" s="48" t="e">
        <f>SUM(J696,L696,N696,O696,P696,T696,U696,V696,AB696,AD696,AO696,AQ696,CE696,CG696,CP696,CR696,#REF!,#REF!,CZ696,DB696,DE696,DG696,DN696,DP696,DW696,DY696,EF696,EH696)</f>
        <v>#REF!</v>
      </c>
      <c r="H696" s="48"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48" t="e">
        <f t="shared" si="22"/>
        <v>#REF!</v>
      </c>
      <c r="J696" s="78"/>
      <c r="K696" s="78"/>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125"/>
      <c r="EP696" s="125"/>
      <c r="EQ696" s="125"/>
      <c r="ER696" s="125"/>
      <c r="ES696" s="125"/>
      <c r="ET696" s="125"/>
      <c r="EU696" s="125"/>
      <c r="EV696" s="125"/>
      <c r="EW696" s="125"/>
      <c r="EX696" s="125"/>
    </row>
    <row r="697" spans="1:154" x14ac:dyDescent="0.35">
      <c r="A697" s="85"/>
      <c r="B697" s="86"/>
      <c r="C697" s="86"/>
      <c r="D697" s="86"/>
      <c r="E697" s="86"/>
      <c r="F697" s="86"/>
      <c r="G697" s="48" t="e">
        <f>SUM(J697,L697,N697,O697,P697,T697,U697,V697,AB697,AD697,AO697,AQ697,CE697,CG697,CP697,CR697,#REF!,#REF!,CZ697,DB697,DE697,DG697,DN697,DP697,DW697,DY697,EF697,EH697)</f>
        <v>#REF!</v>
      </c>
      <c r="H697" s="48"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48" t="e">
        <f t="shared" si="22"/>
        <v>#REF!</v>
      </c>
      <c r="J697" s="78"/>
      <c r="K697" s="78"/>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125"/>
      <c r="EP697" s="125"/>
      <c r="EQ697" s="125"/>
      <c r="ER697" s="125"/>
      <c r="ES697" s="125"/>
      <c r="ET697" s="125"/>
      <c r="EU697" s="125"/>
      <c r="EV697" s="125"/>
      <c r="EW697" s="125"/>
      <c r="EX697" s="125"/>
    </row>
    <row r="698" spans="1:154" x14ac:dyDescent="0.35">
      <c r="A698" s="85"/>
      <c r="B698" s="86"/>
      <c r="C698" s="86"/>
      <c r="D698" s="86"/>
      <c r="E698" s="86"/>
      <c r="F698" s="86"/>
      <c r="G698" s="48" t="e">
        <f>SUM(J698,L698,N698,O698,P698,T698,U698,V698,AB698,AD698,AO698,AQ698,CE698,CG698,CP698,CR698,#REF!,#REF!,CZ698,DB698,DE698,DG698,DN698,DP698,DW698,DY698,EF698,EH698)</f>
        <v>#REF!</v>
      </c>
      <c r="H698" s="48"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48" t="e">
        <f t="shared" si="22"/>
        <v>#REF!</v>
      </c>
      <c r="J698" s="78"/>
      <c r="K698" s="78"/>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125"/>
      <c r="EP698" s="125"/>
      <c r="EQ698" s="125"/>
      <c r="ER698" s="125"/>
      <c r="ES698" s="125"/>
      <c r="ET698" s="125"/>
      <c r="EU698" s="125"/>
      <c r="EV698" s="125"/>
      <c r="EW698" s="125"/>
      <c r="EX698" s="125"/>
    </row>
    <row r="699" spans="1:154" x14ac:dyDescent="0.35">
      <c r="A699" s="85"/>
      <c r="B699" s="86"/>
      <c r="C699" s="86"/>
      <c r="D699" s="86"/>
      <c r="E699" s="86"/>
      <c r="F699" s="86"/>
      <c r="G699" s="48" t="e">
        <f>SUM(J699,L699,N699,O699,P699,T699,U699,V699,AB699,AD699,AO699,AQ699,CE699,CG699,CP699,CR699,#REF!,#REF!,CZ699,DB699,DE699,DG699,DN699,DP699,DW699,DY699,EF699,EH699)</f>
        <v>#REF!</v>
      </c>
      <c r="H699" s="48"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48" t="e">
        <f t="shared" si="22"/>
        <v>#REF!</v>
      </c>
      <c r="J699" s="78"/>
      <c r="K699" s="78"/>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125"/>
      <c r="EP699" s="125"/>
      <c r="EQ699" s="125"/>
      <c r="ER699" s="125"/>
      <c r="ES699" s="125"/>
      <c r="ET699" s="125"/>
      <c r="EU699" s="125"/>
      <c r="EV699" s="125"/>
      <c r="EW699" s="125"/>
      <c r="EX699" s="125"/>
    </row>
    <row r="700" spans="1:154" x14ac:dyDescent="0.35">
      <c r="A700" s="85"/>
      <c r="B700" s="86"/>
      <c r="C700" s="86"/>
      <c r="D700" s="86"/>
      <c r="E700" s="86"/>
      <c r="F700" s="86"/>
      <c r="G700" s="48" t="e">
        <f>SUM(J700,L700,N700,O700,P700,T700,U700,V700,AB700,AD700,AO700,AQ700,CE700,CG700,CP700,CR700,#REF!,#REF!,CZ700,DB700,DE700,DG700,DN700,DP700,DW700,DY700,EF700,EH700)</f>
        <v>#REF!</v>
      </c>
      <c r="H700" s="48"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48" t="e">
        <f t="shared" si="22"/>
        <v>#REF!</v>
      </c>
      <c r="J700" s="78"/>
      <c r="K700" s="78"/>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125"/>
      <c r="EP700" s="125"/>
      <c r="EQ700" s="125"/>
      <c r="ER700" s="125"/>
      <c r="ES700" s="125"/>
      <c r="ET700" s="125"/>
      <c r="EU700" s="125"/>
      <c r="EV700" s="125"/>
      <c r="EW700" s="125"/>
      <c r="EX700" s="125"/>
    </row>
    <row r="701" spans="1:154" x14ac:dyDescent="0.35">
      <c r="A701" s="85"/>
      <c r="B701" s="86"/>
      <c r="C701" s="86"/>
      <c r="D701" s="86"/>
      <c r="E701" s="86"/>
      <c r="F701" s="86"/>
      <c r="G701" s="48" t="e">
        <f>SUM(J701,L701,N701,O701,P701,T701,U701,V701,AB701,AD701,AO701,AQ701,CE701,CG701,CP701,CR701,#REF!,#REF!,CZ701,DB701,DE701,DG701,DN701,DP701,DW701,DY701,EF701,EH701)</f>
        <v>#REF!</v>
      </c>
      <c r="H701" s="48"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48" t="e">
        <f t="shared" si="22"/>
        <v>#REF!</v>
      </c>
      <c r="J701" s="78"/>
      <c r="K701" s="78"/>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125"/>
      <c r="EP701" s="125"/>
      <c r="EQ701" s="125"/>
      <c r="ER701" s="125"/>
      <c r="ES701" s="125"/>
      <c r="ET701" s="125"/>
      <c r="EU701" s="125"/>
      <c r="EV701" s="125"/>
      <c r="EW701" s="125"/>
      <c r="EX701" s="125"/>
    </row>
    <row r="702" spans="1:154" x14ac:dyDescent="0.35">
      <c r="A702" s="85"/>
      <c r="B702" s="86"/>
      <c r="C702" s="86"/>
      <c r="D702" s="86"/>
      <c r="E702" s="86"/>
      <c r="F702" s="86"/>
      <c r="G702" s="48" t="e">
        <f>SUM(J702,L702,N702,O702,P702,T702,U702,V702,AB702,AD702,AO702,AQ702,CE702,CG702,CP702,CR702,#REF!,#REF!,CZ702,DB702,DE702,DG702,DN702,DP702,DW702,DY702,EF702,EH702)</f>
        <v>#REF!</v>
      </c>
      <c r="H702" s="48"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48" t="e">
        <f t="shared" si="22"/>
        <v>#REF!</v>
      </c>
      <c r="J702" s="78"/>
      <c r="K702" s="78"/>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125"/>
      <c r="EP702" s="125"/>
      <c r="EQ702" s="125"/>
      <c r="ER702" s="125"/>
      <c r="ES702" s="125"/>
      <c r="ET702" s="125"/>
      <c r="EU702" s="125"/>
      <c r="EV702" s="125"/>
      <c r="EW702" s="125"/>
      <c r="EX702" s="125"/>
    </row>
    <row r="703" spans="1:154" x14ac:dyDescent="0.35">
      <c r="A703" s="85"/>
      <c r="B703" s="86"/>
      <c r="C703" s="86"/>
      <c r="D703" s="86"/>
      <c r="E703" s="86"/>
      <c r="F703" s="86"/>
      <c r="G703" s="48" t="e">
        <f>SUM(J703,L703,N703,O703,P703,T703,U703,V703,AB703,AD703,AO703,AQ703,CE703,CG703,CP703,CR703,#REF!,#REF!,CZ703,DB703,DE703,DG703,DN703,DP703,DW703,DY703,EF703,EH703)</f>
        <v>#REF!</v>
      </c>
      <c r="H703" s="48"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48" t="e">
        <f t="shared" si="22"/>
        <v>#REF!</v>
      </c>
      <c r="J703" s="78"/>
      <c r="K703" s="78"/>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125"/>
      <c r="EP703" s="125"/>
      <c r="EQ703" s="125"/>
      <c r="ER703" s="125"/>
      <c r="ES703" s="125"/>
      <c r="ET703" s="125"/>
      <c r="EU703" s="125"/>
      <c r="EV703" s="125"/>
      <c r="EW703" s="125"/>
      <c r="EX703" s="125"/>
    </row>
    <row r="704" spans="1:154" x14ac:dyDescent="0.35">
      <c r="A704" s="85"/>
      <c r="B704" s="86"/>
      <c r="C704" s="86"/>
      <c r="D704" s="86"/>
      <c r="E704" s="86"/>
      <c r="F704" s="86"/>
      <c r="G704" s="48" t="e">
        <f>SUM(J704,L704,N704,O704,P704,T704,U704,V704,AB704,AD704,AO704,AQ704,CE704,CG704,CP704,CR704,#REF!,#REF!,CZ704,DB704,DE704,DG704,DN704,DP704,DW704,DY704,EF704,EH704)</f>
        <v>#REF!</v>
      </c>
      <c r="H704" s="48"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48" t="e">
        <f t="shared" si="22"/>
        <v>#REF!</v>
      </c>
      <c r="J704" s="78"/>
      <c r="K704" s="78"/>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125"/>
      <c r="EP704" s="125"/>
      <c r="EQ704" s="125"/>
      <c r="ER704" s="125"/>
      <c r="ES704" s="125"/>
      <c r="ET704" s="125"/>
      <c r="EU704" s="125"/>
      <c r="EV704" s="125"/>
      <c r="EW704" s="125"/>
      <c r="EX704" s="125"/>
    </row>
    <row r="705" spans="1:154" x14ac:dyDescent="0.35">
      <c r="A705" s="85"/>
      <c r="B705" s="86"/>
      <c r="C705" s="86"/>
      <c r="D705" s="86"/>
      <c r="E705" s="86"/>
      <c r="F705" s="86"/>
      <c r="G705" s="48" t="e">
        <f>SUM(J705,L705,N705,O705,P705,T705,U705,V705,AB705,AD705,AO705,AQ705,CE705,CG705,CP705,CR705,#REF!,#REF!,CZ705,DB705,DE705,DG705,DN705,DP705,DW705,DY705,EF705,EH705)</f>
        <v>#REF!</v>
      </c>
      <c r="H705" s="48"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48" t="e">
        <f t="shared" si="22"/>
        <v>#REF!</v>
      </c>
      <c r="J705" s="78"/>
      <c r="K705" s="78"/>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125"/>
      <c r="EP705" s="125"/>
      <c r="EQ705" s="125"/>
      <c r="ER705" s="125"/>
      <c r="ES705" s="125"/>
      <c r="ET705" s="125"/>
      <c r="EU705" s="125"/>
      <c r="EV705" s="125"/>
      <c r="EW705" s="125"/>
      <c r="EX705" s="125"/>
    </row>
    <row r="706" spans="1:154" x14ac:dyDescent="0.35">
      <c r="A706" s="85"/>
      <c r="B706" s="86"/>
      <c r="C706" s="86"/>
      <c r="D706" s="86"/>
      <c r="E706" s="86"/>
      <c r="F706" s="86"/>
      <c r="G706" s="48" t="e">
        <f>SUM(J706,L706,N706,O706,P706,T706,U706,V706,AB706,AD706,AO706,AQ706,CE706,CG706,CP706,CR706,#REF!,#REF!,CZ706,DB706,DE706,DG706,DN706,DP706,DW706,DY706,EF706,EH706)</f>
        <v>#REF!</v>
      </c>
      <c r="H706" s="48"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48" t="e">
        <f t="shared" si="22"/>
        <v>#REF!</v>
      </c>
      <c r="J706" s="78"/>
      <c r="K706" s="78"/>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125"/>
      <c r="EP706" s="125"/>
      <c r="EQ706" s="125"/>
      <c r="ER706" s="125"/>
      <c r="ES706" s="125"/>
      <c r="ET706" s="125"/>
      <c r="EU706" s="125"/>
      <c r="EV706" s="125"/>
      <c r="EW706" s="125"/>
      <c r="EX706" s="125"/>
    </row>
    <row r="707" spans="1:154" x14ac:dyDescent="0.35">
      <c r="A707" s="85"/>
      <c r="B707" s="86"/>
      <c r="C707" s="86"/>
      <c r="D707" s="86"/>
      <c r="E707" s="86"/>
      <c r="F707" s="86"/>
      <c r="G707" s="48" t="e">
        <f>SUM(J707,L707,N707,O707,P707,T707,U707,V707,AB707,AD707,AO707,AQ707,CE707,CG707,CP707,CR707,#REF!,#REF!,CZ707,DB707,DE707,DG707,DN707,DP707,DW707,DY707,EF707,EH707)</f>
        <v>#REF!</v>
      </c>
      <c r="H707" s="48"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48" t="e">
        <f t="shared" si="22"/>
        <v>#REF!</v>
      </c>
      <c r="J707" s="78"/>
      <c r="K707" s="78"/>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125"/>
      <c r="EP707" s="125"/>
      <c r="EQ707" s="125"/>
      <c r="ER707" s="125"/>
      <c r="ES707" s="125"/>
      <c r="ET707" s="125"/>
      <c r="EU707" s="125"/>
      <c r="EV707" s="125"/>
      <c r="EW707" s="125"/>
      <c r="EX707" s="125"/>
    </row>
    <row r="708" spans="1:154" x14ac:dyDescent="0.35">
      <c r="A708" s="85"/>
      <c r="B708" s="86"/>
      <c r="C708" s="86"/>
      <c r="D708" s="86"/>
      <c r="E708" s="86"/>
      <c r="F708" s="86"/>
      <c r="G708" s="48" t="e">
        <f>SUM(J708,L708,N708,O708,P708,T708,U708,V708,AB708,AD708,AO708,AQ708,CE708,CG708,CP708,CR708,#REF!,#REF!,CZ708,DB708,DE708,DG708,DN708,DP708,DW708,DY708,EF708,EH708)</f>
        <v>#REF!</v>
      </c>
      <c r="H708" s="48"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48" t="e">
        <f t="shared" si="22"/>
        <v>#REF!</v>
      </c>
      <c r="J708" s="78"/>
      <c r="K708" s="78"/>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125"/>
      <c r="EP708" s="125"/>
      <c r="EQ708" s="125"/>
      <c r="ER708" s="125"/>
      <c r="ES708" s="125"/>
      <c r="ET708" s="125"/>
      <c r="EU708" s="125"/>
      <c r="EV708" s="125"/>
      <c r="EW708" s="125"/>
      <c r="EX708" s="125"/>
    </row>
    <row r="709" spans="1:154" x14ac:dyDescent="0.35">
      <c r="A709" s="85"/>
      <c r="B709" s="86"/>
      <c r="C709" s="86"/>
      <c r="D709" s="86"/>
      <c r="E709" s="86"/>
      <c r="F709" s="86"/>
      <c r="G709" s="48" t="e">
        <f>SUM(J709,L709,N709,O709,P709,T709,U709,V709,AB709,AD709,AO709,AQ709,CE709,CG709,CP709,CR709,#REF!,#REF!,CZ709,DB709,DE709,DG709,DN709,DP709,DW709,DY709,EF709,EH709)</f>
        <v>#REF!</v>
      </c>
      <c r="H709" s="48"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48" t="e">
        <f t="shared" si="22"/>
        <v>#REF!</v>
      </c>
      <c r="J709" s="78"/>
      <c r="K709" s="78"/>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125"/>
      <c r="EP709" s="125"/>
      <c r="EQ709" s="125"/>
      <c r="ER709" s="125"/>
      <c r="ES709" s="125"/>
      <c r="ET709" s="125"/>
      <c r="EU709" s="125"/>
      <c r="EV709" s="125"/>
      <c r="EW709" s="125"/>
      <c r="EX709" s="125"/>
    </row>
    <row r="710" spans="1:154" x14ac:dyDescent="0.35">
      <c r="A710" s="85"/>
      <c r="B710" s="86"/>
      <c r="C710" s="86"/>
      <c r="D710" s="86"/>
      <c r="E710" s="86"/>
      <c r="F710" s="86"/>
      <c r="G710" s="48" t="e">
        <f>SUM(J710,L710,N710,O710,P710,T710,U710,V710,AB710,AD710,AO710,AQ710,CE710,CG710,CP710,CR710,#REF!,#REF!,CZ710,DB710,DE710,DG710,DN710,DP710,DW710,DY710,EF710,EH710)</f>
        <v>#REF!</v>
      </c>
      <c r="H710" s="48"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48" t="e">
        <f t="shared" si="22"/>
        <v>#REF!</v>
      </c>
      <c r="J710" s="78"/>
      <c r="K710" s="78"/>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125"/>
      <c r="EP710" s="125"/>
      <c r="EQ710" s="125"/>
      <c r="ER710" s="125"/>
      <c r="ES710" s="125"/>
      <c r="ET710" s="125"/>
      <c r="EU710" s="125"/>
      <c r="EV710" s="125"/>
      <c r="EW710" s="125"/>
      <c r="EX710" s="125"/>
    </row>
    <row r="711" spans="1:154" x14ac:dyDescent="0.35">
      <c r="A711" s="85"/>
      <c r="B711" s="86"/>
      <c r="C711" s="86"/>
      <c r="D711" s="86"/>
      <c r="E711" s="86"/>
      <c r="F711" s="86"/>
      <c r="G711" s="48" t="e">
        <f>SUM(J711,L711,N711,O711,P711,T711,U711,V711,AB711,AD711,AO711,AQ711,CE711,CG711,CP711,CR711,#REF!,#REF!,CZ711,DB711,DE711,DG711,DN711,DP711,DW711,DY711,EF711,EH711)</f>
        <v>#REF!</v>
      </c>
      <c r="H711" s="48"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48" t="e">
        <f t="shared" si="22"/>
        <v>#REF!</v>
      </c>
      <c r="J711" s="78"/>
      <c r="K711" s="78"/>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125"/>
      <c r="EP711" s="125"/>
      <c r="EQ711" s="125"/>
      <c r="ER711" s="125"/>
      <c r="ES711" s="125"/>
      <c r="ET711" s="125"/>
      <c r="EU711" s="125"/>
      <c r="EV711" s="125"/>
      <c r="EW711" s="125"/>
      <c r="EX711" s="125"/>
    </row>
    <row r="712" spans="1:154" x14ac:dyDescent="0.35">
      <c r="A712" s="85"/>
      <c r="B712" s="86"/>
      <c r="C712" s="86"/>
      <c r="D712" s="86"/>
      <c r="E712" s="86"/>
      <c r="F712" s="86"/>
      <c r="G712" s="48" t="e">
        <f>SUM(J712,L712,N712,O712,P712,T712,U712,V712,AB712,AD712,AO712,AQ712,CE712,CG712,CP712,CR712,#REF!,#REF!,CZ712,DB712,DE712,DG712,DN712,DP712,DW712,DY712,EF712,EH712)</f>
        <v>#REF!</v>
      </c>
      <c r="H712" s="48"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48" t="e">
        <f t="shared" si="22"/>
        <v>#REF!</v>
      </c>
      <c r="J712" s="78"/>
      <c r="K712" s="78"/>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125"/>
      <c r="EP712" s="125"/>
      <c r="EQ712" s="125"/>
      <c r="ER712" s="125"/>
      <c r="ES712" s="125"/>
      <c r="ET712" s="125"/>
      <c r="EU712" s="125"/>
      <c r="EV712" s="125"/>
      <c r="EW712" s="125"/>
      <c r="EX712" s="125"/>
    </row>
    <row r="713" spans="1:154" x14ac:dyDescent="0.35">
      <c r="A713" s="85"/>
      <c r="B713" s="86"/>
      <c r="C713" s="86"/>
      <c r="D713" s="86"/>
      <c r="E713" s="86"/>
      <c r="F713" s="86"/>
      <c r="G713" s="48" t="e">
        <f>SUM(J713,L713,N713,O713,P713,T713,U713,V713,AB713,AD713,AO713,AQ713,CE713,CG713,CP713,CR713,#REF!,#REF!,CZ713,DB713,DE713,DG713,DN713,DP713,DW713,DY713,EF713,EH713)</f>
        <v>#REF!</v>
      </c>
      <c r="H713" s="48"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48" t="e">
        <f t="shared" si="22"/>
        <v>#REF!</v>
      </c>
      <c r="J713" s="78"/>
      <c r="K713" s="78"/>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125"/>
      <c r="EP713" s="125"/>
      <c r="EQ713" s="125"/>
      <c r="ER713" s="125"/>
      <c r="ES713" s="125"/>
      <c r="ET713" s="125"/>
      <c r="EU713" s="125"/>
      <c r="EV713" s="125"/>
      <c r="EW713" s="125"/>
      <c r="EX713" s="125"/>
    </row>
    <row r="714" spans="1:154" x14ac:dyDescent="0.35">
      <c r="A714" s="85"/>
      <c r="B714" s="86"/>
      <c r="C714" s="86"/>
      <c r="D714" s="86"/>
      <c r="E714" s="86"/>
      <c r="F714" s="86"/>
      <c r="G714" s="48" t="e">
        <f>SUM(J714,L714,N714,O714,P714,T714,U714,V714,AB714,AD714,AO714,AQ714,CE714,CG714,CP714,CR714,#REF!,#REF!,CZ714,DB714,DE714,DG714,DN714,DP714,DW714,DY714,EF714,EH714)</f>
        <v>#REF!</v>
      </c>
      <c r="H714" s="48"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48" t="e">
        <f t="shared" ref="I714:I777" si="23">G714+H714</f>
        <v>#REF!</v>
      </c>
      <c r="J714" s="78"/>
      <c r="K714" s="78"/>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125"/>
      <c r="EP714" s="125"/>
      <c r="EQ714" s="125"/>
      <c r="ER714" s="125"/>
      <c r="ES714" s="125"/>
      <c r="ET714" s="125"/>
      <c r="EU714" s="125"/>
      <c r="EV714" s="125"/>
      <c r="EW714" s="125"/>
      <c r="EX714" s="125"/>
    </row>
    <row r="715" spans="1:154" x14ac:dyDescent="0.35">
      <c r="A715" s="85"/>
      <c r="B715" s="86"/>
      <c r="C715" s="86"/>
      <c r="D715" s="86"/>
      <c r="E715" s="86"/>
      <c r="F715" s="86"/>
      <c r="G715" s="48" t="e">
        <f>SUM(J715,L715,N715,O715,P715,T715,U715,V715,AB715,AD715,AO715,AQ715,CE715,CG715,CP715,CR715,#REF!,#REF!,CZ715,DB715,DE715,DG715,DN715,DP715,DW715,DY715,EF715,EH715)</f>
        <v>#REF!</v>
      </c>
      <c r="H715" s="48"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48" t="e">
        <f t="shared" si="23"/>
        <v>#REF!</v>
      </c>
      <c r="J715" s="78"/>
      <c r="K715" s="78"/>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125"/>
      <c r="EP715" s="125"/>
      <c r="EQ715" s="125"/>
      <c r="ER715" s="125"/>
      <c r="ES715" s="125"/>
      <c r="ET715" s="125"/>
      <c r="EU715" s="125"/>
      <c r="EV715" s="125"/>
      <c r="EW715" s="125"/>
      <c r="EX715" s="125"/>
    </row>
    <row r="716" spans="1:154" x14ac:dyDescent="0.35">
      <c r="A716" s="85"/>
      <c r="B716" s="86"/>
      <c r="C716" s="86"/>
      <c r="D716" s="86"/>
      <c r="E716" s="86"/>
      <c r="F716" s="86"/>
      <c r="G716" s="48" t="e">
        <f>SUM(J716,L716,N716,O716,P716,T716,U716,V716,AB716,AD716,AO716,AQ716,CE716,CG716,CP716,CR716,#REF!,#REF!,CZ716,DB716,DE716,DG716,DN716,DP716,DW716,DY716,EF716,EH716)</f>
        <v>#REF!</v>
      </c>
      <c r="H716" s="48"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48" t="e">
        <f t="shared" si="23"/>
        <v>#REF!</v>
      </c>
      <c r="J716" s="78"/>
      <c r="K716" s="78"/>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125"/>
      <c r="EP716" s="125"/>
      <c r="EQ716" s="125"/>
      <c r="ER716" s="125"/>
      <c r="ES716" s="125"/>
      <c r="ET716" s="125"/>
      <c r="EU716" s="125"/>
      <c r="EV716" s="125"/>
      <c r="EW716" s="125"/>
      <c r="EX716" s="125"/>
    </row>
    <row r="717" spans="1:154" x14ac:dyDescent="0.35">
      <c r="A717" s="85"/>
      <c r="B717" s="86"/>
      <c r="C717" s="86"/>
      <c r="D717" s="86"/>
      <c r="E717" s="86"/>
      <c r="F717" s="86"/>
      <c r="G717" s="48" t="e">
        <f>SUM(J717,L717,N717,O717,P717,T717,U717,V717,AB717,AD717,AO717,AQ717,CE717,CG717,CP717,CR717,#REF!,#REF!,CZ717,DB717,DE717,DG717,DN717,DP717,DW717,DY717,EF717,EH717)</f>
        <v>#REF!</v>
      </c>
      <c r="H717" s="48"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48" t="e">
        <f t="shared" si="23"/>
        <v>#REF!</v>
      </c>
      <c r="J717" s="78"/>
      <c r="K717" s="78"/>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125"/>
      <c r="EP717" s="125"/>
      <c r="EQ717" s="125"/>
      <c r="ER717" s="125"/>
      <c r="ES717" s="125"/>
      <c r="ET717" s="125"/>
      <c r="EU717" s="125"/>
      <c r="EV717" s="125"/>
      <c r="EW717" s="125"/>
      <c r="EX717" s="125"/>
    </row>
    <row r="718" spans="1:154" x14ac:dyDescent="0.35">
      <c r="A718" s="85"/>
      <c r="B718" s="86"/>
      <c r="C718" s="86"/>
      <c r="D718" s="86"/>
      <c r="E718" s="86"/>
      <c r="F718" s="86"/>
      <c r="G718" s="48" t="e">
        <f>SUM(J718,L718,N718,O718,P718,T718,U718,V718,AB718,AD718,AO718,AQ718,CE718,CG718,CP718,CR718,#REF!,#REF!,CZ718,DB718,DE718,DG718,DN718,DP718,DW718,DY718,EF718,EH718)</f>
        <v>#REF!</v>
      </c>
      <c r="H718" s="48"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48" t="e">
        <f t="shared" si="23"/>
        <v>#REF!</v>
      </c>
      <c r="J718" s="78"/>
      <c r="K718" s="78"/>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125"/>
      <c r="EP718" s="125"/>
      <c r="EQ718" s="125"/>
      <c r="ER718" s="125"/>
      <c r="ES718" s="125"/>
      <c r="ET718" s="125"/>
      <c r="EU718" s="125"/>
      <c r="EV718" s="125"/>
      <c r="EW718" s="125"/>
      <c r="EX718" s="125"/>
    </row>
    <row r="719" spans="1:154" x14ac:dyDescent="0.35">
      <c r="A719" s="85"/>
      <c r="B719" s="86"/>
      <c r="C719" s="86"/>
      <c r="D719" s="86"/>
      <c r="E719" s="86"/>
      <c r="F719" s="86"/>
      <c r="G719" s="48" t="e">
        <f>SUM(J719,L719,N719,O719,P719,T719,U719,V719,AB719,AD719,AO719,AQ719,CE719,CG719,CP719,CR719,#REF!,#REF!,CZ719,DB719,DE719,DG719,DN719,DP719,DW719,DY719,EF719,EH719)</f>
        <v>#REF!</v>
      </c>
      <c r="H719" s="48"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48" t="e">
        <f t="shared" si="23"/>
        <v>#REF!</v>
      </c>
      <c r="J719" s="78"/>
      <c r="K719" s="78"/>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125"/>
      <c r="EP719" s="125"/>
      <c r="EQ719" s="125"/>
      <c r="ER719" s="125"/>
      <c r="ES719" s="125"/>
      <c r="ET719" s="125"/>
      <c r="EU719" s="125"/>
      <c r="EV719" s="125"/>
      <c r="EW719" s="125"/>
      <c r="EX719" s="125"/>
    </row>
    <row r="720" spans="1:154" x14ac:dyDescent="0.35">
      <c r="A720" s="85"/>
      <c r="B720" s="86"/>
      <c r="C720" s="86"/>
      <c r="D720" s="86"/>
      <c r="E720" s="86"/>
      <c r="F720" s="86"/>
      <c r="G720" s="48" t="e">
        <f>SUM(J720,L720,N720,O720,P720,T720,U720,V720,AB720,AD720,AO720,AQ720,CE720,CG720,CP720,CR720,#REF!,#REF!,CZ720,DB720,DE720,DG720,DN720,DP720,DW720,DY720,EF720,EH720)</f>
        <v>#REF!</v>
      </c>
      <c r="H720" s="48"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48" t="e">
        <f t="shared" si="23"/>
        <v>#REF!</v>
      </c>
      <c r="J720" s="78"/>
      <c r="K720" s="78"/>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125"/>
      <c r="EP720" s="125"/>
      <c r="EQ720" s="125"/>
      <c r="ER720" s="125"/>
      <c r="ES720" s="125"/>
      <c r="ET720" s="125"/>
      <c r="EU720" s="125"/>
      <c r="EV720" s="125"/>
      <c r="EW720" s="125"/>
      <c r="EX720" s="125"/>
    </row>
    <row r="721" spans="1:154" x14ac:dyDescent="0.35">
      <c r="A721" s="85"/>
      <c r="B721" s="86"/>
      <c r="C721" s="86"/>
      <c r="D721" s="86"/>
      <c r="E721" s="86"/>
      <c r="F721" s="86"/>
      <c r="G721" s="48" t="e">
        <f>SUM(J721,L721,N721,O721,P721,T721,U721,V721,AB721,AD721,AO721,AQ721,CE721,CG721,CP721,CR721,#REF!,#REF!,CZ721,DB721,DE721,DG721,DN721,DP721,DW721,DY721,EF721,EH721)</f>
        <v>#REF!</v>
      </c>
      <c r="H721" s="48"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48" t="e">
        <f t="shared" si="23"/>
        <v>#REF!</v>
      </c>
      <c r="J721" s="78"/>
      <c r="K721" s="78"/>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125"/>
      <c r="EP721" s="125"/>
      <c r="EQ721" s="125"/>
      <c r="ER721" s="125"/>
      <c r="ES721" s="125"/>
      <c r="ET721" s="125"/>
      <c r="EU721" s="125"/>
      <c r="EV721" s="125"/>
      <c r="EW721" s="125"/>
      <c r="EX721" s="125"/>
    </row>
    <row r="722" spans="1:154" x14ac:dyDescent="0.35">
      <c r="A722" s="85"/>
      <c r="B722" s="86"/>
      <c r="C722" s="86"/>
      <c r="D722" s="86"/>
      <c r="E722" s="86"/>
      <c r="F722" s="86"/>
      <c r="G722" s="48" t="e">
        <f>SUM(J722,L722,N722,O722,P722,T722,U722,V722,AB722,AD722,AO722,AQ722,CE722,CG722,CP722,CR722,#REF!,#REF!,CZ722,DB722,DE722,DG722,DN722,DP722,DW722,DY722,EF722,EH722)</f>
        <v>#REF!</v>
      </c>
      <c r="H722" s="48"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48" t="e">
        <f t="shared" si="23"/>
        <v>#REF!</v>
      </c>
      <c r="J722" s="78"/>
      <c r="K722" s="78"/>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125"/>
      <c r="EP722" s="125"/>
      <c r="EQ722" s="125"/>
      <c r="ER722" s="125"/>
      <c r="ES722" s="125"/>
      <c r="ET722" s="125"/>
      <c r="EU722" s="125"/>
      <c r="EV722" s="125"/>
      <c r="EW722" s="125"/>
      <c r="EX722" s="125"/>
    </row>
    <row r="723" spans="1:154" x14ac:dyDescent="0.35">
      <c r="A723" s="85"/>
      <c r="B723" s="86"/>
      <c r="C723" s="86"/>
      <c r="D723" s="86"/>
      <c r="E723" s="86"/>
      <c r="F723" s="86"/>
      <c r="G723" s="48" t="e">
        <f>SUM(J723,L723,N723,O723,P723,T723,U723,V723,AB723,AD723,AO723,AQ723,CE723,CG723,CP723,CR723,#REF!,#REF!,CZ723,DB723,DE723,DG723,DN723,DP723,DW723,DY723,EF723,EH723)</f>
        <v>#REF!</v>
      </c>
      <c r="H723" s="48"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48" t="e">
        <f t="shared" si="23"/>
        <v>#REF!</v>
      </c>
      <c r="J723" s="78"/>
      <c r="K723" s="78"/>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125"/>
      <c r="EP723" s="125"/>
      <c r="EQ723" s="125"/>
      <c r="ER723" s="125"/>
      <c r="ES723" s="125"/>
      <c r="ET723" s="125"/>
      <c r="EU723" s="125"/>
      <c r="EV723" s="125"/>
      <c r="EW723" s="125"/>
      <c r="EX723" s="125"/>
    </row>
    <row r="724" spans="1:154" x14ac:dyDescent="0.35">
      <c r="A724" s="85"/>
      <c r="B724" s="86"/>
      <c r="C724" s="86"/>
      <c r="D724" s="86"/>
      <c r="E724" s="86"/>
      <c r="F724" s="86"/>
      <c r="G724" s="48" t="e">
        <f>SUM(J724,L724,N724,O724,P724,T724,U724,V724,AB724,AD724,AO724,AQ724,CE724,CG724,CP724,CR724,#REF!,#REF!,CZ724,DB724,DE724,DG724,DN724,DP724,DW724,DY724,EF724,EH724)</f>
        <v>#REF!</v>
      </c>
      <c r="H724" s="48"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48" t="e">
        <f t="shared" si="23"/>
        <v>#REF!</v>
      </c>
      <c r="J724" s="78"/>
      <c r="K724" s="78"/>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125"/>
      <c r="EP724" s="125"/>
      <c r="EQ724" s="125"/>
      <c r="ER724" s="125"/>
      <c r="ES724" s="125"/>
      <c r="ET724" s="125"/>
      <c r="EU724" s="125"/>
      <c r="EV724" s="125"/>
      <c r="EW724" s="125"/>
      <c r="EX724" s="125"/>
    </row>
    <row r="725" spans="1:154" x14ac:dyDescent="0.35">
      <c r="A725" s="85"/>
      <c r="B725" s="86"/>
      <c r="C725" s="86"/>
      <c r="D725" s="86"/>
      <c r="E725" s="86"/>
      <c r="F725" s="86"/>
      <c r="G725" s="48" t="e">
        <f>SUM(J725,L725,N725,O725,P725,T725,U725,V725,AB725,AD725,AO725,AQ725,CE725,CG725,CP725,CR725,#REF!,#REF!,CZ725,DB725,DE725,DG725,DN725,DP725,DW725,DY725,EF725,EH725)</f>
        <v>#REF!</v>
      </c>
      <c r="H725" s="48"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48" t="e">
        <f t="shared" si="23"/>
        <v>#REF!</v>
      </c>
      <c r="J725" s="78"/>
      <c r="K725" s="78"/>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125"/>
      <c r="EP725" s="125"/>
      <c r="EQ725" s="125"/>
      <c r="ER725" s="125"/>
      <c r="ES725" s="125"/>
      <c r="ET725" s="125"/>
      <c r="EU725" s="125"/>
      <c r="EV725" s="125"/>
      <c r="EW725" s="125"/>
      <c r="EX725" s="125"/>
    </row>
    <row r="726" spans="1:154" x14ac:dyDescent="0.35">
      <c r="A726" s="85"/>
      <c r="B726" s="86"/>
      <c r="C726" s="86"/>
      <c r="D726" s="86"/>
      <c r="E726" s="86"/>
      <c r="F726" s="86"/>
      <c r="G726" s="48" t="e">
        <f>SUM(J726,L726,N726,O726,P726,T726,U726,V726,AB726,AD726,AO726,AQ726,CE726,CG726,CP726,CR726,#REF!,#REF!,CZ726,DB726,DE726,DG726,DN726,DP726,DW726,DY726,EF726,EH726)</f>
        <v>#REF!</v>
      </c>
      <c r="H726" s="48"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48" t="e">
        <f t="shared" si="23"/>
        <v>#REF!</v>
      </c>
      <c r="J726" s="78"/>
      <c r="K726" s="78"/>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125"/>
      <c r="EP726" s="125"/>
      <c r="EQ726" s="125"/>
      <c r="ER726" s="125"/>
      <c r="ES726" s="125"/>
      <c r="ET726" s="125"/>
      <c r="EU726" s="125"/>
      <c r="EV726" s="125"/>
      <c r="EW726" s="125"/>
      <c r="EX726" s="125"/>
    </row>
    <row r="727" spans="1:154" x14ac:dyDescent="0.35">
      <c r="A727" s="85"/>
      <c r="B727" s="86"/>
      <c r="C727" s="86"/>
      <c r="D727" s="86"/>
      <c r="E727" s="86"/>
      <c r="F727" s="86"/>
      <c r="G727" s="48" t="e">
        <f>SUM(J727,L727,N727,O727,P727,T727,U727,V727,AB727,AD727,AO727,AQ727,CE727,CG727,CP727,CR727,#REF!,#REF!,CZ727,DB727,DE727,DG727,DN727,DP727,DW727,DY727,EF727,EH727)</f>
        <v>#REF!</v>
      </c>
      <c r="H727" s="48"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48" t="e">
        <f t="shared" si="23"/>
        <v>#REF!</v>
      </c>
      <c r="J727" s="78"/>
      <c r="K727" s="78"/>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125"/>
      <c r="EP727" s="125"/>
      <c r="EQ727" s="125"/>
      <c r="ER727" s="125"/>
      <c r="ES727" s="125"/>
      <c r="ET727" s="125"/>
      <c r="EU727" s="125"/>
      <c r="EV727" s="125"/>
      <c r="EW727" s="125"/>
      <c r="EX727" s="125"/>
    </row>
    <row r="728" spans="1:154" x14ac:dyDescent="0.35">
      <c r="A728" s="85"/>
      <c r="B728" s="86"/>
      <c r="C728" s="86"/>
      <c r="D728" s="86"/>
      <c r="E728" s="86"/>
      <c r="F728" s="86"/>
      <c r="G728" s="48" t="e">
        <f>SUM(J728,L728,N728,O728,P728,T728,U728,V728,AB728,AD728,AO728,AQ728,CE728,CG728,CP728,CR728,#REF!,#REF!,CZ728,DB728,DE728,DG728,DN728,DP728,DW728,DY728,EF728,EH728)</f>
        <v>#REF!</v>
      </c>
      <c r="H728" s="48"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48" t="e">
        <f t="shared" si="23"/>
        <v>#REF!</v>
      </c>
      <c r="J728" s="78"/>
      <c r="K728" s="78"/>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125"/>
      <c r="EP728" s="125"/>
      <c r="EQ728" s="125"/>
      <c r="ER728" s="125"/>
      <c r="ES728" s="125"/>
      <c r="ET728" s="125"/>
      <c r="EU728" s="125"/>
      <c r="EV728" s="125"/>
      <c r="EW728" s="125"/>
      <c r="EX728" s="125"/>
    </row>
    <row r="729" spans="1:154" x14ac:dyDescent="0.35">
      <c r="A729" s="85"/>
      <c r="B729" s="86"/>
      <c r="C729" s="86"/>
      <c r="D729" s="86"/>
      <c r="E729" s="86"/>
      <c r="F729" s="86"/>
      <c r="G729" s="48" t="e">
        <f>SUM(J729,L729,N729,O729,P729,T729,U729,V729,AB729,AD729,AO729,AQ729,CE729,CG729,CP729,CR729,#REF!,#REF!,CZ729,DB729,DE729,DG729,DN729,DP729,DW729,DY729,EF729,EH729)</f>
        <v>#REF!</v>
      </c>
      <c r="H729" s="48"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48" t="e">
        <f t="shared" si="23"/>
        <v>#REF!</v>
      </c>
      <c r="J729" s="78"/>
      <c r="K729" s="78"/>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125"/>
      <c r="EP729" s="125"/>
      <c r="EQ729" s="125"/>
      <c r="ER729" s="125"/>
      <c r="ES729" s="125"/>
      <c r="ET729" s="125"/>
      <c r="EU729" s="125"/>
      <c r="EV729" s="125"/>
      <c r="EW729" s="125"/>
      <c r="EX729" s="125"/>
    </row>
    <row r="730" spans="1:154" x14ac:dyDescent="0.35">
      <c r="A730" s="85"/>
      <c r="B730" s="86"/>
      <c r="C730" s="86"/>
      <c r="D730" s="86"/>
      <c r="E730" s="86"/>
      <c r="F730" s="86"/>
      <c r="G730" s="48" t="e">
        <f>SUM(J730,L730,N730,O730,P730,T730,U730,V730,AB730,AD730,AO730,AQ730,CE730,CG730,CP730,CR730,#REF!,#REF!,CZ730,DB730,DE730,DG730,DN730,DP730,DW730,DY730,EF730,EH730)</f>
        <v>#REF!</v>
      </c>
      <c r="H730" s="48"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48" t="e">
        <f t="shared" si="23"/>
        <v>#REF!</v>
      </c>
      <c r="J730" s="78"/>
      <c r="K730" s="78"/>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125"/>
      <c r="EP730" s="125"/>
      <c r="EQ730" s="125"/>
      <c r="ER730" s="125"/>
      <c r="ES730" s="125"/>
      <c r="ET730" s="125"/>
      <c r="EU730" s="125"/>
      <c r="EV730" s="125"/>
      <c r="EW730" s="125"/>
      <c r="EX730" s="125"/>
    </row>
    <row r="731" spans="1:154" x14ac:dyDescent="0.35">
      <c r="A731" s="85"/>
      <c r="B731" s="86"/>
      <c r="C731" s="86"/>
      <c r="D731" s="86"/>
      <c r="E731" s="86"/>
      <c r="F731" s="86"/>
      <c r="G731" s="48" t="e">
        <f>SUM(J731,L731,N731,O731,P731,T731,U731,V731,AB731,AD731,AO731,AQ731,CE731,CG731,CP731,CR731,#REF!,#REF!,CZ731,DB731,DE731,DG731,DN731,DP731,DW731,DY731,EF731,EH731)</f>
        <v>#REF!</v>
      </c>
      <c r="H731" s="48"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48" t="e">
        <f t="shared" si="23"/>
        <v>#REF!</v>
      </c>
      <c r="J731" s="78"/>
      <c r="K731" s="78"/>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125"/>
      <c r="EP731" s="125"/>
      <c r="EQ731" s="125"/>
      <c r="ER731" s="125"/>
      <c r="ES731" s="125"/>
      <c r="ET731" s="125"/>
      <c r="EU731" s="125"/>
      <c r="EV731" s="125"/>
      <c r="EW731" s="125"/>
      <c r="EX731" s="125"/>
    </row>
    <row r="732" spans="1:154" x14ac:dyDescent="0.35">
      <c r="A732" s="85"/>
      <c r="B732" s="86"/>
      <c r="C732" s="86"/>
      <c r="D732" s="86"/>
      <c r="E732" s="86"/>
      <c r="F732" s="86"/>
      <c r="G732" s="48" t="e">
        <f>SUM(J732,L732,N732,O732,P732,T732,U732,V732,AB732,AD732,AO732,AQ732,CE732,CG732,CP732,CR732,#REF!,#REF!,CZ732,DB732,DE732,DG732,DN732,DP732,DW732,DY732,EF732,EH732)</f>
        <v>#REF!</v>
      </c>
      <c r="H732" s="48"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48" t="e">
        <f t="shared" si="23"/>
        <v>#REF!</v>
      </c>
      <c r="J732" s="78"/>
      <c r="K732" s="78"/>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125"/>
      <c r="EP732" s="125"/>
      <c r="EQ732" s="125"/>
      <c r="ER732" s="125"/>
      <c r="ES732" s="125"/>
      <c r="ET732" s="125"/>
      <c r="EU732" s="125"/>
      <c r="EV732" s="125"/>
      <c r="EW732" s="125"/>
      <c r="EX732" s="125"/>
    </row>
    <row r="733" spans="1:154" x14ac:dyDescent="0.35">
      <c r="A733" s="85"/>
      <c r="B733" s="86"/>
      <c r="C733" s="86"/>
      <c r="D733" s="86"/>
      <c r="E733" s="86"/>
      <c r="F733" s="86"/>
      <c r="G733" s="48" t="e">
        <f>SUM(J733,L733,N733,O733,P733,T733,U733,V733,AB733,AD733,AO733,AQ733,CE733,CG733,CP733,CR733,#REF!,#REF!,CZ733,DB733,DE733,DG733,DN733,DP733,DW733,DY733,EF733,EH733)</f>
        <v>#REF!</v>
      </c>
      <c r="H733" s="48"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48" t="e">
        <f t="shared" si="23"/>
        <v>#REF!</v>
      </c>
      <c r="J733" s="78"/>
      <c r="K733" s="78"/>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125"/>
      <c r="EP733" s="125"/>
      <c r="EQ733" s="125"/>
      <c r="ER733" s="125"/>
      <c r="ES733" s="125"/>
      <c r="ET733" s="125"/>
      <c r="EU733" s="125"/>
      <c r="EV733" s="125"/>
      <c r="EW733" s="125"/>
      <c r="EX733" s="125"/>
    </row>
    <row r="734" spans="1:154" x14ac:dyDescent="0.35">
      <c r="A734" s="85"/>
      <c r="B734" s="86"/>
      <c r="C734" s="86"/>
      <c r="D734" s="86"/>
      <c r="E734" s="86"/>
      <c r="F734" s="86"/>
      <c r="G734" s="48" t="e">
        <f>SUM(J734,L734,N734,O734,P734,T734,U734,V734,AB734,AD734,AO734,AQ734,CE734,CG734,CP734,CR734,#REF!,#REF!,CZ734,DB734,DE734,DG734,DN734,DP734,DW734,DY734,EF734,EH734)</f>
        <v>#REF!</v>
      </c>
      <c r="H734" s="48"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48" t="e">
        <f t="shared" si="23"/>
        <v>#REF!</v>
      </c>
      <c r="J734" s="78"/>
      <c r="K734" s="78"/>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125"/>
      <c r="EP734" s="125"/>
      <c r="EQ734" s="125"/>
      <c r="ER734" s="125"/>
      <c r="ES734" s="125"/>
      <c r="ET734" s="125"/>
      <c r="EU734" s="125"/>
      <c r="EV734" s="125"/>
      <c r="EW734" s="125"/>
      <c r="EX734" s="125"/>
    </row>
    <row r="735" spans="1:154" x14ac:dyDescent="0.35">
      <c r="A735" s="85"/>
      <c r="B735" s="86"/>
      <c r="C735" s="86"/>
      <c r="D735" s="86"/>
      <c r="E735" s="86"/>
      <c r="F735" s="86"/>
      <c r="G735" s="48" t="e">
        <f>SUM(J735,L735,N735,O735,P735,T735,U735,V735,AB735,AD735,AO735,AQ735,CE735,CG735,CP735,CR735,#REF!,#REF!,CZ735,DB735,DE735,DG735,DN735,DP735,DW735,DY735,EF735,EH735)</f>
        <v>#REF!</v>
      </c>
      <c r="H735" s="48"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48" t="e">
        <f t="shared" si="23"/>
        <v>#REF!</v>
      </c>
      <c r="J735" s="78"/>
      <c r="K735" s="78"/>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125"/>
      <c r="EP735" s="125"/>
      <c r="EQ735" s="125"/>
      <c r="ER735" s="125"/>
      <c r="ES735" s="125"/>
      <c r="ET735" s="125"/>
      <c r="EU735" s="125"/>
      <c r="EV735" s="125"/>
      <c r="EW735" s="125"/>
      <c r="EX735" s="125"/>
    </row>
    <row r="736" spans="1:154" x14ac:dyDescent="0.35">
      <c r="A736" s="85"/>
      <c r="B736" s="86"/>
      <c r="C736" s="86"/>
      <c r="D736" s="86"/>
      <c r="E736" s="86"/>
      <c r="F736" s="86"/>
      <c r="G736" s="48" t="e">
        <f>SUM(J736,L736,N736,O736,P736,T736,U736,V736,AB736,AD736,AO736,AQ736,CE736,CG736,CP736,CR736,#REF!,#REF!,CZ736,DB736,DE736,DG736,DN736,DP736,DW736,DY736,EF736,EH736)</f>
        <v>#REF!</v>
      </c>
      <c r="H736" s="48"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48" t="e">
        <f t="shared" si="23"/>
        <v>#REF!</v>
      </c>
      <c r="J736" s="78"/>
      <c r="K736" s="78"/>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125"/>
      <c r="EP736" s="125"/>
      <c r="EQ736" s="125"/>
      <c r="ER736" s="125"/>
      <c r="ES736" s="125"/>
      <c r="ET736" s="125"/>
      <c r="EU736" s="125"/>
      <c r="EV736" s="125"/>
      <c r="EW736" s="125"/>
      <c r="EX736" s="125"/>
    </row>
    <row r="737" spans="1:154" x14ac:dyDescent="0.35">
      <c r="A737" s="85"/>
      <c r="B737" s="86"/>
      <c r="C737" s="86"/>
      <c r="D737" s="86"/>
      <c r="E737" s="86"/>
      <c r="F737" s="86"/>
      <c r="G737" s="48" t="e">
        <f>SUM(J737,L737,N737,O737,P737,T737,U737,V737,AB737,AD737,AO737,AQ737,CE737,CG737,CP737,CR737,#REF!,#REF!,CZ737,DB737,DE737,DG737,DN737,DP737,DW737,DY737,EF737,EH737)</f>
        <v>#REF!</v>
      </c>
      <c r="H737" s="48"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48" t="e">
        <f t="shared" si="23"/>
        <v>#REF!</v>
      </c>
      <c r="J737" s="78"/>
      <c r="K737" s="78"/>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125"/>
      <c r="EP737" s="125"/>
      <c r="EQ737" s="125"/>
      <c r="ER737" s="125"/>
      <c r="ES737" s="125"/>
      <c r="ET737" s="125"/>
      <c r="EU737" s="125"/>
      <c r="EV737" s="125"/>
      <c r="EW737" s="125"/>
      <c r="EX737" s="125"/>
    </row>
    <row r="738" spans="1:154" x14ac:dyDescent="0.35">
      <c r="A738" s="85"/>
      <c r="B738" s="86"/>
      <c r="C738" s="86"/>
      <c r="D738" s="86"/>
      <c r="E738" s="86"/>
      <c r="F738" s="86"/>
      <c r="G738" s="48" t="e">
        <f>SUM(J738,L738,N738,O738,P738,T738,U738,V738,AB738,AD738,AO738,AQ738,CE738,CG738,CP738,CR738,#REF!,#REF!,CZ738,DB738,DE738,DG738,DN738,DP738,DW738,DY738,EF738,EH738)</f>
        <v>#REF!</v>
      </c>
      <c r="H738" s="48"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48" t="e">
        <f t="shared" si="23"/>
        <v>#REF!</v>
      </c>
      <c r="J738" s="78"/>
      <c r="K738" s="78"/>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125"/>
      <c r="EP738" s="125"/>
      <c r="EQ738" s="125"/>
      <c r="ER738" s="125"/>
      <c r="ES738" s="125"/>
      <c r="ET738" s="125"/>
      <c r="EU738" s="125"/>
      <c r="EV738" s="125"/>
      <c r="EW738" s="125"/>
      <c r="EX738" s="125"/>
    </row>
    <row r="739" spans="1:154" x14ac:dyDescent="0.35">
      <c r="A739" s="85"/>
      <c r="B739" s="86"/>
      <c r="C739" s="86"/>
      <c r="D739" s="86"/>
      <c r="E739" s="86"/>
      <c r="F739" s="86"/>
      <c r="G739" s="48" t="e">
        <f>SUM(J739,L739,N739,O739,P739,T739,U739,V739,AB739,AD739,AO739,AQ739,CE739,CG739,CP739,CR739,#REF!,#REF!,CZ739,DB739,DE739,DG739,DN739,DP739,DW739,DY739,EF739,EH739)</f>
        <v>#REF!</v>
      </c>
      <c r="H739" s="48"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48" t="e">
        <f t="shared" si="23"/>
        <v>#REF!</v>
      </c>
      <c r="J739" s="78"/>
      <c r="K739" s="78"/>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125"/>
      <c r="EP739" s="125"/>
      <c r="EQ739" s="125"/>
      <c r="ER739" s="125"/>
      <c r="ES739" s="125"/>
      <c r="ET739" s="125"/>
      <c r="EU739" s="125"/>
      <c r="EV739" s="125"/>
      <c r="EW739" s="125"/>
      <c r="EX739" s="125"/>
    </row>
    <row r="740" spans="1:154" x14ac:dyDescent="0.35">
      <c r="A740" s="85"/>
      <c r="B740" s="86"/>
      <c r="C740" s="86"/>
      <c r="D740" s="86"/>
      <c r="E740" s="86"/>
      <c r="F740" s="86"/>
      <c r="G740" s="48" t="e">
        <f>SUM(J740,L740,N740,O740,P740,T740,U740,V740,AB740,AD740,AO740,AQ740,CE740,CG740,CP740,CR740,#REF!,#REF!,CZ740,DB740,DE740,DG740,DN740,DP740,DW740,DY740,EF740,EH740)</f>
        <v>#REF!</v>
      </c>
      <c r="H740" s="48"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48" t="e">
        <f t="shared" si="23"/>
        <v>#REF!</v>
      </c>
      <c r="J740" s="78"/>
      <c r="K740" s="78"/>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125"/>
      <c r="EP740" s="125"/>
      <c r="EQ740" s="125"/>
      <c r="ER740" s="125"/>
      <c r="ES740" s="125"/>
      <c r="ET740" s="125"/>
      <c r="EU740" s="125"/>
      <c r="EV740" s="125"/>
      <c r="EW740" s="125"/>
      <c r="EX740" s="125"/>
    </row>
    <row r="741" spans="1:154" x14ac:dyDescent="0.35">
      <c r="A741" s="85"/>
      <c r="B741" s="86"/>
      <c r="C741" s="86"/>
      <c r="D741" s="86"/>
      <c r="E741" s="86"/>
      <c r="F741" s="86"/>
      <c r="G741" s="48" t="e">
        <f>SUM(J741,L741,N741,O741,P741,T741,U741,V741,AB741,AD741,AO741,AQ741,CE741,CG741,CP741,CR741,#REF!,#REF!,CZ741,DB741,DE741,DG741,DN741,DP741,DW741,DY741,EF741,EH741)</f>
        <v>#REF!</v>
      </c>
      <c r="H741" s="48"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48" t="e">
        <f t="shared" si="23"/>
        <v>#REF!</v>
      </c>
      <c r="J741" s="78"/>
      <c r="K741" s="78"/>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125"/>
      <c r="EP741" s="125"/>
      <c r="EQ741" s="125"/>
      <c r="ER741" s="125"/>
      <c r="ES741" s="125"/>
      <c r="ET741" s="125"/>
      <c r="EU741" s="125"/>
      <c r="EV741" s="125"/>
      <c r="EW741" s="125"/>
      <c r="EX741" s="125"/>
    </row>
    <row r="742" spans="1:154" x14ac:dyDescent="0.35">
      <c r="A742" s="85"/>
      <c r="B742" s="86"/>
      <c r="C742" s="86"/>
      <c r="D742" s="86"/>
      <c r="E742" s="86"/>
      <c r="F742" s="86"/>
      <c r="G742" s="48" t="e">
        <f>SUM(J742,L742,N742,O742,P742,T742,U742,V742,AB742,AD742,AO742,AQ742,CE742,CG742,CP742,CR742,#REF!,#REF!,CZ742,DB742,DE742,DG742,DN742,DP742,DW742,DY742,EF742,EH742)</f>
        <v>#REF!</v>
      </c>
      <c r="H742" s="48"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48" t="e">
        <f t="shared" si="23"/>
        <v>#REF!</v>
      </c>
      <c r="J742" s="78"/>
      <c r="K742" s="78"/>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125"/>
      <c r="EP742" s="125"/>
      <c r="EQ742" s="125"/>
      <c r="ER742" s="125"/>
      <c r="ES742" s="125"/>
      <c r="ET742" s="125"/>
      <c r="EU742" s="125"/>
      <c r="EV742" s="125"/>
      <c r="EW742" s="125"/>
      <c r="EX742" s="125"/>
    </row>
    <row r="743" spans="1:154" x14ac:dyDescent="0.35">
      <c r="A743" s="85"/>
      <c r="B743" s="86"/>
      <c r="C743" s="86"/>
      <c r="D743" s="86"/>
      <c r="E743" s="86"/>
      <c r="F743" s="86"/>
      <c r="G743" s="48" t="e">
        <f>SUM(J743,L743,N743,O743,P743,T743,U743,V743,AB743,AD743,AO743,AQ743,CE743,CG743,CP743,CR743,#REF!,#REF!,CZ743,DB743,DE743,DG743,DN743,DP743,DW743,DY743,EF743,EH743)</f>
        <v>#REF!</v>
      </c>
      <c r="H743" s="48"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48" t="e">
        <f t="shared" si="23"/>
        <v>#REF!</v>
      </c>
      <c r="J743" s="78"/>
      <c r="K743" s="78"/>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125"/>
      <c r="EP743" s="125"/>
      <c r="EQ743" s="125"/>
      <c r="ER743" s="125"/>
      <c r="ES743" s="125"/>
      <c r="ET743" s="125"/>
      <c r="EU743" s="125"/>
      <c r="EV743" s="125"/>
      <c r="EW743" s="125"/>
      <c r="EX743" s="125"/>
    </row>
    <row r="744" spans="1:154" x14ac:dyDescent="0.35">
      <c r="A744" s="85"/>
      <c r="B744" s="86"/>
      <c r="C744" s="86"/>
      <c r="D744" s="86"/>
      <c r="E744" s="86"/>
      <c r="F744" s="86"/>
      <c r="G744" s="48" t="e">
        <f>SUM(J744,L744,N744,O744,P744,T744,U744,V744,AB744,AD744,AO744,AQ744,CE744,CG744,CP744,CR744,#REF!,#REF!,CZ744,DB744,DE744,DG744,DN744,DP744,DW744,DY744,EF744,EH744)</f>
        <v>#REF!</v>
      </c>
      <c r="H744" s="48"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48" t="e">
        <f t="shared" si="23"/>
        <v>#REF!</v>
      </c>
      <c r="J744" s="78"/>
      <c r="K744" s="78"/>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125"/>
      <c r="EP744" s="125"/>
      <c r="EQ744" s="125"/>
      <c r="ER744" s="125"/>
      <c r="ES744" s="125"/>
      <c r="ET744" s="125"/>
      <c r="EU744" s="125"/>
      <c r="EV744" s="125"/>
      <c r="EW744" s="125"/>
      <c r="EX744" s="125"/>
    </row>
    <row r="745" spans="1:154" x14ac:dyDescent="0.35">
      <c r="A745" s="85"/>
      <c r="B745" s="86"/>
      <c r="C745" s="86"/>
      <c r="D745" s="86"/>
      <c r="E745" s="86"/>
      <c r="F745" s="86"/>
      <c r="G745" s="48" t="e">
        <f>SUM(J745,L745,N745,O745,P745,T745,U745,V745,AB745,AD745,AO745,AQ745,CE745,CG745,CP745,CR745,#REF!,#REF!,CZ745,DB745,DE745,DG745,DN745,DP745,DW745,DY745,EF745,EH745)</f>
        <v>#REF!</v>
      </c>
      <c r="H745" s="48"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48" t="e">
        <f t="shared" si="23"/>
        <v>#REF!</v>
      </c>
      <c r="J745" s="78"/>
      <c r="K745" s="78"/>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125"/>
      <c r="EP745" s="125"/>
      <c r="EQ745" s="125"/>
      <c r="ER745" s="125"/>
      <c r="ES745" s="125"/>
      <c r="ET745" s="125"/>
      <c r="EU745" s="125"/>
      <c r="EV745" s="125"/>
      <c r="EW745" s="125"/>
      <c r="EX745" s="125"/>
    </row>
    <row r="746" spans="1:154" x14ac:dyDescent="0.35">
      <c r="A746" s="85"/>
      <c r="B746" s="86"/>
      <c r="C746" s="86"/>
      <c r="D746" s="86"/>
      <c r="E746" s="86"/>
      <c r="F746" s="86"/>
      <c r="G746" s="48" t="e">
        <f>SUM(J746,L746,N746,O746,P746,T746,U746,V746,AB746,AD746,AO746,AQ746,CE746,CG746,CP746,CR746,#REF!,#REF!,CZ746,DB746,DE746,DG746,DN746,DP746,DW746,DY746,EF746,EH746)</f>
        <v>#REF!</v>
      </c>
      <c r="H746" s="48"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48" t="e">
        <f t="shared" si="23"/>
        <v>#REF!</v>
      </c>
      <c r="J746" s="78"/>
      <c r="K746" s="78"/>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125"/>
      <c r="EP746" s="125"/>
      <c r="EQ746" s="125"/>
      <c r="ER746" s="125"/>
      <c r="ES746" s="125"/>
      <c r="ET746" s="125"/>
      <c r="EU746" s="125"/>
      <c r="EV746" s="125"/>
      <c r="EW746" s="125"/>
      <c r="EX746" s="125"/>
    </row>
    <row r="747" spans="1:154" x14ac:dyDescent="0.35">
      <c r="A747" s="85"/>
      <c r="B747" s="86"/>
      <c r="C747" s="86"/>
      <c r="D747" s="86"/>
      <c r="E747" s="86"/>
      <c r="F747" s="86"/>
      <c r="G747" s="48" t="e">
        <f>SUM(J747,L747,N747,O747,P747,T747,U747,V747,AB747,AD747,AO747,AQ747,CE747,CG747,CP747,CR747,#REF!,#REF!,CZ747,DB747,DE747,DG747,DN747,DP747,DW747,DY747,EF747,EH747)</f>
        <v>#REF!</v>
      </c>
      <c r="H747" s="48"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48" t="e">
        <f t="shared" si="23"/>
        <v>#REF!</v>
      </c>
      <c r="J747" s="78"/>
      <c r="K747" s="78"/>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125"/>
      <c r="EP747" s="125"/>
      <c r="EQ747" s="125"/>
      <c r="ER747" s="125"/>
      <c r="ES747" s="125"/>
      <c r="ET747" s="125"/>
      <c r="EU747" s="125"/>
      <c r="EV747" s="125"/>
      <c r="EW747" s="125"/>
      <c r="EX747" s="125"/>
    </row>
    <row r="748" spans="1:154" x14ac:dyDescent="0.35">
      <c r="A748" s="85"/>
      <c r="B748" s="86"/>
      <c r="C748" s="86"/>
      <c r="D748" s="86"/>
      <c r="E748" s="86"/>
      <c r="F748" s="86"/>
      <c r="G748" s="48" t="e">
        <f>SUM(J748,L748,N748,O748,P748,T748,U748,V748,AB748,AD748,AO748,AQ748,CE748,CG748,CP748,CR748,#REF!,#REF!,CZ748,DB748,DE748,DG748,DN748,DP748,DW748,DY748,EF748,EH748)</f>
        <v>#REF!</v>
      </c>
      <c r="H748" s="48"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48" t="e">
        <f t="shared" si="23"/>
        <v>#REF!</v>
      </c>
      <c r="J748" s="78"/>
      <c r="K748" s="78"/>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125"/>
      <c r="EP748" s="125"/>
      <c r="EQ748" s="125"/>
      <c r="ER748" s="125"/>
      <c r="ES748" s="125"/>
      <c r="ET748" s="125"/>
      <c r="EU748" s="125"/>
      <c r="EV748" s="125"/>
      <c r="EW748" s="125"/>
      <c r="EX748" s="125"/>
    </row>
    <row r="749" spans="1:154" x14ac:dyDescent="0.35">
      <c r="A749" s="85"/>
      <c r="B749" s="86"/>
      <c r="C749" s="86"/>
      <c r="D749" s="86"/>
      <c r="E749" s="86"/>
      <c r="F749" s="86"/>
      <c r="G749" s="48" t="e">
        <f>SUM(J749,L749,N749,O749,P749,T749,U749,V749,AB749,AD749,AO749,AQ749,CE749,CG749,CP749,CR749,#REF!,#REF!,CZ749,DB749,DE749,DG749,DN749,DP749,DW749,DY749,EF749,EH749)</f>
        <v>#REF!</v>
      </c>
      <c r="H749" s="48"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48" t="e">
        <f t="shared" si="23"/>
        <v>#REF!</v>
      </c>
      <c r="J749" s="78"/>
      <c r="K749" s="78"/>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125"/>
      <c r="EP749" s="125"/>
      <c r="EQ749" s="125"/>
      <c r="ER749" s="125"/>
      <c r="ES749" s="125"/>
      <c r="ET749" s="125"/>
      <c r="EU749" s="125"/>
      <c r="EV749" s="125"/>
      <c r="EW749" s="125"/>
      <c r="EX749" s="125"/>
    </row>
    <row r="750" spans="1:154" x14ac:dyDescent="0.35">
      <c r="A750" s="85"/>
      <c r="B750" s="86"/>
      <c r="C750" s="86"/>
      <c r="D750" s="86"/>
      <c r="E750" s="86"/>
      <c r="F750" s="86"/>
      <c r="G750" s="48" t="e">
        <f>SUM(J750,L750,N750,O750,P750,T750,U750,V750,AB750,AD750,AO750,AQ750,CE750,CG750,CP750,CR750,#REF!,#REF!,CZ750,DB750,DE750,DG750,DN750,DP750,DW750,DY750,EF750,EH750)</f>
        <v>#REF!</v>
      </c>
      <c r="H750" s="48"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48" t="e">
        <f t="shared" si="23"/>
        <v>#REF!</v>
      </c>
      <c r="J750" s="78"/>
      <c r="K750" s="78"/>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125"/>
      <c r="EP750" s="125"/>
      <c r="EQ750" s="125"/>
      <c r="ER750" s="125"/>
      <c r="ES750" s="125"/>
      <c r="ET750" s="125"/>
      <c r="EU750" s="125"/>
      <c r="EV750" s="125"/>
      <c r="EW750" s="125"/>
      <c r="EX750" s="125"/>
    </row>
    <row r="751" spans="1:154" x14ac:dyDescent="0.35">
      <c r="A751" s="85"/>
      <c r="B751" s="86"/>
      <c r="C751" s="86"/>
      <c r="D751" s="86"/>
      <c r="E751" s="86"/>
      <c r="F751" s="86"/>
      <c r="G751" s="48" t="e">
        <f>SUM(J751,L751,N751,O751,P751,T751,U751,V751,AB751,AD751,AO751,AQ751,CE751,CG751,CP751,CR751,#REF!,#REF!,CZ751,DB751,DE751,DG751,DN751,DP751,DW751,DY751,EF751,EH751)</f>
        <v>#REF!</v>
      </c>
      <c r="H751" s="48"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48" t="e">
        <f t="shared" si="23"/>
        <v>#REF!</v>
      </c>
      <c r="J751" s="78"/>
      <c r="K751" s="78"/>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125"/>
      <c r="EP751" s="125"/>
      <c r="EQ751" s="125"/>
      <c r="ER751" s="125"/>
      <c r="ES751" s="125"/>
      <c r="ET751" s="125"/>
      <c r="EU751" s="125"/>
      <c r="EV751" s="125"/>
      <c r="EW751" s="125"/>
      <c r="EX751" s="125"/>
    </row>
    <row r="752" spans="1:154" x14ac:dyDescent="0.35">
      <c r="A752" s="85"/>
      <c r="B752" s="86"/>
      <c r="C752" s="86"/>
      <c r="D752" s="86"/>
      <c r="E752" s="86"/>
      <c r="F752" s="86"/>
      <c r="G752" s="48" t="e">
        <f>SUM(J752,L752,N752,O752,P752,T752,U752,V752,AB752,AD752,AO752,AQ752,CE752,CG752,CP752,CR752,#REF!,#REF!,CZ752,DB752,DE752,DG752,DN752,DP752,DW752,DY752,EF752,EH752)</f>
        <v>#REF!</v>
      </c>
      <c r="H752" s="48"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48" t="e">
        <f t="shared" si="23"/>
        <v>#REF!</v>
      </c>
      <c r="J752" s="78"/>
      <c r="K752" s="78"/>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125"/>
      <c r="EP752" s="125"/>
      <c r="EQ752" s="125"/>
      <c r="ER752" s="125"/>
      <c r="ES752" s="125"/>
      <c r="ET752" s="125"/>
      <c r="EU752" s="125"/>
      <c r="EV752" s="125"/>
      <c r="EW752" s="125"/>
      <c r="EX752" s="125"/>
    </row>
    <row r="753" spans="1:154" x14ac:dyDescent="0.35">
      <c r="A753" s="85"/>
      <c r="B753" s="86"/>
      <c r="C753" s="86"/>
      <c r="D753" s="86"/>
      <c r="E753" s="86"/>
      <c r="F753" s="86"/>
      <c r="G753" s="48" t="e">
        <f>SUM(J753,L753,N753,O753,P753,T753,U753,V753,AB753,AD753,AO753,AQ753,CE753,CG753,CP753,CR753,#REF!,#REF!,CZ753,DB753,DE753,DG753,DN753,DP753,DW753,DY753,EF753,EH753)</f>
        <v>#REF!</v>
      </c>
      <c r="H753" s="48"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48" t="e">
        <f t="shared" si="23"/>
        <v>#REF!</v>
      </c>
      <c r="J753" s="78"/>
      <c r="K753" s="78"/>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125"/>
      <c r="EP753" s="125"/>
      <c r="EQ753" s="125"/>
      <c r="ER753" s="125"/>
      <c r="ES753" s="125"/>
      <c r="ET753" s="125"/>
      <c r="EU753" s="125"/>
      <c r="EV753" s="125"/>
      <c r="EW753" s="125"/>
      <c r="EX753" s="125"/>
    </row>
    <row r="754" spans="1:154" x14ac:dyDescent="0.35">
      <c r="A754" s="85"/>
      <c r="B754" s="86"/>
      <c r="C754" s="86"/>
      <c r="D754" s="86"/>
      <c r="E754" s="86"/>
      <c r="F754" s="86"/>
      <c r="G754" s="48" t="e">
        <f>SUM(J754,L754,N754,O754,P754,T754,U754,V754,AB754,AD754,AO754,AQ754,CE754,CG754,CP754,CR754,#REF!,#REF!,CZ754,DB754,DE754,DG754,DN754,DP754,DW754,DY754,EF754,EH754)</f>
        <v>#REF!</v>
      </c>
      <c r="H754" s="48"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48" t="e">
        <f t="shared" si="23"/>
        <v>#REF!</v>
      </c>
      <c r="J754" s="78"/>
      <c r="K754" s="78"/>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125"/>
      <c r="EP754" s="125"/>
      <c r="EQ754" s="125"/>
      <c r="ER754" s="125"/>
      <c r="ES754" s="125"/>
      <c r="ET754" s="125"/>
      <c r="EU754" s="125"/>
      <c r="EV754" s="125"/>
      <c r="EW754" s="125"/>
      <c r="EX754" s="125"/>
    </row>
    <row r="755" spans="1:154" x14ac:dyDescent="0.35">
      <c r="A755" s="85"/>
      <c r="B755" s="86"/>
      <c r="C755" s="86"/>
      <c r="D755" s="86"/>
      <c r="E755" s="86"/>
      <c r="F755" s="86"/>
      <c r="G755" s="48" t="e">
        <f>SUM(J755,L755,N755,O755,P755,T755,U755,V755,AB755,AD755,AO755,AQ755,CE755,CG755,CP755,CR755,#REF!,#REF!,CZ755,DB755,DE755,DG755,DN755,DP755,DW755,DY755,EF755,EH755)</f>
        <v>#REF!</v>
      </c>
      <c r="H755" s="48"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48" t="e">
        <f t="shared" si="23"/>
        <v>#REF!</v>
      </c>
      <c r="J755" s="78"/>
      <c r="K755" s="78"/>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125"/>
      <c r="EP755" s="125"/>
      <c r="EQ755" s="125"/>
      <c r="ER755" s="125"/>
      <c r="ES755" s="125"/>
      <c r="ET755" s="125"/>
      <c r="EU755" s="125"/>
      <c r="EV755" s="125"/>
      <c r="EW755" s="125"/>
      <c r="EX755" s="125"/>
    </row>
    <row r="756" spans="1:154" x14ac:dyDescent="0.35">
      <c r="A756" s="85"/>
      <c r="B756" s="86"/>
      <c r="C756" s="86"/>
      <c r="D756" s="86"/>
      <c r="E756" s="86"/>
      <c r="F756" s="86"/>
      <c r="G756" s="48" t="e">
        <f>SUM(J756,L756,N756,O756,P756,T756,U756,V756,AB756,AD756,AO756,AQ756,CE756,CG756,CP756,CR756,#REF!,#REF!,CZ756,DB756,DE756,DG756,DN756,DP756,DW756,DY756,EF756,EH756)</f>
        <v>#REF!</v>
      </c>
      <c r="H756" s="48"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48" t="e">
        <f t="shared" si="23"/>
        <v>#REF!</v>
      </c>
      <c r="J756" s="78"/>
      <c r="K756" s="78"/>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125"/>
      <c r="EP756" s="125"/>
      <c r="EQ756" s="125"/>
      <c r="ER756" s="125"/>
      <c r="ES756" s="125"/>
      <c r="ET756" s="125"/>
      <c r="EU756" s="125"/>
      <c r="EV756" s="125"/>
      <c r="EW756" s="125"/>
      <c r="EX756" s="125"/>
    </row>
    <row r="757" spans="1:154" x14ac:dyDescent="0.35">
      <c r="A757" s="85"/>
      <c r="B757" s="86"/>
      <c r="C757" s="86"/>
      <c r="D757" s="86"/>
      <c r="E757" s="86"/>
      <c r="F757" s="86"/>
      <c r="G757" s="48" t="e">
        <f>SUM(J757,L757,N757,O757,P757,T757,U757,V757,AB757,AD757,AO757,AQ757,CE757,CG757,CP757,CR757,#REF!,#REF!,CZ757,DB757,DE757,DG757,DN757,DP757,DW757,DY757,EF757,EH757)</f>
        <v>#REF!</v>
      </c>
      <c r="H757" s="48"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48" t="e">
        <f t="shared" si="23"/>
        <v>#REF!</v>
      </c>
      <c r="J757" s="78"/>
      <c r="K757" s="78"/>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125"/>
      <c r="EP757" s="125"/>
      <c r="EQ757" s="125"/>
      <c r="ER757" s="125"/>
      <c r="ES757" s="125"/>
      <c r="ET757" s="125"/>
      <c r="EU757" s="125"/>
      <c r="EV757" s="125"/>
      <c r="EW757" s="125"/>
      <c r="EX757" s="125"/>
    </row>
    <row r="758" spans="1:154" x14ac:dyDescent="0.35">
      <c r="A758" s="85"/>
      <c r="B758" s="86"/>
      <c r="C758" s="86"/>
      <c r="D758" s="86"/>
      <c r="E758" s="86"/>
      <c r="F758" s="86"/>
      <c r="G758" s="48" t="e">
        <f>SUM(J758,L758,N758,O758,P758,T758,U758,V758,AB758,AD758,AO758,AQ758,CE758,CG758,CP758,CR758,#REF!,#REF!,CZ758,DB758,DE758,DG758,DN758,DP758,DW758,DY758,EF758,EH758)</f>
        <v>#REF!</v>
      </c>
      <c r="H758" s="48"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48" t="e">
        <f t="shared" si="23"/>
        <v>#REF!</v>
      </c>
      <c r="J758" s="78"/>
      <c r="K758" s="78"/>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125"/>
      <c r="EP758" s="125"/>
      <c r="EQ758" s="125"/>
      <c r="ER758" s="125"/>
      <c r="ES758" s="125"/>
      <c r="ET758" s="125"/>
      <c r="EU758" s="125"/>
      <c r="EV758" s="125"/>
      <c r="EW758" s="125"/>
      <c r="EX758" s="125"/>
    </row>
    <row r="759" spans="1:154" x14ac:dyDescent="0.35">
      <c r="A759" s="85"/>
      <c r="B759" s="86"/>
      <c r="C759" s="86"/>
      <c r="D759" s="86"/>
      <c r="E759" s="86"/>
      <c r="F759" s="86"/>
      <c r="G759" s="48" t="e">
        <f>SUM(J759,L759,N759,O759,P759,T759,U759,V759,AB759,AD759,AO759,AQ759,CE759,CG759,CP759,CR759,#REF!,#REF!,CZ759,DB759,DE759,DG759,DN759,DP759,DW759,DY759,EF759,EH759)</f>
        <v>#REF!</v>
      </c>
      <c r="H759" s="48"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48" t="e">
        <f t="shared" si="23"/>
        <v>#REF!</v>
      </c>
      <c r="J759" s="78"/>
      <c r="K759" s="78"/>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125"/>
      <c r="EP759" s="125"/>
      <c r="EQ759" s="125"/>
      <c r="ER759" s="125"/>
      <c r="ES759" s="125"/>
      <c r="ET759" s="125"/>
      <c r="EU759" s="125"/>
      <c r="EV759" s="125"/>
      <c r="EW759" s="125"/>
      <c r="EX759" s="125"/>
    </row>
    <row r="760" spans="1:154" x14ac:dyDescent="0.35">
      <c r="A760" s="85"/>
      <c r="B760" s="86"/>
      <c r="C760" s="86"/>
      <c r="D760" s="86"/>
      <c r="E760" s="86"/>
      <c r="F760" s="86"/>
      <c r="G760" s="48" t="e">
        <f>SUM(J760,L760,N760,O760,P760,T760,U760,V760,AB760,AD760,AO760,AQ760,CE760,CG760,CP760,CR760,#REF!,#REF!,CZ760,DB760,DE760,DG760,DN760,DP760,DW760,DY760,EF760,EH760)</f>
        <v>#REF!</v>
      </c>
      <c r="H760" s="48"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48" t="e">
        <f t="shared" si="23"/>
        <v>#REF!</v>
      </c>
      <c r="J760" s="78"/>
      <c r="K760" s="78"/>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125"/>
      <c r="EP760" s="125"/>
      <c r="EQ760" s="125"/>
      <c r="ER760" s="125"/>
      <c r="ES760" s="125"/>
      <c r="ET760" s="125"/>
      <c r="EU760" s="125"/>
      <c r="EV760" s="125"/>
      <c r="EW760" s="125"/>
      <c r="EX760" s="125"/>
    </row>
    <row r="761" spans="1:154" x14ac:dyDescent="0.35">
      <c r="A761" s="85"/>
      <c r="B761" s="86"/>
      <c r="C761" s="86"/>
      <c r="D761" s="86"/>
      <c r="E761" s="86"/>
      <c r="F761" s="86"/>
      <c r="G761" s="48" t="e">
        <f>SUM(J761,L761,N761,O761,P761,T761,U761,V761,AB761,AD761,AO761,AQ761,CE761,CG761,CP761,CR761,#REF!,#REF!,CZ761,DB761,DE761,DG761,DN761,DP761,DW761,DY761,EF761,EH761)</f>
        <v>#REF!</v>
      </c>
      <c r="H761" s="48"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48" t="e">
        <f t="shared" si="23"/>
        <v>#REF!</v>
      </c>
      <c r="J761" s="78"/>
      <c r="K761" s="78"/>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125"/>
      <c r="EP761" s="125"/>
      <c r="EQ761" s="125"/>
      <c r="ER761" s="125"/>
      <c r="ES761" s="125"/>
      <c r="ET761" s="125"/>
      <c r="EU761" s="125"/>
      <c r="EV761" s="125"/>
      <c r="EW761" s="125"/>
      <c r="EX761" s="125"/>
    </row>
    <row r="762" spans="1:154" x14ac:dyDescent="0.35">
      <c r="A762" s="85"/>
      <c r="B762" s="86"/>
      <c r="C762" s="86"/>
      <c r="D762" s="86"/>
      <c r="E762" s="86"/>
      <c r="F762" s="86"/>
      <c r="G762" s="48" t="e">
        <f>SUM(J762,L762,N762,O762,P762,T762,U762,V762,AB762,AD762,AO762,AQ762,CE762,CG762,CP762,CR762,#REF!,#REF!,CZ762,DB762,DE762,DG762,DN762,DP762,DW762,DY762,EF762,EH762)</f>
        <v>#REF!</v>
      </c>
      <c r="H762" s="48"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48" t="e">
        <f t="shared" si="23"/>
        <v>#REF!</v>
      </c>
      <c r="J762" s="78"/>
      <c r="K762" s="78"/>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125"/>
      <c r="EP762" s="125"/>
      <c r="EQ762" s="125"/>
      <c r="ER762" s="125"/>
      <c r="ES762" s="125"/>
      <c r="ET762" s="125"/>
      <c r="EU762" s="125"/>
      <c r="EV762" s="125"/>
      <c r="EW762" s="125"/>
      <c r="EX762" s="125"/>
    </row>
    <row r="763" spans="1:154" x14ac:dyDescent="0.35">
      <c r="A763" s="85"/>
      <c r="B763" s="86"/>
      <c r="C763" s="86"/>
      <c r="D763" s="86"/>
      <c r="E763" s="86"/>
      <c r="F763" s="86"/>
      <c r="G763" s="48" t="e">
        <f>SUM(J763,L763,N763,O763,P763,T763,U763,V763,AB763,AD763,AO763,AQ763,CE763,CG763,CP763,CR763,#REF!,#REF!,CZ763,DB763,DE763,DG763,DN763,DP763,DW763,DY763,EF763,EH763)</f>
        <v>#REF!</v>
      </c>
      <c r="H763" s="48"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48" t="e">
        <f t="shared" si="23"/>
        <v>#REF!</v>
      </c>
      <c r="J763" s="78"/>
      <c r="K763" s="78"/>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125"/>
      <c r="EP763" s="125"/>
      <c r="EQ763" s="125"/>
      <c r="ER763" s="125"/>
      <c r="ES763" s="125"/>
      <c r="ET763" s="125"/>
      <c r="EU763" s="125"/>
      <c r="EV763" s="125"/>
      <c r="EW763" s="125"/>
      <c r="EX763" s="125"/>
    </row>
    <row r="764" spans="1:154" x14ac:dyDescent="0.35">
      <c r="A764" s="85"/>
      <c r="B764" s="86"/>
      <c r="C764" s="86"/>
      <c r="D764" s="86"/>
      <c r="E764" s="86"/>
      <c r="F764" s="86"/>
      <c r="G764" s="48" t="e">
        <f>SUM(J764,L764,N764,O764,P764,T764,U764,V764,AB764,AD764,AO764,AQ764,CE764,CG764,CP764,CR764,#REF!,#REF!,CZ764,DB764,DE764,DG764,DN764,DP764,DW764,DY764,EF764,EH764)</f>
        <v>#REF!</v>
      </c>
      <c r="H764" s="48"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48" t="e">
        <f t="shared" si="23"/>
        <v>#REF!</v>
      </c>
      <c r="J764" s="78"/>
      <c r="K764" s="78"/>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125"/>
      <c r="EP764" s="125"/>
      <c r="EQ764" s="125"/>
      <c r="ER764" s="125"/>
      <c r="ES764" s="125"/>
      <c r="ET764" s="125"/>
      <c r="EU764" s="125"/>
      <c r="EV764" s="125"/>
      <c r="EW764" s="125"/>
      <c r="EX764" s="125"/>
    </row>
    <row r="765" spans="1:154" x14ac:dyDescent="0.35">
      <c r="A765" s="85"/>
      <c r="B765" s="86"/>
      <c r="C765" s="86"/>
      <c r="D765" s="86"/>
      <c r="E765" s="86"/>
      <c r="F765" s="86"/>
      <c r="G765" s="48" t="e">
        <f>SUM(J765,L765,N765,O765,P765,T765,U765,V765,AB765,AD765,AO765,AQ765,CE765,CG765,CP765,CR765,#REF!,#REF!,CZ765,DB765,DE765,DG765,DN765,DP765,DW765,DY765,EF765,EH765)</f>
        <v>#REF!</v>
      </c>
      <c r="H765" s="48"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48" t="e">
        <f t="shared" si="23"/>
        <v>#REF!</v>
      </c>
      <c r="J765" s="78"/>
      <c r="K765" s="78"/>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125"/>
      <c r="EP765" s="125"/>
      <c r="EQ765" s="125"/>
      <c r="ER765" s="125"/>
      <c r="ES765" s="125"/>
      <c r="ET765" s="125"/>
      <c r="EU765" s="125"/>
      <c r="EV765" s="125"/>
      <c r="EW765" s="125"/>
      <c r="EX765" s="125"/>
    </row>
    <row r="766" spans="1:154" x14ac:dyDescent="0.35">
      <c r="A766" s="85"/>
      <c r="B766" s="86"/>
      <c r="C766" s="86"/>
      <c r="D766" s="86"/>
      <c r="E766" s="86"/>
      <c r="F766" s="86"/>
      <c r="G766" s="48" t="e">
        <f>SUM(J766,L766,N766,O766,P766,T766,U766,V766,AB766,AD766,AO766,AQ766,CE766,CG766,CP766,CR766,#REF!,#REF!,CZ766,DB766,DE766,DG766,DN766,DP766,DW766,DY766,EF766,EH766)</f>
        <v>#REF!</v>
      </c>
      <c r="H766" s="48"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48" t="e">
        <f t="shared" si="23"/>
        <v>#REF!</v>
      </c>
      <c r="J766" s="78"/>
      <c r="K766" s="78"/>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125"/>
      <c r="EP766" s="125"/>
      <c r="EQ766" s="125"/>
      <c r="ER766" s="125"/>
      <c r="ES766" s="125"/>
      <c r="ET766" s="125"/>
      <c r="EU766" s="125"/>
      <c r="EV766" s="125"/>
      <c r="EW766" s="125"/>
      <c r="EX766" s="125"/>
    </row>
    <row r="767" spans="1:154" x14ac:dyDescent="0.35">
      <c r="A767" s="85"/>
      <c r="B767" s="86"/>
      <c r="C767" s="86"/>
      <c r="D767" s="86"/>
      <c r="E767" s="86"/>
      <c r="F767" s="86"/>
      <c r="G767" s="48" t="e">
        <f>SUM(J767,L767,N767,O767,P767,T767,U767,V767,AB767,AD767,AO767,AQ767,CE767,CG767,CP767,CR767,#REF!,#REF!,CZ767,DB767,DE767,DG767,DN767,DP767,DW767,DY767,EF767,EH767)</f>
        <v>#REF!</v>
      </c>
      <c r="H767" s="48"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48" t="e">
        <f t="shared" si="23"/>
        <v>#REF!</v>
      </c>
      <c r="J767" s="78"/>
      <c r="K767" s="78"/>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125"/>
      <c r="EP767" s="125"/>
      <c r="EQ767" s="125"/>
      <c r="ER767" s="125"/>
      <c r="ES767" s="125"/>
      <c r="ET767" s="125"/>
      <c r="EU767" s="125"/>
      <c r="EV767" s="125"/>
      <c r="EW767" s="125"/>
      <c r="EX767" s="125"/>
    </row>
    <row r="768" spans="1:154" x14ac:dyDescent="0.35">
      <c r="A768" s="85"/>
      <c r="B768" s="86"/>
      <c r="C768" s="86"/>
      <c r="D768" s="86"/>
      <c r="E768" s="86"/>
      <c r="F768" s="86"/>
      <c r="G768" s="48" t="e">
        <f>SUM(J768,L768,N768,O768,P768,T768,U768,V768,AB768,AD768,AO768,AQ768,CE768,CG768,CP768,CR768,#REF!,#REF!,CZ768,DB768,DE768,DG768,DN768,DP768,DW768,DY768,EF768,EH768)</f>
        <v>#REF!</v>
      </c>
      <c r="H768" s="48"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48" t="e">
        <f t="shared" si="23"/>
        <v>#REF!</v>
      </c>
      <c r="J768" s="78"/>
      <c r="K768" s="78"/>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125"/>
      <c r="EP768" s="125"/>
      <c r="EQ768" s="125"/>
      <c r="ER768" s="125"/>
      <c r="ES768" s="125"/>
      <c r="ET768" s="125"/>
      <c r="EU768" s="125"/>
      <c r="EV768" s="125"/>
      <c r="EW768" s="125"/>
      <c r="EX768" s="125"/>
    </row>
    <row r="769" spans="1:154" x14ac:dyDescent="0.35">
      <c r="A769" s="85"/>
      <c r="B769" s="86"/>
      <c r="C769" s="86"/>
      <c r="D769" s="86"/>
      <c r="E769" s="86"/>
      <c r="F769" s="86"/>
      <c r="G769" s="48" t="e">
        <f>SUM(J769,L769,N769,O769,P769,T769,U769,V769,AB769,AD769,AO769,AQ769,CE769,CG769,CP769,CR769,#REF!,#REF!,CZ769,DB769,DE769,DG769,DN769,DP769,DW769,DY769,EF769,EH769)</f>
        <v>#REF!</v>
      </c>
      <c r="H769" s="48"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48" t="e">
        <f t="shared" si="23"/>
        <v>#REF!</v>
      </c>
      <c r="J769" s="78"/>
      <c r="K769" s="78"/>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125"/>
      <c r="EP769" s="125"/>
      <c r="EQ769" s="125"/>
      <c r="ER769" s="125"/>
      <c r="ES769" s="125"/>
      <c r="ET769" s="125"/>
      <c r="EU769" s="125"/>
      <c r="EV769" s="125"/>
      <c r="EW769" s="125"/>
      <c r="EX769" s="125"/>
    </row>
    <row r="770" spans="1:154" x14ac:dyDescent="0.35">
      <c r="A770" s="85"/>
      <c r="B770" s="86"/>
      <c r="C770" s="86"/>
      <c r="D770" s="86"/>
      <c r="E770" s="86"/>
      <c r="F770" s="86"/>
      <c r="G770" s="48" t="e">
        <f>SUM(J770,L770,N770,O770,P770,T770,U770,V770,AB770,AD770,AO770,AQ770,CE770,CG770,CP770,CR770,#REF!,#REF!,CZ770,DB770,DE770,DG770,DN770,DP770,DW770,DY770,EF770,EH770)</f>
        <v>#REF!</v>
      </c>
      <c r="H770" s="48"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48" t="e">
        <f t="shared" si="23"/>
        <v>#REF!</v>
      </c>
      <c r="J770" s="78"/>
      <c r="K770" s="78"/>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125"/>
      <c r="EP770" s="125"/>
      <c r="EQ770" s="125"/>
      <c r="ER770" s="125"/>
      <c r="ES770" s="125"/>
      <c r="ET770" s="125"/>
      <c r="EU770" s="125"/>
      <c r="EV770" s="125"/>
      <c r="EW770" s="125"/>
      <c r="EX770" s="125"/>
    </row>
    <row r="771" spans="1:154" x14ac:dyDescent="0.35">
      <c r="A771" s="85"/>
      <c r="B771" s="86"/>
      <c r="C771" s="86"/>
      <c r="D771" s="86"/>
      <c r="E771" s="86"/>
      <c r="F771" s="86"/>
      <c r="G771" s="48" t="e">
        <f>SUM(J771,L771,N771,O771,P771,T771,U771,V771,AB771,AD771,AO771,AQ771,CE771,CG771,CP771,CR771,#REF!,#REF!,CZ771,DB771,DE771,DG771,DN771,DP771,DW771,DY771,EF771,EH771)</f>
        <v>#REF!</v>
      </c>
      <c r="H771" s="48"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48" t="e">
        <f t="shared" si="23"/>
        <v>#REF!</v>
      </c>
      <c r="J771" s="78"/>
      <c r="K771" s="78"/>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125"/>
      <c r="EP771" s="125"/>
      <c r="EQ771" s="125"/>
      <c r="ER771" s="125"/>
      <c r="ES771" s="125"/>
      <c r="ET771" s="125"/>
      <c r="EU771" s="125"/>
      <c r="EV771" s="125"/>
      <c r="EW771" s="125"/>
      <c r="EX771" s="125"/>
    </row>
    <row r="772" spans="1:154" x14ac:dyDescent="0.35">
      <c r="A772" s="85"/>
      <c r="B772" s="86"/>
      <c r="C772" s="86"/>
      <c r="D772" s="86"/>
      <c r="E772" s="86"/>
      <c r="F772" s="86"/>
      <c r="G772" s="48" t="e">
        <f>SUM(J772,L772,N772,O772,P772,T772,U772,V772,AB772,AD772,AO772,AQ772,CE772,CG772,CP772,CR772,#REF!,#REF!,CZ772,DB772,DE772,DG772,DN772,DP772,DW772,DY772,EF772,EH772)</f>
        <v>#REF!</v>
      </c>
      <c r="H772" s="48"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48" t="e">
        <f t="shared" si="23"/>
        <v>#REF!</v>
      </c>
      <c r="J772" s="78"/>
      <c r="K772" s="78"/>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125"/>
      <c r="EP772" s="125"/>
      <c r="EQ772" s="125"/>
      <c r="ER772" s="125"/>
      <c r="ES772" s="125"/>
      <c r="ET772" s="125"/>
      <c r="EU772" s="125"/>
      <c r="EV772" s="125"/>
      <c r="EW772" s="125"/>
      <c r="EX772" s="125"/>
    </row>
    <row r="773" spans="1:154" x14ac:dyDescent="0.35">
      <c r="A773" s="85"/>
      <c r="B773" s="86"/>
      <c r="C773" s="86"/>
      <c r="D773" s="86"/>
      <c r="E773" s="86"/>
      <c r="F773" s="86"/>
      <c r="G773" s="48" t="e">
        <f>SUM(J773,L773,N773,O773,P773,T773,U773,V773,AB773,AD773,AO773,AQ773,CE773,CG773,CP773,CR773,#REF!,#REF!,CZ773,DB773,DE773,DG773,DN773,DP773,DW773,DY773,EF773,EH773)</f>
        <v>#REF!</v>
      </c>
      <c r="H773" s="48"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48" t="e">
        <f t="shared" si="23"/>
        <v>#REF!</v>
      </c>
      <c r="J773" s="78"/>
      <c r="K773" s="78"/>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125"/>
      <c r="EP773" s="125"/>
      <c r="EQ773" s="125"/>
      <c r="ER773" s="125"/>
      <c r="ES773" s="125"/>
      <c r="ET773" s="125"/>
      <c r="EU773" s="125"/>
      <c r="EV773" s="125"/>
      <c r="EW773" s="125"/>
      <c r="EX773" s="125"/>
    </row>
    <row r="774" spans="1:154" x14ac:dyDescent="0.35">
      <c r="A774" s="85"/>
      <c r="B774" s="86"/>
      <c r="C774" s="86"/>
      <c r="D774" s="86"/>
      <c r="E774" s="86"/>
      <c r="F774" s="86"/>
      <c r="G774" s="48" t="e">
        <f>SUM(J774,L774,N774,O774,P774,T774,U774,V774,AB774,AD774,AO774,AQ774,CE774,CG774,CP774,CR774,#REF!,#REF!,CZ774,DB774,DE774,DG774,DN774,DP774,DW774,DY774,EF774,EH774)</f>
        <v>#REF!</v>
      </c>
      <c r="H774" s="48"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48" t="e">
        <f t="shared" si="23"/>
        <v>#REF!</v>
      </c>
      <c r="J774" s="78"/>
      <c r="K774" s="78"/>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125"/>
      <c r="EP774" s="125"/>
      <c r="EQ774" s="125"/>
      <c r="ER774" s="125"/>
      <c r="ES774" s="125"/>
      <c r="ET774" s="125"/>
      <c r="EU774" s="125"/>
      <c r="EV774" s="125"/>
      <c r="EW774" s="125"/>
      <c r="EX774" s="125"/>
    </row>
    <row r="775" spans="1:154" x14ac:dyDescent="0.35">
      <c r="A775" s="85"/>
      <c r="B775" s="86"/>
      <c r="C775" s="86"/>
      <c r="D775" s="86"/>
      <c r="E775" s="86"/>
      <c r="F775" s="86"/>
      <c r="G775" s="48" t="e">
        <f>SUM(J775,L775,N775,O775,P775,T775,U775,V775,AB775,AD775,AO775,AQ775,CE775,CG775,CP775,CR775,#REF!,#REF!,CZ775,DB775,DE775,DG775,DN775,DP775,DW775,DY775,EF775,EH775)</f>
        <v>#REF!</v>
      </c>
      <c r="H775" s="48"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48" t="e">
        <f t="shared" si="23"/>
        <v>#REF!</v>
      </c>
      <c r="J775" s="78"/>
      <c r="K775" s="78"/>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125"/>
      <c r="EP775" s="125"/>
      <c r="EQ775" s="125"/>
      <c r="ER775" s="125"/>
      <c r="ES775" s="125"/>
      <c r="ET775" s="125"/>
      <c r="EU775" s="125"/>
      <c r="EV775" s="125"/>
      <c r="EW775" s="125"/>
      <c r="EX775" s="125"/>
    </row>
    <row r="776" spans="1:154" x14ac:dyDescent="0.35">
      <c r="A776" s="85"/>
      <c r="B776" s="86"/>
      <c r="C776" s="86"/>
      <c r="D776" s="86"/>
      <c r="E776" s="86"/>
      <c r="F776" s="86"/>
      <c r="G776" s="48" t="e">
        <f>SUM(J776,L776,N776,O776,P776,T776,U776,V776,AB776,AD776,AO776,AQ776,CE776,CG776,CP776,CR776,#REF!,#REF!,CZ776,DB776,DE776,DG776,DN776,DP776,DW776,DY776,EF776,EH776)</f>
        <v>#REF!</v>
      </c>
      <c r="H776" s="48"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48" t="e">
        <f t="shared" si="23"/>
        <v>#REF!</v>
      </c>
      <c r="J776" s="78"/>
      <c r="K776" s="78"/>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125"/>
      <c r="EP776" s="125"/>
      <c r="EQ776" s="125"/>
      <c r="ER776" s="125"/>
      <c r="ES776" s="125"/>
      <c r="ET776" s="125"/>
      <c r="EU776" s="125"/>
      <c r="EV776" s="125"/>
      <c r="EW776" s="125"/>
      <c r="EX776" s="125"/>
    </row>
    <row r="777" spans="1:154" x14ac:dyDescent="0.35">
      <c r="A777" s="85"/>
      <c r="B777" s="86"/>
      <c r="C777" s="86"/>
      <c r="D777" s="86"/>
      <c r="E777" s="86"/>
      <c r="F777" s="86"/>
      <c r="G777" s="48" t="e">
        <f>SUM(J777,L777,N777,O777,P777,T777,U777,V777,AB777,AD777,AO777,AQ777,CE777,CG777,CP777,CR777,#REF!,#REF!,CZ777,DB777,DE777,DG777,DN777,DP777,DW777,DY777,EF777,EH777)</f>
        <v>#REF!</v>
      </c>
      <c r="H777" s="48"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48" t="e">
        <f t="shared" si="23"/>
        <v>#REF!</v>
      </c>
      <c r="J777" s="78"/>
      <c r="K777" s="78"/>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125"/>
      <c r="EP777" s="125"/>
      <c r="EQ777" s="125"/>
      <c r="ER777" s="125"/>
      <c r="ES777" s="125"/>
      <c r="ET777" s="125"/>
      <c r="EU777" s="125"/>
      <c r="EV777" s="125"/>
      <c r="EW777" s="125"/>
      <c r="EX777" s="125"/>
    </row>
    <row r="778" spans="1:154" x14ac:dyDescent="0.35">
      <c r="A778" s="85"/>
      <c r="B778" s="86"/>
      <c r="C778" s="86"/>
      <c r="D778" s="86"/>
      <c r="E778" s="86"/>
      <c r="F778" s="86"/>
      <c r="G778" s="48" t="e">
        <f>SUM(J778,L778,N778,O778,P778,T778,U778,V778,AB778,AD778,AO778,AQ778,CE778,CG778,CP778,CR778,#REF!,#REF!,CZ778,DB778,DE778,DG778,DN778,DP778,DW778,DY778,EF778,EH778)</f>
        <v>#REF!</v>
      </c>
      <c r="H778" s="48"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48" t="e">
        <f t="shared" ref="I778:I841" si="24">G778+H778</f>
        <v>#REF!</v>
      </c>
      <c r="J778" s="78"/>
      <c r="K778" s="78"/>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125"/>
      <c r="EP778" s="125"/>
      <c r="EQ778" s="125"/>
      <c r="ER778" s="125"/>
      <c r="ES778" s="125"/>
      <c r="ET778" s="125"/>
      <c r="EU778" s="125"/>
      <c r="EV778" s="125"/>
      <c r="EW778" s="125"/>
      <c r="EX778" s="125"/>
    </row>
    <row r="779" spans="1:154" x14ac:dyDescent="0.35">
      <c r="A779" s="85"/>
      <c r="B779" s="86"/>
      <c r="C779" s="86"/>
      <c r="D779" s="86"/>
      <c r="E779" s="86"/>
      <c r="F779" s="86"/>
      <c r="G779" s="48" t="e">
        <f>SUM(J779,L779,N779,O779,P779,T779,U779,V779,AB779,AD779,AO779,AQ779,CE779,CG779,CP779,CR779,#REF!,#REF!,CZ779,DB779,DE779,DG779,DN779,DP779,DW779,DY779,EF779,EH779)</f>
        <v>#REF!</v>
      </c>
      <c r="H779" s="48"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48" t="e">
        <f t="shared" si="24"/>
        <v>#REF!</v>
      </c>
      <c r="J779" s="78"/>
      <c r="K779" s="78"/>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125"/>
      <c r="EP779" s="125"/>
      <c r="EQ779" s="125"/>
      <c r="ER779" s="125"/>
      <c r="ES779" s="125"/>
      <c r="ET779" s="125"/>
      <c r="EU779" s="125"/>
      <c r="EV779" s="125"/>
      <c r="EW779" s="125"/>
      <c r="EX779" s="125"/>
    </row>
    <row r="780" spans="1:154" x14ac:dyDescent="0.35">
      <c r="A780" s="85"/>
      <c r="B780" s="86"/>
      <c r="C780" s="86"/>
      <c r="D780" s="86"/>
      <c r="E780" s="86"/>
      <c r="F780" s="86"/>
      <c r="G780" s="48" t="e">
        <f>SUM(J780,L780,N780,O780,P780,T780,U780,V780,AB780,AD780,AO780,AQ780,CE780,CG780,CP780,CR780,#REF!,#REF!,CZ780,DB780,DE780,DG780,DN780,DP780,DW780,DY780,EF780,EH780)</f>
        <v>#REF!</v>
      </c>
      <c r="H780" s="48"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48" t="e">
        <f t="shared" si="24"/>
        <v>#REF!</v>
      </c>
      <c r="J780" s="78"/>
      <c r="K780" s="78"/>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125"/>
      <c r="EP780" s="125"/>
      <c r="EQ780" s="125"/>
      <c r="ER780" s="125"/>
      <c r="ES780" s="125"/>
      <c r="ET780" s="125"/>
      <c r="EU780" s="125"/>
      <c r="EV780" s="125"/>
      <c r="EW780" s="125"/>
      <c r="EX780" s="125"/>
    </row>
    <row r="781" spans="1:154" x14ac:dyDescent="0.35">
      <c r="A781" s="85"/>
      <c r="B781" s="86"/>
      <c r="C781" s="86"/>
      <c r="D781" s="86"/>
      <c r="E781" s="86"/>
      <c r="F781" s="86"/>
      <c r="G781" s="48" t="e">
        <f>SUM(J781,L781,N781,O781,P781,T781,U781,V781,AB781,AD781,AO781,AQ781,CE781,CG781,CP781,CR781,#REF!,#REF!,CZ781,DB781,DE781,DG781,DN781,DP781,DW781,DY781,EF781,EH781)</f>
        <v>#REF!</v>
      </c>
      <c r="H781" s="48"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48" t="e">
        <f t="shared" si="24"/>
        <v>#REF!</v>
      </c>
      <c r="J781" s="78"/>
      <c r="K781" s="78"/>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125"/>
      <c r="EP781" s="125"/>
      <c r="EQ781" s="125"/>
      <c r="ER781" s="125"/>
      <c r="ES781" s="125"/>
      <c r="ET781" s="125"/>
      <c r="EU781" s="125"/>
      <c r="EV781" s="125"/>
      <c r="EW781" s="125"/>
      <c r="EX781" s="125"/>
    </row>
    <row r="782" spans="1:154" x14ac:dyDescent="0.35">
      <c r="A782" s="85"/>
      <c r="B782" s="86"/>
      <c r="C782" s="86"/>
      <c r="D782" s="86"/>
      <c r="E782" s="86"/>
      <c r="F782" s="86"/>
      <c r="G782" s="48" t="e">
        <f>SUM(J782,L782,N782,O782,P782,T782,U782,V782,AB782,AD782,AO782,AQ782,CE782,CG782,CP782,CR782,#REF!,#REF!,CZ782,DB782,DE782,DG782,DN782,DP782,DW782,DY782,EF782,EH782)</f>
        <v>#REF!</v>
      </c>
      <c r="H782" s="48"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48" t="e">
        <f t="shared" si="24"/>
        <v>#REF!</v>
      </c>
      <c r="J782" s="78"/>
      <c r="K782" s="78"/>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125"/>
      <c r="EP782" s="125"/>
      <c r="EQ782" s="125"/>
      <c r="ER782" s="125"/>
      <c r="ES782" s="125"/>
      <c r="ET782" s="125"/>
      <c r="EU782" s="125"/>
      <c r="EV782" s="125"/>
      <c r="EW782" s="125"/>
      <c r="EX782" s="125"/>
    </row>
    <row r="783" spans="1:154" x14ac:dyDescent="0.35">
      <c r="A783" s="85"/>
      <c r="B783" s="86"/>
      <c r="C783" s="86"/>
      <c r="D783" s="86"/>
      <c r="E783" s="86"/>
      <c r="F783" s="86"/>
      <c r="G783" s="48" t="e">
        <f>SUM(J783,L783,N783,O783,P783,T783,U783,V783,AB783,AD783,AO783,AQ783,CE783,CG783,CP783,CR783,#REF!,#REF!,CZ783,DB783,DE783,DG783,DN783,DP783,DW783,DY783,EF783,EH783)</f>
        <v>#REF!</v>
      </c>
      <c r="H783" s="48"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48" t="e">
        <f t="shared" si="24"/>
        <v>#REF!</v>
      </c>
      <c r="J783" s="78"/>
      <c r="K783" s="78"/>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125"/>
      <c r="EP783" s="125"/>
      <c r="EQ783" s="125"/>
      <c r="ER783" s="125"/>
      <c r="ES783" s="125"/>
      <c r="ET783" s="125"/>
      <c r="EU783" s="125"/>
      <c r="EV783" s="125"/>
      <c r="EW783" s="125"/>
      <c r="EX783" s="125"/>
    </row>
    <row r="784" spans="1:154" x14ac:dyDescent="0.35">
      <c r="A784" s="85"/>
      <c r="B784" s="86"/>
      <c r="C784" s="86"/>
      <c r="D784" s="86"/>
      <c r="E784" s="86"/>
      <c r="F784" s="86"/>
      <c r="G784" s="48" t="e">
        <f>SUM(J784,L784,N784,O784,P784,T784,U784,V784,AB784,AD784,AO784,AQ784,CE784,CG784,CP784,CR784,#REF!,#REF!,CZ784,DB784,DE784,DG784,DN784,DP784,DW784,DY784,EF784,EH784)</f>
        <v>#REF!</v>
      </c>
      <c r="H784" s="48"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48" t="e">
        <f t="shared" si="24"/>
        <v>#REF!</v>
      </c>
      <c r="J784" s="78"/>
      <c r="K784" s="78"/>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125"/>
      <c r="EP784" s="125"/>
      <c r="EQ784" s="125"/>
      <c r="ER784" s="125"/>
      <c r="ES784" s="125"/>
      <c r="ET784" s="125"/>
      <c r="EU784" s="125"/>
      <c r="EV784" s="125"/>
      <c r="EW784" s="125"/>
      <c r="EX784" s="125"/>
    </row>
    <row r="785" spans="1:154" x14ac:dyDescent="0.35">
      <c r="A785" s="85"/>
      <c r="B785" s="86"/>
      <c r="C785" s="86"/>
      <c r="D785" s="86"/>
      <c r="E785" s="86"/>
      <c r="F785" s="86"/>
      <c r="G785" s="48" t="e">
        <f>SUM(J785,L785,N785,O785,P785,T785,U785,V785,AB785,AD785,AO785,AQ785,CE785,CG785,CP785,CR785,#REF!,#REF!,CZ785,DB785,DE785,DG785,DN785,DP785,DW785,DY785,EF785,EH785)</f>
        <v>#REF!</v>
      </c>
      <c r="H785" s="48"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48" t="e">
        <f t="shared" si="24"/>
        <v>#REF!</v>
      </c>
      <c r="J785" s="78"/>
      <c r="K785" s="78"/>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125"/>
      <c r="EP785" s="125"/>
      <c r="EQ785" s="125"/>
      <c r="ER785" s="125"/>
      <c r="ES785" s="125"/>
      <c r="ET785" s="125"/>
      <c r="EU785" s="125"/>
      <c r="EV785" s="125"/>
      <c r="EW785" s="125"/>
      <c r="EX785" s="125"/>
    </row>
    <row r="786" spans="1:154" x14ac:dyDescent="0.35">
      <c r="A786" s="85"/>
      <c r="B786" s="86"/>
      <c r="C786" s="86"/>
      <c r="D786" s="86"/>
      <c r="E786" s="86"/>
      <c r="F786" s="86"/>
      <c r="G786" s="48" t="e">
        <f>SUM(J786,L786,N786,O786,P786,T786,U786,V786,AB786,AD786,AO786,AQ786,CE786,CG786,CP786,CR786,#REF!,#REF!,CZ786,DB786,DE786,DG786,DN786,DP786,DW786,DY786,EF786,EH786)</f>
        <v>#REF!</v>
      </c>
      <c r="H786" s="48"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48" t="e">
        <f t="shared" si="24"/>
        <v>#REF!</v>
      </c>
      <c r="J786" s="78"/>
      <c r="K786" s="78"/>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125"/>
      <c r="EP786" s="125"/>
      <c r="EQ786" s="125"/>
      <c r="ER786" s="125"/>
      <c r="ES786" s="125"/>
      <c r="ET786" s="125"/>
      <c r="EU786" s="125"/>
      <c r="EV786" s="125"/>
      <c r="EW786" s="125"/>
      <c r="EX786" s="125"/>
    </row>
    <row r="787" spans="1:154" x14ac:dyDescent="0.35">
      <c r="A787" s="85"/>
      <c r="B787" s="86"/>
      <c r="C787" s="86"/>
      <c r="D787" s="86"/>
      <c r="E787" s="86"/>
      <c r="F787" s="86"/>
      <c r="G787" s="48" t="e">
        <f>SUM(J787,L787,N787,O787,P787,T787,U787,V787,AB787,AD787,AO787,AQ787,CE787,CG787,CP787,CR787,#REF!,#REF!,CZ787,DB787,DE787,DG787,DN787,DP787,DW787,DY787,EF787,EH787)</f>
        <v>#REF!</v>
      </c>
      <c r="H787" s="48"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48" t="e">
        <f t="shared" si="24"/>
        <v>#REF!</v>
      </c>
      <c r="J787" s="78"/>
      <c r="K787" s="78"/>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125"/>
      <c r="EP787" s="125"/>
      <c r="EQ787" s="125"/>
      <c r="ER787" s="125"/>
      <c r="ES787" s="125"/>
      <c r="ET787" s="125"/>
      <c r="EU787" s="125"/>
      <c r="EV787" s="125"/>
      <c r="EW787" s="125"/>
      <c r="EX787" s="125"/>
    </row>
    <row r="788" spans="1:154" x14ac:dyDescent="0.35">
      <c r="A788" s="85"/>
      <c r="B788" s="86"/>
      <c r="C788" s="86"/>
      <c r="D788" s="86"/>
      <c r="E788" s="86"/>
      <c r="F788" s="86"/>
      <c r="G788" s="48" t="e">
        <f>SUM(J788,L788,N788,O788,P788,T788,U788,V788,AB788,AD788,AO788,AQ788,CE788,CG788,CP788,CR788,#REF!,#REF!,CZ788,DB788,DE788,DG788,DN788,DP788,DW788,DY788,EF788,EH788)</f>
        <v>#REF!</v>
      </c>
      <c r="H788" s="48"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48" t="e">
        <f t="shared" si="24"/>
        <v>#REF!</v>
      </c>
      <c r="J788" s="78"/>
      <c r="K788" s="78"/>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125"/>
      <c r="EP788" s="125"/>
      <c r="EQ788" s="125"/>
      <c r="ER788" s="125"/>
      <c r="ES788" s="125"/>
      <c r="ET788" s="125"/>
      <c r="EU788" s="125"/>
      <c r="EV788" s="125"/>
      <c r="EW788" s="125"/>
      <c r="EX788" s="125"/>
    </row>
    <row r="789" spans="1:154" x14ac:dyDescent="0.35">
      <c r="A789" s="85"/>
      <c r="B789" s="86"/>
      <c r="C789" s="86"/>
      <c r="D789" s="86"/>
      <c r="E789" s="86"/>
      <c r="F789" s="86"/>
      <c r="G789" s="48" t="e">
        <f>SUM(J789,L789,N789,O789,P789,T789,U789,V789,AB789,AD789,AO789,AQ789,CE789,CG789,CP789,CR789,#REF!,#REF!,CZ789,DB789,DE789,DG789,DN789,DP789,DW789,DY789,EF789,EH789)</f>
        <v>#REF!</v>
      </c>
      <c r="H789" s="48"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48" t="e">
        <f t="shared" si="24"/>
        <v>#REF!</v>
      </c>
      <c r="J789" s="78"/>
      <c r="K789" s="78"/>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125"/>
      <c r="EP789" s="125"/>
      <c r="EQ789" s="125"/>
      <c r="ER789" s="125"/>
      <c r="ES789" s="125"/>
      <c r="ET789" s="125"/>
      <c r="EU789" s="125"/>
      <c r="EV789" s="125"/>
      <c r="EW789" s="125"/>
      <c r="EX789" s="125"/>
    </row>
    <row r="790" spans="1:154" x14ac:dyDescent="0.35">
      <c r="A790" s="85"/>
      <c r="B790" s="86"/>
      <c r="C790" s="86"/>
      <c r="D790" s="86"/>
      <c r="E790" s="86"/>
      <c r="F790" s="86"/>
      <c r="G790" s="48" t="e">
        <f>SUM(J790,L790,N790,O790,P790,T790,U790,V790,AB790,AD790,AO790,AQ790,CE790,CG790,CP790,CR790,#REF!,#REF!,CZ790,DB790,DE790,DG790,DN790,DP790,DW790,DY790,EF790,EH790)</f>
        <v>#REF!</v>
      </c>
      <c r="H790" s="48"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48" t="e">
        <f t="shared" si="24"/>
        <v>#REF!</v>
      </c>
      <c r="J790" s="78"/>
      <c r="K790" s="78"/>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125"/>
      <c r="EP790" s="125"/>
      <c r="EQ790" s="125"/>
      <c r="ER790" s="125"/>
      <c r="ES790" s="125"/>
      <c r="ET790" s="125"/>
      <c r="EU790" s="125"/>
      <c r="EV790" s="125"/>
      <c r="EW790" s="125"/>
      <c r="EX790" s="125"/>
    </row>
    <row r="791" spans="1:154" x14ac:dyDescent="0.35">
      <c r="A791" s="85"/>
      <c r="B791" s="86"/>
      <c r="C791" s="86"/>
      <c r="D791" s="86"/>
      <c r="E791" s="86"/>
      <c r="F791" s="86"/>
      <c r="G791" s="48" t="e">
        <f>SUM(J791,L791,N791,O791,P791,T791,U791,V791,AB791,AD791,AO791,AQ791,CE791,CG791,CP791,CR791,#REF!,#REF!,CZ791,DB791,DE791,DG791,DN791,DP791,DW791,DY791,EF791,EH791)</f>
        <v>#REF!</v>
      </c>
      <c r="H791" s="48"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48" t="e">
        <f t="shared" si="24"/>
        <v>#REF!</v>
      </c>
      <c r="J791" s="78"/>
      <c r="K791" s="78"/>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125"/>
      <c r="EP791" s="125"/>
      <c r="EQ791" s="125"/>
      <c r="ER791" s="125"/>
      <c r="ES791" s="125"/>
      <c r="ET791" s="125"/>
      <c r="EU791" s="125"/>
      <c r="EV791" s="125"/>
      <c r="EW791" s="125"/>
      <c r="EX791" s="125"/>
    </row>
    <row r="792" spans="1:154" x14ac:dyDescent="0.35">
      <c r="A792" s="85"/>
      <c r="B792" s="86"/>
      <c r="C792" s="86"/>
      <c r="D792" s="86"/>
      <c r="E792" s="86"/>
      <c r="F792" s="86"/>
      <c r="G792" s="48" t="e">
        <f>SUM(J792,L792,N792,O792,P792,T792,U792,V792,AB792,AD792,AO792,AQ792,CE792,CG792,CP792,CR792,#REF!,#REF!,CZ792,DB792,DE792,DG792,DN792,DP792,DW792,DY792,EF792,EH792)</f>
        <v>#REF!</v>
      </c>
      <c r="H792" s="48"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48" t="e">
        <f t="shared" si="24"/>
        <v>#REF!</v>
      </c>
      <c r="J792" s="78"/>
      <c r="K792" s="78"/>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125"/>
      <c r="EP792" s="125"/>
      <c r="EQ792" s="125"/>
      <c r="ER792" s="125"/>
      <c r="ES792" s="125"/>
      <c r="ET792" s="125"/>
      <c r="EU792" s="125"/>
      <c r="EV792" s="125"/>
      <c r="EW792" s="125"/>
      <c r="EX792" s="125"/>
    </row>
    <row r="793" spans="1:154" x14ac:dyDescent="0.35">
      <c r="A793" s="85"/>
      <c r="B793" s="86"/>
      <c r="C793" s="86"/>
      <c r="D793" s="86"/>
      <c r="E793" s="86"/>
      <c r="F793" s="86"/>
      <c r="G793" s="48" t="e">
        <f>SUM(J793,L793,N793,O793,P793,T793,U793,V793,AB793,AD793,AO793,AQ793,CE793,CG793,CP793,CR793,#REF!,#REF!,CZ793,DB793,DE793,DG793,DN793,DP793,DW793,DY793,EF793,EH793)</f>
        <v>#REF!</v>
      </c>
      <c r="H793" s="48"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48" t="e">
        <f t="shared" si="24"/>
        <v>#REF!</v>
      </c>
      <c r="J793" s="78"/>
      <c r="K793" s="78"/>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125"/>
      <c r="EP793" s="125"/>
      <c r="EQ793" s="125"/>
      <c r="ER793" s="125"/>
      <c r="ES793" s="125"/>
      <c r="ET793" s="125"/>
      <c r="EU793" s="125"/>
      <c r="EV793" s="125"/>
      <c r="EW793" s="125"/>
      <c r="EX793" s="125"/>
    </row>
    <row r="794" spans="1:154" x14ac:dyDescent="0.35">
      <c r="A794" s="85"/>
      <c r="B794" s="86"/>
      <c r="C794" s="86"/>
      <c r="D794" s="86"/>
      <c r="E794" s="86"/>
      <c r="F794" s="86"/>
      <c r="G794" s="48" t="e">
        <f>SUM(J794,L794,N794,O794,P794,T794,U794,V794,AB794,AD794,AO794,AQ794,CE794,CG794,CP794,CR794,#REF!,#REF!,CZ794,DB794,DE794,DG794,DN794,DP794,DW794,DY794,EF794,EH794)</f>
        <v>#REF!</v>
      </c>
      <c r="H794" s="48"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48" t="e">
        <f t="shared" si="24"/>
        <v>#REF!</v>
      </c>
      <c r="J794" s="78"/>
      <c r="K794" s="78"/>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125"/>
      <c r="EP794" s="125"/>
      <c r="EQ794" s="125"/>
      <c r="ER794" s="125"/>
      <c r="ES794" s="125"/>
      <c r="ET794" s="125"/>
      <c r="EU794" s="125"/>
      <c r="EV794" s="125"/>
      <c r="EW794" s="125"/>
      <c r="EX794" s="125"/>
    </row>
    <row r="795" spans="1:154" x14ac:dyDescent="0.35">
      <c r="A795" s="85"/>
      <c r="B795" s="86"/>
      <c r="C795" s="86"/>
      <c r="D795" s="86"/>
      <c r="E795" s="86"/>
      <c r="F795" s="86"/>
      <c r="G795" s="48" t="e">
        <f>SUM(J795,L795,N795,O795,P795,T795,U795,V795,AB795,AD795,AO795,AQ795,CE795,CG795,CP795,CR795,#REF!,#REF!,CZ795,DB795,DE795,DG795,DN795,DP795,DW795,DY795,EF795,EH795)</f>
        <v>#REF!</v>
      </c>
      <c r="H795" s="48"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48" t="e">
        <f t="shared" si="24"/>
        <v>#REF!</v>
      </c>
      <c r="J795" s="78"/>
      <c r="K795" s="78"/>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125"/>
      <c r="EP795" s="125"/>
      <c r="EQ795" s="125"/>
      <c r="ER795" s="125"/>
      <c r="ES795" s="125"/>
      <c r="ET795" s="125"/>
      <c r="EU795" s="125"/>
      <c r="EV795" s="125"/>
      <c r="EW795" s="125"/>
      <c r="EX795" s="125"/>
    </row>
    <row r="796" spans="1:154" x14ac:dyDescent="0.35">
      <c r="A796" s="85"/>
      <c r="B796" s="86"/>
      <c r="C796" s="86"/>
      <c r="D796" s="86"/>
      <c r="E796" s="86"/>
      <c r="F796" s="86"/>
      <c r="G796" s="48" t="e">
        <f>SUM(J796,L796,N796,O796,P796,T796,U796,V796,AB796,AD796,AO796,AQ796,CE796,CG796,CP796,CR796,#REF!,#REF!,CZ796,DB796,DE796,DG796,DN796,DP796,DW796,DY796,EF796,EH796)</f>
        <v>#REF!</v>
      </c>
      <c r="H796" s="48"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48" t="e">
        <f t="shared" si="24"/>
        <v>#REF!</v>
      </c>
      <c r="J796" s="78"/>
      <c r="K796" s="78"/>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125"/>
      <c r="EP796" s="125"/>
      <c r="EQ796" s="125"/>
      <c r="ER796" s="125"/>
      <c r="ES796" s="125"/>
      <c r="ET796" s="125"/>
      <c r="EU796" s="125"/>
      <c r="EV796" s="125"/>
      <c r="EW796" s="125"/>
      <c r="EX796" s="125"/>
    </row>
    <row r="797" spans="1:154" x14ac:dyDescent="0.35">
      <c r="A797" s="85"/>
      <c r="B797" s="86"/>
      <c r="C797" s="86"/>
      <c r="D797" s="86"/>
      <c r="E797" s="86"/>
      <c r="F797" s="86"/>
      <c r="G797" s="48" t="e">
        <f>SUM(J797,L797,N797,O797,P797,T797,U797,V797,AB797,AD797,AO797,AQ797,CE797,CG797,CP797,CR797,#REF!,#REF!,CZ797,DB797,DE797,DG797,DN797,DP797,DW797,DY797,EF797,EH797)</f>
        <v>#REF!</v>
      </c>
      <c r="H797" s="48"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48" t="e">
        <f t="shared" si="24"/>
        <v>#REF!</v>
      </c>
      <c r="J797" s="78"/>
      <c r="K797" s="78"/>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125"/>
      <c r="EP797" s="125"/>
      <c r="EQ797" s="125"/>
      <c r="ER797" s="125"/>
      <c r="ES797" s="125"/>
      <c r="ET797" s="125"/>
      <c r="EU797" s="125"/>
      <c r="EV797" s="125"/>
      <c r="EW797" s="125"/>
      <c r="EX797" s="125"/>
    </row>
    <row r="798" spans="1:154" x14ac:dyDescent="0.35">
      <c r="A798" s="85"/>
      <c r="B798" s="86"/>
      <c r="C798" s="86"/>
      <c r="D798" s="86"/>
      <c r="E798" s="86"/>
      <c r="F798" s="86"/>
      <c r="G798" s="48" t="e">
        <f>SUM(J798,L798,N798,O798,P798,T798,U798,V798,AB798,AD798,AO798,AQ798,CE798,CG798,CP798,CR798,#REF!,#REF!,CZ798,DB798,DE798,DG798,DN798,DP798,DW798,DY798,EF798,EH798)</f>
        <v>#REF!</v>
      </c>
      <c r="H798" s="48"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48" t="e">
        <f t="shared" si="24"/>
        <v>#REF!</v>
      </c>
      <c r="J798" s="78"/>
      <c r="K798" s="78"/>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125"/>
      <c r="EP798" s="125"/>
      <c r="EQ798" s="125"/>
      <c r="ER798" s="125"/>
      <c r="ES798" s="125"/>
      <c r="ET798" s="125"/>
      <c r="EU798" s="125"/>
      <c r="EV798" s="125"/>
      <c r="EW798" s="125"/>
      <c r="EX798" s="125"/>
    </row>
    <row r="799" spans="1:154" x14ac:dyDescent="0.35">
      <c r="A799" s="85"/>
      <c r="B799" s="86"/>
      <c r="C799" s="86"/>
      <c r="D799" s="86"/>
      <c r="E799" s="86"/>
      <c r="F799" s="86"/>
      <c r="G799" s="48" t="e">
        <f>SUM(J799,L799,N799,O799,P799,T799,U799,V799,AB799,AD799,AO799,AQ799,CE799,CG799,CP799,CR799,#REF!,#REF!,CZ799,DB799,DE799,DG799,DN799,DP799,DW799,DY799,EF799,EH799)</f>
        <v>#REF!</v>
      </c>
      <c r="H799" s="48"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48" t="e">
        <f t="shared" si="24"/>
        <v>#REF!</v>
      </c>
      <c r="J799" s="78"/>
      <c r="K799" s="78"/>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125"/>
      <c r="EP799" s="125"/>
      <c r="EQ799" s="125"/>
      <c r="ER799" s="125"/>
      <c r="ES799" s="125"/>
      <c r="ET799" s="125"/>
      <c r="EU799" s="125"/>
      <c r="EV799" s="125"/>
      <c r="EW799" s="125"/>
      <c r="EX799" s="125"/>
    </row>
    <row r="800" spans="1:154" x14ac:dyDescent="0.35">
      <c r="A800" s="85"/>
      <c r="B800" s="86"/>
      <c r="C800" s="86"/>
      <c r="D800" s="86"/>
      <c r="E800" s="86"/>
      <c r="F800" s="86"/>
      <c r="G800" s="48" t="e">
        <f>SUM(J800,L800,N800,O800,P800,T800,U800,V800,AB800,AD800,AO800,AQ800,CE800,CG800,CP800,CR800,#REF!,#REF!,CZ800,DB800,DE800,DG800,DN800,DP800,DW800,DY800,EF800,EH800)</f>
        <v>#REF!</v>
      </c>
      <c r="H800" s="48"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48" t="e">
        <f t="shared" si="24"/>
        <v>#REF!</v>
      </c>
      <c r="J800" s="78"/>
      <c r="K800" s="78"/>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125"/>
      <c r="EP800" s="125"/>
      <c r="EQ800" s="125"/>
      <c r="ER800" s="125"/>
      <c r="ES800" s="125"/>
      <c r="ET800" s="125"/>
      <c r="EU800" s="125"/>
      <c r="EV800" s="125"/>
      <c r="EW800" s="125"/>
      <c r="EX800" s="125"/>
    </row>
    <row r="801" spans="1:154" x14ac:dyDescent="0.35">
      <c r="A801" s="85"/>
      <c r="B801" s="86"/>
      <c r="C801" s="86"/>
      <c r="D801" s="86"/>
      <c r="E801" s="86"/>
      <c r="F801" s="86"/>
      <c r="G801" s="48" t="e">
        <f>SUM(J801,L801,N801,O801,P801,T801,U801,V801,AB801,AD801,AO801,AQ801,CE801,CG801,CP801,CR801,#REF!,#REF!,CZ801,DB801,DE801,DG801,DN801,DP801,DW801,DY801,EF801,EH801)</f>
        <v>#REF!</v>
      </c>
      <c r="H801" s="48"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48" t="e">
        <f t="shared" si="24"/>
        <v>#REF!</v>
      </c>
      <c r="J801" s="78"/>
      <c r="K801" s="78"/>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125"/>
      <c r="EP801" s="125"/>
      <c r="EQ801" s="125"/>
      <c r="ER801" s="125"/>
      <c r="ES801" s="125"/>
      <c r="ET801" s="125"/>
      <c r="EU801" s="125"/>
      <c r="EV801" s="125"/>
      <c r="EW801" s="125"/>
      <c r="EX801" s="125"/>
    </row>
    <row r="802" spans="1:154" x14ac:dyDescent="0.35">
      <c r="A802" s="85"/>
      <c r="B802" s="86"/>
      <c r="C802" s="86"/>
      <c r="D802" s="86"/>
      <c r="E802" s="86"/>
      <c r="F802" s="86"/>
      <c r="G802" s="48" t="e">
        <f>SUM(J802,L802,N802,O802,P802,T802,U802,V802,AB802,AD802,AO802,AQ802,CE802,CG802,CP802,CR802,#REF!,#REF!,CZ802,DB802,DE802,DG802,DN802,DP802,DW802,DY802,EF802,EH802)</f>
        <v>#REF!</v>
      </c>
      <c r="H802" s="48"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48" t="e">
        <f t="shared" si="24"/>
        <v>#REF!</v>
      </c>
      <c r="J802" s="78"/>
      <c r="K802" s="78"/>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125"/>
      <c r="EP802" s="125"/>
      <c r="EQ802" s="125"/>
      <c r="ER802" s="125"/>
      <c r="ES802" s="125"/>
      <c r="ET802" s="125"/>
      <c r="EU802" s="125"/>
      <c r="EV802" s="125"/>
      <c r="EW802" s="125"/>
      <c r="EX802" s="125"/>
    </row>
    <row r="803" spans="1:154" x14ac:dyDescent="0.35">
      <c r="A803" s="85"/>
      <c r="B803" s="86"/>
      <c r="C803" s="86"/>
      <c r="D803" s="86"/>
      <c r="E803" s="86"/>
      <c r="F803" s="86"/>
      <c r="G803" s="48" t="e">
        <f>SUM(J803,L803,N803,O803,P803,T803,U803,V803,AB803,AD803,AO803,AQ803,CE803,CG803,CP803,CR803,#REF!,#REF!,CZ803,DB803,DE803,DG803,DN803,DP803,DW803,DY803,EF803,EH803)</f>
        <v>#REF!</v>
      </c>
      <c r="H803" s="48"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48" t="e">
        <f t="shared" si="24"/>
        <v>#REF!</v>
      </c>
      <c r="J803" s="78"/>
      <c r="K803" s="78"/>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125"/>
      <c r="EP803" s="125"/>
      <c r="EQ803" s="125"/>
      <c r="ER803" s="125"/>
      <c r="ES803" s="125"/>
      <c r="ET803" s="125"/>
      <c r="EU803" s="125"/>
      <c r="EV803" s="125"/>
      <c r="EW803" s="125"/>
      <c r="EX803" s="125"/>
    </row>
    <row r="804" spans="1:154" x14ac:dyDescent="0.35">
      <c r="A804" s="85"/>
      <c r="B804" s="86"/>
      <c r="C804" s="86"/>
      <c r="D804" s="86"/>
      <c r="E804" s="86"/>
      <c r="F804" s="86"/>
      <c r="G804" s="48" t="e">
        <f>SUM(J804,L804,N804,O804,P804,T804,U804,V804,AB804,AD804,AO804,AQ804,CE804,CG804,CP804,CR804,#REF!,#REF!,CZ804,DB804,DE804,DG804,DN804,DP804,DW804,DY804,EF804,EH804)</f>
        <v>#REF!</v>
      </c>
      <c r="H804" s="48"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48" t="e">
        <f t="shared" si="24"/>
        <v>#REF!</v>
      </c>
      <c r="J804" s="78"/>
      <c r="K804" s="78"/>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125"/>
      <c r="EP804" s="125"/>
      <c r="EQ804" s="125"/>
      <c r="ER804" s="125"/>
      <c r="ES804" s="125"/>
      <c r="ET804" s="125"/>
      <c r="EU804" s="125"/>
      <c r="EV804" s="125"/>
      <c r="EW804" s="125"/>
      <c r="EX804" s="125"/>
    </row>
    <row r="805" spans="1:154" x14ac:dyDescent="0.35">
      <c r="A805" s="85"/>
      <c r="B805" s="86"/>
      <c r="C805" s="86"/>
      <c r="D805" s="86"/>
      <c r="E805" s="86"/>
      <c r="F805" s="86"/>
      <c r="G805" s="48" t="e">
        <f>SUM(J805,L805,N805,O805,P805,T805,U805,V805,AB805,AD805,AO805,AQ805,CE805,CG805,CP805,CR805,#REF!,#REF!,CZ805,DB805,DE805,DG805,DN805,DP805,DW805,DY805,EF805,EH805)</f>
        <v>#REF!</v>
      </c>
      <c r="H805" s="48"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48" t="e">
        <f t="shared" si="24"/>
        <v>#REF!</v>
      </c>
      <c r="J805" s="78"/>
      <c r="K805" s="78"/>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125"/>
      <c r="EP805" s="125"/>
      <c r="EQ805" s="125"/>
      <c r="ER805" s="125"/>
      <c r="ES805" s="125"/>
      <c r="ET805" s="125"/>
      <c r="EU805" s="125"/>
      <c r="EV805" s="125"/>
      <c r="EW805" s="125"/>
      <c r="EX805" s="125"/>
    </row>
    <row r="806" spans="1:154" x14ac:dyDescent="0.35">
      <c r="A806" s="85"/>
      <c r="B806" s="86"/>
      <c r="C806" s="86"/>
      <c r="D806" s="86"/>
      <c r="E806" s="86"/>
      <c r="F806" s="86"/>
      <c r="G806" s="48" t="e">
        <f>SUM(J806,L806,N806,O806,P806,T806,U806,V806,AB806,AD806,AO806,AQ806,CE806,CG806,CP806,CR806,#REF!,#REF!,CZ806,DB806,DE806,DG806,DN806,DP806,DW806,DY806,EF806,EH806)</f>
        <v>#REF!</v>
      </c>
      <c r="H806" s="48"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48" t="e">
        <f t="shared" si="24"/>
        <v>#REF!</v>
      </c>
      <c r="J806" s="78"/>
      <c r="K806" s="78"/>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125"/>
      <c r="EP806" s="125"/>
      <c r="EQ806" s="125"/>
      <c r="ER806" s="125"/>
      <c r="ES806" s="125"/>
      <c r="ET806" s="125"/>
      <c r="EU806" s="125"/>
      <c r="EV806" s="125"/>
      <c r="EW806" s="125"/>
      <c r="EX806" s="125"/>
    </row>
    <row r="807" spans="1:154" x14ac:dyDescent="0.35">
      <c r="A807" s="85"/>
      <c r="B807" s="86"/>
      <c r="C807" s="86"/>
      <c r="D807" s="86"/>
      <c r="E807" s="86"/>
      <c r="F807" s="86"/>
      <c r="G807" s="48" t="e">
        <f>SUM(J807,L807,N807,O807,P807,T807,U807,V807,AB807,AD807,AO807,AQ807,CE807,CG807,CP807,CR807,#REF!,#REF!,CZ807,DB807,DE807,DG807,DN807,DP807,DW807,DY807,EF807,EH807)</f>
        <v>#REF!</v>
      </c>
      <c r="H807" s="48"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48" t="e">
        <f t="shared" si="24"/>
        <v>#REF!</v>
      </c>
      <c r="J807" s="78"/>
      <c r="K807" s="78"/>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125"/>
      <c r="EP807" s="125"/>
      <c r="EQ807" s="125"/>
      <c r="ER807" s="125"/>
      <c r="ES807" s="125"/>
      <c r="ET807" s="125"/>
      <c r="EU807" s="125"/>
      <c r="EV807" s="125"/>
      <c r="EW807" s="125"/>
      <c r="EX807" s="125"/>
    </row>
    <row r="808" spans="1:154" x14ac:dyDescent="0.35">
      <c r="A808" s="85"/>
      <c r="B808" s="86"/>
      <c r="C808" s="86"/>
      <c r="D808" s="86"/>
      <c r="E808" s="86"/>
      <c r="F808" s="86"/>
      <c r="G808" s="48" t="e">
        <f>SUM(J808,L808,N808,O808,P808,T808,U808,V808,AB808,AD808,AO808,AQ808,CE808,CG808,CP808,CR808,#REF!,#REF!,CZ808,DB808,DE808,DG808,DN808,DP808,DW808,DY808,EF808,EH808)</f>
        <v>#REF!</v>
      </c>
      <c r="H808" s="48"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48" t="e">
        <f t="shared" si="24"/>
        <v>#REF!</v>
      </c>
      <c r="J808" s="78"/>
      <c r="K808" s="78"/>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125"/>
      <c r="EP808" s="125"/>
      <c r="EQ808" s="125"/>
      <c r="ER808" s="125"/>
      <c r="ES808" s="125"/>
      <c r="ET808" s="125"/>
      <c r="EU808" s="125"/>
      <c r="EV808" s="125"/>
      <c r="EW808" s="125"/>
      <c r="EX808" s="125"/>
    </row>
    <row r="809" spans="1:154" x14ac:dyDescent="0.35">
      <c r="A809" s="85"/>
      <c r="B809" s="86"/>
      <c r="C809" s="86"/>
      <c r="D809" s="86"/>
      <c r="E809" s="86"/>
      <c r="F809" s="86"/>
      <c r="G809" s="48" t="e">
        <f>SUM(J809,L809,N809,O809,P809,T809,U809,V809,AB809,AD809,AO809,AQ809,CE809,CG809,CP809,CR809,#REF!,#REF!,CZ809,DB809,DE809,DG809,DN809,DP809,DW809,DY809,EF809,EH809)</f>
        <v>#REF!</v>
      </c>
      <c r="H809" s="48"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48" t="e">
        <f t="shared" si="24"/>
        <v>#REF!</v>
      </c>
      <c r="J809" s="78"/>
      <c r="K809" s="78"/>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125"/>
      <c r="EP809" s="125"/>
      <c r="EQ809" s="125"/>
      <c r="ER809" s="125"/>
      <c r="ES809" s="125"/>
      <c r="ET809" s="125"/>
      <c r="EU809" s="125"/>
      <c r="EV809" s="125"/>
      <c r="EW809" s="125"/>
      <c r="EX809" s="125"/>
    </row>
    <row r="810" spans="1:154" x14ac:dyDescent="0.35">
      <c r="A810" s="85"/>
      <c r="B810" s="86"/>
      <c r="C810" s="86"/>
      <c r="D810" s="86"/>
      <c r="E810" s="86"/>
      <c r="F810" s="86"/>
      <c r="G810" s="48" t="e">
        <f>SUM(J810,L810,N810,O810,P810,T810,U810,V810,AB810,AD810,AO810,AQ810,CE810,CG810,CP810,CR810,#REF!,#REF!,CZ810,DB810,DE810,DG810,DN810,DP810,DW810,DY810,EF810,EH810)</f>
        <v>#REF!</v>
      </c>
      <c r="H810" s="48"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48" t="e">
        <f t="shared" si="24"/>
        <v>#REF!</v>
      </c>
      <c r="J810" s="78"/>
      <c r="K810" s="78"/>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125"/>
      <c r="EP810" s="125"/>
      <c r="EQ810" s="125"/>
      <c r="ER810" s="125"/>
      <c r="ES810" s="125"/>
      <c r="ET810" s="125"/>
      <c r="EU810" s="125"/>
      <c r="EV810" s="125"/>
      <c r="EW810" s="125"/>
      <c r="EX810" s="125"/>
    </row>
    <row r="811" spans="1:154" x14ac:dyDescent="0.35">
      <c r="A811" s="85"/>
      <c r="B811" s="86"/>
      <c r="C811" s="86"/>
      <c r="D811" s="86"/>
      <c r="E811" s="86"/>
      <c r="F811" s="86"/>
      <c r="G811" s="48" t="e">
        <f>SUM(J811,L811,N811,O811,P811,T811,U811,V811,AB811,AD811,AO811,AQ811,CE811,CG811,CP811,CR811,#REF!,#REF!,CZ811,DB811,DE811,DG811,DN811,DP811,DW811,DY811,EF811,EH811)</f>
        <v>#REF!</v>
      </c>
      <c r="H811" s="48"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48" t="e">
        <f t="shared" si="24"/>
        <v>#REF!</v>
      </c>
      <c r="J811" s="78"/>
      <c r="K811" s="78"/>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125"/>
      <c r="EP811" s="125"/>
      <c r="EQ811" s="125"/>
      <c r="ER811" s="125"/>
      <c r="ES811" s="125"/>
      <c r="ET811" s="125"/>
      <c r="EU811" s="125"/>
      <c r="EV811" s="125"/>
      <c r="EW811" s="125"/>
      <c r="EX811" s="125"/>
    </row>
    <row r="812" spans="1:154" x14ac:dyDescent="0.35">
      <c r="A812" s="85"/>
      <c r="B812" s="86"/>
      <c r="C812" s="86"/>
      <c r="D812" s="86"/>
      <c r="E812" s="86"/>
      <c r="F812" s="86"/>
      <c r="G812" s="48" t="e">
        <f>SUM(J812,L812,N812,O812,P812,T812,U812,V812,AB812,AD812,AO812,AQ812,CE812,CG812,CP812,CR812,#REF!,#REF!,CZ812,DB812,DE812,DG812,DN812,DP812,DW812,DY812,EF812,EH812)</f>
        <v>#REF!</v>
      </c>
      <c r="H812" s="48"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48" t="e">
        <f t="shared" si="24"/>
        <v>#REF!</v>
      </c>
      <c r="J812" s="78"/>
      <c r="K812" s="78"/>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125"/>
      <c r="EP812" s="125"/>
      <c r="EQ812" s="125"/>
      <c r="ER812" s="125"/>
      <c r="ES812" s="125"/>
      <c r="ET812" s="125"/>
      <c r="EU812" s="125"/>
      <c r="EV812" s="125"/>
      <c r="EW812" s="125"/>
      <c r="EX812" s="125"/>
    </row>
    <row r="813" spans="1:154" x14ac:dyDescent="0.35">
      <c r="A813" s="85"/>
      <c r="B813" s="86"/>
      <c r="C813" s="86"/>
      <c r="D813" s="86"/>
      <c r="E813" s="86"/>
      <c r="F813" s="86"/>
      <c r="G813" s="48" t="e">
        <f>SUM(J813,L813,N813,O813,P813,T813,U813,V813,AB813,AD813,AO813,AQ813,CE813,CG813,CP813,CR813,#REF!,#REF!,CZ813,DB813,DE813,DG813,DN813,DP813,DW813,DY813,EF813,EH813)</f>
        <v>#REF!</v>
      </c>
      <c r="H813" s="48"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48" t="e">
        <f t="shared" si="24"/>
        <v>#REF!</v>
      </c>
      <c r="J813" s="78"/>
      <c r="K813" s="78"/>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125"/>
      <c r="EP813" s="125"/>
      <c r="EQ813" s="125"/>
      <c r="ER813" s="125"/>
      <c r="ES813" s="125"/>
      <c r="ET813" s="125"/>
      <c r="EU813" s="125"/>
      <c r="EV813" s="125"/>
      <c r="EW813" s="125"/>
      <c r="EX813" s="125"/>
    </row>
    <row r="814" spans="1:154" x14ac:dyDescent="0.35">
      <c r="A814" s="85"/>
      <c r="B814" s="86"/>
      <c r="C814" s="86"/>
      <c r="D814" s="86"/>
      <c r="E814" s="86"/>
      <c r="F814" s="86"/>
      <c r="G814" s="48" t="e">
        <f>SUM(J814,L814,N814,O814,P814,T814,U814,V814,AB814,AD814,AO814,AQ814,CE814,CG814,CP814,CR814,#REF!,#REF!,CZ814,DB814,DE814,DG814,DN814,DP814,DW814,DY814,EF814,EH814)</f>
        <v>#REF!</v>
      </c>
      <c r="H814" s="48"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48" t="e">
        <f t="shared" si="24"/>
        <v>#REF!</v>
      </c>
      <c r="J814" s="78"/>
      <c r="K814" s="78"/>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125"/>
      <c r="EP814" s="125"/>
      <c r="EQ814" s="125"/>
      <c r="ER814" s="125"/>
      <c r="ES814" s="125"/>
      <c r="ET814" s="125"/>
      <c r="EU814" s="125"/>
      <c r="EV814" s="125"/>
      <c r="EW814" s="125"/>
      <c r="EX814" s="125"/>
    </row>
    <row r="815" spans="1:154" x14ac:dyDescent="0.35">
      <c r="A815" s="85"/>
      <c r="B815" s="86"/>
      <c r="C815" s="86"/>
      <c r="D815" s="86"/>
      <c r="E815" s="86"/>
      <c r="F815" s="86"/>
      <c r="G815" s="48" t="e">
        <f>SUM(J815,L815,N815,O815,P815,T815,U815,V815,AB815,AD815,AO815,AQ815,CE815,CG815,CP815,CR815,#REF!,#REF!,CZ815,DB815,DE815,DG815,DN815,DP815,DW815,DY815,EF815,EH815)</f>
        <v>#REF!</v>
      </c>
      <c r="H815" s="48"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48" t="e">
        <f t="shared" si="24"/>
        <v>#REF!</v>
      </c>
      <c r="J815" s="78"/>
      <c r="K815" s="78"/>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125"/>
      <c r="EP815" s="125"/>
      <c r="EQ815" s="125"/>
      <c r="ER815" s="125"/>
      <c r="ES815" s="125"/>
      <c r="ET815" s="125"/>
      <c r="EU815" s="125"/>
      <c r="EV815" s="125"/>
      <c r="EW815" s="125"/>
      <c r="EX815" s="125"/>
    </row>
    <row r="816" spans="1:154" x14ac:dyDescent="0.35">
      <c r="A816" s="85"/>
      <c r="B816" s="86"/>
      <c r="C816" s="86"/>
      <c r="D816" s="86"/>
      <c r="E816" s="86"/>
      <c r="F816" s="86"/>
      <c r="G816" s="48" t="e">
        <f>SUM(J816,L816,N816,O816,P816,T816,U816,V816,AB816,AD816,AO816,AQ816,CE816,CG816,CP816,CR816,#REF!,#REF!,CZ816,DB816,DE816,DG816,DN816,DP816,DW816,DY816,EF816,EH816)</f>
        <v>#REF!</v>
      </c>
      <c r="H816" s="48"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48" t="e">
        <f t="shared" si="24"/>
        <v>#REF!</v>
      </c>
      <c r="J816" s="78"/>
      <c r="K816" s="78"/>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125"/>
      <c r="EP816" s="125"/>
      <c r="EQ816" s="125"/>
      <c r="ER816" s="125"/>
      <c r="ES816" s="125"/>
      <c r="ET816" s="125"/>
      <c r="EU816" s="125"/>
      <c r="EV816" s="125"/>
      <c r="EW816" s="125"/>
      <c r="EX816" s="125"/>
    </row>
    <row r="817" spans="1:154" x14ac:dyDescent="0.35">
      <c r="A817" s="85"/>
      <c r="B817" s="86"/>
      <c r="C817" s="86"/>
      <c r="D817" s="86"/>
      <c r="E817" s="86"/>
      <c r="F817" s="86"/>
      <c r="G817" s="48" t="e">
        <f>SUM(J817,L817,N817,O817,P817,T817,U817,V817,AB817,AD817,AO817,AQ817,CE817,CG817,CP817,CR817,#REF!,#REF!,CZ817,DB817,DE817,DG817,DN817,DP817,DW817,DY817,EF817,EH817)</f>
        <v>#REF!</v>
      </c>
      <c r="H817" s="48"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48" t="e">
        <f t="shared" si="24"/>
        <v>#REF!</v>
      </c>
      <c r="J817" s="78"/>
      <c r="K817" s="78"/>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125"/>
      <c r="EP817" s="125"/>
      <c r="EQ817" s="125"/>
      <c r="ER817" s="125"/>
      <c r="ES817" s="125"/>
      <c r="ET817" s="125"/>
      <c r="EU817" s="125"/>
      <c r="EV817" s="125"/>
      <c r="EW817" s="125"/>
      <c r="EX817" s="125"/>
    </row>
    <row r="818" spans="1:154" x14ac:dyDescent="0.35">
      <c r="A818" s="85"/>
      <c r="B818" s="86"/>
      <c r="C818" s="86"/>
      <c r="D818" s="86"/>
      <c r="E818" s="86"/>
      <c r="F818" s="86"/>
      <c r="G818" s="48" t="e">
        <f>SUM(J818,L818,N818,O818,P818,T818,U818,V818,AB818,AD818,AO818,AQ818,CE818,CG818,CP818,CR818,#REF!,#REF!,CZ818,DB818,DE818,DG818,DN818,DP818,DW818,DY818,EF818,EH818)</f>
        <v>#REF!</v>
      </c>
      <c r="H818" s="48"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48" t="e">
        <f t="shared" si="24"/>
        <v>#REF!</v>
      </c>
      <c r="J818" s="78"/>
      <c r="K818" s="78"/>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125"/>
      <c r="EP818" s="125"/>
      <c r="EQ818" s="125"/>
      <c r="ER818" s="125"/>
      <c r="ES818" s="125"/>
      <c r="ET818" s="125"/>
      <c r="EU818" s="125"/>
      <c r="EV818" s="125"/>
      <c r="EW818" s="125"/>
      <c r="EX818" s="125"/>
    </row>
    <row r="819" spans="1:154" x14ac:dyDescent="0.35">
      <c r="A819" s="85"/>
      <c r="B819" s="86"/>
      <c r="C819" s="86"/>
      <c r="D819" s="86"/>
      <c r="E819" s="86"/>
      <c r="F819" s="86"/>
      <c r="G819" s="48" t="e">
        <f>SUM(J819,L819,N819,O819,P819,T819,U819,V819,AB819,AD819,AO819,AQ819,CE819,CG819,CP819,CR819,#REF!,#REF!,CZ819,DB819,DE819,DG819,DN819,DP819,DW819,DY819,EF819,EH819)</f>
        <v>#REF!</v>
      </c>
      <c r="H819" s="48"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48" t="e">
        <f t="shared" si="24"/>
        <v>#REF!</v>
      </c>
      <c r="J819" s="78"/>
      <c r="K819" s="78"/>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125"/>
      <c r="EP819" s="125"/>
      <c r="EQ819" s="125"/>
      <c r="ER819" s="125"/>
      <c r="ES819" s="125"/>
      <c r="ET819" s="125"/>
      <c r="EU819" s="125"/>
      <c r="EV819" s="125"/>
      <c r="EW819" s="125"/>
      <c r="EX819" s="125"/>
    </row>
    <row r="820" spans="1:154" x14ac:dyDescent="0.35">
      <c r="A820" s="85"/>
      <c r="B820" s="86"/>
      <c r="C820" s="86"/>
      <c r="D820" s="86"/>
      <c r="E820" s="86"/>
      <c r="F820" s="86"/>
      <c r="G820" s="48" t="e">
        <f>SUM(J820,L820,N820,O820,P820,T820,U820,V820,AB820,AD820,AO820,AQ820,CE820,CG820,CP820,CR820,#REF!,#REF!,CZ820,DB820,DE820,DG820,DN820,DP820,DW820,DY820,EF820,EH820)</f>
        <v>#REF!</v>
      </c>
      <c r="H820" s="48"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48" t="e">
        <f t="shared" si="24"/>
        <v>#REF!</v>
      </c>
      <c r="J820" s="78"/>
      <c r="K820" s="78"/>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125"/>
      <c r="EP820" s="125"/>
      <c r="EQ820" s="125"/>
      <c r="ER820" s="125"/>
      <c r="ES820" s="125"/>
      <c r="ET820" s="125"/>
      <c r="EU820" s="125"/>
      <c r="EV820" s="125"/>
      <c r="EW820" s="125"/>
      <c r="EX820" s="125"/>
    </row>
    <row r="821" spans="1:154" x14ac:dyDescent="0.35">
      <c r="A821" s="85"/>
      <c r="B821" s="86"/>
      <c r="C821" s="86"/>
      <c r="D821" s="86"/>
      <c r="E821" s="86"/>
      <c r="F821" s="86"/>
      <c r="G821" s="48" t="e">
        <f>SUM(J821,L821,N821,O821,P821,T821,U821,V821,AB821,AD821,AO821,AQ821,CE821,CG821,CP821,CR821,#REF!,#REF!,CZ821,DB821,DE821,DG821,DN821,DP821,DW821,DY821,EF821,EH821)</f>
        <v>#REF!</v>
      </c>
      <c r="H821" s="48"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48" t="e">
        <f t="shared" si="24"/>
        <v>#REF!</v>
      </c>
      <c r="J821" s="78"/>
      <c r="K821" s="78"/>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125"/>
      <c r="EP821" s="125"/>
      <c r="EQ821" s="125"/>
      <c r="ER821" s="125"/>
      <c r="ES821" s="125"/>
      <c r="ET821" s="125"/>
      <c r="EU821" s="125"/>
      <c r="EV821" s="125"/>
      <c r="EW821" s="125"/>
      <c r="EX821" s="125"/>
    </row>
    <row r="822" spans="1:154" x14ac:dyDescent="0.35">
      <c r="A822" s="85"/>
      <c r="B822" s="86"/>
      <c r="C822" s="86"/>
      <c r="D822" s="86"/>
      <c r="E822" s="86"/>
      <c r="F822" s="86"/>
      <c r="G822" s="48" t="e">
        <f>SUM(J822,L822,N822,O822,P822,T822,U822,V822,AB822,AD822,AO822,AQ822,CE822,CG822,CP822,CR822,#REF!,#REF!,CZ822,DB822,DE822,DG822,DN822,DP822,DW822,DY822,EF822,EH822)</f>
        <v>#REF!</v>
      </c>
      <c r="H822" s="48"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48" t="e">
        <f t="shared" si="24"/>
        <v>#REF!</v>
      </c>
      <c r="J822" s="78"/>
      <c r="K822" s="78"/>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125"/>
      <c r="EP822" s="125"/>
      <c r="EQ822" s="125"/>
      <c r="ER822" s="125"/>
      <c r="ES822" s="125"/>
      <c r="ET822" s="125"/>
      <c r="EU822" s="125"/>
      <c r="EV822" s="125"/>
      <c r="EW822" s="125"/>
      <c r="EX822" s="125"/>
    </row>
    <row r="823" spans="1:154" x14ac:dyDescent="0.35">
      <c r="A823" s="85"/>
      <c r="B823" s="86"/>
      <c r="C823" s="86"/>
      <c r="D823" s="86"/>
      <c r="E823" s="86"/>
      <c r="F823" s="86"/>
      <c r="G823" s="48" t="e">
        <f>SUM(J823,L823,N823,O823,P823,T823,U823,V823,AB823,AD823,AO823,AQ823,CE823,CG823,CP823,CR823,#REF!,#REF!,CZ823,DB823,DE823,DG823,DN823,DP823,DW823,DY823,EF823,EH823)</f>
        <v>#REF!</v>
      </c>
      <c r="H823" s="48"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48" t="e">
        <f t="shared" si="24"/>
        <v>#REF!</v>
      </c>
      <c r="J823" s="78"/>
      <c r="K823" s="78"/>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125"/>
      <c r="EP823" s="125"/>
      <c r="EQ823" s="125"/>
      <c r="ER823" s="125"/>
      <c r="ES823" s="125"/>
      <c r="ET823" s="125"/>
      <c r="EU823" s="125"/>
      <c r="EV823" s="125"/>
      <c r="EW823" s="125"/>
      <c r="EX823" s="125"/>
    </row>
    <row r="824" spans="1:154" x14ac:dyDescent="0.35">
      <c r="A824" s="85"/>
      <c r="B824" s="86"/>
      <c r="C824" s="86"/>
      <c r="D824" s="86"/>
      <c r="E824" s="86"/>
      <c r="F824" s="86"/>
      <c r="G824" s="48" t="e">
        <f>SUM(J824,L824,N824,O824,P824,T824,U824,V824,AB824,AD824,AO824,AQ824,CE824,CG824,CP824,CR824,#REF!,#REF!,CZ824,DB824,DE824,DG824,DN824,DP824,DW824,DY824,EF824,EH824)</f>
        <v>#REF!</v>
      </c>
      <c r="H824" s="48"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48" t="e">
        <f t="shared" si="24"/>
        <v>#REF!</v>
      </c>
      <c r="J824" s="78"/>
      <c r="K824" s="78"/>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125"/>
      <c r="EP824" s="125"/>
      <c r="EQ824" s="125"/>
      <c r="ER824" s="125"/>
      <c r="ES824" s="125"/>
      <c r="ET824" s="125"/>
      <c r="EU824" s="125"/>
      <c r="EV824" s="125"/>
      <c r="EW824" s="125"/>
      <c r="EX824" s="125"/>
    </row>
    <row r="825" spans="1:154" x14ac:dyDescent="0.35">
      <c r="A825" s="85"/>
      <c r="B825" s="86"/>
      <c r="C825" s="86"/>
      <c r="D825" s="86"/>
      <c r="E825" s="86"/>
      <c r="F825" s="86"/>
      <c r="G825" s="48" t="e">
        <f>SUM(J825,L825,N825,O825,P825,T825,U825,V825,AB825,AD825,AO825,AQ825,CE825,CG825,CP825,CR825,#REF!,#REF!,CZ825,DB825,DE825,DG825,DN825,DP825,DW825,DY825,EF825,EH825)</f>
        <v>#REF!</v>
      </c>
      <c r="H825" s="48"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48" t="e">
        <f t="shared" si="24"/>
        <v>#REF!</v>
      </c>
      <c r="J825" s="78"/>
      <c r="K825" s="78"/>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125"/>
      <c r="EP825" s="125"/>
      <c r="EQ825" s="125"/>
      <c r="ER825" s="125"/>
      <c r="ES825" s="125"/>
      <c r="ET825" s="125"/>
      <c r="EU825" s="125"/>
      <c r="EV825" s="125"/>
      <c r="EW825" s="125"/>
      <c r="EX825" s="125"/>
    </row>
    <row r="826" spans="1:154" x14ac:dyDescent="0.35">
      <c r="A826" s="85"/>
      <c r="B826" s="86"/>
      <c r="C826" s="86"/>
      <c r="D826" s="86"/>
      <c r="E826" s="86"/>
      <c r="F826" s="86"/>
      <c r="G826" s="48" t="e">
        <f>SUM(J826,L826,N826,O826,P826,T826,U826,V826,AB826,AD826,AO826,AQ826,CE826,CG826,CP826,CR826,#REF!,#REF!,CZ826,DB826,DE826,DG826,DN826,DP826,DW826,DY826,EF826,EH826)</f>
        <v>#REF!</v>
      </c>
      <c r="H826" s="48"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48" t="e">
        <f t="shared" si="24"/>
        <v>#REF!</v>
      </c>
      <c r="J826" s="78"/>
      <c r="K826" s="78"/>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125"/>
      <c r="EP826" s="125"/>
      <c r="EQ826" s="125"/>
      <c r="ER826" s="125"/>
      <c r="ES826" s="125"/>
      <c r="ET826" s="125"/>
      <c r="EU826" s="125"/>
      <c r="EV826" s="125"/>
      <c r="EW826" s="125"/>
      <c r="EX826" s="125"/>
    </row>
    <row r="827" spans="1:154" x14ac:dyDescent="0.35">
      <c r="A827" s="85"/>
      <c r="B827" s="86"/>
      <c r="C827" s="86"/>
      <c r="D827" s="86"/>
      <c r="E827" s="86"/>
      <c r="F827" s="86"/>
      <c r="G827" s="48" t="e">
        <f>SUM(J827,L827,N827,O827,P827,T827,U827,V827,AB827,AD827,AO827,AQ827,CE827,CG827,CP827,CR827,#REF!,#REF!,CZ827,DB827,DE827,DG827,DN827,DP827,DW827,DY827,EF827,EH827)</f>
        <v>#REF!</v>
      </c>
      <c r="H827" s="48"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48" t="e">
        <f t="shared" si="24"/>
        <v>#REF!</v>
      </c>
      <c r="J827" s="78"/>
      <c r="K827" s="78"/>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125"/>
      <c r="EP827" s="125"/>
      <c r="EQ827" s="125"/>
      <c r="ER827" s="125"/>
      <c r="ES827" s="125"/>
      <c r="ET827" s="125"/>
      <c r="EU827" s="125"/>
      <c r="EV827" s="125"/>
      <c r="EW827" s="125"/>
      <c r="EX827" s="125"/>
    </row>
    <row r="828" spans="1:154" x14ac:dyDescent="0.35">
      <c r="A828" s="85"/>
      <c r="B828" s="86"/>
      <c r="C828" s="86"/>
      <c r="D828" s="86"/>
      <c r="E828" s="86"/>
      <c r="F828" s="86"/>
      <c r="G828" s="48" t="e">
        <f>SUM(J828,L828,N828,O828,P828,T828,U828,V828,AB828,AD828,AO828,AQ828,CE828,CG828,CP828,CR828,#REF!,#REF!,CZ828,DB828,DE828,DG828,DN828,DP828,DW828,DY828,EF828,EH828)</f>
        <v>#REF!</v>
      </c>
      <c r="H828" s="48"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48" t="e">
        <f t="shared" si="24"/>
        <v>#REF!</v>
      </c>
      <c r="J828" s="78"/>
      <c r="K828" s="78"/>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125"/>
      <c r="EP828" s="125"/>
      <c r="EQ828" s="125"/>
      <c r="ER828" s="125"/>
      <c r="ES828" s="125"/>
      <c r="ET828" s="125"/>
      <c r="EU828" s="125"/>
      <c r="EV828" s="125"/>
      <c r="EW828" s="125"/>
      <c r="EX828" s="125"/>
    </row>
    <row r="829" spans="1:154" x14ac:dyDescent="0.35">
      <c r="A829" s="85"/>
      <c r="B829" s="86"/>
      <c r="C829" s="86"/>
      <c r="D829" s="86"/>
      <c r="E829" s="86"/>
      <c r="F829" s="86"/>
      <c r="G829" s="48" t="e">
        <f>SUM(J829,L829,N829,O829,P829,T829,U829,V829,AB829,AD829,AO829,AQ829,CE829,CG829,CP829,CR829,#REF!,#REF!,CZ829,DB829,DE829,DG829,DN829,DP829,DW829,DY829,EF829,EH829)</f>
        <v>#REF!</v>
      </c>
      <c r="H829" s="48"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48" t="e">
        <f t="shared" si="24"/>
        <v>#REF!</v>
      </c>
      <c r="J829" s="78"/>
      <c r="K829" s="78"/>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125"/>
      <c r="EP829" s="125"/>
      <c r="EQ829" s="125"/>
      <c r="ER829" s="125"/>
      <c r="ES829" s="125"/>
      <c r="ET829" s="125"/>
      <c r="EU829" s="125"/>
      <c r="EV829" s="125"/>
      <c r="EW829" s="125"/>
      <c r="EX829" s="125"/>
    </row>
    <row r="830" spans="1:154" x14ac:dyDescent="0.35">
      <c r="A830" s="85"/>
      <c r="B830" s="86"/>
      <c r="C830" s="86"/>
      <c r="D830" s="86"/>
      <c r="E830" s="86"/>
      <c r="F830" s="86"/>
      <c r="G830" s="48" t="e">
        <f>SUM(J830,L830,N830,O830,P830,T830,U830,V830,AB830,AD830,AO830,AQ830,CE830,CG830,CP830,CR830,#REF!,#REF!,CZ830,DB830,DE830,DG830,DN830,DP830,DW830,DY830,EF830,EH830)</f>
        <v>#REF!</v>
      </c>
      <c r="H830" s="48"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48" t="e">
        <f t="shared" si="24"/>
        <v>#REF!</v>
      </c>
      <c r="J830" s="78"/>
      <c r="K830" s="78"/>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125"/>
      <c r="EP830" s="125"/>
      <c r="EQ830" s="125"/>
      <c r="ER830" s="125"/>
      <c r="ES830" s="125"/>
      <c r="ET830" s="125"/>
      <c r="EU830" s="125"/>
      <c r="EV830" s="125"/>
      <c r="EW830" s="125"/>
      <c r="EX830" s="125"/>
    </row>
    <row r="831" spans="1:154" x14ac:dyDescent="0.35">
      <c r="A831" s="85"/>
      <c r="B831" s="86"/>
      <c r="C831" s="86"/>
      <c r="D831" s="86"/>
      <c r="E831" s="86"/>
      <c r="F831" s="86"/>
      <c r="G831" s="48" t="e">
        <f>SUM(J831,L831,N831,O831,P831,T831,U831,V831,AB831,AD831,AO831,AQ831,CE831,CG831,CP831,CR831,#REF!,#REF!,CZ831,DB831,DE831,DG831,DN831,DP831,DW831,DY831,EF831,EH831)</f>
        <v>#REF!</v>
      </c>
      <c r="H831" s="48"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48" t="e">
        <f t="shared" si="24"/>
        <v>#REF!</v>
      </c>
      <c r="J831" s="78"/>
      <c r="K831" s="78"/>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125"/>
      <c r="EP831" s="125"/>
      <c r="EQ831" s="125"/>
      <c r="ER831" s="125"/>
      <c r="ES831" s="125"/>
      <c r="ET831" s="125"/>
      <c r="EU831" s="125"/>
      <c r="EV831" s="125"/>
      <c r="EW831" s="125"/>
      <c r="EX831" s="125"/>
    </row>
    <row r="832" spans="1:154" x14ac:dyDescent="0.35">
      <c r="A832" s="85"/>
      <c r="B832" s="86"/>
      <c r="C832" s="86"/>
      <c r="D832" s="86"/>
      <c r="E832" s="86"/>
      <c r="F832" s="86"/>
      <c r="G832" s="48" t="e">
        <f>SUM(J832,L832,N832,O832,P832,T832,U832,V832,AB832,AD832,AO832,AQ832,CE832,CG832,CP832,CR832,#REF!,#REF!,CZ832,DB832,DE832,DG832,DN832,DP832,DW832,DY832,EF832,EH832)</f>
        <v>#REF!</v>
      </c>
      <c r="H832" s="48"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48" t="e">
        <f t="shared" si="24"/>
        <v>#REF!</v>
      </c>
      <c r="J832" s="78"/>
      <c r="K832" s="78"/>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125"/>
      <c r="EP832" s="125"/>
      <c r="EQ832" s="125"/>
      <c r="ER832" s="125"/>
      <c r="ES832" s="125"/>
      <c r="ET832" s="125"/>
      <c r="EU832" s="125"/>
      <c r="EV832" s="125"/>
      <c r="EW832" s="125"/>
      <c r="EX832" s="125"/>
    </row>
    <row r="833" spans="1:154" x14ac:dyDescent="0.35">
      <c r="A833" s="85"/>
      <c r="B833" s="86"/>
      <c r="C833" s="86"/>
      <c r="D833" s="86"/>
      <c r="E833" s="86"/>
      <c r="F833" s="86"/>
      <c r="G833" s="48" t="e">
        <f>SUM(J833,L833,N833,O833,P833,T833,U833,V833,AB833,AD833,AO833,AQ833,CE833,CG833,CP833,CR833,#REF!,#REF!,CZ833,DB833,DE833,DG833,DN833,DP833,DW833,DY833,EF833,EH833)</f>
        <v>#REF!</v>
      </c>
      <c r="H833" s="48"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48" t="e">
        <f t="shared" si="24"/>
        <v>#REF!</v>
      </c>
      <c r="J833" s="78"/>
      <c r="K833" s="78"/>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125"/>
      <c r="EP833" s="125"/>
      <c r="EQ833" s="125"/>
      <c r="ER833" s="125"/>
      <c r="ES833" s="125"/>
      <c r="ET833" s="125"/>
      <c r="EU833" s="125"/>
      <c r="EV833" s="125"/>
      <c r="EW833" s="125"/>
      <c r="EX833" s="125"/>
    </row>
    <row r="834" spans="1:154" x14ac:dyDescent="0.35">
      <c r="A834" s="85"/>
      <c r="B834" s="86"/>
      <c r="C834" s="86"/>
      <c r="D834" s="86"/>
      <c r="E834" s="86"/>
      <c r="F834" s="86"/>
      <c r="G834" s="48" t="e">
        <f>SUM(J834,L834,N834,O834,P834,T834,U834,V834,AB834,AD834,AO834,AQ834,CE834,CG834,CP834,CR834,#REF!,#REF!,CZ834,DB834,DE834,DG834,DN834,DP834,DW834,DY834,EF834,EH834)</f>
        <v>#REF!</v>
      </c>
      <c r="H834" s="48"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48" t="e">
        <f t="shared" si="24"/>
        <v>#REF!</v>
      </c>
      <c r="J834" s="78"/>
      <c r="K834" s="78"/>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125"/>
      <c r="EP834" s="125"/>
      <c r="EQ834" s="125"/>
      <c r="ER834" s="125"/>
      <c r="ES834" s="125"/>
      <c r="ET834" s="125"/>
      <c r="EU834" s="125"/>
      <c r="EV834" s="125"/>
      <c r="EW834" s="125"/>
      <c r="EX834" s="125"/>
    </row>
    <row r="835" spans="1:154" x14ac:dyDescent="0.35">
      <c r="A835" s="85"/>
      <c r="B835" s="86"/>
      <c r="C835" s="86"/>
      <c r="D835" s="86"/>
      <c r="E835" s="86"/>
      <c r="F835" s="86"/>
      <c r="G835" s="48" t="e">
        <f>SUM(J835,L835,N835,O835,P835,T835,U835,V835,AB835,AD835,AO835,AQ835,CE835,CG835,CP835,CR835,#REF!,#REF!,CZ835,DB835,DE835,DG835,DN835,DP835,DW835,DY835,EF835,EH835)</f>
        <v>#REF!</v>
      </c>
      <c r="H835" s="48"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48" t="e">
        <f t="shared" si="24"/>
        <v>#REF!</v>
      </c>
      <c r="J835" s="78"/>
      <c r="K835" s="78"/>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125"/>
      <c r="EP835" s="125"/>
      <c r="EQ835" s="125"/>
      <c r="ER835" s="125"/>
      <c r="ES835" s="125"/>
      <c r="ET835" s="125"/>
      <c r="EU835" s="125"/>
      <c r="EV835" s="125"/>
      <c r="EW835" s="125"/>
      <c r="EX835" s="125"/>
    </row>
    <row r="836" spans="1:154" x14ac:dyDescent="0.35">
      <c r="A836" s="85"/>
      <c r="B836" s="86"/>
      <c r="C836" s="86"/>
      <c r="D836" s="86"/>
      <c r="E836" s="86"/>
      <c r="F836" s="86"/>
      <c r="G836" s="48" t="e">
        <f>SUM(J836,L836,N836,O836,P836,T836,U836,V836,AB836,AD836,AO836,AQ836,CE836,CG836,CP836,CR836,#REF!,#REF!,CZ836,DB836,DE836,DG836,DN836,DP836,DW836,DY836,EF836,EH836)</f>
        <v>#REF!</v>
      </c>
      <c r="H836" s="48"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48" t="e">
        <f t="shared" si="24"/>
        <v>#REF!</v>
      </c>
      <c r="J836" s="78"/>
      <c r="K836" s="78"/>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125"/>
      <c r="EP836" s="125"/>
      <c r="EQ836" s="125"/>
      <c r="ER836" s="125"/>
      <c r="ES836" s="125"/>
      <c r="ET836" s="125"/>
      <c r="EU836" s="125"/>
      <c r="EV836" s="125"/>
      <c r="EW836" s="125"/>
      <c r="EX836" s="125"/>
    </row>
    <row r="837" spans="1:154" x14ac:dyDescent="0.35">
      <c r="A837" s="85"/>
      <c r="B837" s="86"/>
      <c r="C837" s="86"/>
      <c r="D837" s="86"/>
      <c r="E837" s="86"/>
      <c r="F837" s="86"/>
      <c r="G837" s="48" t="e">
        <f>SUM(J837,L837,N837,O837,P837,T837,U837,V837,AB837,AD837,AO837,AQ837,CE837,CG837,CP837,CR837,#REF!,#REF!,CZ837,DB837,DE837,DG837,DN837,DP837,DW837,DY837,EF837,EH837)</f>
        <v>#REF!</v>
      </c>
      <c r="H837" s="48"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48" t="e">
        <f t="shared" si="24"/>
        <v>#REF!</v>
      </c>
      <c r="J837" s="78"/>
      <c r="K837" s="78"/>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125"/>
      <c r="EP837" s="125"/>
      <c r="EQ837" s="125"/>
      <c r="ER837" s="125"/>
      <c r="ES837" s="125"/>
      <c r="ET837" s="125"/>
      <c r="EU837" s="125"/>
      <c r="EV837" s="125"/>
      <c r="EW837" s="125"/>
      <c r="EX837" s="125"/>
    </row>
    <row r="838" spans="1:154" x14ac:dyDescent="0.35">
      <c r="A838" s="85"/>
      <c r="B838" s="86"/>
      <c r="C838" s="86"/>
      <c r="D838" s="86"/>
      <c r="E838" s="86"/>
      <c r="F838" s="86"/>
      <c r="G838" s="48" t="e">
        <f>SUM(J838,L838,N838,O838,P838,T838,U838,V838,AB838,AD838,AO838,AQ838,CE838,CG838,CP838,CR838,#REF!,#REF!,CZ838,DB838,DE838,DG838,DN838,DP838,DW838,DY838,EF838,EH838)</f>
        <v>#REF!</v>
      </c>
      <c r="H838" s="48"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48" t="e">
        <f t="shared" si="24"/>
        <v>#REF!</v>
      </c>
      <c r="J838" s="78"/>
      <c r="K838" s="78"/>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125"/>
      <c r="EP838" s="125"/>
      <c r="EQ838" s="125"/>
      <c r="ER838" s="125"/>
      <c r="ES838" s="125"/>
      <c r="ET838" s="125"/>
      <c r="EU838" s="125"/>
      <c r="EV838" s="125"/>
      <c r="EW838" s="125"/>
      <c r="EX838" s="125"/>
    </row>
    <row r="839" spans="1:154" x14ac:dyDescent="0.35">
      <c r="A839" s="85"/>
      <c r="B839" s="86"/>
      <c r="C839" s="86"/>
      <c r="D839" s="86"/>
      <c r="E839" s="86"/>
      <c r="F839" s="86"/>
      <c r="G839" s="48" t="e">
        <f>SUM(J839,L839,N839,O839,P839,T839,U839,V839,AB839,AD839,AO839,AQ839,CE839,CG839,CP839,CR839,#REF!,#REF!,CZ839,DB839,DE839,DG839,DN839,DP839,DW839,DY839,EF839,EH839)</f>
        <v>#REF!</v>
      </c>
      <c r="H839" s="48"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48" t="e">
        <f t="shared" si="24"/>
        <v>#REF!</v>
      </c>
      <c r="J839" s="78"/>
      <c r="K839" s="78"/>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125"/>
      <c r="EP839" s="125"/>
      <c r="EQ839" s="125"/>
      <c r="ER839" s="125"/>
      <c r="ES839" s="125"/>
      <c r="ET839" s="125"/>
      <c r="EU839" s="125"/>
      <c r="EV839" s="125"/>
      <c r="EW839" s="125"/>
      <c r="EX839" s="125"/>
    </row>
    <row r="840" spans="1:154" x14ac:dyDescent="0.35">
      <c r="A840" s="85"/>
      <c r="B840" s="86"/>
      <c r="C840" s="86"/>
      <c r="D840" s="86"/>
      <c r="E840" s="86"/>
      <c r="F840" s="86"/>
      <c r="G840" s="48" t="e">
        <f>SUM(J840,L840,N840,O840,P840,T840,U840,V840,AB840,AD840,AO840,AQ840,CE840,CG840,CP840,CR840,#REF!,#REF!,CZ840,DB840,DE840,DG840,DN840,DP840,DW840,DY840,EF840,EH840)</f>
        <v>#REF!</v>
      </c>
      <c r="H840" s="48"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48" t="e">
        <f t="shared" si="24"/>
        <v>#REF!</v>
      </c>
      <c r="J840" s="78"/>
      <c r="K840" s="78"/>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125"/>
      <c r="EP840" s="125"/>
      <c r="EQ840" s="125"/>
      <c r="ER840" s="125"/>
      <c r="ES840" s="125"/>
      <c r="ET840" s="125"/>
      <c r="EU840" s="125"/>
      <c r="EV840" s="125"/>
      <c r="EW840" s="125"/>
      <c r="EX840" s="125"/>
    </row>
    <row r="841" spans="1:154" x14ac:dyDescent="0.35">
      <c r="A841" s="85"/>
      <c r="B841" s="86"/>
      <c r="C841" s="86"/>
      <c r="D841" s="86"/>
      <c r="E841" s="86"/>
      <c r="F841" s="86"/>
      <c r="G841" s="48" t="e">
        <f>SUM(J841,L841,N841,O841,P841,T841,U841,V841,AB841,AD841,AO841,AQ841,CE841,CG841,CP841,CR841,#REF!,#REF!,CZ841,DB841,DE841,DG841,DN841,DP841,DW841,DY841,EF841,EH841)</f>
        <v>#REF!</v>
      </c>
      <c r="H841" s="48"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48" t="e">
        <f t="shared" si="24"/>
        <v>#REF!</v>
      </c>
      <c r="J841" s="78"/>
      <c r="K841" s="78"/>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125"/>
      <c r="EP841" s="125"/>
      <c r="EQ841" s="125"/>
      <c r="ER841" s="125"/>
      <c r="ES841" s="125"/>
      <c r="ET841" s="125"/>
      <c r="EU841" s="125"/>
      <c r="EV841" s="125"/>
      <c r="EW841" s="125"/>
      <c r="EX841" s="125"/>
    </row>
    <row r="842" spans="1:154" x14ac:dyDescent="0.35">
      <c r="A842" s="85"/>
      <c r="B842" s="86"/>
      <c r="C842" s="86"/>
      <c r="D842" s="86"/>
      <c r="E842" s="86"/>
      <c r="F842" s="86"/>
      <c r="G842" s="48" t="e">
        <f>SUM(J842,L842,N842,O842,P842,T842,U842,V842,AB842,AD842,AO842,AQ842,CE842,CG842,CP842,CR842,#REF!,#REF!,CZ842,DB842,DE842,DG842,DN842,DP842,DW842,DY842,EF842,EH842)</f>
        <v>#REF!</v>
      </c>
      <c r="H842" s="48"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48" t="e">
        <f t="shared" ref="I842:I905" si="25">G842+H842</f>
        <v>#REF!</v>
      </c>
      <c r="J842" s="78"/>
      <c r="K842" s="78"/>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125"/>
      <c r="EP842" s="125"/>
      <c r="EQ842" s="125"/>
      <c r="ER842" s="125"/>
      <c r="ES842" s="125"/>
      <c r="ET842" s="125"/>
      <c r="EU842" s="125"/>
      <c r="EV842" s="125"/>
      <c r="EW842" s="125"/>
      <c r="EX842" s="125"/>
    </row>
    <row r="843" spans="1:154" x14ac:dyDescent="0.35">
      <c r="A843" s="85"/>
      <c r="B843" s="86"/>
      <c r="C843" s="86"/>
      <c r="D843" s="86"/>
      <c r="E843" s="86"/>
      <c r="F843" s="86"/>
      <c r="G843" s="48" t="e">
        <f>SUM(J843,L843,N843,O843,P843,T843,U843,V843,AB843,AD843,AO843,AQ843,CE843,CG843,CP843,CR843,#REF!,#REF!,CZ843,DB843,DE843,DG843,DN843,DP843,DW843,DY843,EF843,EH843)</f>
        <v>#REF!</v>
      </c>
      <c r="H843" s="48"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48" t="e">
        <f t="shared" si="25"/>
        <v>#REF!</v>
      </c>
      <c r="J843" s="78"/>
      <c r="K843" s="78"/>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125"/>
      <c r="EP843" s="125"/>
      <c r="EQ843" s="125"/>
      <c r="ER843" s="125"/>
      <c r="ES843" s="125"/>
      <c r="ET843" s="125"/>
      <c r="EU843" s="125"/>
      <c r="EV843" s="125"/>
      <c r="EW843" s="125"/>
      <c r="EX843" s="125"/>
    </row>
    <row r="844" spans="1:154" x14ac:dyDescent="0.35">
      <c r="A844" s="85"/>
      <c r="B844" s="86"/>
      <c r="C844" s="86"/>
      <c r="D844" s="86"/>
      <c r="E844" s="86"/>
      <c r="F844" s="86"/>
      <c r="G844" s="48" t="e">
        <f>SUM(J844,L844,N844,O844,P844,T844,U844,V844,AB844,AD844,AO844,AQ844,CE844,CG844,CP844,CR844,#REF!,#REF!,CZ844,DB844,DE844,DG844,DN844,DP844,DW844,DY844,EF844,EH844)</f>
        <v>#REF!</v>
      </c>
      <c r="H844" s="48"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48" t="e">
        <f t="shared" si="25"/>
        <v>#REF!</v>
      </c>
      <c r="J844" s="78"/>
      <c r="K844" s="78"/>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125"/>
      <c r="EP844" s="125"/>
      <c r="EQ844" s="125"/>
      <c r="ER844" s="125"/>
      <c r="ES844" s="125"/>
      <c r="ET844" s="125"/>
      <c r="EU844" s="125"/>
      <c r="EV844" s="125"/>
      <c r="EW844" s="125"/>
      <c r="EX844" s="125"/>
    </row>
    <row r="845" spans="1:154" x14ac:dyDescent="0.35">
      <c r="A845" s="85"/>
      <c r="B845" s="86"/>
      <c r="C845" s="86"/>
      <c r="D845" s="86"/>
      <c r="E845" s="86"/>
      <c r="F845" s="86"/>
      <c r="G845" s="48" t="e">
        <f>SUM(J845,L845,N845,O845,P845,T845,U845,V845,AB845,AD845,AO845,AQ845,CE845,CG845,CP845,CR845,#REF!,#REF!,CZ845,DB845,DE845,DG845,DN845,DP845,DW845,DY845,EF845,EH845)</f>
        <v>#REF!</v>
      </c>
      <c r="H845" s="48"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48" t="e">
        <f t="shared" si="25"/>
        <v>#REF!</v>
      </c>
      <c r="J845" s="78"/>
      <c r="K845" s="78"/>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125"/>
      <c r="EP845" s="125"/>
      <c r="EQ845" s="125"/>
      <c r="ER845" s="125"/>
      <c r="ES845" s="125"/>
      <c r="ET845" s="125"/>
      <c r="EU845" s="125"/>
      <c r="EV845" s="125"/>
      <c r="EW845" s="125"/>
      <c r="EX845" s="125"/>
    </row>
    <row r="846" spans="1:154" x14ac:dyDescent="0.35">
      <c r="A846" s="85"/>
      <c r="B846" s="86"/>
      <c r="C846" s="86"/>
      <c r="D846" s="86"/>
      <c r="E846" s="86"/>
      <c r="F846" s="86"/>
      <c r="G846" s="48" t="e">
        <f>SUM(J846,L846,N846,O846,P846,T846,U846,V846,AB846,AD846,AO846,AQ846,CE846,CG846,CP846,CR846,#REF!,#REF!,CZ846,DB846,DE846,DG846,DN846,DP846,DW846,DY846,EF846,EH846)</f>
        <v>#REF!</v>
      </c>
      <c r="H846" s="48"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48" t="e">
        <f t="shared" si="25"/>
        <v>#REF!</v>
      </c>
      <c r="J846" s="78"/>
      <c r="K846" s="78"/>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125"/>
      <c r="EP846" s="125"/>
      <c r="EQ846" s="125"/>
      <c r="ER846" s="125"/>
      <c r="ES846" s="125"/>
      <c r="ET846" s="125"/>
      <c r="EU846" s="125"/>
      <c r="EV846" s="125"/>
      <c r="EW846" s="125"/>
      <c r="EX846" s="125"/>
    </row>
    <row r="847" spans="1:154" x14ac:dyDescent="0.35">
      <c r="A847" s="85"/>
      <c r="B847" s="86"/>
      <c r="C847" s="86"/>
      <c r="D847" s="86"/>
      <c r="E847" s="86"/>
      <c r="F847" s="86"/>
      <c r="G847" s="48" t="e">
        <f>SUM(J847,L847,N847,O847,P847,T847,U847,V847,AB847,AD847,AO847,AQ847,CE847,CG847,CP847,CR847,#REF!,#REF!,CZ847,DB847,DE847,DG847,DN847,DP847,DW847,DY847,EF847,EH847)</f>
        <v>#REF!</v>
      </c>
      <c r="H847" s="48"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48" t="e">
        <f t="shared" si="25"/>
        <v>#REF!</v>
      </c>
      <c r="J847" s="78"/>
      <c r="K847" s="78"/>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125"/>
      <c r="EP847" s="125"/>
      <c r="EQ847" s="125"/>
      <c r="ER847" s="125"/>
      <c r="ES847" s="125"/>
      <c r="ET847" s="125"/>
      <c r="EU847" s="125"/>
      <c r="EV847" s="125"/>
      <c r="EW847" s="125"/>
      <c r="EX847" s="125"/>
    </row>
    <row r="848" spans="1:154" x14ac:dyDescent="0.35">
      <c r="A848" s="85"/>
      <c r="B848" s="86"/>
      <c r="C848" s="86"/>
      <c r="D848" s="86"/>
      <c r="E848" s="86"/>
      <c r="F848" s="86"/>
      <c r="G848" s="48" t="e">
        <f>SUM(J848,L848,N848,O848,P848,T848,U848,V848,AB848,AD848,AO848,AQ848,CE848,CG848,CP848,CR848,#REF!,#REF!,CZ848,DB848,DE848,DG848,DN848,DP848,DW848,DY848,EF848,EH848)</f>
        <v>#REF!</v>
      </c>
      <c r="H848" s="48"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48" t="e">
        <f t="shared" si="25"/>
        <v>#REF!</v>
      </c>
      <c r="J848" s="78"/>
      <c r="K848" s="78"/>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125"/>
      <c r="EP848" s="125"/>
      <c r="EQ848" s="125"/>
      <c r="ER848" s="125"/>
      <c r="ES848" s="125"/>
      <c r="ET848" s="125"/>
      <c r="EU848" s="125"/>
      <c r="EV848" s="125"/>
      <c r="EW848" s="125"/>
      <c r="EX848" s="125"/>
    </row>
    <row r="849" spans="1:154" x14ac:dyDescent="0.35">
      <c r="A849" s="85"/>
      <c r="B849" s="86"/>
      <c r="C849" s="86"/>
      <c r="D849" s="86"/>
      <c r="E849" s="86"/>
      <c r="F849" s="86"/>
      <c r="G849" s="48" t="e">
        <f>SUM(J849,L849,N849,O849,P849,T849,U849,V849,AB849,AD849,AO849,AQ849,CE849,CG849,CP849,CR849,#REF!,#REF!,CZ849,DB849,DE849,DG849,DN849,DP849,DW849,DY849,EF849,EH849)</f>
        <v>#REF!</v>
      </c>
      <c r="H849" s="48"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48" t="e">
        <f t="shared" si="25"/>
        <v>#REF!</v>
      </c>
      <c r="J849" s="78"/>
      <c r="K849" s="78"/>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125"/>
      <c r="EP849" s="125"/>
      <c r="EQ849" s="125"/>
      <c r="ER849" s="125"/>
      <c r="ES849" s="125"/>
      <c r="ET849" s="125"/>
      <c r="EU849" s="125"/>
      <c r="EV849" s="125"/>
      <c r="EW849" s="125"/>
      <c r="EX849" s="125"/>
    </row>
    <row r="850" spans="1:154" x14ac:dyDescent="0.35">
      <c r="A850" s="85"/>
      <c r="B850" s="86"/>
      <c r="C850" s="86"/>
      <c r="D850" s="86"/>
      <c r="E850" s="86"/>
      <c r="F850" s="86"/>
      <c r="G850" s="48" t="e">
        <f>SUM(J850,L850,N850,O850,P850,T850,U850,V850,AB850,AD850,AO850,AQ850,CE850,CG850,CP850,CR850,#REF!,#REF!,CZ850,DB850,DE850,DG850,DN850,DP850,DW850,DY850,EF850,EH850)</f>
        <v>#REF!</v>
      </c>
      <c r="H850" s="48"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48" t="e">
        <f t="shared" si="25"/>
        <v>#REF!</v>
      </c>
      <c r="J850" s="78"/>
      <c r="K850" s="78"/>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125"/>
      <c r="EP850" s="125"/>
      <c r="EQ850" s="125"/>
      <c r="ER850" s="125"/>
      <c r="ES850" s="125"/>
      <c r="ET850" s="125"/>
      <c r="EU850" s="125"/>
      <c r="EV850" s="125"/>
      <c r="EW850" s="125"/>
      <c r="EX850" s="125"/>
    </row>
    <row r="851" spans="1:154" x14ac:dyDescent="0.35">
      <c r="A851" s="85"/>
      <c r="B851" s="86"/>
      <c r="C851" s="86"/>
      <c r="D851" s="86"/>
      <c r="E851" s="86"/>
      <c r="F851" s="86"/>
      <c r="G851" s="48" t="e">
        <f>SUM(J851,L851,N851,O851,P851,T851,U851,V851,AB851,AD851,AO851,AQ851,CE851,CG851,CP851,CR851,#REF!,#REF!,CZ851,DB851,DE851,DG851,DN851,DP851,DW851,DY851,EF851,EH851)</f>
        <v>#REF!</v>
      </c>
      <c r="H851" s="48"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48" t="e">
        <f t="shared" si="25"/>
        <v>#REF!</v>
      </c>
      <c r="J851" s="78"/>
      <c r="K851" s="78"/>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125"/>
      <c r="EP851" s="125"/>
      <c r="EQ851" s="125"/>
      <c r="ER851" s="125"/>
      <c r="ES851" s="125"/>
      <c r="ET851" s="125"/>
      <c r="EU851" s="125"/>
      <c r="EV851" s="125"/>
      <c r="EW851" s="125"/>
      <c r="EX851" s="125"/>
    </row>
    <row r="852" spans="1:154" x14ac:dyDescent="0.35">
      <c r="A852" s="85"/>
      <c r="B852" s="86"/>
      <c r="C852" s="86"/>
      <c r="D852" s="86"/>
      <c r="E852" s="86"/>
      <c r="F852" s="86"/>
      <c r="G852" s="48" t="e">
        <f>SUM(J852,L852,N852,O852,P852,T852,U852,V852,AB852,AD852,AO852,AQ852,CE852,CG852,CP852,CR852,#REF!,#REF!,CZ852,DB852,DE852,DG852,DN852,DP852,DW852,DY852,EF852,EH852)</f>
        <v>#REF!</v>
      </c>
      <c r="H852" s="48"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48" t="e">
        <f t="shared" si="25"/>
        <v>#REF!</v>
      </c>
      <c r="J852" s="78"/>
      <c r="K852" s="78"/>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125"/>
      <c r="EP852" s="125"/>
      <c r="EQ852" s="125"/>
      <c r="ER852" s="125"/>
      <c r="ES852" s="125"/>
      <c r="ET852" s="125"/>
      <c r="EU852" s="125"/>
      <c r="EV852" s="125"/>
      <c r="EW852" s="125"/>
      <c r="EX852" s="125"/>
    </row>
    <row r="853" spans="1:154" x14ac:dyDescent="0.35">
      <c r="A853" s="85"/>
      <c r="B853" s="86"/>
      <c r="C853" s="86"/>
      <c r="D853" s="86"/>
      <c r="E853" s="86"/>
      <c r="F853" s="86"/>
      <c r="G853" s="48" t="e">
        <f>SUM(J853,L853,N853,O853,P853,T853,U853,V853,AB853,AD853,AO853,AQ853,CE853,CG853,CP853,CR853,#REF!,#REF!,CZ853,DB853,DE853,DG853,DN853,DP853,DW853,DY853,EF853,EH853)</f>
        <v>#REF!</v>
      </c>
      <c r="H853" s="48"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48" t="e">
        <f t="shared" si="25"/>
        <v>#REF!</v>
      </c>
      <c r="J853" s="78"/>
      <c r="K853" s="78"/>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125"/>
      <c r="EP853" s="125"/>
      <c r="EQ853" s="125"/>
      <c r="ER853" s="125"/>
      <c r="ES853" s="125"/>
      <c r="ET853" s="125"/>
      <c r="EU853" s="125"/>
      <c r="EV853" s="125"/>
      <c r="EW853" s="125"/>
      <c r="EX853" s="125"/>
    </row>
    <row r="854" spans="1:154" x14ac:dyDescent="0.35">
      <c r="A854" s="85"/>
      <c r="B854" s="86"/>
      <c r="C854" s="86"/>
      <c r="D854" s="86"/>
      <c r="E854" s="86"/>
      <c r="F854" s="86"/>
      <c r="G854" s="48" t="e">
        <f>SUM(J854,L854,N854,O854,P854,T854,U854,V854,AB854,AD854,AO854,AQ854,CE854,CG854,CP854,CR854,#REF!,#REF!,CZ854,DB854,DE854,DG854,DN854,DP854,DW854,DY854,EF854,EH854)</f>
        <v>#REF!</v>
      </c>
      <c r="H854" s="48"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48" t="e">
        <f t="shared" si="25"/>
        <v>#REF!</v>
      </c>
      <c r="J854" s="78"/>
      <c r="K854" s="78"/>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125"/>
      <c r="EP854" s="125"/>
      <c r="EQ854" s="125"/>
      <c r="ER854" s="125"/>
      <c r="ES854" s="125"/>
      <c r="ET854" s="125"/>
      <c r="EU854" s="125"/>
      <c r="EV854" s="125"/>
      <c r="EW854" s="125"/>
      <c r="EX854" s="125"/>
    </row>
    <row r="855" spans="1:154" x14ac:dyDescent="0.35">
      <c r="A855" s="85"/>
      <c r="B855" s="86"/>
      <c r="C855" s="86"/>
      <c r="D855" s="86"/>
      <c r="E855" s="86"/>
      <c r="F855" s="86"/>
      <c r="G855" s="48" t="e">
        <f>SUM(J855,L855,N855,O855,P855,T855,U855,V855,AB855,AD855,AO855,AQ855,CE855,CG855,CP855,CR855,#REF!,#REF!,CZ855,DB855,DE855,DG855,DN855,DP855,DW855,DY855,EF855,EH855)</f>
        <v>#REF!</v>
      </c>
      <c r="H855" s="48"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48" t="e">
        <f t="shared" si="25"/>
        <v>#REF!</v>
      </c>
      <c r="J855" s="78"/>
      <c r="K855" s="78"/>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125"/>
      <c r="EP855" s="125"/>
      <c r="EQ855" s="125"/>
      <c r="ER855" s="125"/>
      <c r="ES855" s="125"/>
      <c r="ET855" s="125"/>
      <c r="EU855" s="125"/>
      <c r="EV855" s="125"/>
      <c r="EW855" s="125"/>
      <c r="EX855" s="125"/>
    </row>
    <row r="856" spans="1:154" x14ac:dyDescent="0.35">
      <c r="A856" s="85"/>
      <c r="B856" s="86"/>
      <c r="C856" s="86"/>
      <c r="D856" s="86"/>
      <c r="E856" s="86"/>
      <c r="F856" s="86"/>
      <c r="G856" s="48" t="e">
        <f>SUM(J856,L856,N856,O856,P856,T856,U856,V856,AB856,AD856,AO856,AQ856,CE856,CG856,CP856,CR856,#REF!,#REF!,CZ856,DB856,DE856,DG856,DN856,DP856,DW856,DY856,EF856,EH856)</f>
        <v>#REF!</v>
      </c>
      <c r="H856" s="48"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48" t="e">
        <f t="shared" si="25"/>
        <v>#REF!</v>
      </c>
      <c r="J856" s="78"/>
      <c r="K856" s="78"/>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125"/>
      <c r="EP856" s="125"/>
      <c r="EQ856" s="125"/>
      <c r="ER856" s="125"/>
      <c r="ES856" s="125"/>
      <c r="ET856" s="125"/>
      <c r="EU856" s="125"/>
      <c r="EV856" s="125"/>
      <c r="EW856" s="125"/>
      <c r="EX856" s="125"/>
    </row>
    <row r="857" spans="1:154" x14ac:dyDescent="0.35">
      <c r="A857" s="85"/>
      <c r="B857" s="86"/>
      <c r="C857" s="86"/>
      <c r="D857" s="86"/>
      <c r="E857" s="86"/>
      <c r="F857" s="86"/>
      <c r="G857" s="48" t="e">
        <f>SUM(J857,L857,N857,O857,P857,T857,U857,V857,AB857,AD857,AO857,AQ857,CE857,CG857,CP857,CR857,#REF!,#REF!,CZ857,DB857,DE857,DG857,DN857,DP857,DW857,DY857,EF857,EH857)</f>
        <v>#REF!</v>
      </c>
      <c r="H857" s="48"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48" t="e">
        <f t="shared" si="25"/>
        <v>#REF!</v>
      </c>
      <c r="J857" s="78"/>
      <c r="K857" s="78"/>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125"/>
      <c r="EP857" s="125"/>
      <c r="EQ857" s="125"/>
      <c r="ER857" s="125"/>
      <c r="ES857" s="125"/>
      <c r="ET857" s="125"/>
      <c r="EU857" s="125"/>
      <c r="EV857" s="125"/>
      <c r="EW857" s="125"/>
      <c r="EX857" s="125"/>
    </row>
    <row r="858" spans="1:154" x14ac:dyDescent="0.35">
      <c r="A858" s="85"/>
      <c r="B858" s="86"/>
      <c r="C858" s="86"/>
      <c r="D858" s="86"/>
      <c r="E858" s="86"/>
      <c r="F858" s="86"/>
      <c r="G858" s="48" t="e">
        <f>SUM(J858,L858,N858,O858,P858,T858,U858,V858,AB858,AD858,AO858,AQ858,CE858,CG858,CP858,CR858,#REF!,#REF!,CZ858,DB858,DE858,DG858,DN858,DP858,DW858,DY858,EF858,EH858)</f>
        <v>#REF!</v>
      </c>
      <c r="H858" s="48"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48" t="e">
        <f t="shared" si="25"/>
        <v>#REF!</v>
      </c>
      <c r="J858" s="78"/>
      <c r="K858" s="78"/>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125"/>
      <c r="EP858" s="125"/>
      <c r="EQ858" s="125"/>
      <c r="ER858" s="125"/>
      <c r="ES858" s="125"/>
      <c r="ET858" s="125"/>
      <c r="EU858" s="125"/>
      <c r="EV858" s="125"/>
      <c r="EW858" s="125"/>
      <c r="EX858" s="125"/>
    </row>
    <row r="859" spans="1:154" x14ac:dyDescent="0.35">
      <c r="A859" s="85"/>
      <c r="B859" s="86"/>
      <c r="C859" s="86"/>
      <c r="D859" s="86"/>
      <c r="E859" s="86"/>
      <c r="F859" s="86"/>
      <c r="G859" s="48" t="e">
        <f>SUM(J859,L859,N859,O859,P859,T859,U859,V859,AB859,AD859,AO859,AQ859,CE859,CG859,CP859,CR859,#REF!,#REF!,CZ859,DB859,DE859,DG859,DN859,DP859,DW859,DY859,EF859,EH859)</f>
        <v>#REF!</v>
      </c>
      <c r="H859" s="48"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48" t="e">
        <f t="shared" si="25"/>
        <v>#REF!</v>
      </c>
      <c r="J859" s="78"/>
      <c r="K859" s="78"/>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125"/>
      <c r="EP859" s="125"/>
      <c r="EQ859" s="125"/>
      <c r="ER859" s="125"/>
      <c r="ES859" s="125"/>
      <c r="ET859" s="125"/>
      <c r="EU859" s="125"/>
      <c r="EV859" s="125"/>
      <c r="EW859" s="125"/>
      <c r="EX859" s="125"/>
    </row>
    <row r="860" spans="1:154" x14ac:dyDescent="0.35">
      <c r="A860" s="85"/>
      <c r="B860" s="86"/>
      <c r="C860" s="86"/>
      <c r="D860" s="86"/>
      <c r="E860" s="86"/>
      <c r="F860" s="86"/>
      <c r="G860" s="48" t="e">
        <f>SUM(J860,L860,N860,O860,P860,T860,U860,V860,AB860,AD860,AO860,AQ860,CE860,CG860,CP860,CR860,#REF!,#REF!,CZ860,DB860,DE860,DG860,DN860,DP860,DW860,DY860,EF860,EH860)</f>
        <v>#REF!</v>
      </c>
      <c r="H860" s="48"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48" t="e">
        <f t="shared" si="25"/>
        <v>#REF!</v>
      </c>
      <c r="J860" s="78"/>
      <c r="K860" s="78"/>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125"/>
      <c r="EP860" s="125"/>
      <c r="EQ860" s="125"/>
      <c r="ER860" s="125"/>
      <c r="ES860" s="125"/>
      <c r="ET860" s="125"/>
      <c r="EU860" s="125"/>
      <c r="EV860" s="125"/>
      <c r="EW860" s="125"/>
      <c r="EX860" s="125"/>
    </row>
    <row r="861" spans="1:154" x14ac:dyDescent="0.35">
      <c r="A861" s="85"/>
      <c r="B861" s="86"/>
      <c r="C861" s="86"/>
      <c r="D861" s="86"/>
      <c r="E861" s="86"/>
      <c r="F861" s="86"/>
      <c r="G861" s="48" t="e">
        <f>SUM(J861,L861,N861,O861,P861,T861,U861,V861,AB861,AD861,AO861,AQ861,CE861,CG861,CP861,CR861,#REF!,#REF!,CZ861,DB861,DE861,DG861,DN861,DP861,DW861,DY861,EF861,EH861)</f>
        <v>#REF!</v>
      </c>
      <c r="H861" s="48"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48" t="e">
        <f t="shared" si="25"/>
        <v>#REF!</v>
      </c>
      <c r="J861" s="78"/>
      <c r="K861" s="78"/>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125"/>
      <c r="EP861" s="125"/>
      <c r="EQ861" s="125"/>
      <c r="ER861" s="125"/>
      <c r="ES861" s="125"/>
      <c r="ET861" s="125"/>
      <c r="EU861" s="125"/>
      <c r="EV861" s="125"/>
      <c r="EW861" s="125"/>
      <c r="EX861" s="125"/>
    </row>
    <row r="862" spans="1:154" x14ac:dyDescent="0.35">
      <c r="A862" s="85"/>
      <c r="B862" s="86"/>
      <c r="C862" s="86"/>
      <c r="D862" s="86"/>
      <c r="E862" s="86"/>
      <c r="F862" s="86"/>
      <c r="G862" s="48" t="e">
        <f>SUM(J862,L862,N862,O862,P862,T862,U862,V862,AB862,AD862,AO862,AQ862,CE862,CG862,CP862,CR862,#REF!,#REF!,CZ862,DB862,DE862,DG862,DN862,DP862,DW862,DY862,EF862,EH862)</f>
        <v>#REF!</v>
      </c>
      <c r="H862" s="48"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48" t="e">
        <f t="shared" si="25"/>
        <v>#REF!</v>
      </c>
      <c r="J862" s="78"/>
      <c r="K862" s="78"/>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125"/>
      <c r="EP862" s="125"/>
      <c r="EQ862" s="125"/>
      <c r="ER862" s="125"/>
      <c r="ES862" s="125"/>
      <c r="ET862" s="125"/>
      <c r="EU862" s="125"/>
      <c r="EV862" s="125"/>
      <c r="EW862" s="125"/>
      <c r="EX862" s="125"/>
    </row>
    <row r="863" spans="1:154" x14ac:dyDescent="0.35">
      <c r="A863" s="85"/>
      <c r="B863" s="86"/>
      <c r="C863" s="86"/>
      <c r="D863" s="86"/>
      <c r="E863" s="86"/>
      <c r="F863" s="86"/>
      <c r="G863" s="48" t="e">
        <f>SUM(J863,L863,N863,O863,P863,T863,U863,V863,AB863,AD863,AO863,AQ863,CE863,CG863,CP863,CR863,#REF!,#REF!,CZ863,DB863,DE863,DG863,DN863,DP863,DW863,DY863,EF863,EH863)</f>
        <v>#REF!</v>
      </c>
      <c r="H863" s="48"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48" t="e">
        <f t="shared" si="25"/>
        <v>#REF!</v>
      </c>
      <c r="J863" s="78"/>
      <c r="K863" s="78"/>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125"/>
      <c r="EP863" s="125"/>
      <c r="EQ863" s="125"/>
      <c r="ER863" s="125"/>
      <c r="ES863" s="125"/>
      <c r="ET863" s="125"/>
      <c r="EU863" s="125"/>
      <c r="EV863" s="125"/>
      <c r="EW863" s="125"/>
      <c r="EX863" s="125"/>
    </row>
    <row r="864" spans="1:154" x14ac:dyDescent="0.35">
      <c r="A864" s="85"/>
      <c r="B864" s="86"/>
      <c r="C864" s="86"/>
      <c r="D864" s="86"/>
      <c r="E864" s="86"/>
      <c r="F864" s="86"/>
      <c r="G864" s="48" t="e">
        <f>SUM(J864,L864,N864,O864,P864,T864,U864,V864,AB864,AD864,AO864,AQ864,CE864,CG864,CP864,CR864,#REF!,#REF!,CZ864,DB864,DE864,DG864,DN864,DP864,DW864,DY864,EF864,EH864)</f>
        <v>#REF!</v>
      </c>
      <c r="H864" s="48"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48" t="e">
        <f t="shared" si="25"/>
        <v>#REF!</v>
      </c>
      <c r="J864" s="78"/>
      <c r="K864" s="78"/>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125"/>
      <c r="EP864" s="125"/>
      <c r="EQ864" s="125"/>
      <c r="ER864" s="125"/>
      <c r="ES864" s="125"/>
      <c r="ET864" s="125"/>
      <c r="EU864" s="125"/>
      <c r="EV864" s="125"/>
      <c r="EW864" s="125"/>
      <c r="EX864" s="125"/>
    </row>
    <row r="865" spans="1:154" x14ac:dyDescent="0.35">
      <c r="A865" s="85"/>
      <c r="B865" s="86"/>
      <c r="C865" s="86"/>
      <c r="D865" s="86"/>
      <c r="E865" s="86"/>
      <c r="F865" s="86"/>
      <c r="G865" s="48" t="e">
        <f>SUM(J865,L865,N865,O865,P865,T865,U865,V865,AB865,AD865,AO865,AQ865,CE865,CG865,CP865,CR865,#REF!,#REF!,CZ865,DB865,DE865,DG865,DN865,DP865,DW865,DY865,EF865,EH865)</f>
        <v>#REF!</v>
      </c>
      <c r="H865" s="48"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48" t="e">
        <f t="shared" si="25"/>
        <v>#REF!</v>
      </c>
      <c r="J865" s="78"/>
      <c r="K865" s="78"/>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125"/>
      <c r="EP865" s="125"/>
      <c r="EQ865" s="125"/>
      <c r="ER865" s="125"/>
      <c r="ES865" s="125"/>
      <c r="ET865" s="125"/>
      <c r="EU865" s="125"/>
      <c r="EV865" s="125"/>
      <c r="EW865" s="125"/>
      <c r="EX865" s="125"/>
    </row>
    <row r="866" spans="1:154" x14ac:dyDescent="0.35">
      <c r="A866" s="85"/>
      <c r="B866" s="86"/>
      <c r="C866" s="86"/>
      <c r="D866" s="86"/>
      <c r="E866" s="86"/>
      <c r="F866" s="86"/>
      <c r="G866" s="48" t="e">
        <f>SUM(J866,L866,N866,O866,P866,T866,U866,V866,AB866,AD866,AO866,AQ866,CE866,CG866,CP866,CR866,#REF!,#REF!,CZ866,DB866,DE866,DG866,DN866,DP866,DW866,DY866,EF866,EH866)</f>
        <v>#REF!</v>
      </c>
      <c r="H866" s="48"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48" t="e">
        <f t="shared" si="25"/>
        <v>#REF!</v>
      </c>
      <c r="J866" s="78"/>
      <c r="K866" s="78"/>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125"/>
      <c r="EP866" s="125"/>
      <c r="EQ866" s="125"/>
      <c r="ER866" s="125"/>
      <c r="ES866" s="125"/>
      <c r="ET866" s="125"/>
      <c r="EU866" s="125"/>
      <c r="EV866" s="125"/>
      <c r="EW866" s="125"/>
      <c r="EX866" s="125"/>
    </row>
    <row r="867" spans="1:154" x14ac:dyDescent="0.35">
      <c r="A867" s="85"/>
      <c r="B867" s="86"/>
      <c r="C867" s="86"/>
      <c r="D867" s="86"/>
      <c r="E867" s="86"/>
      <c r="F867" s="86"/>
      <c r="G867" s="48" t="e">
        <f>SUM(J867,L867,N867,O867,P867,T867,U867,V867,AB867,AD867,AO867,AQ867,CE867,CG867,CP867,CR867,#REF!,#REF!,CZ867,DB867,DE867,DG867,DN867,DP867,DW867,DY867,EF867,EH867)</f>
        <v>#REF!</v>
      </c>
      <c r="H867" s="48"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48" t="e">
        <f t="shared" si="25"/>
        <v>#REF!</v>
      </c>
      <c r="J867" s="78"/>
      <c r="K867" s="78"/>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125"/>
      <c r="EP867" s="125"/>
      <c r="EQ867" s="125"/>
      <c r="ER867" s="125"/>
      <c r="ES867" s="125"/>
      <c r="ET867" s="125"/>
      <c r="EU867" s="125"/>
      <c r="EV867" s="125"/>
      <c r="EW867" s="125"/>
      <c r="EX867" s="125"/>
    </row>
    <row r="868" spans="1:154" x14ac:dyDescent="0.35">
      <c r="A868" s="85"/>
      <c r="B868" s="86"/>
      <c r="C868" s="86"/>
      <c r="D868" s="86"/>
      <c r="E868" s="86"/>
      <c r="F868" s="86"/>
      <c r="G868" s="48" t="e">
        <f>SUM(J868,L868,N868,O868,P868,T868,U868,V868,AB868,AD868,AO868,AQ868,CE868,CG868,CP868,CR868,#REF!,#REF!,CZ868,DB868,DE868,DG868,DN868,DP868,DW868,DY868,EF868,EH868)</f>
        <v>#REF!</v>
      </c>
      <c r="H868" s="48"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48" t="e">
        <f t="shared" si="25"/>
        <v>#REF!</v>
      </c>
      <c r="J868" s="78"/>
      <c r="K868" s="78"/>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125"/>
      <c r="EP868" s="125"/>
      <c r="EQ868" s="125"/>
      <c r="ER868" s="125"/>
      <c r="ES868" s="125"/>
      <c r="ET868" s="125"/>
      <c r="EU868" s="125"/>
      <c r="EV868" s="125"/>
      <c r="EW868" s="125"/>
      <c r="EX868" s="125"/>
    </row>
    <row r="869" spans="1:154" x14ac:dyDescent="0.35">
      <c r="A869" s="85"/>
      <c r="B869" s="86"/>
      <c r="C869" s="86"/>
      <c r="D869" s="86"/>
      <c r="E869" s="86"/>
      <c r="F869" s="86"/>
      <c r="G869" s="48" t="e">
        <f>SUM(J869,L869,N869,O869,P869,T869,U869,V869,AB869,AD869,AO869,AQ869,CE869,CG869,CP869,CR869,#REF!,#REF!,CZ869,DB869,DE869,DG869,DN869,DP869,DW869,DY869,EF869,EH869)</f>
        <v>#REF!</v>
      </c>
      <c r="H869" s="48"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48" t="e">
        <f t="shared" si="25"/>
        <v>#REF!</v>
      </c>
      <c r="J869" s="78"/>
      <c r="K869" s="78"/>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125"/>
      <c r="EP869" s="125"/>
      <c r="EQ869" s="125"/>
      <c r="ER869" s="125"/>
      <c r="ES869" s="125"/>
      <c r="ET869" s="125"/>
      <c r="EU869" s="125"/>
      <c r="EV869" s="125"/>
      <c r="EW869" s="125"/>
      <c r="EX869" s="125"/>
    </row>
    <row r="870" spans="1:154" x14ac:dyDescent="0.35">
      <c r="A870" s="85"/>
      <c r="B870" s="86"/>
      <c r="C870" s="86"/>
      <c r="D870" s="86"/>
      <c r="E870" s="86"/>
      <c r="F870" s="86"/>
      <c r="G870" s="48" t="e">
        <f>SUM(J870,L870,N870,O870,P870,T870,U870,V870,AB870,AD870,AO870,AQ870,CE870,CG870,CP870,CR870,#REF!,#REF!,CZ870,DB870,DE870,DG870,DN870,DP870,DW870,DY870,EF870,EH870)</f>
        <v>#REF!</v>
      </c>
      <c r="H870" s="48"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48" t="e">
        <f t="shared" si="25"/>
        <v>#REF!</v>
      </c>
      <c r="J870" s="78"/>
      <c r="K870" s="78"/>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125"/>
      <c r="EP870" s="125"/>
      <c r="EQ870" s="125"/>
      <c r="ER870" s="125"/>
      <c r="ES870" s="125"/>
      <c r="ET870" s="125"/>
      <c r="EU870" s="125"/>
      <c r="EV870" s="125"/>
      <c r="EW870" s="125"/>
      <c r="EX870" s="125"/>
    </row>
    <row r="871" spans="1:154" x14ac:dyDescent="0.35">
      <c r="A871" s="85"/>
      <c r="B871" s="86"/>
      <c r="C871" s="86"/>
      <c r="D871" s="86"/>
      <c r="E871" s="86"/>
      <c r="F871" s="86"/>
      <c r="G871" s="48" t="e">
        <f>SUM(J871,L871,N871,O871,P871,T871,U871,V871,AB871,AD871,AO871,AQ871,CE871,CG871,CP871,CR871,#REF!,#REF!,CZ871,DB871,DE871,DG871,DN871,DP871,DW871,DY871,EF871,EH871)</f>
        <v>#REF!</v>
      </c>
      <c r="H871" s="48"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48" t="e">
        <f t="shared" si="25"/>
        <v>#REF!</v>
      </c>
      <c r="J871" s="78"/>
      <c r="K871" s="78"/>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125"/>
      <c r="EP871" s="125"/>
      <c r="EQ871" s="125"/>
      <c r="ER871" s="125"/>
      <c r="ES871" s="125"/>
      <c r="ET871" s="125"/>
      <c r="EU871" s="125"/>
      <c r="EV871" s="125"/>
      <c r="EW871" s="125"/>
      <c r="EX871" s="125"/>
    </row>
    <row r="872" spans="1:154" x14ac:dyDescent="0.35">
      <c r="A872" s="85"/>
      <c r="B872" s="86"/>
      <c r="C872" s="86"/>
      <c r="D872" s="86"/>
      <c r="E872" s="86"/>
      <c r="F872" s="86"/>
      <c r="G872" s="48" t="e">
        <f>SUM(J872,L872,N872,O872,P872,T872,U872,V872,AB872,AD872,AO872,AQ872,CE872,CG872,CP872,CR872,#REF!,#REF!,CZ872,DB872,DE872,DG872,DN872,DP872,DW872,DY872,EF872,EH872)</f>
        <v>#REF!</v>
      </c>
      <c r="H872" s="48"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48" t="e">
        <f t="shared" si="25"/>
        <v>#REF!</v>
      </c>
      <c r="J872" s="78"/>
      <c r="K872" s="78"/>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125"/>
      <c r="EP872" s="125"/>
      <c r="EQ872" s="125"/>
      <c r="ER872" s="125"/>
      <c r="ES872" s="125"/>
      <c r="ET872" s="125"/>
      <c r="EU872" s="125"/>
      <c r="EV872" s="125"/>
      <c r="EW872" s="125"/>
      <c r="EX872" s="125"/>
    </row>
    <row r="873" spans="1:154" x14ac:dyDescent="0.35">
      <c r="A873" s="85"/>
      <c r="B873" s="86"/>
      <c r="C873" s="86"/>
      <c r="D873" s="86"/>
      <c r="E873" s="86"/>
      <c r="F873" s="86"/>
      <c r="G873" s="48" t="e">
        <f>SUM(J873,L873,N873,O873,P873,T873,U873,V873,AB873,AD873,AO873,AQ873,CE873,CG873,CP873,CR873,#REF!,#REF!,CZ873,DB873,DE873,DG873,DN873,DP873,DW873,DY873,EF873,EH873)</f>
        <v>#REF!</v>
      </c>
      <c r="H873" s="48"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48" t="e">
        <f t="shared" si="25"/>
        <v>#REF!</v>
      </c>
      <c r="J873" s="78"/>
      <c r="K873" s="78"/>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125"/>
      <c r="EP873" s="125"/>
      <c r="EQ873" s="125"/>
      <c r="ER873" s="125"/>
      <c r="ES873" s="125"/>
      <c r="ET873" s="125"/>
      <c r="EU873" s="125"/>
      <c r="EV873" s="125"/>
      <c r="EW873" s="125"/>
      <c r="EX873" s="125"/>
    </row>
    <row r="874" spans="1:154" x14ac:dyDescent="0.35">
      <c r="A874" s="85"/>
      <c r="B874" s="86"/>
      <c r="C874" s="86"/>
      <c r="D874" s="86"/>
      <c r="E874" s="86"/>
      <c r="F874" s="86"/>
      <c r="G874" s="48" t="e">
        <f>SUM(J874,L874,N874,O874,P874,T874,U874,V874,AB874,AD874,AO874,AQ874,CE874,CG874,CP874,CR874,#REF!,#REF!,CZ874,DB874,DE874,DG874,DN874,DP874,DW874,DY874,EF874,EH874)</f>
        <v>#REF!</v>
      </c>
      <c r="H874" s="48"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48" t="e">
        <f t="shared" si="25"/>
        <v>#REF!</v>
      </c>
      <c r="J874" s="78"/>
      <c r="K874" s="78"/>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125"/>
      <c r="EP874" s="125"/>
      <c r="EQ874" s="125"/>
      <c r="ER874" s="125"/>
      <c r="ES874" s="125"/>
      <c r="ET874" s="125"/>
      <c r="EU874" s="125"/>
      <c r="EV874" s="125"/>
      <c r="EW874" s="125"/>
      <c r="EX874" s="125"/>
    </row>
    <row r="875" spans="1:154" x14ac:dyDescent="0.35">
      <c r="A875" s="85"/>
      <c r="B875" s="86"/>
      <c r="C875" s="86"/>
      <c r="D875" s="86"/>
      <c r="E875" s="86"/>
      <c r="F875" s="86"/>
      <c r="G875" s="48" t="e">
        <f>SUM(J875,L875,N875,O875,P875,T875,U875,V875,AB875,AD875,AO875,AQ875,CE875,CG875,CP875,CR875,#REF!,#REF!,CZ875,DB875,DE875,DG875,DN875,DP875,DW875,DY875,EF875,EH875)</f>
        <v>#REF!</v>
      </c>
      <c r="H875" s="48"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48" t="e">
        <f t="shared" si="25"/>
        <v>#REF!</v>
      </c>
      <c r="J875" s="78"/>
      <c r="K875" s="78"/>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125"/>
      <c r="EP875" s="125"/>
      <c r="EQ875" s="125"/>
      <c r="ER875" s="125"/>
      <c r="ES875" s="125"/>
      <c r="ET875" s="125"/>
      <c r="EU875" s="125"/>
      <c r="EV875" s="125"/>
      <c r="EW875" s="125"/>
      <c r="EX875" s="125"/>
    </row>
    <row r="876" spans="1:154" x14ac:dyDescent="0.35">
      <c r="A876" s="85"/>
      <c r="B876" s="86"/>
      <c r="C876" s="86"/>
      <c r="D876" s="86"/>
      <c r="E876" s="86"/>
      <c r="F876" s="86"/>
      <c r="G876" s="48" t="e">
        <f>SUM(J876,L876,N876,O876,P876,T876,U876,V876,AB876,AD876,AO876,AQ876,CE876,CG876,CP876,CR876,#REF!,#REF!,CZ876,DB876,DE876,DG876,DN876,DP876,DW876,DY876,EF876,EH876)</f>
        <v>#REF!</v>
      </c>
      <c r="H876" s="48"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48" t="e">
        <f t="shared" si="25"/>
        <v>#REF!</v>
      </c>
      <c r="J876" s="78"/>
      <c r="K876" s="78"/>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125"/>
      <c r="EP876" s="125"/>
      <c r="EQ876" s="125"/>
      <c r="ER876" s="125"/>
      <c r="ES876" s="125"/>
      <c r="ET876" s="125"/>
      <c r="EU876" s="125"/>
      <c r="EV876" s="125"/>
      <c r="EW876" s="125"/>
      <c r="EX876" s="125"/>
    </row>
    <row r="877" spans="1:154" x14ac:dyDescent="0.35">
      <c r="A877" s="85"/>
      <c r="B877" s="86"/>
      <c r="C877" s="86"/>
      <c r="D877" s="86"/>
      <c r="E877" s="86"/>
      <c r="F877" s="86"/>
      <c r="G877" s="48" t="e">
        <f>SUM(J877,L877,N877,O877,P877,T877,U877,V877,AB877,AD877,AO877,AQ877,CE877,CG877,CP877,CR877,#REF!,#REF!,CZ877,DB877,DE877,DG877,DN877,DP877,DW877,DY877,EF877,EH877)</f>
        <v>#REF!</v>
      </c>
      <c r="H877" s="48"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48" t="e">
        <f t="shared" si="25"/>
        <v>#REF!</v>
      </c>
      <c r="J877" s="78"/>
      <c r="K877" s="78"/>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125"/>
      <c r="EP877" s="125"/>
      <c r="EQ877" s="125"/>
      <c r="ER877" s="125"/>
      <c r="ES877" s="125"/>
      <c r="ET877" s="125"/>
      <c r="EU877" s="125"/>
      <c r="EV877" s="125"/>
      <c r="EW877" s="125"/>
      <c r="EX877" s="125"/>
    </row>
    <row r="878" spans="1:154" x14ac:dyDescent="0.35">
      <c r="A878" s="85"/>
      <c r="B878" s="86"/>
      <c r="C878" s="86"/>
      <c r="D878" s="86"/>
      <c r="E878" s="86"/>
      <c r="F878" s="86"/>
      <c r="G878" s="48" t="e">
        <f>SUM(J878,L878,N878,O878,P878,T878,U878,V878,AB878,AD878,AO878,AQ878,CE878,CG878,CP878,CR878,#REF!,#REF!,CZ878,DB878,DE878,DG878,DN878,DP878,DW878,DY878,EF878,EH878)</f>
        <v>#REF!</v>
      </c>
      <c r="H878" s="48"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48" t="e">
        <f t="shared" si="25"/>
        <v>#REF!</v>
      </c>
      <c r="J878" s="78"/>
      <c r="K878" s="78"/>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125"/>
      <c r="EP878" s="125"/>
      <c r="EQ878" s="125"/>
      <c r="ER878" s="125"/>
      <c r="ES878" s="125"/>
      <c r="ET878" s="125"/>
      <c r="EU878" s="125"/>
      <c r="EV878" s="125"/>
      <c r="EW878" s="125"/>
      <c r="EX878" s="125"/>
    </row>
    <row r="879" spans="1:154" x14ac:dyDescent="0.35">
      <c r="A879" s="85"/>
      <c r="B879" s="86"/>
      <c r="C879" s="86"/>
      <c r="D879" s="86"/>
      <c r="E879" s="86"/>
      <c r="F879" s="86"/>
      <c r="G879" s="48" t="e">
        <f>SUM(J879,L879,N879,O879,P879,T879,U879,V879,AB879,AD879,AO879,AQ879,CE879,CG879,CP879,CR879,#REF!,#REF!,CZ879,DB879,DE879,DG879,DN879,DP879,DW879,DY879,EF879,EH879)</f>
        <v>#REF!</v>
      </c>
      <c r="H879" s="48"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48" t="e">
        <f t="shared" si="25"/>
        <v>#REF!</v>
      </c>
      <c r="J879" s="78"/>
      <c r="K879" s="78"/>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125"/>
      <c r="EP879" s="125"/>
      <c r="EQ879" s="125"/>
      <c r="ER879" s="125"/>
      <c r="ES879" s="125"/>
      <c r="ET879" s="125"/>
      <c r="EU879" s="125"/>
      <c r="EV879" s="125"/>
      <c r="EW879" s="125"/>
      <c r="EX879" s="125"/>
    </row>
    <row r="880" spans="1:154" x14ac:dyDescent="0.35">
      <c r="A880" s="85"/>
      <c r="B880" s="86"/>
      <c r="C880" s="86"/>
      <c r="D880" s="86"/>
      <c r="E880" s="86"/>
      <c r="F880" s="86"/>
      <c r="G880" s="48" t="e">
        <f>SUM(J880,L880,N880,O880,P880,T880,U880,V880,AB880,AD880,AO880,AQ880,CE880,CG880,CP880,CR880,#REF!,#REF!,CZ880,DB880,DE880,DG880,DN880,DP880,DW880,DY880,EF880,EH880)</f>
        <v>#REF!</v>
      </c>
      <c r="H880" s="48"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48" t="e">
        <f t="shared" si="25"/>
        <v>#REF!</v>
      </c>
      <c r="J880" s="78"/>
      <c r="K880" s="78"/>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125"/>
      <c r="EP880" s="125"/>
      <c r="EQ880" s="125"/>
      <c r="ER880" s="125"/>
      <c r="ES880" s="125"/>
      <c r="ET880" s="125"/>
      <c r="EU880" s="125"/>
      <c r="EV880" s="125"/>
      <c r="EW880" s="125"/>
      <c r="EX880" s="125"/>
    </row>
    <row r="881" spans="1:154" x14ac:dyDescent="0.35">
      <c r="A881" s="85"/>
      <c r="B881" s="86"/>
      <c r="C881" s="86"/>
      <c r="D881" s="86"/>
      <c r="E881" s="86"/>
      <c r="F881" s="86"/>
      <c r="G881" s="48" t="e">
        <f>SUM(J881,L881,N881,O881,P881,T881,U881,V881,AB881,AD881,AO881,AQ881,CE881,CG881,CP881,CR881,#REF!,#REF!,CZ881,DB881,DE881,DG881,DN881,DP881,DW881,DY881,EF881,EH881)</f>
        <v>#REF!</v>
      </c>
      <c r="H881" s="48"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48" t="e">
        <f t="shared" si="25"/>
        <v>#REF!</v>
      </c>
      <c r="J881" s="78"/>
      <c r="K881" s="78"/>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125"/>
      <c r="EP881" s="125"/>
      <c r="EQ881" s="125"/>
      <c r="ER881" s="125"/>
      <c r="ES881" s="125"/>
      <c r="ET881" s="125"/>
      <c r="EU881" s="125"/>
      <c r="EV881" s="125"/>
      <c r="EW881" s="125"/>
      <c r="EX881" s="125"/>
    </row>
    <row r="882" spans="1:154" x14ac:dyDescent="0.35">
      <c r="A882" s="85"/>
      <c r="B882" s="86"/>
      <c r="C882" s="86"/>
      <c r="D882" s="86"/>
      <c r="E882" s="86"/>
      <c r="F882" s="86"/>
      <c r="G882" s="48" t="e">
        <f>SUM(J882,L882,N882,O882,P882,T882,U882,V882,AB882,AD882,AO882,AQ882,CE882,CG882,CP882,CR882,#REF!,#REF!,CZ882,DB882,DE882,DG882,DN882,DP882,DW882,DY882,EF882,EH882)</f>
        <v>#REF!</v>
      </c>
      <c r="H882" s="48"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48" t="e">
        <f t="shared" si="25"/>
        <v>#REF!</v>
      </c>
      <c r="J882" s="78"/>
      <c r="K882" s="78"/>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125"/>
      <c r="EP882" s="125"/>
      <c r="EQ882" s="125"/>
      <c r="ER882" s="125"/>
      <c r="ES882" s="125"/>
      <c r="ET882" s="125"/>
      <c r="EU882" s="125"/>
      <c r="EV882" s="125"/>
      <c r="EW882" s="125"/>
      <c r="EX882" s="125"/>
    </row>
    <row r="883" spans="1:154" x14ac:dyDescent="0.35">
      <c r="A883" s="85"/>
      <c r="B883" s="86"/>
      <c r="C883" s="86"/>
      <c r="D883" s="86"/>
      <c r="E883" s="86"/>
      <c r="F883" s="86"/>
      <c r="G883" s="48" t="e">
        <f>SUM(J883,L883,N883,O883,P883,T883,U883,V883,AB883,AD883,AO883,AQ883,CE883,CG883,CP883,CR883,#REF!,#REF!,CZ883,DB883,DE883,DG883,DN883,DP883,DW883,DY883,EF883,EH883)</f>
        <v>#REF!</v>
      </c>
      <c r="H883" s="48"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48" t="e">
        <f t="shared" si="25"/>
        <v>#REF!</v>
      </c>
      <c r="J883" s="78"/>
      <c r="K883" s="78"/>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125"/>
      <c r="EP883" s="125"/>
      <c r="EQ883" s="125"/>
      <c r="ER883" s="125"/>
      <c r="ES883" s="125"/>
      <c r="ET883" s="125"/>
      <c r="EU883" s="125"/>
      <c r="EV883" s="125"/>
      <c r="EW883" s="125"/>
      <c r="EX883" s="125"/>
    </row>
    <row r="884" spans="1:154" x14ac:dyDescent="0.35">
      <c r="A884" s="85"/>
      <c r="B884" s="86"/>
      <c r="C884" s="86"/>
      <c r="D884" s="86"/>
      <c r="E884" s="86"/>
      <c r="F884" s="86"/>
      <c r="G884" s="48" t="e">
        <f>SUM(J884,L884,N884,O884,P884,T884,U884,V884,AB884,AD884,AO884,AQ884,CE884,CG884,CP884,CR884,#REF!,#REF!,CZ884,DB884,DE884,DG884,DN884,DP884,DW884,DY884,EF884,EH884)</f>
        <v>#REF!</v>
      </c>
      <c r="H884" s="48"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48" t="e">
        <f t="shared" si="25"/>
        <v>#REF!</v>
      </c>
      <c r="J884" s="78"/>
      <c r="K884" s="78"/>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125"/>
      <c r="EP884" s="125"/>
      <c r="EQ884" s="125"/>
      <c r="ER884" s="125"/>
      <c r="ES884" s="125"/>
      <c r="ET884" s="125"/>
      <c r="EU884" s="125"/>
      <c r="EV884" s="125"/>
      <c r="EW884" s="125"/>
      <c r="EX884" s="125"/>
    </row>
    <row r="885" spans="1:154" x14ac:dyDescent="0.35">
      <c r="A885" s="85"/>
      <c r="B885" s="86"/>
      <c r="C885" s="86"/>
      <c r="D885" s="86"/>
      <c r="E885" s="86"/>
      <c r="F885" s="86"/>
      <c r="G885" s="48" t="e">
        <f>SUM(J885,L885,N885,O885,P885,T885,U885,V885,AB885,AD885,AO885,AQ885,CE885,CG885,CP885,CR885,#REF!,#REF!,CZ885,DB885,DE885,DG885,DN885,DP885,DW885,DY885,EF885,EH885)</f>
        <v>#REF!</v>
      </c>
      <c r="H885" s="48"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48" t="e">
        <f t="shared" si="25"/>
        <v>#REF!</v>
      </c>
      <c r="J885" s="78"/>
      <c r="K885" s="78"/>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125"/>
      <c r="EP885" s="125"/>
      <c r="EQ885" s="125"/>
      <c r="ER885" s="125"/>
      <c r="ES885" s="125"/>
      <c r="ET885" s="125"/>
      <c r="EU885" s="125"/>
      <c r="EV885" s="125"/>
      <c r="EW885" s="125"/>
      <c r="EX885" s="125"/>
    </row>
    <row r="886" spans="1:154" x14ac:dyDescent="0.35">
      <c r="A886" s="85"/>
      <c r="B886" s="86"/>
      <c r="C886" s="86"/>
      <c r="D886" s="86"/>
      <c r="E886" s="86"/>
      <c r="F886" s="86"/>
      <c r="G886" s="48" t="e">
        <f>SUM(J886,L886,N886,O886,P886,T886,U886,V886,AB886,AD886,AO886,AQ886,CE886,CG886,CP886,CR886,#REF!,#REF!,CZ886,DB886,DE886,DG886,DN886,DP886,DW886,DY886,EF886,EH886)</f>
        <v>#REF!</v>
      </c>
      <c r="H886" s="48"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48" t="e">
        <f t="shared" si="25"/>
        <v>#REF!</v>
      </c>
      <c r="J886" s="78"/>
      <c r="K886" s="78"/>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125"/>
      <c r="EP886" s="125"/>
      <c r="EQ886" s="125"/>
      <c r="ER886" s="125"/>
      <c r="ES886" s="125"/>
      <c r="ET886" s="125"/>
      <c r="EU886" s="125"/>
      <c r="EV886" s="125"/>
      <c r="EW886" s="125"/>
      <c r="EX886" s="125"/>
    </row>
    <row r="887" spans="1:154" x14ac:dyDescent="0.35">
      <c r="A887" s="85"/>
      <c r="B887" s="86"/>
      <c r="C887" s="86"/>
      <c r="D887" s="86"/>
      <c r="E887" s="86"/>
      <c r="F887" s="86"/>
      <c r="G887" s="48" t="e">
        <f>SUM(J887,L887,N887,O887,P887,T887,U887,V887,AB887,AD887,AO887,AQ887,CE887,CG887,CP887,CR887,#REF!,#REF!,CZ887,DB887,DE887,DG887,DN887,DP887,DW887,DY887,EF887,EH887)</f>
        <v>#REF!</v>
      </c>
      <c r="H887" s="48"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48" t="e">
        <f t="shared" si="25"/>
        <v>#REF!</v>
      </c>
      <c r="J887" s="78"/>
      <c r="K887" s="78"/>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125"/>
      <c r="EP887" s="125"/>
      <c r="EQ887" s="125"/>
      <c r="ER887" s="125"/>
      <c r="ES887" s="125"/>
      <c r="ET887" s="125"/>
      <c r="EU887" s="125"/>
      <c r="EV887" s="125"/>
      <c r="EW887" s="125"/>
      <c r="EX887" s="125"/>
    </row>
    <row r="888" spans="1:154" x14ac:dyDescent="0.35">
      <c r="A888" s="85"/>
      <c r="B888" s="86"/>
      <c r="C888" s="86"/>
      <c r="D888" s="86"/>
      <c r="E888" s="86"/>
      <c r="F888" s="86"/>
      <c r="G888" s="48" t="e">
        <f>SUM(J888,L888,N888,O888,P888,T888,U888,V888,AB888,AD888,AO888,AQ888,CE888,CG888,CP888,CR888,#REF!,#REF!,CZ888,DB888,DE888,DG888,DN888,DP888,DW888,DY888,EF888,EH888)</f>
        <v>#REF!</v>
      </c>
      <c r="H888" s="48"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48" t="e">
        <f t="shared" si="25"/>
        <v>#REF!</v>
      </c>
      <c r="J888" s="78"/>
      <c r="K888" s="78"/>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125"/>
      <c r="EP888" s="125"/>
      <c r="EQ888" s="125"/>
      <c r="ER888" s="125"/>
      <c r="ES888" s="125"/>
      <c r="ET888" s="125"/>
      <c r="EU888" s="125"/>
      <c r="EV888" s="125"/>
      <c r="EW888" s="125"/>
      <c r="EX888" s="125"/>
    </row>
    <row r="889" spans="1:154" x14ac:dyDescent="0.35">
      <c r="A889" s="85"/>
      <c r="B889" s="86"/>
      <c r="C889" s="86"/>
      <c r="D889" s="86"/>
      <c r="E889" s="86"/>
      <c r="F889" s="86"/>
      <c r="G889" s="48" t="e">
        <f>SUM(J889,L889,N889,O889,P889,T889,U889,V889,AB889,AD889,AO889,AQ889,CE889,CG889,CP889,CR889,#REF!,#REF!,CZ889,DB889,DE889,DG889,DN889,DP889,DW889,DY889,EF889,EH889)</f>
        <v>#REF!</v>
      </c>
      <c r="H889" s="48"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48" t="e">
        <f t="shared" si="25"/>
        <v>#REF!</v>
      </c>
      <c r="J889" s="78"/>
      <c r="K889" s="78"/>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125"/>
      <c r="EP889" s="125"/>
      <c r="EQ889" s="125"/>
      <c r="ER889" s="125"/>
      <c r="ES889" s="125"/>
      <c r="ET889" s="125"/>
      <c r="EU889" s="125"/>
      <c r="EV889" s="125"/>
      <c r="EW889" s="125"/>
      <c r="EX889" s="125"/>
    </row>
    <row r="890" spans="1:154" x14ac:dyDescent="0.35">
      <c r="A890" s="85"/>
      <c r="B890" s="86"/>
      <c r="C890" s="86"/>
      <c r="D890" s="86"/>
      <c r="E890" s="86"/>
      <c r="F890" s="86"/>
      <c r="G890" s="48" t="e">
        <f>SUM(J890,L890,N890,O890,P890,T890,U890,V890,AB890,AD890,AO890,AQ890,CE890,CG890,CP890,CR890,#REF!,#REF!,CZ890,DB890,DE890,DG890,DN890,DP890,DW890,DY890,EF890,EH890)</f>
        <v>#REF!</v>
      </c>
      <c r="H890" s="48"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48" t="e">
        <f t="shared" si="25"/>
        <v>#REF!</v>
      </c>
      <c r="J890" s="78"/>
      <c r="K890" s="78"/>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125"/>
      <c r="EP890" s="125"/>
      <c r="EQ890" s="125"/>
      <c r="ER890" s="125"/>
      <c r="ES890" s="125"/>
      <c r="ET890" s="125"/>
      <c r="EU890" s="125"/>
      <c r="EV890" s="125"/>
      <c r="EW890" s="125"/>
      <c r="EX890" s="125"/>
    </row>
    <row r="891" spans="1:154" x14ac:dyDescent="0.35">
      <c r="A891" s="85"/>
      <c r="B891" s="86"/>
      <c r="C891" s="86"/>
      <c r="D891" s="86"/>
      <c r="E891" s="86"/>
      <c r="F891" s="86"/>
      <c r="G891" s="48" t="e">
        <f>SUM(J891,L891,N891,O891,P891,T891,U891,V891,AB891,AD891,AO891,AQ891,CE891,CG891,CP891,CR891,#REF!,#REF!,CZ891,DB891,DE891,DG891,DN891,DP891,DW891,DY891,EF891,EH891)</f>
        <v>#REF!</v>
      </c>
      <c r="H891" s="48"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48" t="e">
        <f t="shared" si="25"/>
        <v>#REF!</v>
      </c>
      <c r="J891" s="78"/>
      <c r="K891" s="78"/>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125"/>
      <c r="EP891" s="125"/>
      <c r="EQ891" s="125"/>
      <c r="ER891" s="125"/>
      <c r="ES891" s="125"/>
      <c r="ET891" s="125"/>
      <c r="EU891" s="125"/>
      <c r="EV891" s="125"/>
      <c r="EW891" s="125"/>
      <c r="EX891" s="125"/>
    </row>
    <row r="892" spans="1:154" x14ac:dyDescent="0.35">
      <c r="A892" s="85"/>
      <c r="B892" s="86"/>
      <c r="C892" s="86"/>
      <c r="D892" s="86"/>
      <c r="E892" s="86"/>
      <c r="F892" s="86"/>
      <c r="G892" s="48" t="e">
        <f>SUM(J892,L892,N892,O892,P892,T892,U892,V892,AB892,AD892,AO892,AQ892,CE892,CG892,CP892,CR892,#REF!,#REF!,CZ892,DB892,DE892,DG892,DN892,DP892,DW892,DY892,EF892,EH892)</f>
        <v>#REF!</v>
      </c>
      <c r="H892" s="48"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48" t="e">
        <f t="shared" si="25"/>
        <v>#REF!</v>
      </c>
      <c r="J892" s="78"/>
      <c r="K892" s="78"/>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125"/>
      <c r="EP892" s="125"/>
      <c r="EQ892" s="125"/>
      <c r="ER892" s="125"/>
      <c r="ES892" s="125"/>
      <c r="ET892" s="125"/>
      <c r="EU892" s="125"/>
      <c r="EV892" s="125"/>
      <c r="EW892" s="125"/>
      <c r="EX892" s="125"/>
    </row>
    <row r="893" spans="1:154" x14ac:dyDescent="0.35">
      <c r="A893" s="85"/>
      <c r="B893" s="86"/>
      <c r="C893" s="86"/>
      <c r="D893" s="86"/>
      <c r="E893" s="86"/>
      <c r="F893" s="86"/>
      <c r="G893" s="48" t="e">
        <f>SUM(J893,L893,N893,O893,P893,T893,U893,V893,AB893,AD893,AO893,AQ893,CE893,CG893,CP893,CR893,#REF!,#REF!,CZ893,DB893,DE893,DG893,DN893,DP893,DW893,DY893,EF893,EH893)</f>
        <v>#REF!</v>
      </c>
      <c r="H893" s="48"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48" t="e">
        <f t="shared" si="25"/>
        <v>#REF!</v>
      </c>
      <c r="J893" s="78"/>
      <c r="K893" s="78"/>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125"/>
      <c r="EP893" s="125"/>
      <c r="EQ893" s="125"/>
      <c r="ER893" s="125"/>
      <c r="ES893" s="125"/>
      <c r="ET893" s="125"/>
      <c r="EU893" s="125"/>
      <c r="EV893" s="125"/>
      <c r="EW893" s="125"/>
      <c r="EX893" s="125"/>
    </row>
    <row r="894" spans="1:154" x14ac:dyDescent="0.35">
      <c r="A894" s="85"/>
      <c r="B894" s="86"/>
      <c r="C894" s="86"/>
      <c r="D894" s="86"/>
      <c r="E894" s="86"/>
      <c r="F894" s="86"/>
      <c r="G894" s="48" t="e">
        <f>SUM(J894,L894,N894,O894,P894,T894,U894,V894,AB894,AD894,AO894,AQ894,CE894,CG894,CP894,CR894,#REF!,#REF!,CZ894,DB894,DE894,DG894,DN894,DP894,DW894,DY894,EF894,EH894)</f>
        <v>#REF!</v>
      </c>
      <c r="H894" s="48"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48" t="e">
        <f t="shared" si="25"/>
        <v>#REF!</v>
      </c>
      <c r="J894" s="78"/>
      <c r="K894" s="78"/>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125"/>
      <c r="EP894" s="125"/>
      <c r="EQ894" s="125"/>
      <c r="ER894" s="125"/>
      <c r="ES894" s="125"/>
      <c r="ET894" s="125"/>
      <c r="EU894" s="125"/>
      <c r="EV894" s="125"/>
      <c r="EW894" s="125"/>
      <c r="EX894" s="125"/>
    </row>
    <row r="895" spans="1:154" x14ac:dyDescent="0.35">
      <c r="A895" s="85"/>
      <c r="B895" s="86"/>
      <c r="C895" s="86"/>
      <c r="D895" s="86"/>
      <c r="E895" s="86"/>
      <c r="F895" s="86"/>
      <c r="G895" s="48" t="e">
        <f>SUM(J895,L895,N895,O895,P895,T895,U895,V895,AB895,AD895,AO895,AQ895,CE895,CG895,CP895,CR895,#REF!,#REF!,CZ895,DB895,DE895,DG895,DN895,DP895,DW895,DY895,EF895,EH895)</f>
        <v>#REF!</v>
      </c>
      <c r="H895" s="48"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48" t="e">
        <f t="shared" si="25"/>
        <v>#REF!</v>
      </c>
      <c r="J895" s="78"/>
      <c r="K895" s="78"/>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125"/>
      <c r="EP895" s="125"/>
      <c r="EQ895" s="125"/>
      <c r="ER895" s="125"/>
      <c r="ES895" s="125"/>
      <c r="ET895" s="125"/>
      <c r="EU895" s="125"/>
      <c r="EV895" s="125"/>
      <c r="EW895" s="125"/>
      <c r="EX895" s="125"/>
    </row>
    <row r="896" spans="1:154" x14ac:dyDescent="0.35">
      <c r="A896" s="85"/>
      <c r="B896" s="86"/>
      <c r="C896" s="86"/>
      <c r="D896" s="86"/>
      <c r="E896" s="86"/>
      <c r="F896" s="86"/>
      <c r="G896" s="48" t="e">
        <f>SUM(J896,L896,N896,O896,P896,T896,U896,V896,AB896,AD896,AO896,AQ896,CE896,CG896,CP896,CR896,#REF!,#REF!,CZ896,DB896,DE896,DG896,DN896,DP896,DW896,DY896,EF896,EH896)</f>
        <v>#REF!</v>
      </c>
      <c r="H896" s="48"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48" t="e">
        <f t="shared" si="25"/>
        <v>#REF!</v>
      </c>
      <c r="J896" s="78"/>
      <c r="K896" s="78"/>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125"/>
      <c r="EP896" s="125"/>
      <c r="EQ896" s="125"/>
      <c r="ER896" s="125"/>
      <c r="ES896" s="125"/>
      <c r="ET896" s="125"/>
      <c r="EU896" s="125"/>
      <c r="EV896" s="125"/>
      <c r="EW896" s="125"/>
      <c r="EX896" s="125"/>
    </row>
    <row r="897" spans="1:154" x14ac:dyDescent="0.35">
      <c r="A897" s="85"/>
      <c r="B897" s="86"/>
      <c r="C897" s="86"/>
      <c r="D897" s="86"/>
      <c r="E897" s="86"/>
      <c r="F897" s="86"/>
      <c r="G897" s="48" t="e">
        <f>SUM(J897,L897,N897,O897,P897,T897,U897,V897,AB897,AD897,AO897,AQ897,CE897,CG897,CP897,CR897,#REF!,#REF!,CZ897,DB897,DE897,DG897,DN897,DP897,DW897,DY897,EF897,EH897)</f>
        <v>#REF!</v>
      </c>
      <c r="H897" s="48"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48" t="e">
        <f t="shared" si="25"/>
        <v>#REF!</v>
      </c>
      <c r="J897" s="78"/>
      <c r="K897" s="78"/>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125"/>
      <c r="EP897" s="125"/>
      <c r="EQ897" s="125"/>
      <c r="ER897" s="125"/>
      <c r="ES897" s="125"/>
      <c r="ET897" s="125"/>
      <c r="EU897" s="125"/>
      <c r="EV897" s="125"/>
      <c r="EW897" s="125"/>
      <c r="EX897" s="125"/>
    </row>
    <row r="898" spans="1:154" x14ac:dyDescent="0.35">
      <c r="A898" s="85"/>
      <c r="B898" s="86"/>
      <c r="C898" s="86"/>
      <c r="D898" s="86"/>
      <c r="E898" s="86"/>
      <c r="F898" s="86"/>
      <c r="G898" s="48" t="e">
        <f>SUM(J898,L898,N898,O898,P898,T898,U898,V898,AB898,AD898,AO898,AQ898,CE898,CG898,CP898,CR898,#REF!,#REF!,CZ898,DB898,DE898,DG898,DN898,DP898,DW898,DY898,EF898,EH898)</f>
        <v>#REF!</v>
      </c>
      <c r="H898" s="48"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48" t="e">
        <f t="shared" si="25"/>
        <v>#REF!</v>
      </c>
      <c r="J898" s="78"/>
      <c r="K898" s="78"/>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125"/>
      <c r="EP898" s="125"/>
      <c r="EQ898" s="125"/>
      <c r="ER898" s="125"/>
      <c r="ES898" s="125"/>
      <c r="ET898" s="125"/>
      <c r="EU898" s="125"/>
      <c r="EV898" s="125"/>
      <c r="EW898" s="125"/>
      <c r="EX898" s="125"/>
    </row>
    <row r="899" spans="1:154" x14ac:dyDescent="0.35">
      <c r="A899" s="85"/>
      <c r="B899" s="86"/>
      <c r="C899" s="86"/>
      <c r="D899" s="86"/>
      <c r="E899" s="86"/>
      <c r="F899" s="86"/>
      <c r="G899" s="48" t="e">
        <f>SUM(J899,L899,N899,O899,P899,T899,U899,V899,AB899,AD899,AO899,AQ899,CE899,CG899,CP899,CR899,#REF!,#REF!,CZ899,DB899,DE899,DG899,DN899,DP899,DW899,DY899,EF899,EH899)</f>
        <v>#REF!</v>
      </c>
      <c r="H899" s="48"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48" t="e">
        <f t="shared" si="25"/>
        <v>#REF!</v>
      </c>
      <c r="J899" s="78"/>
      <c r="K899" s="78"/>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125"/>
      <c r="EP899" s="125"/>
      <c r="EQ899" s="125"/>
      <c r="ER899" s="125"/>
      <c r="ES899" s="125"/>
      <c r="ET899" s="125"/>
      <c r="EU899" s="125"/>
      <c r="EV899" s="125"/>
      <c r="EW899" s="125"/>
      <c r="EX899" s="125"/>
    </row>
    <row r="900" spans="1:154" x14ac:dyDescent="0.35">
      <c r="A900" s="85"/>
      <c r="B900" s="86"/>
      <c r="C900" s="86"/>
      <c r="D900" s="86"/>
      <c r="E900" s="86"/>
      <c r="F900" s="86"/>
      <c r="G900" s="48" t="e">
        <f>SUM(J900,L900,N900,O900,P900,T900,U900,V900,AB900,AD900,AO900,AQ900,CE900,CG900,CP900,CR900,#REF!,#REF!,CZ900,DB900,DE900,DG900,DN900,DP900,DW900,DY900,EF900,EH900)</f>
        <v>#REF!</v>
      </c>
      <c r="H900" s="48"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48" t="e">
        <f t="shared" si="25"/>
        <v>#REF!</v>
      </c>
      <c r="J900" s="78"/>
      <c r="K900" s="78"/>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125"/>
      <c r="EP900" s="125"/>
      <c r="EQ900" s="125"/>
      <c r="ER900" s="125"/>
      <c r="ES900" s="125"/>
      <c r="ET900" s="125"/>
      <c r="EU900" s="125"/>
      <c r="EV900" s="125"/>
      <c r="EW900" s="125"/>
      <c r="EX900" s="125"/>
    </row>
    <row r="901" spans="1:154" x14ac:dyDescent="0.35">
      <c r="A901" s="85"/>
      <c r="B901" s="86"/>
      <c r="C901" s="86"/>
      <c r="D901" s="86"/>
      <c r="E901" s="86"/>
      <c r="F901" s="86"/>
      <c r="G901" s="48" t="e">
        <f>SUM(J901,L901,N901,O901,P901,T901,U901,V901,AB901,AD901,AO901,AQ901,CE901,CG901,CP901,CR901,#REF!,#REF!,CZ901,DB901,DE901,DG901,DN901,DP901,DW901,DY901,EF901,EH901)</f>
        <v>#REF!</v>
      </c>
      <c r="H901" s="48"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48" t="e">
        <f t="shared" si="25"/>
        <v>#REF!</v>
      </c>
      <c r="J901" s="78"/>
      <c r="K901" s="78"/>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125"/>
      <c r="EP901" s="125"/>
      <c r="EQ901" s="125"/>
      <c r="ER901" s="125"/>
      <c r="ES901" s="125"/>
      <c r="ET901" s="125"/>
      <c r="EU901" s="125"/>
      <c r="EV901" s="125"/>
      <c r="EW901" s="125"/>
      <c r="EX901" s="125"/>
    </row>
    <row r="902" spans="1:154" x14ac:dyDescent="0.35">
      <c r="A902" s="85"/>
      <c r="B902" s="86"/>
      <c r="C902" s="86"/>
      <c r="D902" s="86"/>
      <c r="E902" s="86"/>
      <c r="F902" s="86"/>
      <c r="G902" s="48" t="e">
        <f>SUM(J902,L902,N902,O902,P902,T902,U902,V902,AB902,AD902,AO902,AQ902,CE902,CG902,CP902,CR902,#REF!,#REF!,CZ902,DB902,DE902,DG902,DN902,DP902,DW902,DY902,EF902,EH902)</f>
        <v>#REF!</v>
      </c>
      <c r="H902" s="48"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48" t="e">
        <f t="shared" si="25"/>
        <v>#REF!</v>
      </c>
      <c r="J902" s="78"/>
      <c r="K902" s="78"/>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125"/>
      <c r="EP902" s="125"/>
      <c r="EQ902" s="125"/>
      <c r="ER902" s="125"/>
      <c r="ES902" s="125"/>
      <c r="ET902" s="125"/>
      <c r="EU902" s="125"/>
      <c r="EV902" s="125"/>
      <c r="EW902" s="125"/>
      <c r="EX902" s="125"/>
    </row>
    <row r="903" spans="1:154" x14ac:dyDescent="0.35">
      <c r="A903" s="85"/>
      <c r="B903" s="86"/>
      <c r="C903" s="86"/>
      <c r="D903" s="86"/>
      <c r="E903" s="86"/>
      <c r="F903" s="86"/>
      <c r="G903" s="48" t="e">
        <f>SUM(J903,L903,N903,O903,P903,T903,U903,V903,AB903,AD903,AO903,AQ903,CE903,CG903,CP903,CR903,#REF!,#REF!,CZ903,DB903,DE903,DG903,DN903,DP903,DW903,DY903,EF903,EH903)</f>
        <v>#REF!</v>
      </c>
      <c r="H903" s="48"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48" t="e">
        <f t="shared" si="25"/>
        <v>#REF!</v>
      </c>
      <c r="J903" s="78"/>
      <c r="K903" s="78"/>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125"/>
      <c r="EP903" s="125"/>
      <c r="EQ903" s="125"/>
      <c r="ER903" s="125"/>
      <c r="ES903" s="125"/>
      <c r="ET903" s="125"/>
      <c r="EU903" s="125"/>
      <c r="EV903" s="125"/>
      <c r="EW903" s="125"/>
      <c r="EX903" s="125"/>
    </row>
    <row r="904" spans="1:154" x14ac:dyDescent="0.35">
      <c r="A904" s="85"/>
      <c r="B904" s="86"/>
      <c r="C904" s="86"/>
      <c r="D904" s="86"/>
      <c r="E904" s="86"/>
      <c r="F904" s="86"/>
      <c r="G904" s="48" t="e">
        <f>SUM(J904,L904,N904,O904,P904,T904,U904,V904,AB904,AD904,AO904,AQ904,CE904,CG904,CP904,CR904,#REF!,#REF!,CZ904,DB904,DE904,DG904,DN904,DP904,DW904,DY904,EF904,EH904)</f>
        <v>#REF!</v>
      </c>
      <c r="H904" s="48"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48" t="e">
        <f t="shared" si="25"/>
        <v>#REF!</v>
      </c>
      <c r="J904" s="78"/>
      <c r="K904" s="78"/>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125"/>
      <c r="EP904" s="125"/>
      <c r="EQ904" s="125"/>
      <c r="ER904" s="125"/>
      <c r="ES904" s="125"/>
      <c r="ET904" s="125"/>
      <c r="EU904" s="125"/>
      <c r="EV904" s="125"/>
      <c r="EW904" s="125"/>
      <c r="EX904" s="125"/>
    </row>
    <row r="905" spans="1:154" x14ac:dyDescent="0.35">
      <c r="A905" s="85"/>
      <c r="B905" s="86"/>
      <c r="C905" s="86"/>
      <c r="D905" s="86"/>
      <c r="E905" s="86"/>
      <c r="F905" s="86"/>
      <c r="G905" s="48" t="e">
        <f>SUM(J905,L905,N905,O905,P905,T905,U905,V905,AB905,AD905,AO905,AQ905,CE905,CG905,CP905,CR905,#REF!,#REF!,CZ905,DB905,DE905,DG905,DN905,DP905,DW905,DY905,EF905,EH905)</f>
        <v>#REF!</v>
      </c>
      <c r="H905" s="48"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48" t="e">
        <f t="shared" si="25"/>
        <v>#REF!</v>
      </c>
      <c r="J905" s="78"/>
      <c r="K905" s="78"/>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125"/>
      <c r="EP905" s="125"/>
      <c r="EQ905" s="125"/>
      <c r="ER905" s="125"/>
      <c r="ES905" s="125"/>
      <c r="ET905" s="125"/>
      <c r="EU905" s="125"/>
      <c r="EV905" s="125"/>
      <c r="EW905" s="125"/>
      <c r="EX905" s="125"/>
    </row>
    <row r="906" spans="1:154" x14ac:dyDescent="0.35">
      <c r="A906" s="85"/>
      <c r="B906" s="86"/>
      <c r="C906" s="86"/>
      <c r="D906" s="86"/>
      <c r="E906" s="86"/>
      <c r="F906" s="86"/>
      <c r="G906" s="48" t="e">
        <f>SUM(J906,L906,N906,O906,P906,T906,U906,V906,AB906,AD906,AO906,AQ906,CE906,CG906,CP906,CR906,#REF!,#REF!,CZ906,DB906,DE906,DG906,DN906,DP906,DW906,DY906,EF906,EH906)</f>
        <v>#REF!</v>
      </c>
      <c r="H906" s="48"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48" t="e">
        <f t="shared" ref="I906:I969" si="26">G906+H906</f>
        <v>#REF!</v>
      </c>
      <c r="J906" s="78"/>
      <c r="K906" s="78"/>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125"/>
      <c r="EP906" s="125"/>
      <c r="EQ906" s="125"/>
      <c r="ER906" s="125"/>
      <c r="ES906" s="125"/>
      <c r="ET906" s="125"/>
      <c r="EU906" s="125"/>
      <c r="EV906" s="125"/>
      <c r="EW906" s="125"/>
      <c r="EX906" s="125"/>
    </row>
    <row r="907" spans="1:154" x14ac:dyDescent="0.35">
      <c r="A907" s="85"/>
      <c r="B907" s="86"/>
      <c r="C907" s="86"/>
      <c r="D907" s="86"/>
      <c r="E907" s="86"/>
      <c r="F907" s="86"/>
      <c r="G907" s="48" t="e">
        <f>SUM(J907,L907,N907,O907,P907,T907,U907,V907,AB907,AD907,AO907,AQ907,CE907,CG907,CP907,CR907,#REF!,#REF!,CZ907,DB907,DE907,DG907,DN907,DP907,DW907,DY907,EF907,EH907)</f>
        <v>#REF!</v>
      </c>
      <c r="H907" s="48"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48" t="e">
        <f t="shared" si="26"/>
        <v>#REF!</v>
      </c>
      <c r="J907" s="78"/>
      <c r="K907" s="78"/>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125"/>
      <c r="EP907" s="125"/>
      <c r="EQ907" s="125"/>
      <c r="ER907" s="125"/>
      <c r="ES907" s="125"/>
      <c r="ET907" s="125"/>
      <c r="EU907" s="125"/>
      <c r="EV907" s="125"/>
      <c r="EW907" s="125"/>
      <c r="EX907" s="125"/>
    </row>
    <row r="908" spans="1:154" x14ac:dyDescent="0.35">
      <c r="A908" s="85"/>
      <c r="B908" s="86"/>
      <c r="C908" s="86"/>
      <c r="D908" s="86"/>
      <c r="E908" s="86"/>
      <c r="F908" s="86"/>
      <c r="G908" s="48" t="e">
        <f>SUM(J908,L908,N908,O908,P908,T908,U908,V908,AB908,AD908,AO908,AQ908,CE908,CG908,CP908,CR908,#REF!,#REF!,CZ908,DB908,DE908,DG908,DN908,DP908,DW908,DY908,EF908,EH908)</f>
        <v>#REF!</v>
      </c>
      <c r="H908" s="48"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48" t="e">
        <f t="shared" si="26"/>
        <v>#REF!</v>
      </c>
      <c r="J908" s="78"/>
      <c r="K908" s="78"/>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125"/>
      <c r="EP908" s="125"/>
      <c r="EQ908" s="125"/>
      <c r="ER908" s="125"/>
      <c r="ES908" s="125"/>
      <c r="ET908" s="125"/>
      <c r="EU908" s="125"/>
      <c r="EV908" s="125"/>
      <c r="EW908" s="125"/>
      <c r="EX908" s="125"/>
    </row>
    <row r="909" spans="1:154" x14ac:dyDescent="0.35">
      <c r="A909" s="85"/>
      <c r="B909" s="86"/>
      <c r="C909" s="86"/>
      <c r="D909" s="86"/>
      <c r="E909" s="86"/>
      <c r="F909" s="86"/>
      <c r="G909" s="48" t="e">
        <f>SUM(J909,L909,N909,O909,P909,T909,U909,V909,AB909,AD909,AO909,AQ909,CE909,CG909,CP909,CR909,#REF!,#REF!,CZ909,DB909,DE909,DG909,DN909,DP909,DW909,DY909,EF909,EH909)</f>
        <v>#REF!</v>
      </c>
      <c r="H909" s="48"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48" t="e">
        <f t="shared" si="26"/>
        <v>#REF!</v>
      </c>
      <c r="J909" s="78"/>
      <c r="K909" s="78"/>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125"/>
      <c r="EP909" s="125"/>
      <c r="EQ909" s="125"/>
      <c r="ER909" s="125"/>
      <c r="ES909" s="125"/>
      <c r="ET909" s="125"/>
      <c r="EU909" s="125"/>
      <c r="EV909" s="125"/>
      <c r="EW909" s="125"/>
      <c r="EX909" s="125"/>
    </row>
    <row r="910" spans="1:154" x14ac:dyDescent="0.35">
      <c r="A910" s="85"/>
      <c r="B910" s="86"/>
      <c r="C910" s="86"/>
      <c r="D910" s="86"/>
      <c r="E910" s="86"/>
      <c r="F910" s="86"/>
      <c r="G910" s="48" t="e">
        <f>SUM(J910,L910,N910,O910,P910,T910,U910,V910,AB910,AD910,AO910,AQ910,CE910,CG910,CP910,CR910,#REF!,#REF!,CZ910,DB910,DE910,DG910,DN910,DP910,DW910,DY910,EF910,EH910)</f>
        <v>#REF!</v>
      </c>
      <c r="H910" s="48"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48" t="e">
        <f t="shared" si="26"/>
        <v>#REF!</v>
      </c>
      <c r="J910" s="78"/>
      <c r="K910" s="78"/>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125"/>
      <c r="EP910" s="125"/>
      <c r="EQ910" s="125"/>
      <c r="ER910" s="125"/>
      <c r="ES910" s="125"/>
      <c r="ET910" s="125"/>
      <c r="EU910" s="125"/>
      <c r="EV910" s="125"/>
      <c r="EW910" s="125"/>
      <c r="EX910" s="125"/>
    </row>
    <row r="911" spans="1:154" x14ac:dyDescent="0.35">
      <c r="A911" s="85"/>
      <c r="B911" s="86"/>
      <c r="C911" s="86"/>
      <c r="D911" s="86"/>
      <c r="E911" s="86"/>
      <c r="F911" s="86"/>
      <c r="G911" s="48" t="e">
        <f>SUM(J911,L911,N911,O911,P911,T911,U911,V911,AB911,AD911,AO911,AQ911,CE911,CG911,CP911,CR911,#REF!,#REF!,CZ911,DB911,DE911,DG911,DN911,DP911,DW911,DY911,EF911,EH911)</f>
        <v>#REF!</v>
      </c>
      <c r="H911" s="48"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48" t="e">
        <f t="shared" si="26"/>
        <v>#REF!</v>
      </c>
      <c r="J911" s="78"/>
      <c r="K911" s="78"/>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125"/>
      <c r="EP911" s="125"/>
      <c r="EQ911" s="125"/>
      <c r="ER911" s="125"/>
      <c r="ES911" s="125"/>
      <c r="ET911" s="125"/>
      <c r="EU911" s="125"/>
      <c r="EV911" s="125"/>
      <c r="EW911" s="125"/>
      <c r="EX911" s="125"/>
    </row>
    <row r="912" spans="1:154" x14ac:dyDescent="0.35">
      <c r="A912" s="85"/>
      <c r="B912" s="86"/>
      <c r="C912" s="86"/>
      <c r="D912" s="86"/>
      <c r="E912" s="86"/>
      <c r="F912" s="86"/>
      <c r="G912" s="48" t="e">
        <f>SUM(J912,L912,N912,O912,P912,T912,U912,V912,AB912,AD912,AO912,AQ912,CE912,CG912,CP912,CR912,#REF!,#REF!,CZ912,DB912,DE912,DG912,DN912,DP912,DW912,DY912,EF912,EH912)</f>
        <v>#REF!</v>
      </c>
      <c r="H912" s="48"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48" t="e">
        <f t="shared" si="26"/>
        <v>#REF!</v>
      </c>
      <c r="J912" s="78"/>
      <c r="K912" s="78"/>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125"/>
      <c r="EP912" s="125"/>
      <c r="EQ912" s="125"/>
      <c r="ER912" s="125"/>
      <c r="ES912" s="125"/>
      <c r="ET912" s="125"/>
      <c r="EU912" s="125"/>
      <c r="EV912" s="125"/>
      <c r="EW912" s="125"/>
      <c r="EX912" s="125"/>
    </row>
    <row r="913" spans="1:154" x14ac:dyDescent="0.35">
      <c r="A913" s="85"/>
      <c r="B913" s="86"/>
      <c r="C913" s="86"/>
      <c r="D913" s="86"/>
      <c r="E913" s="86"/>
      <c r="F913" s="86"/>
      <c r="G913" s="48" t="e">
        <f>SUM(J913,L913,N913,O913,P913,T913,U913,V913,AB913,AD913,AO913,AQ913,CE913,CG913,CP913,CR913,#REF!,#REF!,CZ913,DB913,DE913,DG913,DN913,DP913,DW913,DY913,EF913,EH913)</f>
        <v>#REF!</v>
      </c>
      <c r="H913" s="48"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48" t="e">
        <f t="shared" si="26"/>
        <v>#REF!</v>
      </c>
      <c r="J913" s="78"/>
      <c r="K913" s="78"/>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125"/>
      <c r="EP913" s="125"/>
      <c r="EQ913" s="125"/>
      <c r="ER913" s="125"/>
      <c r="ES913" s="125"/>
      <c r="ET913" s="125"/>
      <c r="EU913" s="125"/>
      <c r="EV913" s="125"/>
      <c r="EW913" s="125"/>
      <c r="EX913" s="125"/>
    </row>
    <row r="914" spans="1:154" x14ac:dyDescent="0.35">
      <c r="A914" s="85"/>
      <c r="B914" s="86"/>
      <c r="C914" s="86"/>
      <c r="D914" s="86"/>
      <c r="E914" s="86"/>
      <c r="F914" s="86"/>
      <c r="G914" s="48" t="e">
        <f>SUM(J914,L914,N914,O914,P914,T914,U914,V914,AB914,AD914,AO914,AQ914,CE914,CG914,CP914,CR914,#REF!,#REF!,CZ914,DB914,DE914,DG914,DN914,DP914,DW914,DY914,EF914,EH914)</f>
        <v>#REF!</v>
      </c>
      <c r="H914" s="48"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48" t="e">
        <f t="shared" si="26"/>
        <v>#REF!</v>
      </c>
      <c r="J914" s="78"/>
      <c r="K914" s="78"/>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125"/>
      <c r="EP914" s="125"/>
      <c r="EQ914" s="125"/>
      <c r="ER914" s="125"/>
      <c r="ES914" s="125"/>
      <c r="ET914" s="125"/>
      <c r="EU914" s="125"/>
      <c r="EV914" s="125"/>
      <c r="EW914" s="125"/>
      <c r="EX914" s="125"/>
    </row>
    <row r="915" spans="1:154" x14ac:dyDescent="0.35">
      <c r="A915" s="85"/>
      <c r="B915" s="86"/>
      <c r="C915" s="86"/>
      <c r="D915" s="86"/>
      <c r="E915" s="86"/>
      <c r="F915" s="86"/>
      <c r="G915" s="48" t="e">
        <f>SUM(J915,L915,N915,O915,P915,T915,U915,V915,AB915,AD915,AO915,AQ915,CE915,CG915,CP915,CR915,#REF!,#REF!,CZ915,DB915,DE915,DG915,DN915,DP915,DW915,DY915,EF915,EH915)</f>
        <v>#REF!</v>
      </c>
      <c r="H915" s="48"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48" t="e">
        <f t="shared" si="26"/>
        <v>#REF!</v>
      </c>
      <c r="J915" s="78"/>
      <c r="K915" s="78"/>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125"/>
      <c r="EP915" s="125"/>
      <c r="EQ915" s="125"/>
      <c r="ER915" s="125"/>
      <c r="ES915" s="125"/>
      <c r="ET915" s="125"/>
      <c r="EU915" s="125"/>
      <c r="EV915" s="125"/>
      <c r="EW915" s="125"/>
      <c r="EX915" s="125"/>
    </row>
    <row r="916" spans="1:154" x14ac:dyDescent="0.35">
      <c r="A916" s="85"/>
      <c r="B916" s="86"/>
      <c r="C916" s="86"/>
      <c r="D916" s="86"/>
      <c r="E916" s="86"/>
      <c r="F916" s="86"/>
      <c r="G916" s="48" t="e">
        <f>SUM(J916,L916,N916,O916,P916,T916,U916,V916,AB916,AD916,AO916,AQ916,CE916,CG916,CP916,CR916,#REF!,#REF!,CZ916,DB916,DE916,DG916,DN916,DP916,DW916,DY916,EF916,EH916)</f>
        <v>#REF!</v>
      </c>
      <c r="H916" s="48"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48" t="e">
        <f t="shared" si="26"/>
        <v>#REF!</v>
      </c>
      <c r="J916" s="78"/>
      <c r="K916" s="78"/>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125"/>
      <c r="EP916" s="125"/>
      <c r="EQ916" s="125"/>
      <c r="ER916" s="125"/>
      <c r="ES916" s="125"/>
      <c r="ET916" s="125"/>
      <c r="EU916" s="125"/>
      <c r="EV916" s="125"/>
      <c r="EW916" s="125"/>
      <c r="EX916" s="125"/>
    </row>
    <row r="917" spans="1:154" x14ac:dyDescent="0.35">
      <c r="A917" s="85"/>
      <c r="B917" s="86"/>
      <c r="C917" s="86"/>
      <c r="D917" s="86"/>
      <c r="E917" s="86"/>
      <c r="F917" s="86"/>
      <c r="G917" s="48" t="e">
        <f>SUM(J917,L917,N917,O917,P917,T917,U917,V917,AB917,AD917,AO917,AQ917,CE917,CG917,CP917,CR917,#REF!,#REF!,CZ917,DB917,DE917,DG917,DN917,DP917,DW917,DY917,EF917,EH917)</f>
        <v>#REF!</v>
      </c>
      <c r="H917" s="48"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48" t="e">
        <f t="shared" si="26"/>
        <v>#REF!</v>
      </c>
      <c r="J917" s="78"/>
      <c r="K917" s="78"/>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125"/>
      <c r="EP917" s="125"/>
      <c r="EQ917" s="125"/>
      <c r="ER917" s="125"/>
      <c r="ES917" s="125"/>
      <c r="ET917" s="125"/>
      <c r="EU917" s="125"/>
      <c r="EV917" s="125"/>
      <c r="EW917" s="125"/>
      <c r="EX917" s="125"/>
    </row>
    <row r="918" spans="1:154" x14ac:dyDescent="0.35">
      <c r="A918" s="85"/>
      <c r="B918" s="86"/>
      <c r="C918" s="86"/>
      <c r="D918" s="86"/>
      <c r="E918" s="86"/>
      <c r="F918" s="86"/>
      <c r="G918" s="48" t="e">
        <f>SUM(J918,L918,N918,O918,P918,T918,U918,V918,AB918,AD918,AO918,AQ918,CE918,CG918,CP918,CR918,#REF!,#REF!,CZ918,DB918,DE918,DG918,DN918,DP918,DW918,DY918,EF918,EH918)</f>
        <v>#REF!</v>
      </c>
      <c r="H918" s="48"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48" t="e">
        <f t="shared" si="26"/>
        <v>#REF!</v>
      </c>
      <c r="J918" s="78"/>
      <c r="K918" s="78"/>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125"/>
      <c r="EP918" s="125"/>
      <c r="EQ918" s="125"/>
      <c r="ER918" s="125"/>
      <c r="ES918" s="125"/>
      <c r="ET918" s="125"/>
      <c r="EU918" s="125"/>
      <c r="EV918" s="125"/>
      <c r="EW918" s="125"/>
      <c r="EX918" s="125"/>
    </row>
    <row r="919" spans="1:154" x14ac:dyDescent="0.35">
      <c r="A919" s="85"/>
      <c r="B919" s="86"/>
      <c r="C919" s="86"/>
      <c r="D919" s="86"/>
      <c r="E919" s="86"/>
      <c r="F919" s="86"/>
      <c r="G919" s="48" t="e">
        <f>SUM(J919,L919,N919,O919,P919,T919,U919,V919,AB919,AD919,AO919,AQ919,CE919,CG919,CP919,CR919,#REF!,#REF!,CZ919,DB919,DE919,DG919,DN919,DP919,DW919,DY919,EF919,EH919)</f>
        <v>#REF!</v>
      </c>
      <c r="H919" s="48"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48" t="e">
        <f t="shared" si="26"/>
        <v>#REF!</v>
      </c>
      <c r="J919" s="78"/>
      <c r="K919" s="78"/>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125"/>
      <c r="EP919" s="125"/>
      <c r="EQ919" s="125"/>
      <c r="ER919" s="125"/>
      <c r="ES919" s="125"/>
      <c r="ET919" s="125"/>
      <c r="EU919" s="125"/>
      <c r="EV919" s="125"/>
      <c r="EW919" s="125"/>
      <c r="EX919" s="125"/>
    </row>
    <row r="920" spans="1:154" x14ac:dyDescent="0.35">
      <c r="A920" s="85"/>
      <c r="B920" s="86"/>
      <c r="C920" s="86"/>
      <c r="D920" s="86"/>
      <c r="E920" s="86"/>
      <c r="F920" s="86"/>
      <c r="G920" s="48" t="e">
        <f>SUM(J920,L920,N920,O920,P920,T920,U920,V920,AB920,AD920,AO920,AQ920,CE920,CG920,CP920,CR920,#REF!,#REF!,CZ920,DB920,DE920,DG920,DN920,DP920,DW920,DY920,EF920,EH920)</f>
        <v>#REF!</v>
      </c>
      <c r="H920" s="48"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48" t="e">
        <f t="shared" si="26"/>
        <v>#REF!</v>
      </c>
      <c r="J920" s="78"/>
      <c r="K920" s="78"/>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125"/>
      <c r="EP920" s="125"/>
      <c r="EQ920" s="125"/>
      <c r="ER920" s="125"/>
      <c r="ES920" s="125"/>
      <c r="ET920" s="125"/>
      <c r="EU920" s="125"/>
      <c r="EV920" s="125"/>
      <c r="EW920" s="125"/>
      <c r="EX920" s="125"/>
    </row>
    <row r="921" spans="1:154" x14ac:dyDescent="0.35">
      <c r="A921" s="85"/>
      <c r="B921" s="86"/>
      <c r="C921" s="86"/>
      <c r="D921" s="86"/>
      <c r="E921" s="86"/>
      <c r="F921" s="86"/>
      <c r="G921" s="48" t="e">
        <f>SUM(J921,L921,N921,O921,P921,T921,U921,V921,AB921,AD921,AO921,AQ921,CE921,CG921,CP921,CR921,#REF!,#REF!,CZ921,DB921,DE921,DG921,DN921,DP921,DW921,DY921,EF921,EH921)</f>
        <v>#REF!</v>
      </c>
      <c r="H921" s="48"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48" t="e">
        <f t="shared" si="26"/>
        <v>#REF!</v>
      </c>
      <c r="J921" s="78"/>
      <c r="K921" s="78"/>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125"/>
      <c r="EP921" s="125"/>
      <c r="EQ921" s="125"/>
      <c r="ER921" s="125"/>
      <c r="ES921" s="125"/>
      <c r="ET921" s="125"/>
      <c r="EU921" s="125"/>
      <c r="EV921" s="125"/>
      <c r="EW921" s="125"/>
      <c r="EX921" s="125"/>
    </row>
    <row r="922" spans="1:154" x14ac:dyDescent="0.35">
      <c r="A922" s="85"/>
      <c r="B922" s="86"/>
      <c r="C922" s="86"/>
      <c r="D922" s="86"/>
      <c r="E922" s="86"/>
      <c r="F922" s="86"/>
      <c r="G922" s="48" t="e">
        <f>SUM(J922,L922,N922,O922,P922,T922,U922,V922,AB922,AD922,AO922,AQ922,CE922,CG922,CP922,CR922,#REF!,#REF!,CZ922,DB922,DE922,DG922,DN922,DP922,DW922,DY922,EF922,EH922)</f>
        <v>#REF!</v>
      </c>
      <c r="H922" s="48"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48" t="e">
        <f t="shared" si="26"/>
        <v>#REF!</v>
      </c>
      <c r="J922" s="78"/>
      <c r="K922" s="78"/>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125"/>
      <c r="EP922" s="125"/>
      <c r="EQ922" s="125"/>
      <c r="ER922" s="125"/>
      <c r="ES922" s="125"/>
      <c r="ET922" s="125"/>
      <c r="EU922" s="125"/>
      <c r="EV922" s="125"/>
      <c r="EW922" s="125"/>
      <c r="EX922" s="125"/>
    </row>
    <row r="923" spans="1:154" x14ac:dyDescent="0.35">
      <c r="A923" s="85"/>
      <c r="B923" s="86"/>
      <c r="C923" s="86"/>
      <c r="D923" s="86"/>
      <c r="E923" s="86"/>
      <c r="F923" s="86"/>
      <c r="G923" s="48" t="e">
        <f>SUM(J923,L923,N923,O923,P923,T923,U923,V923,AB923,AD923,AO923,AQ923,CE923,CG923,CP923,CR923,#REF!,#REF!,CZ923,DB923,DE923,DG923,DN923,DP923,DW923,DY923,EF923,EH923)</f>
        <v>#REF!</v>
      </c>
      <c r="H923" s="48"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48" t="e">
        <f t="shared" si="26"/>
        <v>#REF!</v>
      </c>
      <c r="J923" s="78"/>
      <c r="K923" s="78"/>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125"/>
      <c r="EP923" s="125"/>
      <c r="EQ923" s="125"/>
      <c r="ER923" s="125"/>
      <c r="ES923" s="125"/>
      <c r="ET923" s="125"/>
      <c r="EU923" s="125"/>
      <c r="EV923" s="125"/>
      <c r="EW923" s="125"/>
      <c r="EX923" s="125"/>
    </row>
    <row r="924" spans="1:154" x14ac:dyDescent="0.35">
      <c r="A924" s="85"/>
      <c r="B924" s="86"/>
      <c r="C924" s="86"/>
      <c r="D924" s="86"/>
      <c r="E924" s="86"/>
      <c r="F924" s="86"/>
      <c r="G924" s="48" t="e">
        <f>SUM(J924,L924,N924,O924,P924,T924,U924,V924,AB924,AD924,AO924,AQ924,CE924,CG924,CP924,CR924,#REF!,#REF!,CZ924,DB924,DE924,DG924,DN924,DP924,DW924,DY924,EF924,EH924)</f>
        <v>#REF!</v>
      </c>
      <c r="H924" s="48"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48" t="e">
        <f t="shared" si="26"/>
        <v>#REF!</v>
      </c>
      <c r="J924" s="78"/>
      <c r="K924" s="78"/>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125"/>
      <c r="EP924" s="125"/>
      <c r="EQ924" s="125"/>
      <c r="ER924" s="125"/>
      <c r="ES924" s="125"/>
      <c r="ET924" s="125"/>
      <c r="EU924" s="125"/>
      <c r="EV924" s="125"/>
      <c r="EW924" s="125"/>
      <c r="EX924" s="125"/>
    </row>
    <row r="925" spans="1:154" x14ac:dyDescent="0.35">
      <c r="A925" s="85"/>
      <c r="B925" s="86"/>
      <c r="C925" s="86"/>
      <c r="D925" s="86"/>
      <c r="E925" s="86"/>
      <c r="F925" s="86"/>
      <c r="G925" s="48" t="e">
        <f>SUM(J925,L925,N925,O925,P925,T925,U925,V925,AB925,AD925,AO925,AQ925,CE925,CG925,CP925,CR925,#REF!,#REF!,CZ925,DB925,DE925,DG925,DN925,DP925,DW925,DY925,EF925,EH925)</f>
        <v>#REF!</v>
      </c>
      <c r="H925" s="48"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48" t="e">
        <f t="shared" si="26"/>
        <v>#REF!</v>
      </c>
      <c r="J925" s="78"/>
      <c r="K925" s="78"/>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125"/>
      <c r="EP925" s="125"/>
      <c r="EQ925" s="125"/>
      <c r="ER925" s="125"/>
      <c r="ES925" s="125"/>
      <c r="ET925" s="125"/>
      <c r="EU925" s="125"/>
      <c r="EV925" s="125"/>
      <c r="EW925" s="125"/>
      <c r="EX925" s="125"/>
    </row>
    <row r="926" spans="1:154" x14ac:dyDescent="0.35">
      <c r="A926" s="85"/>
      <c r="B926" s="86"/>
      <c r="C926" s="86"/>
      <c r="D926" s="86"/>
      <c r="E926" s="86"/>
      <c r="F926" s="86"/>
      <c r="G926" s="48" t="e">
        <f>SUM(J926,L926,N926,O926,P926,T926,U926,V926,AB926,AD926,AO926,AQ926,CE926,CG926,CP926,CR926,#REF!,#REF!,CZ926,DB926,DE926,DG926,DN926,DP926,DW926,DY926,EF926,EH926)</f>
        <v>#REF!</v>
      </c>
      <c r="H926" s="48"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48" t="e">
        <f t="shared" si="26"/>
        <v>#REF!</v>
      </c>
      <c r="J926" s="78"/>
      <c r="K926" s="78"/>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125"/>
      <c r="EP926" s="125"/>
      <c r="EQ926" s="125"/>
      <c r="ER926" s="125"/>
      <c r="ES926" s="125"/>
      <c r="ET926" s="125"/>
      <c r="EU926" s="125"/>
      <c r="EV926" s="125"/>
      <c r="EW926" s="125"/>
      <c r="EX926" s="125"/>
    </row>
    <row r="927" spans="1:154" x14ac:dyDescent="0.35">
      <c r="A927" s="85"/>
      <c r="B927" s="86"/>
      <c r="C927" s="86"/>
      <c r="D927" s="86"/>
      <c r="E927" s="86"/>
      <c r="F927" s="86"/>
      <c r="G927" s="48" t="e">
        <f>SUM(J927,L927,N927,O927,P927,T927,U927,V927,AB927,AD927,AO927,AQ927,CE927,CG927,CP927,CR927,#REF!,#REF!,CZ927,DB927,DE927,DG927,DN927,DP927,DW927,DY927,EF927,EH927)</f>
        <v>#REF!</v>
      </c>
      <c r="H927" s="48"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48" t="e">
        <f t="shared" si="26"/>
        <v>#REF!</v>
      </c>
      <c r="J927" s="78"/>
      <c r="K927" s="78"/>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125"/>
      <c r="EP927" s="125"/>
      <c r="EQ927" s="125"/>
      <c r="ER927" s="125"/>
      <c r="ES927" s="125"/>
      <c r="ET927" s="125"/>
      <c r="EU927" s="125"/>
      <c r="EV927" s="125"/>
      <c r="EW927" s="125"/>
      <c r="EX927" s="125"/>
    </row>
    <row r="928" spans="1:154" x14ac:dyDescent="0.35">
      <c r="A928" s="85"/>
      <c r="B928" s="86"/>
      <c r="C928" s="86"/>
      <c r="D928" s="86"/>
      <c r="E928" s="86"/>
      <c r="F928" s="86"/>
      <c r="G928" s="48" t="e">
        <f>SUM(J928,L928,N928,O928,P928,T928,U928,V928,AB928,AD928,AO928,AQ928,CE928,CG928,CP928,CR928,#REF!,#REF!,CZ928,DB928,DE928,DG928,DN928,DP928,DW928,DY928,EF928,EH928)</f>
        <v>#REF!</v>
      </c>
      <c r="H928" s="48"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48" t="e">
        <f t="shared" si="26"/>
        <v>#REF!</v>
      </c>
      <c r="J928" s="78"/>
      <c r="K928" s="78"/>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125"/>
      <c r="EP928" s="125"/>
      <c r="EQ928" s="125"/>
      <c r="ER928" s="125"/>
      <c r="ES928" s="125"/>
      <c r="ET928" s="125"/>
      <c r="EU928" s="125"/>
      <c r="EV928" s="125"/>
      <c r="EW928" s="125"/>
      <c r="EX928" s="125"/>
    </row>
    <row r="929" spans="1:154" x14ac:dyDescent="0.35">
      <c r="A929" s="85"/>
      <c r="B929" s="86"/>
      <c r="C929" s="86"/>
      <c r="D929" s="86"/>
      <c r="E929" s="86"/>
      <c r="F929" s="86"/>
      <c r="G929" s="48" t="e">
        <f>SUM(J929,L929,N929,O929,P929,T929,U929,V929,AB929,AD929,AO929,AQ929,CE929,CG929,CP929,CR929,#REF!,#REF!,CZ929,DB929,DE929,DG929,DN929,DP929,DW929,DY929,EF929,EH929)</f>
        <v>#REF!</v>
      </c>
      <c r="H929" s="48"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48" t="e">
        <f t="shared" si="26"/>
        <v>#REF!</v>
      </c>
      <c r="J929" s="78"/>
      <c r="K929" s="78"/>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125"/>
      <c r="EP929" s="125"/>
      <c r="EQ929" s="125"/>
      <c r="ER929" s="125"/>
      <c r="ES929" s="125"/>
      <c r="ET929" s="125"/>
      <c r="EU929" s="125"/>
      <c r="EV929" s="125"/>
      <c r="EW929" s="125"/>
      <c r="EX929" s="125"/>
    </row>
    <row r="930" spans="1:154" x14ac:dyDescent="0.35">
      <c r="A930" s="85"/>
      <c r="B930" s="86"/>
      <c r="C930" s="86"/>
      <c r="D930" s="86"/>
      <c r="E930" s="86"/>
      <c r="F930" s="86"/>
      <c r="G930" s="48" t="e">
        <f>SUM(J930,L930,N930,O930,P930,T930,U930,V930,AB930,AD930,AO930,AQ930,CE930,CG930,CP930,CR930,#REF!,#REF!,CZ930,DB930,DE930,DG930,DN930,DP930,DW930,DY930,EF930,EH930)</f>
        <v>#REF!</v>
      </c>
      <c r="H930" s="48"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48" t="e">
        <f t="shared" si="26"/>
        <v>#REF!</v>
      </c>
      <c r="J930" s="78"/>
      <c r="K930" s="78"/>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125"/>
      <c r="EP930" s="125"/>
      <c r="EQ930" s="125"/>
      <c r="ER930" s="125"/>
      <c r="ES930" s="125"/>
      <c r="ET930" s="125"/>
      <c r="EU930" s="125"/>
      <c r="EV930" s="125"/>
      <c r="EW930" s="125"/>
      <c r="EX930" s="125"/>
    </row>
    <row r="931" spans="1:154" x14ac:dyDescent="0.35">
      <c r="A931" s="85"/>
      <c r="B931" s="86"/>
      <c r="C931" s="86"/>
      <c r="D931" s="86"/>
      <c r="E931" s="86"/>
      <c r="F931" s="86"/>
      <c r="G931" s="48" t="e">
        <f>SUM(J931,L931,N931,O931,P931,T931,U931,V931,AB931,AD931,AO931,AQ931,CE931,CG931,CP931,CR931,#REF!,#REF!,CZ931,DB931,DE931,DG931,DN931,DP931,DW931,DY931,EF931,EH931)</f>
        <v>#REF!</v>
      </c>
      <c r="H931" s="48"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48" t="e">
        <f t="shared" si="26"/>
        <v>#REF!</v>
      </c>
      <c r="J931" s="78"/>
      <c r="K931" s="78"/>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125"/>
      <c r="EP931" s="125"/>
      <c r="EQ931" s="125"/>
      <c r="ER931" s="125"/>
      <c r="ES931" s="125"/>
      <c r="ET931" s="125"/>
      <c r="EU931" s="125"/>
      <c r="EV931" s="125"/>
      <c r="EW931" s="125"/>
      <c r="EX931" s="125"/>
    </row>
    <row r="932" spans="1:154" x14ac:dyDescent="0.35">
      <c r="A932" s="85"/>
      <c r="B932" s="86"/>
      <c r="C932" s="86"/>
      <c r="D932" s="86"/>
      <c r="E932" s="86"/>
      <c r="F932" s="86"/>
      <c r="G932" s="48" t="e">
        <f>SUM(J932,L932,N932,O932,P932,T932,U932,V932,AB932,AD932,AO932,AQ932,CE932,CG932,CP932,CR932,#REF!,#REF!,CZ932,DB932,DE932,DG932,DN932,DP932,DW932,DY932,EF932,EH932)</f>
        <v>#REF!</v>
      </c>
      <c r="H932" s="48"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48" t="e">
        <f t="shared" si="26"/>
        <v>#REF!</v>
      </c>
      <c r="J932" s="78"/>
      <c r="K932" s="78"/>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125"/>
      <c r="EP932" s="125"/>
      <c r="EQ932" s="125"/>
      <c r="ER932" s="125"/>
      <c r="ES932" s="125"/>
      <c r="ET932" s="125"/>
      <c r="EU932" s="125"/>
      <c r="EV932" s="125"/>
      <c r="EW932" s="125"/>
      <c r="EX932" s="125"/>
    </row>
    <row r="933" spans="1:154" x14ac:dyDescent="0.35">
      <c r="A933" s="85"/>
      <c r="B933" s="86"/>
      <c r="C933" s="86"/>
      <c r="D933" s="86"/>
      <c r="E933" s="86"/>
      <c r="F933" s="86"/>
      <c r="G933" s="48" t="e">
        <f>SUM(J933,L933,N933,O933,P933,T933,U933,V933,AB933,AD933,AO933,AQ933,CE933,CG933,CP933,CR933,#REF!,#REF!,CZ933,DB933,DE933,DG933,DN933,DP933,DW933,DY933,EF933,EH933)</f>
        <v>#REF!</v>
      </c>
      <c r="H933" s="48"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48" t="e">
        <f t="shared" si="26"/>
        <v>#REF!</v>
      </c>
      <c r="J933" s="78"/>
      <c r="K933" s="78"/>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125"/>
      <c r="EP933" s="125"/>
      <c r="EQ933" s="125"/>
      <c r="ER933" s="125"/>
      <c r="ES933" s="125"/>
      <c r="ET933" s="125"/>
      <c r="EU933" s="125"/>
      <c r="EV933" s="125"/>
      <c r="EW933" s="125"/>
      <c r="EX933" s="125"/>
    </row>
    <row r="934" spans="1:154" x14ac:dyDescent="0.35">
      <c r="A934" s="85"/>
      <c r="B934" s="86"/>
      <c r="C934" s="86"/>
      <c r="D934" s="86"/>
      <c r="E934" s="86"/>
      <c r="F934" s="86"/>
      <c r="G934" s="48" t="e">
        <f>SUM(J934,L934,N934,O934,P934,T934,U934,V934,AB934,AD934,AO934,AQ934,CE934,CG934,CP934,CR934,#REF!,#REF!,CZ934,DB934,DE934,DG934,DN934,DP934,DW934,DY934,EF934,EH934)</f>
        <v>#REF!</v>
      </c>
      <c r="H934" s="48"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48" t="e">
        <f t="shared" si="26"/>
        <v>#REF!</v>
      </c>
      <c r="J934" s="78"/>
      <c r="K934" s="78"/>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125"/>
      <c r="EP934" s="125"/>
      <c r="EQ934" s="125"/>
      <c r="ER934" s="125"/>
      <c r="ES934" s="125"/>
      <c r="ET934" s="125"/>
      <c r="EU934" s="125"/>
      <c r="EV934" s="125"/>
      <c r="EW934" s="125"/>
      <c r="EX934" s="125"/>
    </row>
    <row r="935" spans="1:154" x14ac:dyDescent="0.35">
      <c r="A935" s="85"/>
      <c r="B935" s="86"/>
      <c r="C935" s="86"/>
      <c r="D935" s="86"/>
      <c r="E935" s="86"/>
      <c r="F935" s="86"/>
      <c r="G935" s="48" t="e">
        <f>SUM(J935,L935,N935,O935,P935,T935,U935,V935,AB935,AD935,AO935,AQ935,CE935,CG935,CP935,CR935,#REF!,#REF!,CZ935,DB935,DE935,DG935,DN935,DP935,DW935,DY935,EF935,EH935)</f>
        <v>#REF!</v>
      </c>
      <c r="H935" s="48"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48" t="e">
        <f t="shared" si="26"/>
        <v>#REF!</v>
      </c>
      <c r="J935" s="78"/>
      <c r="K935" s="78"/>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125"/>
      <c r="EP935" s="125"/>
      <c r="EQ935" s="125"/>
      <c r="ER935" s="125"/>
      <c r="ES935" s="125"/>
      <c r="ET935" s="125"/>
      <c r="EU935" s="125"/>
      <c r="EV935" s="125"/>
      <c r="EW935" s="125"/>
      <c r="EX935" s="125"/>
    </row>
    <row r="936" spans="1:154" x14ac:dyDescent="0.35">
      <c r="A936" s="85"/>
      <c r="B936" s="86"/>
      <c r="C936" s="86"/>
      <c r="D936" s="86"/>
      <c r="E936" s="86"/>
      <c r="F936" s="86"/>
      <c r="G936" s="48" t="e">
        <f>SUM(J936,L936,N936,O936,P936,T936,U936,V936,AB936,AD936,AO936,AQ936,CE936,CG936,CP936,CR936,#REF!,#REF!,CZ936,DB936,DE936,DG936,DN936,DP936,DW936,DY936,EF936,EH936)</f>
        <v>#REF!</v>
      </c>
      <c r="H936" s="48"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48" t="e">
        <f t="shared" si="26"/>
        <v>#REF!</v>
      </c>
      <c r="J936" s="78"/>
      <c r="K936" s="78"/>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125"/>
      <c r="EP936" s="125"/>
      <c r="EQ936" s="125"/>
      <c r="ER936" s="125"/>
      <c r="ES936" s="125"/>
      <c r="ET936" s="125"/>
      <c r="EU936" s="125"/>
      <c r="EV936" s="125"/>
      <c r="EW936" s="125"/>
      <c r="EX936" s="125"/>
    </row>
    <row r="937" spans="1:154" x14ac:dyDescent="0.35">
      <c r="A937" s="85"/>
      <c r="B937" s="86"/>
      <c r="C937" s="86"/>
      <c r="D937" s="86"/>
      <c r="E937" s="86"/>
      <c r="F937" s="86"/>
      <c r="G937" s="48" t="e">
        <f>SUM(J937,L937,N937,O937,P937,T937,U937,V937,AB937,AD937,AO937,AQ937,CE937,CG937,CP937,CR937,#REF!,#REF!,CZ937,DB937,DE937,DG937,DN937,DP937,DW937,DY937,EF937,EH937)</f>
        <v>#REF!</v>
      </c>
      <c r="H937" s="48"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48" t="e">
        <f t="shared" si="26"/>
        <v>#REF!</v>
      </c>
      <c r="J937" s="78"/>
      <c r="K937" s="78"/>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125"/>
      <c r="EP937" s="125"/>
      <c r="EQ937" s="125"/>
      <c r="ER937" s="125"/>
      <c r="ES937" s="125"/>
      <c r="ET937" s="125"/>
      <c r="EU937" s="125"/>
      <c r="EV937" s="125"/>
      <c r="EW937" s="125"/>
      <c r="EX937" s="125"/>
    </row>
    <row r="938" spans="1:154" x14ac:dyDescent="0.35">
      <c r="A938" s="85"/>
      <c r="B938" s="86"/>
      <c r="C938" s="86"/>
      <c r="D938" s="86"/>
      <c r="E938" s="86"/>
      <c r="F938" s="86"/>
      <c r="G938" s="48" t="e">
        <f>SUM(J938,L938,N938,O938,P938,T938,U938,V938,AB938,AD938,AO938,AQ938,CE938,CG938,CP938,CR938,#REF!,#REF!,CZ938,DB938,DE938,DG938,DN938,DP938,DW938,DY938,EF938,EH938)</f>
        <v>#REF!</v>
      </c>
      <c r="H938" s="48"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48" t="e">
        <f t="shared" si="26"/>
        <v>#REF!</v>
      </c>
      <c r="J938" s="78"/>
      <c r="K938" s="78"/>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125"/>
      <c r="EP938" s="125"/>
      <c r="EQ938" s="125"/>
      <c r="ER938" s="125"/>
      <c r="ES938" s="125"/>
      <c r="ET938" s="125"/>
      <c r="EU938" s="125"/>
      <c r="EV938" s="125"/>
      <c r="EW938" s="125"/>
      <c r="EX938" s="125"/>
    </row>
    <row r="939" spans="1:154" x14ac:dyDescent="0.35">
      <c r="A939" s="85"/>
      <c r="B939" s="86"/>
      <c r="C939" s="86"/>
      <c r="D939" s="86"/>
      <c r="E939" s="86"/>
      <c r="F939" s="86"/>
      <c r="G939" s="48" t="e">
        <f>SUM(J939,L939,N939,O939,P939,T939,U939,V939,AB939,AD939,AO939,AQ939,CE939,CG939,CP939,CR939,#REF!,#REF!,CZ939,DB939,DE939,DG939,DN939,DP939,DW939,DY939,EF939,EH939)</f>
        <v>#REF!</v>
      </c>
      <c r="H939" s="48"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48" t="e">
        <f t="shared" si="26"/>
        <v>#REF!</v>
      </c>
      <c r="J939" s="78"/>
      <c r="K939" s="78"/>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125"/>
      <c r="EP939" s="125"/>
      <c r="EQ939" s="125"/>
      <c r="ER939" s="125"/>
      <c r="ES939" s="125"/>
      <c r="ET939" s="125"/>
      <c r="EU939" s="125"/>
      <c r="EV939" s="125"/>
      <c r="EW939" s="125"/>
      <c r="EX939" s="125"/>
    </row>
    <row r="940" spans="1:154" x14ac:dyDescent="0.35">
      <c r="A940" s="85"/>
      <c r="B940" s="86"/>
      <c r="C940" s="86"/>
      <c r="D940" s="86"/>
      <c r="E940" s="86"/>
      <c r="F940" s="86"/>
      <c r="G940" s="48" t="e">
        <f>SUM(J940,L940,N940,O940,P940,T940,U940,V940,AB940,AD940,AO940,AQ940,CE940,CG940,CP940,CR940,#REF!,#REF!,CZ940,DB940,DE940,DG940,DN940,DP940,DW940,DY940,EF940,EH940)</f>
        <v>#REF!</v>
      </c>
      <c r="H940" s="48"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48" t="e">
        <f t="shared" si="26"/>
        <v>#REF!</v>
      </c>
      <c r="J940" s="78"/>
      <c r="K940" s="78"/>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125"/>
      <c r="EP940" s="125"/>
      <c r="EQ940" s="125"/>
      <c r="ER940" s="125"/>
      <c r="ES940" s="125"/>
      <c r="ET940" s="125"/>
      <c r="EU940" s="125"/>
      <c r="EV940" s="125"/>
      <c r="EW940" s="125"/>
      <c r="EX940" s="125"/>
    </row>
    <row r="941" spans="1:154" x14ac:dyDescent="0.35">
      <c r="A941" s="85"/>
      <c r="B941" s="86"/>
      <c r="C941" s="86"/>
      <c r="D941" s="86"/>
      <c r="E941" s="86"/>
      <c r="F941" s="86"/>
      <c r="G941" s="48" t="e">
        <f>SUM(J941,L941,N941,O941,P941,T941,U941,V941,AB941,AD941,AO941,AQ941,CE941,CG941,CP941,CR941,#REF!,#REF!,CZ941,DB941,DE941,DG941,DN941,DP941,DW941,DY941,EF941,EH941)</f>
        <v>#REF!</v>
      </c>
      <c r="H941" s="48"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48" t="e">
        <f t="shared" si="26"/>
        <v>#REF!</v>
      </c>
      <c r="J941" s="78"/>
      <c r="K941" s="78"/>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125"/>
      <c r="EP941" s="125"/>
      <c r="EQ941" s="125"/>
      <c r="ER941" s="125"/>
      <c r="ES941" s="125"/>
      <c r="ET941" s="125"/>
      <c r="EU941" s="125"/>
      <c r="EV941" s="125"/>
      <c r="EW941" s="125"/>
      <c r="EX941" s="125"/>
    </row>
    <row r="942" spans="1:154" x14ac:dyDescent="0.35">
      <c r="A942" s="85"/>
      <c r="B942" s="86"/>
      <c r="C942" s="86"/>
      <c r="D942" s="86"/>
      <c r="E942" s="86"/>
      <c r="F942" s="86"/>
      <c r="G942" s="48" t="e">
        <f>SUM(J942,L942,N942,O942,P942,T942,U942,V942,AB942,AD942,AO942,AQ942,CE942,CG942,CP942,CR942,#REF!,#REF!,CZ942,DB942,DE942,DG942,DN942,DP942,DW942,DY942,EF942,EH942)</f>
        <v>#REF!</v>
      </c>
      <c r="H942" s="48"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48" t="e">
        <f t="shared" si="26"/>
        <v>#REF!</v>
      </c>
      <c r="J942" s="78"/>
      <c r="K942" s="78"/>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125"/>
      <c r="EP942" s="125"/>
      <c r="EQ942" s="125"/>
      <c r="ER942" s="125"/>
      <c r="ES942" s="125"/>
      <c r="ET942" s="125"/>
      <c r="EU942" s="125"/>
      <c r="EV942" s="125"/>
      <c r="EW942" s="125"/>
      <c r="EX942" s="125"/>
    </row>
    <row r="943" spans="1:154" x14ac:dyDescent="0.35">
      <c r="A943" s="85"/>
      <c r="B943" s="86"/>
      <c r="C943" s="86"/>
      <c r="D943" s="86"/>
      <c r="E943" s="86"/>
      <c r="F943" s="86"/>
      <c r="G943" s="48" t="e">
        <f>SUM(J943,L943,N943,O943,P943,T943,U943,V943,AB943,AD943,AO943,AQ943,CE943,CG943,CP943,CR943,#REF!,#REF!,CZ943,DB943,DE943,DG943,DN943,DP943,DW943,DY943,EF943,EH943)</f>
        <v>#REF!</v>
      </c>
      <c r="H943" s="48"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48" t="e">
        <f t="shared" si="26"/>
        <v>#REF!</v>
      </c>
      <c r="J943" s="78"/>
      <c r="K943" s="78"/>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125"/>
      <c r="EP943" s="125"/>
      <c r="EQ943" s="125"/>
      <c r="ER943" s="125"/>
      <c r="ES943" s="125"/>
      <c r="ET943" s="125"/>
      <c r="EU943" s="125"/>
      <c r="EV943" s="125"/>
      <c r="EW943" s="125"/>
      <c r="EX943" s="125"/>
    </row>
    <row r="944" spans="1:154" x14ac:dyDescent="0.35">
      <c r="A944" s="85"/>
      <c r="B944" s="86"/>
      <c r="C944" s="86"/>
      <c r="D944" s="86"/>
      <c r="E944" s="86"/>
      <c r="F944" s="86"/>
      <c r="G944" s="48" t="e">
        <f>SUM(J944,L944,N944,O944,P944,T944,U944,V944,AB944,AD944,AO944,AQ944,CE944,CG944,CP944,CR944,#REF!,#REF!,CZ944,DB944,DE944,DG944,DN944,DP944,DW944,DY944,EF944,EH944)</f>
        <v>#REF!</v>
      </c>
      <c r="H944" s="48"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48" t="e">
        <f t="shared" si="26"/>
        <v>#REF!</v>
      </c>
      <c r="J944" s="78"/>
      <c r="K944" s="78"/>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125"/>
      <c r="EP944" s="125"/>
      <c r="EQ944" s="125"/>
      <c r="ER944" s="125"/>
      <c r="ES944" s="125"/>
      <c r="ET944" s="125"/>
      <c r="EU944" s="125"/>
      <c r="EV944" s="125"/>
      <c r="EW944" s="125"/>
      <c r="EX944" s="125"/>
    </row>
    <row r="945" spans="1:154" x14ac:dyDescent="0.35">
      <c r="A945" s="85"/>
      <c r="B945" s="86"/>
      <c r="C945" s="86"/>
      <c r="D945" s="86"/>
      <c r="E945" s="86"/>
      <c r="F945" s="86"/>
      <c r="G945" s="48" t="e">
        <f>SUM(J945,L945,N945,O945,P945,T945,U945,V945,AB945,AD945,AO945,AQ945,CE945,CG945,CP945,CR945,#REF!,#REF!,CZ945,DB945,DE945,DG945,DN945,DP945,DW945,DY945,EF945,EH945)</f>
        <v>#REF!</v>
      </c>
      <c r="H945" s="48"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48" t="e">
        <f t="shared" si="26"/>
        <v>#REF!</v>
      </c>
      <c r="J945" s="78"/>
      <c r="K945" s="78"/>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125"/>
      <c r="EP945" s="125"/>
      <c r="EQ945" s="125"/>
      <c r="ER945" s="125"/>
      <c r="ES945" s="125"/>
      <c r="ET945" s="125"/>
      <c r="EU945" s="125"/>
      <c r="EV945" s="125"/>
      <c r="EW945" s="125"/>
      <c r="EX945" s="125"/>
    </row>
    <row r="946" spans="1:154" x14ac:dyDescent="0.35">
      <c r="A946" s="85"/>
      <c r="B946" s="86"/>
      <c r="C946" s="86"/>
      <c r="D946" s="86"/>
      <c r="E946" s="86"/>
      <c r="F946" s="86"/>
      <c r="G946" s="48" t="e">
        <f>SUM(J946,L946,N946,O946,P946,T946,U946,V946,AB946,AD946,AO946,AQ946,CE946,CG946,CP946,CR946,#REF!,#REF!,CZ946,DB946,DE946,DG946,DN946,DP946,DW946,DY946,EF946,EH946)</f>
        <v>#REF!</v>
      </c>
      <c r="H946" s="48"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48" t="e">
        <f t="shared" si="26"/>
        <v>#REF!</v>
      </c>
      <c r="J946" s="78"/>
      <c r="K946" s="78"/>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125"/>
      <c r="EP946" s="125"/>
      <c r="EQ946" s="125"/>
      <c r="ER946" s="125"/>
      <c r="ES946" s="125"/>
      <c r="ET946" s="125"/>
      <c r="EU946" s="125"/>
      <c r="EV946" s="125"/>
      <c r="EW946" s="125"/>
      <c r="EX946" s="125"/>
    </row>
    <row r="947" spans="1:154" x14ac:dyDescent="0.35">
      <c r="A947" s="85"/>
      <c r="B947" s="86"/>
      <c r="C947" s="86"/>
      <c r="D947" s="86"/>
      <c r="E947" s="86"/>
      <c r="F947" s="86"/>
      <c r="G947" s="48" t="e">
        <f>SUM(J947,L947,N947,O947,P947,T947,U947,V947,AB947,AD947,AO947,AQ947,CE947,CG947,CP947,CR947,#REF!,#REF!,CZ947,DB947,DE947,DG947,DN947,DP947,DW947,DY947,EF947,EH947)</f>
        <v>#REF!</v>
      </c>
      <c r="H947" s="48"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48" t="e">
        <f t="shared" si="26"/>
        <v>#REF!</v>
      </c>
      <c r="J947" s="78"/>
      <c r="K947" s="78"/>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125"/>
      <c r="EP947" s="125"/>
      <c r="EQ947" s="125"/>
      <c r="ER947" s="125"/>
      <c r="ES947" s="125"/>
      <c r="ET947" s="125"/>
      <c r="EU947" s="125"/>
      <c r="EV947" s="125"/>
      <c r="EW947" s="125"/>
      <c r="EX947" s="125"/>
    </row>
    <row r="948" spans="1:154" x14ac:dyDescent="0.35">
      <c r="A948" s="85"/>
      <c r="B948" s="86"/>
      <c r="C948" s="86"/>
      <c r="D948" s="86"/>
      <c r="E948" s="86"/>
      <c r="F948" s="86"/>
      <c r="G948" s="48" t="e">
        <f>SUM(J948,L948,N948,O948,P948,T948,U948,V948,AB948,AD948,AO948,AQ948,CE948,CG948,CP948,CR948,#REF!,#REF!,CZ948,DB948,DE948,DG948,DN948,DP948,DW948,DY948,EF948,EH948)</f>
        <v>#REF!</v>
      </c>
      <c r="H948" s="48"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48" t="e">
        <f t="shared" si="26"/>
        <v>#REF!</v>
      </c>
      <c r="J948" s="78"/>
      <c r="K948" s="78"/>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125"/>
      <c r="EP948" s="125"/>
      <c r="EQ948" s="125"/>
      <c r="ER948" s="125"/>
      <c r="ES948" s="125"/>
      <c r="ET948" s="125"/>
      <c r="EU948" s="125"/>
      <c r="EV948" s="125"/>
      <c r="EW948" s="125"/>
      <c r="EX948" s="125"/>
    </row>
    <row r="949" spans="1:154" x14ac:dyDescent="0.35">
      <c r="A949" s="85"/>
      <c r="B949" s="86"/>
      <c r="C949" s="86"/>
      <c r="D949" s="86"/>
      <c r="E949" s="86"/>
      <c r="F949" s="86"/>
      <c r="G949" s="48" t="e">
        <f>SUM(J949,L949,N949,O949,P949,T949,U949,V949,AB949,AD949,AO949,AQ949,CE949,CG949,CP949,CR949,#REF!,#REF!,CZ949,DB949,DE949,DG949,DN949,DP949,DW949,DY949,EF949,EH949)</f>
        <v>#REF!</v>
      </c>
      <c r="H949" s="48"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48" t="e">
        <f t="shared" si="26"/>
        <v>#REF!</v>
      </c>
      <c r="J949" s="78"/>
      <c r="K949" s="78"/>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125"/>
      <c r="EP949" s="125"/>
      <c r="EQ949" s="125"/>
      <c r="ER949" s="125"/>
      <c r="ES949" s="125"/>
      <c r="ET949" s="125"/>
      <c r="EU949" s="125"/>
      <c r="EV949" s="125"/>
      <c r="EW949" s="125"/>
      <c r="EX949" s="125"/>
    </row>
    <row r="950" spans="1:154" x14ac:dyDescent="0.35">
      <c r="A950" s="85"/>
      <c r="B950" s="86"/>
      <c r="C950" s="86"/>
      <c r="D950" s="86"/>
      <c r="E950" s="86"/>
      <c r="F950" s="86"/>
      <c r="G950" s="48" t="e">
        <f>SUM(J950,L950,N950,O950,P950,T950,U950,V950,AB950,AD950,AO950,AQ950,CE950,CG950,CP950,CR950,#REF!,#REF!,CZ950,DB950,DE950,DG950,DN950,DP950,DW950,DY950,EF950,EH950)</f>
        <v>#REF!</v>
      </c>
      <c r="H950" s="48"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48" t="e">
        <f t="shared" si="26"/>
        <v>#REF!</v>
      </c>
      <c r="J950" s="78"/>
      <c r="K950" s="78"/>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125"/>
      <c r="EP950" s="125"/>
      <c r="EQ950" s="125"/>
      <c r="ER950" s="125"/>
      <c r="ES950" s="125"/>
      <c r="ET950" s="125"/>
      <c r="EU950" s="125"/>
      <c r="EV950" s="125"/>
      <c r="EW950" s="125"/>
      <c r="EX950" s="125"/>
    </row>
    <row r="951" spans="1:154" x14ac:dyDescent="0.35">
      <c r="A951" s="85"/>
      <c r="B951" s="86"/>
      <c r="C951" s="86"/>
      <c r="D951" s="86"/>
      <c r="E951" s="86"/>
      <c r="F951" s="86"/>
      <c r="G951" s="48" t="e">
        <f>SUM(J951,L951,N951,O951,P951,T951,U951,V951,AB951,AD951,AO951,AQ951,CE951,CG951,CP951,CR951,#REF!,#REF!,CZ951,DB951,DE951,DG951,DN951,DP951,DW951,DY951,EF951,EH951)</f>
        <v>#REF!</v>
      </c>
      <c r="H951" s="48"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48" t="e">
        <f t="shared" si="26"/>
        <v>#REF!</v>
      </c>
      <c r="J951" s="78"/>
      <c r="K951" s="78"/>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125"/>
      <c r="EP951" s="125"/>
      <c r="EQ951" s="125"/>
      <c r="ER951" s="125"/>
      <c r="ES951" s="125"/>
      <c r="ET951" s="125"/>
      <c r="EU951" s="125"/>
      <c r="EV951" s="125"/>
      <c r="EW951" s="125"/>
      <c r="EX951" s="125"/>
    </row>
    <row r="952" spans="1:154" x14ac:dyDescent="0.35">
      <c r="A952" s="85"/>
      <c r="B952" s="86"/>
      <c r="C952" s="86"/>
      <c r="D952" s="86"/>
      <c r="E952" s="86"/>
      <c r="F952" s="86"/>
      <c r="G952" s="48" t="e">
        <f>SUM(J952,L952,N952,O952,P952,T952,U952,V952,AB952,AD952,AO952,AQ952,CE952,CG952,CP952,CR952,#REF!,#REF!,CZ952,DB952,DE952,DG952,DN952,DP952,DW952,DY952,EF952,EH952)</f>
        <v>#REF!</v>
      </c>
      <c r="H952" s="48"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48" t="e">
        <f t="shared" si="26"/>
        <v>#REF!</v>
      </c>
      <c r="J952" s="78"/>
      <c r="K952" s="78"/>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125"/>
      <c r="EP952" s="125"/>
      <c r="EQ952" s="125"/>
      <c r="ER952" s="125"/>
      <c r="ES952" s="125"/>
      <c r="ET952" s="125"/>
      <c r="EU952" s="125"/>
      <c r="EV952" s="125"/>
      <c r="EW952" s="125"/>
      <c r="EX952" s="125"/>
    </row>
    <row r="953" spans="1:154" x14ac:dyDescent="0.35">
      <c r="A953" s="85"/>
      <c r="B953" s="86"/>
      <c r="C953" s="86"/>
      <c r="D953" s="86"/>
      <c r="E953" s="86"/>
      <c r="F953" s="86"/>
      <c r="G953" s="48" t="e">
        <f>SUM(J953,L953,N953,O953,P953,T953,U953,V953,AB953,AD953,AO953,AQ953,CE953,CG953,CP953,CR953,#REF!,#REF!,CZ953,DB953,DE953,DG953,DN953,DP953,DW953,DY953,EF953,EH953)</f>
        <v>#REF!</v>
      </c>
      <c r="H953" s="48"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48" t="e">
        <f t="shared" si="26"/>
        <v>#REF!</v>
      </c>
      <c r="J953" s="78"/>
      <c r="K953" s="78"/>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125"/>
      <c r="EP953" s="125"/>
      <c r="EQ953" s="125"/>
      <c r="ER953" s="125"/>
      <c r="ES953" s="125"/>
      <c r="ET953" s="125"/>
      <c r="EU953" s="125"/>
      <c r="EV953" s="125"/>
      <c r="EW953" s="125"/>
      <c r="EX953" s="125"/>
    </row>
    <row r="954" spans="1:154" x14ac:dyDescent="0.35">
      <c r="A954" s="85"/>
      <c r="B954" s="86"/>
      <c r="C954" s="86"/>
      <c r="D954" s="86"/>
      <c r="E954" s="86"/>
      <c r="F954" s="86"/>
      <c r="G954" s="48" t="e">
        <f>SUM(J954,L954,N954,O954,P954,T954,U954,V954,AB954,AD954,AO954,AQ954,CE954,CG954,CP954,CR954,#REF!,#REF!,CZ954,DB954,DE954,DG954,DN954,DP954,DW954,DY954,EF954,EH954)</f>
        <v>#REF!</v>
      </c>
      <c r="H954" s="48"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48" t="e">
        <f t="shared" si="26"/>
        <v>#REF!</v>
      </c>
      <c r="J954" s="78"/>
      <c r="K954" s="78"/>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125"/>
      <c r="EP954" s="125"/>
      <c r="EQ954" s="125"/>
      <c r="ER954" s="125"/>
      <c r="ES954" s="125"/>
      <c r="ET954" s="125"/>
      <c r="EU954" s="125"/>
      <c r="EV954" s="125"/>
      <c r="EW954" s="125"/>
      <c r="EX954" s="125"/>
    </row>
    <row r="955" spans="1:154" x14ac:dyDescent="0.35">
      <c r="A955" s="85"/>
      <c r="B955" s="86"/>
      <c r="C955" s="86"/>
      <c r="D955" s="86"/>
      <c r="E955" s="86"/>
      <c r="F955" s="86"/>
      <c r="G955" s="48" t="e">
        <f>SUM(J955,L955,N955,O955,P955,T955,U955,V955,AB955,AD955,AO955,AQ955,CE955,CG955,CP955,CR955,#REF!,#REF!,CZ955,DB955,DE955,DG955,DN955,DP955,DW955,DY955,EF955,EH955)</f>
        <v>#REF!</v>
      </c>
      <c r="H955" s="48"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48" t="e">
        <f t="shared" si="26"/>
        <v>#REF!</v>
      </c>
      <c r="J955" s="78"/>
      <c r="K955" s="78"/>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125"/>
      <c r="EP955" s="125"/>
      <c r="EQ955" s="125"/>
      <c r="ER955" s="125"/>
      <c r="ES955" s="125"/>
      <c r="ET955" s="125"/>
      <c r="EU955" s="125"/>
      <c r="EV955" s="125"/>
      <c r="EW955" s="125"/>
      <c r="EX955" s="125"/>
    </row>
    <row r="956" spans="1:154" x14ac:dyDescent="0.35">
      <c r="A956" s="85"/>
      <c r="B956" s="86"/>
      <c r="C956" s="86"/>
      <c r="D956" s="86"/>
      <c r="E956" s="86"/>
      <c r="F956" s="86"/>
      <c r="G956" s="48" t="e">
        <f>SUM(J956,L956,N956,O956,P956,T956,U956,V956,AB956,AD956,AO956,AQ956,CE956,CG956,CP956,CR956,#REF!,#REF!,CZ956,DB956,DE956,DG956,DN956,DP956,DW956,DY956,EF956,EH956)</f>
        <v>#REF!</v>
      </c>
      <c r="H956" s="48"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48" t="e">
        <f t="shared" si="26"/>
        <v>#REF!</v>
      </c>
      <c r="J956" s="78"/>
      <c r="K956" s="78"/>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125"/>
      <c r="EP956" s="125"/>
      <c r="EQ956" s="125"/>
      <c r="ER956" s="125"/>
      <c r="ES956" s="125"/>
      <c r="ET956" s="125"/>
      <c r="EU956" s="125"/>
      <c r="EV956" s="125"/>
      <c r="EW956" s="125"/>
      <c r="EX956" s="125"/>
    </row>
    <row r="957" spans="1:154" x14ac:dyDescent="0.35">
      <c r="A957" s="85"/>
      <c r="B957" s="86"/>
      <c r="C957" s="86"/>
      <c r="D957" s="86"/>
      <c r="E957" s="86"/>
      <c r="F957" s="86"/>
      <c r="G957" s="48" t="e">
        <f>SUM(J957,L957,N957,O957,P957,T957,U957,V957,AB957,AD957,AO957,AQ957,CE957,CG957,CP957,CR957,#REF!,#REF!,CZ957,DB957,DE957,DG957,DN957,DP957,DW957,DY957,EF957,EH957)</f>
        <v>#REF!</v>
      </c>
      <c r="H957" s="48"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48" t="e">
        <f t="shared" si="26"/>
        <v>#REF!</v>
      </c>
      <c r="J957" s="78"/>
      <c r="K957" s="78"/>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125"/>
      <c r="EP957" s="125"/>
      <c r="EQ957" s="125"/>
      <c r="ER957" s="125"/>
      <c r="ES957" s="125"/>
      <c r="ET957" s="125"/>
      <c r="EU957" s="125"/>
      <c r="EV957" s="125"/>
      <c r="EW957" s="125"/>
      <c r="EX957" s="125"/>
    </row>
    <row r="958" spans="1:154" x14ac:dyDescent="0.35">
      <c r="A958" s="85"/>
      <c r="B958" s="86"/>
      <c r="C958" s="86"/>
      <c r="D958" s="86"/>
      <c r="E958" s="86"/>
      <c r="F958" s="86"/>
      <c r="G958" s="48" t="e">
        <f>SUM(J958,L958,N958,O958,P958,T958,U958,V958,AB958,AD958,AO958,AQ958,CE958,CG958,CP958,CR958,#REF!,#REF!,CZ958,DB958,DE958,DG958,DN958,DP958,DW958,DY958,EF958,EH958)</f>
        <v>#REF!</v>
      </c>
      <c r="H958" s="48"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48" t="e">
        <f t="shared" si="26"/>
        <v>#REF!</v>
      </c>
      <c r="J958" s="78"/>
      <c r="K958" s="78"/>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125"/>
      <c r="EP958" s="125"/>
      <c r="EQ958" s="125"/>
      <c r="ER958" s="125"/>
      <c r="ES958" s="125"/>
      <c r="ET958" s="125"/>
      <c r="EU958" s="125"/>
      <c r="EV958" s="125"/>
      <c r="EW958" s="125"/>
      <c r="EX958" s="125"/>
    </row>
    <row r="959" spans="1:154" x14ac:dyDescent="0.35">
      <c r="A959" s="85"/>
      <c r="B959" s="86"/>
      <c r="C959" s="86"/>
      <c r="D959" s="86"/>
      <c r="E959" s="86"/>
      <c r="F959" s="86"/>
      <c r="G959" s="48" t="e">
        <f>SUM(J959,L959,N959,O959,P959,T959,U959,V959,AB959,AD959,AO959,AQ959,CE959,CG959,CP959,CR959,#REF!,#REF!,CZ959,DB959,DE959,DG959,DN959,DP959,DW959,DY959,EF959,EH959)</f>
        <v>#REF!</v>
      </c>
      <c r="H959" s="48"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48" t="e">
        <f t="shared" si="26"/>
        <v>#REF!</v>
      </c>
      <c r="J959" s="78"/>
      <c r="K959" s="78"/>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125"/>
      <c r="EP959" s="125"/>
      <c r="EQ959" s="125"/>
      <c r="ER959" s="125"/>
      <c r="ES959" s="125"/>
      <c r="ET959" s="125"/>
      <c r="EU959" s="125"/>
      <c r="EV959" s="125"/>
      <c r="EW959" s="125"/>
      <c r="EX959" s="125"/>
    </row>
    <row r="960" spans="1:154" x14ac:dyDescent="0.35">
      <c r="A960" s="85"/>
      <c r="B960" s="86"/>
      <c r="C960" s="86"/>
      <c r="D960" s="86"/>
      <c r="E960" s="86"/>
      <c r="F960" s="86"/>
      <c r="G960" s="48" t="e">
        <f>SUM(J960,L960,N960,O960,P960,T960,U960,V960,AB960,AD960,AO960,AQ960,CE960,CG960,CP960,CR960,#REF!,#REF!,CZ960,DB960,DE960,DG960,DN960,DP960,DW960,DY960,EF960,EH960)</f>
        <v>#REF!</v>
      </c>
      <c r="H960" s="48"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48" t="e">
        <f t="shared" si="26"/>
        <v>#REF!</v>
      </c>
      <c r="J960" s="78"/>
      <c r="K960" s="78"/>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125"/>
      <c r="EP960" s="125"/>
      <c r="EQ960" s="125"/>
      <c r="ER960" s="125"/>
      <c r="ES960" s="125"/>
      <c r="ET960" s="125"/>
      <c r="EU960" s="125"/>
      <c r="EV960" s="125"/>
      <c r="EW960" s="125"/>
      <c r="EX960" s="125"/>
    </row>
    <row r="961" spans="1:154" x14ac:dyDescent="0.35">
      <c r="A961" s="85"/>
      <c r="B961" s="86"/>
      <c r="C961" s="86"/>
      <c r="D961" s="86"/>
      <c r="E961" s="86"/>
      <c r="F961" s="86"/>
      <c r="G961" s="48" t="e">
        <f>SUM(J961,L961,N961,O961,P961,T961,U961,V961,AB961,AD961,AO961,AQ961,CE961,CG961,CP961,CR961,#REF!,#REF!,CZ961,DB961,DE961,DG961,DN961,DP961,DW961,DY961,EF961,EH961)</f>
        <v>#REF!</v>
      </c>
      <c r="H961" s="48"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48" t="e">
        <f t="shared" si="26"/>
        <v>#REF!</v>
      </c>
      <c r="J961" s="78"/>
      <c r="K961" s="78"/>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125"/>
      <c r="EP961" s="125"/>
      <c r="EQ961" s="125"/>
      <c r="ER961" s="125"/>
      <c r="ES961" s="125"/>
      <c r="ET961" s="125"/>
      <c r="EU961" s="125"/>
      <c r="EV961" s="125"/>
      <c r="EW961" s="125"/>
      <c r="EX961" s="125"/>
    </row>
    <row r="962" spans="1:154" x14ac:dyDescent="0.35">
      <c r="A962" s="85"/>
      <c r="B962" s="86"/>
      <c r="C962" s="86"/>
      <c r="D962" s="86"/>
      <c r="E962" s="86"/>
      <c r="F962" s="86"/>
      <c r="G962" s="48" t="e">
        <f>SUM(J962,L962,N962,O962,P962,T962,U962,V962,AB962,AD962,AO962,AQ962,CE962,CG962,CP962,CR962,#REF!,#REF!,CZ962,DB962,DE962,DG962,DN962,DP962,DW962,DY962,EF962,EH962)</f>
        <v>#REF!</v>
      </c>
      <c r="H962" s="48"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48" t="e">
        <f t="shared" si="26"/>
        <v>#REF!</v>
      </c>
      <c r="J962" s="78"/>
      <c r="K962" s="78"/>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125"/>
      <c r="EP962" s="125"/>
      <c r="EQ962" s="125"/>
      <c r="ER962" s="125"/>
      <c r="ES962" s="125"/>
      <c r="ET962" s="125"/>
      <c r="EU962" s="125"/>
      <c r="EV962" s="125"/>
      <c r="EW962" s="125"/>
      <c r="EX962" s="125"/>
    </row>
    <row r="963" spans="1:154" x14ac:dyDescent="0.35">
      <c r="A963" s="85"/>
      <c r="B963" s="86"/>
      <c r="C963" s="86"/>
      <c r="D963" s="86"/>
      <c r="E963" s="86"/>
      <c r="F963" s="86"/>
      <c r="G963" s="48" t="e">
        <f>SUM(J963,L963,N963,O963,P963,T963,U963,V963,AB963,AD963,AO963,AQ963,CE963,CG963,CP963,CR963,#REF!,#REF!,CZ963,DB963,DE963,DG963,DN963,DP963,DW963,DY963,EF963,EH963)</f>
        <v>#REF!</v>
      </c>
      <c r="H963" s="48"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48" t="e">
        <f t="shared" si="26"/>
        <v>#REF!</v>
      </c>
      <c r="J963" s="78"/>
      <c r="K963" s="78"/>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125"/>
      <c r="EP963" s="125"/>
      <c r="EQ963" s="125"/>
      <c r="ER963" s="125"/>
      <c r="ES963" s="125"/>
      <c r="ET963" s="125"/>
      <c r="EU963" s="125"/>
      <c r="EV963" s="125"/>
      <c r="EW963" s="125"/>
      <c r="EX963" s="125"/>
    </row>
    <row r="964" spans="1:154" x14ac:dyDescent="0.35">
      <c r="A964" s="85"/>
      <c r="B964" s="86"/>
      <c r="C964" s="86"/>
      <c r="D964" s="86"/>
      <c r="E964" s="86"/>
      <c r="F964" s="86"/>
      <c r="G964" s="48" t="e">
        <f>SUM(J964,L964,N964,O964,P964,T964,U964,V964,AB964,AD964,AO964,AQ964,CE964,CG964,CP964,CR964,#REF!,#REF!,CZ964,DB964,DE964,DG964,DN964,DP964,DW964,DY964,EF964,EH964)</f>
        <v>#REF!</v>
      </c>
      <c r="H964" s="48"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48" t="e">
        <f t="shared" si="26"/>
        <v>#REF!</v>
      </c>
      <c r="J964" s="78"/>
      <c r="K964" s="78"/>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125"/>
      <c r="EP964" s="125"/>
      <c r="EQ964" s="125"/>
      <c r="ER964" s="125"/>
      <c r="ES964" s="125"/>
      <c r="ET964" s="125"/>
      <c r="EU964" s="125"/>
      <c r="EV964" s="125"/>
      <c r="EW964" s="125"/>
      <c r="EX964" s="125"/>
    </row>
    <row r="965" spans="1:154" x14ac:dyDescent="0.35">
      <c r="A965" s="85"/>
      <c r="B965" s="86"/>
      <c r="C965" s="86"/>
      <c r="D965" s="86"/>
      <c r="E965" s="86"/>
      <c r="F965" s="86"/>
      <c r="G965" s="48" t="e">
        <f>SUM(J965,L965,N965,O965,P965,T965,U965,V965,AB965,AD965,AO965,AQ965,CE965,CG965,CP965,CR965,#REF!,#REF!,CZ965,DB965,DE965,DG965,DN965,DP965,DW965,DY965,EF965,EH965)</f>
        <v>#REF!</v>
      </c>
      <c r="H965" s="48"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48" t="e">
        <f t="shared" si="26"/>
        <v>#REF!</v>
      </c>
      <c r="J965" s="78"/>
      <c r="K965" s="78"/>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125"/>
      <c r="EP965" s="125"/>
      <c r="EQ965" s="125"/>
      <c r="ER965" s="125"/>
      <c r="ES965" s="125"/>
      <c r="ET965" s="125"/>
      <c r="EU965" s="125"/>
      <c r="EV965" s="125"/>
      <c r="EW965" s="125"/>
      <c r="EX965" s="125"/>
    </row>
    <row r="966" spans="1:154" x14ac:dyDescent="0.35">
      <c r="A966" s="85"/>
      <c r="B966" s="86"/>
      <c r="C966" s="86"/>
      <c r="D966" s="86"/>
      <c r="E966" s="86"/>
      <c r="F966" s="86"/>
      <c r="G966" s="48" t="e">
        <f>SUM(J966,L966,N966,O966,P966,T966,U966,V966,AB966,AD966,AO966,AQ966,CE966,CG966,CP966,CR966,#REF!,#REF!,CZ966,DB966,DE966,DG966,DN966,DP966,DW966,DY966,EF966,EH966)</f>
        <v>#REF!</v>
      </c>
      <c r="H966" s="48"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48" t="e">
        <f t="shared" si="26"/>
        <v>#REF!</v>
      </c>
      <c r="J966" s="78"/>
      <c r="K966" s="78"/>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125"/>
      <c r="EP966" s="125"/>
      <c r="EQ966" s="125"/>
      <c r="ER966" s="125"/>
      <c r="ES966" s="125"/>
      <c r="ET966" s="125"/>
      <c r="EU966" s="125"/>
      <c r="EV966" s="125"/>
      <c r="EW966" s="125"/>
      <c r="EX966" s="125"/>
    </row>
    <row r="967" spans="1:154" x14ac:dyDescent="0.35">
      <c r="A967" s="85"/>
      <c r="B967" s="86"/>
      <c r="C967" s="86"/>
      <c r="D967" s="86"/>
      <c r="E967" s="86"/>
      <c r="F967" s="86"/>
      <c r="G967" s="48" t="e">
        <f>SUM(J967,L967,N967,O967,P967,T967,U967,V967,AB967,AD967,AO967,AQ967,CE967,CG967,CP967,CR967,#REF!,#REF!,CZ967,DB967,DE967,DG967,DN967,DP967,DW967,DY967,EF967,EH967)</f>
        <v>#REF!</v>
      </c>
      <c r="H967" s="48"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48" t="e">
        <f t="shared" si="26"/>
        <v>#REF!</v>
      </c>
      <c r="J967" s="78"/>
      <c r="K967" s="78"/>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125"/>
      <c r="EP967" s="125"/>
      <c r="EQ967" s="125"/>
      <c r="ER967" s="125"/>
      <c r="ES967" s="125"/>
      <c r="ET967" s="125"/>
      <c r="EU967" s="125"/>
      <c r="EV967" s="125"/>
      <c r="EW967" s="125"/>
      <c r="EX967" s="125"/>
    </row>
    <row r="968" spans="1:154" x14ac:dyDescent="0.35">
      <c r="A968" s="85"/>
      <c r="B968" s="86"/>
      <c r="C968" s="86"/>
      <c r="D968" s="86"/>
      <c r="E968" s="86"/>
      <c r="F968" s="86"/>
      <c r="G968" s="48" t="e">
        <f>SUM(J968,L968,N968,O968,P968,T968,U968,V968,AB968,AD968,AO968,AQ968,CE968,CG968,CP968,CR968,#REF!,#REF!,CZ968,DB968,DE968,DG968,DN968,DP968,DW968,DY968,EF968,EH968)</f>
        <v>#REF!</v>
      </c>
      <c r="H968" s="48"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48" t="e">
        <f t="shared" si="26"/>
        <v>#REF!</v>
      </c>
      <c r="J968" s="78"/>
      <c r="K968" s="78"/>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125"/>
      <c r="EP968" s="125"/>
      <c r="EQ968" s="125"/>
      <c r="ER968" s="125"/>
      <c r="ES968" s="125"/>
      <c r="ET968" s="125"/>
      <c r="EU968" s="125"/>
      <c r="EV968" s="125"/>
      <c r="EW968" s="125"/>
      <c r="EX968" s="125"/>
    </row>
    <row r="969" spans="1:154" x14ac:dyDescent="0.35">
      <c r="A969" s="85"/>
      <c r="B969" s="86"/>
      <c r="C969" s="86"/>
      <c r="D969" s="86"/>
      <c r="E969" s="86"/>
      <c r="F969" s="86"/>
      <c r="G969" s="48" t="e">
        <f>SUM(J969,L969,N969,O969,P969,T969,U969,V969,AB969,AD969,AO969,AQ969,CE969,CG969,CP969,CR969,#REF!,#REF!,CZ969,DB969,DE969,DG969,DN969,DP969,DW969,DY969,EF969,EH969)</f>
        <v>#REF!</v>
      </c>
      <c r="H969" s="48"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48" t="e">
        <f t="shared" si="26"/>
        <v>#REF!</v>
      </c>
      <c r="J969" s="78"/>
      <c r="K969" s="78"/>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125"/>
      <c r="EP969" s="125"/>
      <c r="EQ969" s="125"/>
      <c r="ER969" s="125"/>
      <c r="ES969" s="125"/>
      <c r="ET969" s="125"/>
      <c r="EU969" s="125"/>
      <c r="EV969" s="125"/>
      <c r="EW969" s="125"/>
      <c r="EX969" s="125"/>
    </row>
    <row r="970" spans="1:154" x14ac:dyDescent="0.35">
      <c r="A970" s="85"/>
      <c r="B970" s="86"/>
      <c r="C970" s="86"/>
      <c r="D970" s="86"/>
      <c r="E970" s="86"/>
      <c r="F970" s="86"/>
      <c r="G970" s="48" t="e">
        <f>SUM(J970,L970,N970,O970,P970,T970,U970,V970,AB970,AD970,AO970,AQ970,CE970,CG970,CP970,CR970,#REF!,#REF!,CZ970,DB970,DE970,DG970,DN970,DP970,DW970,DY970,EF970,EH970)</f>
        <v>#REF!</v>
      </c>
      <c r="H970" s="48"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48" t="e">
        <f t="shared" ref="I970:I1033" si="27">G970+H970</f>
        <v>#REF!</v>
      </c>
      <c r="J970" s="78"/>
      <c r="K970" s="78"/>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125"/>
      <c r="EP970" s="125"/>
      <c r="EQ970" s="125"/>
      <c r="ER970" s="125"/>
      <c r="ES970" s="125"/>
      <c r="ET970" s="125"/>
      <c r="EU970" s="125"/>
      <c r="EV970" s="125"/>
      <c r="EW970" s="125"/>
      <c r="EX970" s="125"/>
    </row>
    <row r="971" spans="1:154" x14ac:dyDescent="0.35">
      <c r="A971" s="85"/>
      <c r="B971" s="86"/>
      <c r="C971" s="86"/>
      <c r="D971" s="86"/>
      <c r="E971" s="86"/>
      <c r="F971" s="86"/>
      <c r="G971" s="48" t="e">
        <f>SUM(J971,L971,N971,O971,P971,T971,U971,V971,AB971,AD971,AO971,AQ971,CE971,CG971,CP971,CR971,#REF!,#REF!,CZ971,DB971,DE971,DG971,DN971,DP971,DW971,DY971,EF971,EH971)</f>
        <v>#REF!</v>
      </c>
      <c r="H971" s="48"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48" t="e">
        <f t="shared" si="27"/>
        <v>#REF!</v>
      </c>
      <c r="J971" s="78"/>
      <c r="K971" s="78"/>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125"/>
      <c r="EP971" s="125"/>
      <c r="EQ971" s="125"/>
      <c r="ER971" s="125"/>
      <c r="ES971" s="125"/>
      <c r="ET971" s="125"/>
      <c r="EU971" s="125"/>
      <c r="EV971" s="125"/>
      <c r="EW971" s="125"/>
      <c r="EX971" s="125"/>
    </row>
    <row r="972" spans="1:154" x14ac:dyDescent="0.35">
      <c r="A972" s="85"/>
      <c r="B972" s="86"/>
      <c r="C972" s="86"/>
      <c r="D972" s="86"/>
      <c r="E972" s="86"/>
      <c r="F972" s="86"/>
      <c r="G972" s="48" t="e">
        <f>SUM(J972,L972,N972,O972,P972,T972,U972,V972,AB972,AD972,AO972,AQ972,CE972,CG972,CP972,CR972,#REF!,#REF!,CZ972,DB972,DE972,DG972,DN972,DP972,DW972,DY972,EF972,EH972)</f>
        <v>#REF!</v>
      </c>
      <c r="H972" s="48"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48" t="e">
        <f t="shared" si="27"/>
        <v>#REF!</v>
      </c>
      <c r="J972" s="78"/>
      <c r="K972" s="78"/>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125"/>
      <c r="EP972" s="125"/>
      <c r="EQ972" s="125"/>
      <c r="ER972" s="125"/>
      <c r="ES972" s="125"/>
      <c r="ET972" s="125"/>
      <c r="EU972" s="125"/>
      <c r="EV972" s="125"/>
      <c r="EW972" s="125"/>
      <c r="EX972" s="125"/>
    </row>
    <row r="973" spans="1:154" x14ac:dyDescent="0.35">
      <c r="A973" s="85"/>
      <c r="B973" s="86"/>
      <c r="C973" s="86"/>
      <c r="D973" s="86"/>
      <c r="E973" s="86"/>
      <c r="F973" s="86"/>
      <c r="G973" s="48" t="e">
        <f>SUM(J973,L973,N973,O973,P973,T973,U973,V973,AB973,AD973,AO973,AQ973,CE973,CG973,CP973,CR973,#REF!,#REF!,CZ973,DB973,DE973,DG973,DN973,DP973,DW973,DY973,EF973,EH973)</f>
        <v>#REF!</v>
      </c>
      <c r="H973" s="48"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48" t="e">
        <f t="shared" si="27"/>
        <v>#REF!</v>
      </c>
      <c r="J973" s="78"/>
      <c r="K973" s="78"/>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125"/>
      <c r="EP973" s="125"/>
      <c r="EQ973" s="125"/>
      <c r="ER973" s="125"/>
      <c r="ES973" s="125"/>
      <c r="ET973" s="125"/>
      <c r="EU973" s="125"/>
      <c r="EV973" s="125"/>
      <c r="EW973" s="125"/>
      <c r="EX973" s="125"/>
    </row>
    <row r="974" spans="1:154" x14ac:dyDescent="0.35">
      <c r="A974" s="85"/>
      <c r="B974" s="86"/>
      <c r="C974" s="86"/>
      <c r="D974" s="86"/>
      <c r="E974" s="86"/>
      <c r="F974" s="86"/>
      <c r="G974" s="48" t="e">
        <f>SUM(J974,L974,N974,O974,P974,T974,U974,V974,AB974,AD974,AO974,AQ974,CE974,CG974,CP974,CR974,#REF!,#REF!,CZ974,DB974,DE974,DG974,DN974,DP974,DW974,DY974,EF974,EH974)</f>
        <v>#REF!</v>
      </c>
      <c r="H974" s="48"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48" t="e">
        <f t="shared" si="27"/>
        <v>#REF!</v>
      </c>
      <c r="J974" s="78"/>
      <c r="K974" s="78"/>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125"/>
      <c r="EP974" s="125"/>
      <c r="EQ974" s="125"/>
      <c r="ER974" s="125"/>
      <c r="ES974" s="125"/>
      <c r="ET974" s="125"/>
      <c r="EU974" s="125"/>
      <c r="EV974" s="125"/>
      <c r="EW974" s="125"/>
      <c r="EX974" s="125"/>
    </row>
    <row r="975" spans="1:154" x14ac:dyDescent="0.35">
      <c r="A975" s="85"/>
      <c r="B975" s="86"/>
      <c r="C975" s="86"/>
      <c r="D975" s="86"/>
      <c r="E975" s="86"/>
      <c r="F975" s="86"/>
      <c r="G975" s="48" t="e">
        <f>SUM(J975,L975,N975,O975,P975,T975,U975,V975,AB975,AD975,AO975,AQ975,CE975,CG975,CP975,CR975,#REF!,#REF!,CZ975,DB975,DE975,DG975,DN975,DP975,DW975,DY975,EF975,EH975)</f>
        <v>#REF!</v>
      </c>
      <c r="H975" s="48"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48" t="e">
        <f t="shared" si="27"/>
        <v>#REF!</v>
      </c>
      <c r="J975" s="78"/>
      <c r="K975" s="78"/>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125"/>
      <c r="EP975" s="125"/>
      <c r="EQ975" s="125"/>
      <c r="ER975" s="125"/>
      <c r="ES975" s="125"/>
      <c r="ET975" s="125"/>
      <c r="EU975" s="125"/>
      <c r="EV975" s="125"/>
      <c r="EW975" s="125"/>
      <c r="EX975" s="125"/>
    </row>
    <row r="976" spans="1:154" x14ac:dyDescent="0.35">
      <c r="A976" s="85"/>
      <c r="B976" s="86"/>
      <c r="C976" s="86"/>
      <c r="D976" s="86"/>
      <c r="E976" s="86"/>
      <c r="F976" s="86"/>
      <c r="G976" s="48" t="e">
        <f>SUM(J976,L976,N976,O976,P976,T976,U976,V976,AB976,AD976,AO976,AQ976,CE976,CG976,CP976,CR976,#REF!,#REF!,CZ976,DB976,DE976,DG976,DN976,DP976,DW976,DY976,EF976,EH976)</f>
        <v>#REF!</v>
      </c>
      <c r="H976" s="48"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48" t="e">
        <f t="shared" si="27"/>
        <v>#REF!</v>
      </c>
      <c r="J976" s="78"/>
      <c r="K976" s="78"/>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125"/>
      <c r="EP976" s="125"/>
      <c r="EQ976" s="125"/>
      <c r="ER976" s="125"/>
      <c r="ES976" s="125"/>
      <c r="ET976" s="125"/>
      <c r="EU976" s="125"/>
      <c r="EV976" s="125"/>
      <c r="EW976" s="125"/>
      <c r="EX976" s="125"/>
    </row>
    <row r="977" spans="1:154" x14ac:dyDescent="0.35">
      <c r="A977" s="85"/>
      <c r="B977" s="86"/>
      <c r="C977" s="86"/>
      <c r="D977" s="86"/>
      <c r="E977" s="86"/>
      <c r="F977" s="86"/>
      <c r="G977" s="48" t="e">
        <f>SUM(J977,L977,N977,O977,P977,T977,U977,V977,AB977,AD977,AO977,AQ977,CE977,CG977,CP977,CR977,#REF!,#REF!,CZ977,DB977,DE977,DG977,DN977,DP977,DW977,DY977,EF977,EH977)</f>
        <v>#REF!</v>
      </c>
      <c r="H977" s="48"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48" t="e">
        <f t="shared" si="27"/>
        <v>#REF!</v>
      </c>
      <c r="J977" s="78"/>
      <c r="K977" s="78"/>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125"/>
      <c r="EP977" s="125"/>
      <c r="EQ977" s="125"/>
      <c r="ER977" s="125"/>
      <c r="ES977" s="125"/>
      <c r="ET977" s="125"/>
      <c r="EU977" s="125"/>
      <c r="EV977" s="125"/>
      <c r="EW977" s="125"/>
      <c r="EX977" s="125"/>
    </row>
    <row r="978" spans="1:154" x14ac:dyDescent="0.35">
      <c r="A978" s="85"/>
      <c r="B978" s="86"/>
      <c r="C978" s="86"/>
      <c r="D978" s="86"/>
      <c r="E978" s="86"/>
      <c r="F978" s="86"/>
      <c r="G978" s="48" t="e">
        <f>SUM(J978,L978,N978,O978,P978,T978,U978,V978,AB978,AD978,AO978,AQ978,CE978,CG978,CP978,CR978,#REF!,#REF!,CZ978,DB978,DE978,DG978,DN978,DP978,DW978,DY978,EF978,EH978)</f>
        <v>#REF!</v>
      </c>
      <c r="H978" s="48"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48" t="e">
        <f t="shared" si="27"/>
        <v>#REF!</v>
      </c>
      <c r="J978" s="78"/>
      <c r="K978" s="78"/>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125"/>
      <c r="EP978" s="125"/>
      <c r="EQ978" s="125"/>
      <c r="ER978" s="125"/>
      <c r="ES978" s="125"/>
      <c r="ET978" s="125"/>
      <c r="EU978" s="125"/>
      <c r="EV978" s="125"/>
      <c r="EW978" s="125"/>
      <c r="EX978" s="125"/>
    </row>
    <row r="979" spans="1:154" x14ac:dyDescent="0.35">
      <c r="A979" s="85"/>
      <c r="B979" s="86"/>
      <c r="C979" s="86"/>
      <c r="D979" s="86"/>
      <c r="E979" s="86"/>
      <c r="F979" s="86"/>
      <c r="G979" s="48" t="e">
        <f>SUM(J979,L979,N979,O979,P979,T979,U979,V979,AB979,AD979,AO979,AQ979,CE979,CG979,CP979,CR979,#REF!,#REF!,CZ979,DB979,DE979,DG979,DN979,DP979,DW979,DY979,EF979,EH979)</f>
        <v>#REF!</v>
      </c>
      <c r="H979" s="48"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48" t="e">
        <f t="shared" si="27"/>
        <v>#REF!</v>
      </c>
      <c r="J979" s="78"/>
      <c r="K979" s="78"/>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125"/>
      <c r="EP979" s="125"/>
      <c r="EQ979" s="125"/>
      <c r="ER979" s="125"/>
      <c r="ES979" s="125"/>
      <c r="ET979" s="125"/>
      <c r="EU979" s="125"/>
      <c r="EV979" s="125"/>
      <c r="EW979" s="125"/>
      <c r="EX979" s="125"/>
    </row>
    <row r="980" spans="1:154" x14ac:dyDescent="0.35">
      <c r="A980" s="85"/>
      <c r="B980" s="86"/>
      <c r="C980" s="86"/>
      <c r="D980" s="86"/>
      <c r="E980" s="86"/>
      <c r="F980" s="86"/>
      <c r="G980" s="48" t="e">
        <f>SUM(J980,L980,N980,O980,P980,T980,U980,V980,AB980,AD980,AO980,AQ980,CE980,CG980,CP980,CR980,#REF!,#REF!,CZ980,DB980,DE980,DG980,DN980,DP980,DW980,DY980,EF980,EH980)</f>
        <v>#REF!</v>
      </c>
      <c r="H980" s="48"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48" t="e">
        <f t="shared" si="27"/>
        <v>#REF!</v>
      </c>
      <c r="J980" s="78"/>
      <c r="K980" s="78"/>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125"/>
      <c r="EP980" s="125"/>
      <c r="EQ980" s="125"/>
      <c r="ER980" s="125"/>
      <c r="ES980" s="125"/>
      <c r="ET980" s="125"/>
      <c r="EU980" s="125"/>
      <c r="EV980" s="125"/>
      <c r="EW980" s="125"/>
      <c r="EX980" s="125"/>
    </row>
    <row r="981" spans="1:154" x14ac:dyDescent="0.35">
      <c r="A981" s="85"/>
      <c r="B981" s="86"/>
      <c r="C981" s="86"/>
      <c r="D981" s="86"/>
      <c r="E981" s="86"/>
      <c r="F981" s="86"/>
      <c r="G981" s="48" t="e">
        <f>SUM(J981,L981,N981,O981,P981,T981,U981,V981,AB981,AD981,AO981,AQ981,CE981,CG981,CP981,CR981,#REF!,#REF!,CZ981,DB981,DE981,DG981,DN981,DP981,DW981,DY981,EF981,EH981)</f>
        <v>#REF!</v>
      </c>
      <c r="H981" s="48"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48" t="e">
        <f t="shared" si="27"/>
        <v>#REF!</v>
      </c>
      <c r="J981" s="78"/>
      <c r="K981" s="78"/>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125"/>
      <c r="EP981" s="125"/>
      <c r="EQ981" s="125"/>
      <c r="ER981" s="125"/>
      <c r="ES981" s="125"/>
      <c r="ET981" s="125"/>
      <c r="EU981" s="125"/>
      <c r="EV981" s="125"/>
      <c r="EW981" s="125"/>
      <c r="EX981" s="125"/>
    </row>
    <row r="982" spans="1:154" x14ac:dyDescent="0.35">
      <c r="A982" s="85"/>
      <c r="B982" s="86"/>
      <c r="C982" s="86"/>
      <c r="D982" s="86"/>
      <c r="E982" s="86"/>
      <c r="F982" s="86"/>
      <c r="G982" s="48" t="e">
        <f>SUM(J982,L982,N982,O982,P982,T982,U982,V982,AB982,AD982,AO982,AQ982,CE982,CG982,CP982,CR982,#REF!,#REF!,CZ982,DB982,DE982,DG982,DN982,DP982,DW982,DY982,EF982,EH982)</f>
        <v>#REF!</v>
      </c>
      <c r="H982" s="48"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48" t="e">
        <f t="shared" si="27"/>
        <v>#REF!</v>
      </c>
      <c r="J982" s="78"/>
      <c r="K982" s="78"/>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125"/>
      <c r="EP982" s="125"/>
      <c r="EQ982" s="125"/>
      <c r="ER982" s="125"/>
      <c r="ES982" s="125"/>
      <c r="ET982" s="125"/>
      <c r="EU982" s="125"/>
      <c r="EV982" s="125"/>
      <c r="EW982" s="125"/>
      <c r="EX982" s="125"/>
    </row>
    <row r="983" spans="1:154" x14ac:dyDescent="0.35">
      <c r="A983" s="85"/>
      <c r="B983" s="86"/>
      <c r="C983" s="86"/>
      <c r="D983" s="86"/>
      <c r="E983" s="86"/>
      <c r="F983" s="86"/>
      <c r="G983" s="48" t="e">
        <f>SUM(J983,L983,N983,O983,P983,T983,U983,V983,AB983,AD983,AO983,AQ983,CE983,CG983,CP983,CR983,#REF!,#REF!,CZ983,DB983,DE983,DG983,DN983,DP983,DW983,DY983,EF983,EH983)</f>
        <v>#REF!</v>
      </c>
      <c r="H983" s="48"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48" t="e">
        <f t="shared" si="27"/>
        <v>#REF!</v>
      </c>
      <c r="J983" s="78"/>
      <c r="K983" s="78"/>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125"/>
      <c r="EP983" s="125"/>
      <c r="EQ983" s="125"/>
      <c r="ER983" s="125"/>
      <c r="ES983" s="125"/>
      <c r="ET983" s="125"/>
      <c r="EU983" s="125"/>
      <c r="EV983" s="125"/>
      <c r="EW983" s="125"/>
      <c r="EX983" s="125"/>
    </row>
    <row r="984" spans="1:154" x14ac:dyDescent="0.35">
      <c r="A984" s="85"/>
      <c r="B984" s="86"/>
      <c r="C984" s="86"/>
      <c r="D984" s="86"/>
      <c r="E984" s="86"/>
      <c r="F984" s="86"/>
      <c r="G984" s="48" t="e">
        <f>SUM(J984,L984,N984,O984,P984,T984,U984,V984,AB984,AD984,AO984,AQ984,CE984,CG984,CP984,CR984,#REF!,#REF!,CZ984,DB984,DE984,DG984,DN984,DP984,DW984,DY984,EF984,EH984)</f>
        <v>#REF!</v>
      </c>
      <c r="H984" s="48"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48" t="e">
        <f t="shared" si="27"/>
        <v>#REF!</v>
      </c>
      <c r="J984" s="78"/>
      <c r="K984" s="78"/>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125"/>
      <c r="EP984" s="125"/>
      <c r="EQ984" s="125"/>
      <c r="ER984" s="125"/>
      <c r="ES984" s="125"/>
      <c r="ET984" s="125"/>
      <c r="EU984" s="125"/>
      <c r="EV984" s="125"/>
      <c r="EW984" s="125"/>
      <c r="EX984" s="125"/>
    </row>
    <row r="985" spans="1:154" x14ac:dyDescent="0.35">
      <c r="A985" s="85"/>
      <c r="B985" s="86"/>
      <c r="C985" s="86"/>
      <c r="D985" s="86"/>
      <c r="E985" s="86"/>
      <c r="F985" s="86"/>
      <c r="G985" s="48" t="e">
        <f>SUM(J985,L985,N985,O985,P985,T985,U985,V985,AB985,AD985,AO985,AQ985,CE985,CG985,CP985,CR985,#REF!,#REF!,CZ985,DB985,DE985,DG985,DN985,DP985,DW985,DY985,EF985,EH985)</f>
        <v>#REF!</v>
      </c>
      <c r="H985" s="48"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48" t="e">
        <f t="shared" si="27"/>
        <v>#REF!</v>
      </c>
      <c r="J985" s="78"/>
      <c r="K985" s="78"/>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125"/>
      <c r="EP985" s="125"/>
      <c r="EQ985" s="125"/>
      <c r="ER985" s="125"/>
      <c r="ES985" s="125"/>
      <c r="ET985" s="125"/>
      <c r="EU985" s="125"/>
      <c r="EV985" s="125"/>
      <c r="EW985" s="125"/>
      <c r="EX985" s="125"/>
    </row>
    <row r="986" spans="1:154" x14ac:dyDescent="0.35">
      <c r="A986" s="85"/>
      <c r="B986" s="86"/>
      <c r="C986" s="86"/>
      <c r="D986" s="86"/>
      <c r="E986" s="86"/>
      <c r="F986" s="86"/>
      <c r="G986" s="48" t="e">
        <f>SUM(J986,L986,N986,O986,P986,T986,U986,V986,AB986,AD986,AO986,AQ986,CE986,CG986,CP986,CR986,#REF!,#REF!,CZ986,DB986,DE986,DG986,DN986,DP986,DW986,DY986,EF986,EH986)</f>
        <v>#REF!</v>
      </c>
      <c r="H986" s="48"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48" t="e">
        <f t="shared" si="27"/>
        <v>#REF!</v>
      </c>
      <c r="J986" s="78"/>
      <c r="K986" s="78"/>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125"/>
      <c r="EP986" s="125"/>
      <c r="EQ986" s="125"/>
      <c r="ER986" s="125"/>
      <c r="ES986" s="125"/>
      <c r="ET986" s="125"/>
      <c r="EU986" s="125"/>
      <c r="EV986" s="125"/>
      <c r="EW986" s="125"/>
      <c r="EX986" s="125"/>
    </row>
    <row r="987" spans="1:154" x14ac:dyDescent="0.35">
      <c r="A987" s="85"/>
      <c r="B987" s="86"/>
      <c r="C987" s="86"/>
      <c r="D987" s="86"/>
      <c r="E987" s="86"/>
      <c r="F987" s="86"/>
      <c r="G987" s="48" t="e">
        <f>SUM(J987,L987,N987,O987,P987,T987,U987,V987,AB987,AD987,AO987,AQ987,CE987,CG987,CP987,CR987,#REF!,#REF!,CZ987,DB987,DE987,DG987,DN987,DP987,DW987,DY987,EF987,EH987)</f>
        <v>#REF!</v>
      </c>
      <c r="H987" s="48"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48" t="e">
        <f t="shared" si="27"/>
        <v>#REF!</v>
      </c>
      <c r="J987" s="78"/>
      <c r="K987" s="78"/>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125"/>
      <c r="EP987" s="125"/>
      <c r="EQ987" s="125"/>
      <c r="ER987" s="125"/>
      <c r="ES987" s="125"/>
      <c r="ET987" s="125"/>
      <c r="EU987" s="125"/>
      <c r="EV987" s="125"/>
      <c r="EW987" s="125"/>
      <c r="EX987" s="125"/>
    </row>
    <row r="988" spans="1:154" x14ac:dyDescent="0.35">
      <c r="A988" s="85"/>
      <c r="B988" s="86"/>
      <c r="C988" s="86"/>
      <c r="D988" s="86"/>
      <c r="E988" s="86"/>
      <c r="F988" s="86"/>
      <c r="G988" s="48" t="e">
        <f>SUM(J988,L988,N988,O988,P988,T988,U988,V988,AB988,AD988,AO988,AQ988,CE988,CG988,CP988,CR988,#REF!,#REF!,CZ988,DB988,DE988,DG988,DN988,DP988,DW988,DY988,EF988,EH988)</f>
        <v>#REF!</v>
      </c>
      <c r="H988" s="48"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48" t="e">
        <f t="shared" si="27"/>
        <v>#REF!</v>
      </c>
      <c r="J988" s="78"/>
      <c r="K988" s="78"/>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125"/>
      <c r="EP988" s="125"/>
      <c r="EQ988" s="125"/>
      <c r="ER988" s="125"/>
      <c r="ES988" s="125"/>
      <c r="ET988" s="125"/>
      <c r="EU988" s="125"/>
      <c r="EV988" s="125"/>
      <c r="EW988" s="125"/>
      <c r="EX988" s="125"/>
    </row>
    <row r="989" spans="1:154" x14ac:dyDescent="0.35">
      <c r="A989" s="85"/>
      <c r="B989" s="86"/>
      <c r="C989" s="86"/>
      <c r="D989" s="86"/>
      <c r="E989" s="86"/>
      <c r="F989" s="86"/>
      <c r="G989" s="48" t="e">
        <f>SUM(J989,L989,N989,O989,P989,T989,U989,V989,AB989,AD989,AO989,AQ989,CE989,CG989,CP989,CR989,#REF!,#REF!,CZ989,DB989,DE989,DG989,DN989,DP989,DW989,DY989,EF989,EH989)</f>
        <v>#REF!</v>
      </c>
      <c r="H989" s="48"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48" t="e">
        <f t="shared" si="27"/>
        <v>#REF!</v>
      </c>
      <c r="J989" s="78"/>
      <c r="K989" s="78"/>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125"/>
      <c r="EP989" s="125"/>
      <c r="EQ989" s="125"/>
      <c r="ER989" s="125"/>
      <c r="ES989" s="125"/>
      <c r="ET989" s="125"/>
      <c r="EU989" s="125"/>
      <c r="EV989" s="125"/>
      <c r="EW989" s="125"/>
      <c r="EX989" s="125"/>
    </row>
    <row r="990" spans="1:154" x14ac:dyDescent="0.35">
      <c r="A990" s="85"/>
      <c r="B990" s="86"/>
      <c r="C990" s="86"/>
      <c r="D990" s="86"/>
      <c r="E990" s="86"/>
      <c r="F990" s="86"/>
      <c r="G990" s="48" t="e">
        <f>SUM(J990,L990,N990,O990,P990,T990,U990,V990,AB990,AD990,AO990,AQ990,CE990,CG990,CP990,CR990,#REF!,#REF!,CZ990,DB990,DE990,DG990,DN990,DP990,DW990,DY990,EF990,EH990)</f>
        <v>#REF!</v>
      </c>
      <c r="H990" s="48"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48" t="e">
        <f t="shared" si="27"/>
        <v>#REF!</v>
      </c>
      <c r="J990" s="78"/>
      <c r="K990" s="78"/>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125"/>
      <c r="EP990" s="125"/>
      <c r="EQ990" s="125"/>
      <c r="ER990" s="125"/>
      <c r="ES990" s="125"/>
      <c r="ET990" s="125"/>
      <c r="EU990" s="125"/>
      <c r="EV990" s="125"/>
      <c r="EW990" s="125"/>
      <c r="EX990" s="125"/>
    </row>
    <row r="991" spans="1:154" x14ac:dyDescent="0.35">
      <c r="A991" s="85"/>
      <c r="B991" s="86"/>
      <c r="C991" s="86"/>
      <c r="D991" s="86"/>
      <c r="E991" s="86"/>
      <c r="F991" s="86"/>
      <c r="G991" s="48" t="e">
        <f>SUM(J991,L991,N991,O991,P991,T991,U991,V991,AB991,AD991,AO991,AQ991,CE991,CG991,CP991,CR991,#REF!,#REF!,CZ991,DB991,DE991,DG991,DN991,DP991,DW991,DY991,EF991,EH991)</f>
        <v>#REF!</v>
      </c>
      <c r="H991" s="48"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48" t="e">
        <f t="shared" si="27"/>
        <v>#REF!</v>
      </c>
      <c r="J991" s="78"/>
      <c r="K991" s="78"/>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125"/>
      <c r="EP991" s="125"/>
      <c r="EQ991" s="125"/>
      <c r="ER991" s="125"/>
      <c r="ES991" s="125"/>
      <c r="ET991" s="125"/>
      <c r="EU991" s="125"/>
      <c r="EV991" s="125"/>
      <c r="EW991" s="125"/>
      <c r="EX991" s="125"/>
    </row>
    <row r="992" spans="1:154" x14ac:dyDescent="0.35">
      <c r="A992" s="85"/>
      <c r="B992" s="86"/>
      <c r="C992" s="86"/>
      <c r="D992" s="86"/>
      <c r="E992" s="86"/>
      <c r="F992" s="86"/>
      <c r="G992" s="48" t="e">
        <f>SUM(J992,L992,N992,O992,P992,T992,U992,V992,AB992,AD992,AO992,AQ992,CE992,CG992,CP992,CR992,#REF!,#REF!,CZ992,DB992,DE992,DG992,DN992,DP992,DW992,DY992,EF992,EH992)</f>
        <v>#REF!</v>
      </c>
      <c r="H992" s="48"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48" t="e">
        <f t="shared" si="27"/>
        <v>#REF!</v>
      </c>
      <c r="J992" s="78"/>
      <c r="K992" s="78"/>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125"/>
      <c r="EP992" s="125"/>
      <c r="EQ992" s="125"/>
      <c r="ER992" s="125"/>
      <c r="ES992" s="125"/>
      <c r="ET992" s="125"/>
      <c r="EU992" s="125"/>
      <c r="EV992" s="125"/>
      <c r="EW992" s="125"/>
      <c r="EX992" s="125"/>
    </row>
    <row r="993" spans="1:154" x14ac:dyDescent="0.35">
      <c r="A993" s="85"/>
      <c r="B993" s="86"/>
      <c r="C993" s="86"/>
      <c r="D993" s="86"/>
      <c r="E993" s="86"/>
      <c r="F993" s="86"/>
      <c r="G993" s="48" t="e">
        <f>SUM(J993,L993,N993,O993,P993,T993,U993,V993,AB993,AD993,AO993,AQ993,CE993,CG993,CP993,CR993,#REF!,#REF!,CZ993,DB993,DE993,DG993,DN993,DP993,DW993,DY993,EF993,EH993)</f>
        <v>#REF!</v>
      </c>
      <c r="H993" s="48"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48" t="e">
        <f t="shared" si="27"/>
        <v>#REF!</v>
      </c>
      <c r="J993" s="78"/>
      <c r="K993" s="78"/>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125"/>
      <c r="EP993" s="125"/>
      <c r="EQ993" s="125"/>
      <c r="ER993" s="125"/>
      <c r="ES993" s="125"/>
      <c r="ET993" s="125"/>
      <c r="EU993" s="125"/>
      <c r="EV993" s="125"/>
      <c r="EW993" s="125"/>
      <c r="EX993" s="125"/>
    </row>
    <row r="994" spans="1:154" x14ac:dyDescent="0.35">
      <c r="A994" s="85"/>
      <c r="B994" s="86"/>
      <c r="C994" s="86"/>
      <c r="D994" s="86"/>
      <c r="E994" s="86"/>
      <c r="F994" s="86"/>
      <c r="G994" s="48" t="e">
        <f>SUM(J994,L994,N994,O994,P994,T994,U994,V994,AB994,AD994,AO994,AQ994,CE994,CG994,CP994,CR994,#REF!,#REF!,CZ994,DB994,DE994,DG994,DN994,DP994,DW994,DY994,EF994,EH994)</f>
        <v>#REF!</v>
      </c>
      <c r="H994" s="48"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48" t="e">
        <f t="shared" si="27"/>
        <v>#REF!</v>
      </c>
      <c r="J994" s="78"/>
      <c r="K994" s="78"/>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125"/>
      <c r="EP994" s="125"/>
      <c r="EQ994" s="125"/>
      <c r="ER994" s="125"/>
      <c r="ES994" s="125"/>
      <c r="ET994" s="125"/>
      <c r="EU994" s="125"/>
      <c r="EV994" s="125"/>
      <c r="EW994" s="125"/>
      <c r="EX994" s="125"/>
    </row>
    <row r="995" spans="1:154" x14ac:dyDescent="0.35">
      <c r="A995" s="85"/>
      <c r="B995" s="86"/>
      <c r="C995" s="86"/>
      <c r="D995" s="86"/>
      <c r="E995" s="86"/>
      <c r="F995" s="86"/>
      <c r="G995" s="48" t="e">
        <f>SUM(J995,L995,N995,O995,P995,T995,U995,V995,AB995,AD995,AO995,AQ995,CE995,CG995,CP995,CR995,#REF!,#REF!,CZ995,DB995,DE995,DG995,DN995,DP995,DW995,DY995,EF995,EH995)</f>
        <v>#REF!</v>
      </c>
      <c r="H995" s="48"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48" t="e">
        <f t="shared" si="27"/>
        <v>#REF!</v>
      </c>
      <c r="J995" s="78"/>
      <c r="K995" s="78"/>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125"/>
      <c r="EP995" s="125"/>
      <c r="EQ995" s="125"/>
      <c r="ER995" s="125"/>
      <c r="ES995" s="125"/>
      <c r="ET995" s="125"/>
      <c r="EU995" s="125"/>
      <c r="EV995" s="125"/>
      <c r="EW995" s="125"/>
      <c r="EX995" s="125"/>
    </row>
    <row r="996" spans="1:154" x14ac:dyDescent="0.35">
      <c r="A996" s="85"/>
      <c r="B996" s="86"/>
      <c r="C996" s="86"/>
      <c r="D996" s="86"/>
      <c r="E996" s="86"/>
      <c r="F996" s="86"/>
      <c r="G996" s="48" t="e">
        <f>SUM(J996,L996,N996,O996,P996,T996,U996,V996,AB996,AD996,AO996,AQ996,CE996,CG996,CP996,CR996,#REF!,#REF!,CZ996,DB996,DE996,DG996,DN996,DP996,DW996,DY996,EF996,EH996)</f>
        <v>#REF!</v>
      </c>
      <c r="H996" s="48"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48" t="e">
        <f t="shared" si="27"/>
        <v>#REF!</v>
      </c>
      <c r="J996" s="78"/>
      <c r="K996" s="78"/>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125"/>
      <c r="EP996" s="125"/>
      <c r="EQ996" s="125"/>
      <c r="ER996" s="125"/>
      <c r="ES996" s="125"/>
      <c r="ET996" s="125"/>
      <c r="EU996" s="125"/>
      <c r="EV996" s="125"/>
      <c r="EW996" s="125"/>
      <c r="EX996" s="125"/>
    </row>
    <row r="997" spans="1:154" x14ac:dyDescent="0.35">
      <c r="A997" s="85"/>
      <c r="B997" s="86"/>
      <c r="C997" s="86"/>
      <c r="D997" s="86"/>
      <c r="E997" s="86"/>
      <c r="F997" s="86"/>
      <c r="G997" s="48" t="e">
        <f>SUM(J997,L997,N997,O997,P997,T997,U997,V997,AB997,AD997,AO997,AQ997,CE997,CG997,CP997,CR997,#REF!,#REF!,CZ997,DB997,DE997,DG997,DN997,DP997,DW997,DY997,EF997,EH997)</f>
        <v>#REF!</v>
      </c>
      <c r="H997" s="48"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48" t="e">
        <f t="shared" si="27"/>
        <v>#REF!</v>
      </c>
      <c r="J997" s="78"/>
      <c r="K997" s="78"/>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125"/>
      <c r="EP997" s="125"/>
      <c r="EQ997" s="125"/>
      <c r="ER997" s="125"/>
      <c r="ES997" s="125"/>
      <c r="ET997" s="125"/>
      <c r="EU997" s="125"/>
      <c r="EV997" s="125"/>
      <c r="EW997" s="125"/>
      <c r="EX997" s="125"/>
    </row>
    <row r="998" spans="1:154" x14ac:dyDescent="0.35">
      <c r="A998" s="85"/>
      <c r="B998" s="86"/>
      <c r="C998" s="86"/>
      <c r="D998" s="86"/>
      <c r="E998" s="86"/>
      <c r="F998" s="86"/>
      <c r="G998" s="48" t="e">
        <f>SUM(J998,L998,N998,O998,P998,T998,U998,V998,AB998,AD998,AO998,AQ998,CE998,CG998,CP998,CR998,#REF!,#REF!,CZ998,DB998,DE998,DG998,DN998,DP998,DW998,DY998,EF998,EH998)</f>
        <v>#REF!</v>
      </c>
      <c r="H998" s="48"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48" t="e">
        <f t="shared" si="27"/>
        <v>#REF!</v>
      </c>
      <c r="J998" s="78"/>
      <c r="K998" s="78"/>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125"/>
      <c r="EP998" s="125"/>
      <c r="EQ998" s="125"/>
      <c r="ER998" s="125"/>
      <c r="ES998" s="125"/>
      <c r="ET998" s="125"/>
      <c r="EU998" s="125"/>
      <c r="EV998" s="125"/>
      <c r="EW998" s="125"/>
      <c r="EX998" s="125"/>
    </row>
    <row r="999" spans="1:154" x14ac:dyDescent="0.35">
      <c r="A999" s="85"/>
      <c r="B999" s="86"/>
      <c r="C999" s="86"/>
      <c r="D999" s="86"/>
      <c r="E999" s="86"/>
      <c r="F999" s="86"/>
      <c r="G999" s="48" t="e">
        <f>SUM(J999,L999,N999,O999,P999,T999,U999,V999,AB999,AD999,AO999,AQ999,CE999,CG999,CP999,CR999,#REF!,#REF!,CZ999,DB999,DE999,DG999,DN999,DP999,DW999,DY999,EF999,EH999)</f>
        <v>#REF!</v>
      </c>
      <c r="H999" s="48"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48" t="e">
        <f t="shared" si="27"/>
        <v>#REF!</v>
      </c>
      <c r="J999" s="78"/>
      <c r="K999" s="78"/>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125"/>
      <c r="EP999" s="125"/>
      <c r="EQ999" s="125"/>
      <c r="ER999" s="125"/>
      <c r="ES999" s="125"/>
      <c r="ET999" s="125"/>
      <c r="EU999" s="125"/>
      <c r="EV999" s="125"/>
      <c r="EW999" s="125"/>
      <c r="EX999" s="125"/>
    </row>
    <row r="1000" spans="1:154" x14ac:dyDescent="0.35">
      <c r="A1000" s="85"/>
      <c r="B1000" s="86"/>
      <c r="C1000" s="86"/>
      <c r="D1000" s="86"/>
      <c r="E1000" s="86"/>
      <c r="F1000" s="86"/>
      <c r="G1000" s="48" t="e">
        <f>SUM(J1000,L1000,N1000,O1000,P1000,T1000,U1000,V1000,AB1000,AD1000,AO1000,AQ1000,CE1000,CG1000,CP1000,CR1000,#REF!,#REF!,CZ1000,DB1000,DE1000,DG1000,DN1000,DP1000,DW1000,DY1000,EF1000,EH1000)</f>
        <v>#REF!</v>
      </c>
      <c r="H1000" s="48"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48" t="e">
        <f t="shared" si="27"/>
        <v>#REF!</v>
      </c>
      <c r="J1000" s="78"/>
      <c r="K1000" s="78"/>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125"/>
      <c r="EP1000" s="125"/>
      <c r="EQ1000" s="125"/>
      <c r="ER1000" s="125"/>
      <c r="ES1000" s="125"/>
      <c r="ET1000" s="125"/>
      <c r="EU1000" s="125"/>
      <c r="EV1000" s="125"/>
      <c r="EW1000" s="125"/>
      <c r="EX1000" s="125"/>
    </row>
    <row r="1001" spans="1:154" x14ac:dyDescent="0.35">
      <c r="F1001" s="90"/>
      <c r="G1001" s="48" t="e">
        <f>SUM(J1001,L1001,N1001,O1001,P1001,T1001,U1001,V1001,AB1001,AD1001,AO1001,AQ1001,CE1001,CG1001,CP1001,CR1001,#REF!,#REF!,CZ1001,DB1001,DE1001,DG1001,DN1001,DP1001,DW1001,DY1001,EF1001,EH1001)</f>
        <v>#REF!</v>
      </c>
      <c r="H1001" s="48"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48" t="e">
        <f t="shared" si="27"/>
        <v>#REF!</v>
      </c>
      <c r="J1001" s="77"/>
      <c r="K1001" s="77"/>
    </row>
    <row r="1002" spans="1:154" x14ac:dyDescent="0.35">
      <c r="F1002" s="90"/>
      <c r="G1002" s="48" t="e">
        <f>SUM(J1002,L1002,N1002,O1002,P1002,T1002,U1002,V1002,AB1002,AD1002,AO1002,AQ1002,CE1002,CG1002,CP1002,CR1002,#REF!,#REF!,CZ1002,DB1002,DE1002,DG1002,DN1002,DP1002,DW1002,DY1002,EF1002,EH1002)</f>
        <v>#REF!</v>
      </c>
      <c r="H1002" s="48"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48" t="e">
        <f t="shared" si="27"/>
        <v>#REF!</v>
      </c>
      <c r="J1002" s="77"/>
      <c r="K1002" s="77"/>
    </row>
    <row r="1003" spans="1:154" x14ac:dyDescent="0.35">
      <c r="F1003" s="90"/>
      <c r="G1003" s="48" t="e">
        <f>SUM(J1003,L1003,N1003,O1003,P1003,T1003,U1003,V1003,AB1003,AD1003,AO1003,AQ1003,CE1003,CG1003,CP1003,CR1003,#REF!,#REF!,CZ1003,DB1003,DE1003,DG1003,DN1003,DP1003,DW1003,DY1003,EF1003,EH1003)</f>
        <v>#REF!</v>
      </c>
      <c r="H1003" s="48"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48" t="e">
        <f t="shared" si="27"/>
        <v>#REF!</v>
      </c>
      <c r="J1003" s="77"/>
      <c r="K1003" s="77"/>
    </row>
    <row r="1004" spans="1:154" x14ac:dyDescent="0.35">
      <c r="F1004" s="90"/>
      <c r="G1004" s="48" t="e">
        <f>SUM(J1004,L1004,N1004,O1004,P1004,T1004,U1004,V1004,AB1004,AD1004,AO1004,AQ1004,CE1004,CG1004,CP1004,CR1004,#REF!,#REF!,CZ1004,DB1004,DE1004,DG1004,DN1004,DP1004,DW1004,DY1004,EF1004,EH1004)</f>
        <v>#REF!</v>
      </c>
      <c r="H1004" s="48"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48" t="e">
        <f t="shared" si="27"/>
        <v>#REF!</v>
      </c>
      <c r="J1004" s="77"/>
      <c r="K1004" s="77"/>
    </row>
    <row r="1005" spans="1:154" x14ac:dyDescent="0.35">
      <c r="F1005" s="90"/>
      <c r="G1005" s="48" t="e">
        <f>SUM(J1005,L1005,N1005,O1005,P1005,T1005,U1005,V1005,AB1005,AD1005,AO1005,AQ1005,CE1005,CG1005,CP1005,CR1005,#REF!,#REF!,CZ1005,DB1005,DE1005,DG1005,DN1005,DP1005,DW1005,DY1005,EF1005,EH1005)</f>
        <v>#REF!</v>
      </c>
      <c r="H1005" s="48"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48" t="e">
        <f t="shared" si="27"/>
        <v>#REF!</v>
      </c>
      <c r="J1005" s="77"/>
      <c r="K1005" s="77"/>
    </row>
    <row r="1006" spans="1:154" x14ac:dyDescent="0.35">
      <c r="G1006" s="48" t="e">
        <f>SUM(J1006,L1006,N1006,O1006,P1006,T1006,U1006,V1006,AB1006,AD1006,AO1006,AQ1006,CE1006,CG1006,CP1006,CR1006,#REF!,#REF!,CZ1006,DB1006,DE1006,DG1006,DN1006,DP1006,DW1006,DY1006,EF1006,EH1006)</f>
        <v>#REF!</v>
      </c>
      <c r="H1006" s="48"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48" t="e">
        <f t="shared" si="27"/>
        <v>#REF!</v>
      </c>
      <c r="J1006" s="77"/>
      <c r="K1006" s="77"/>
    </row>
    <row r="1007" spans="1:154" x14ac:dyDescent="0.35">
      <c r="G1007" s="48" t="e">
        <f>SUM(J1007,L1007,N1007,O1007,P1007,T1007,U1007,V1007,AB1007,AD1007,AO1007,AQ1007,CE1007,CG1007,CP1007,CR1007,#REF!,#REF!,CZ1007,DB1007,DE1007,DG1007,DN1007,DP1007,DW1007,DY1007,EF1007,EH1007)</f>
        <v>#REF!</v>
      </c>
      <c r="H1007" s="48"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48" t="e">
        <f t="shared" si="27"/>
        <v>#REF!</v>
      </c>
      <c r="J1007" s="77"/>
      <c r="K1007" s="77"/>
    </row>
    <row r="1008" spans="1:154" x14ac:dyDescent="0.35">
      <c r="G1008" s="48" t="e">
        <f>SUM(J1008,L1008,N1008,O1008,P1008,T1008,U1008,V1008,AB1008,AD1008,AO1008,AQ1008,CE1008,CG1008,CP1008,CR1008,#REF!,#REF!,CZ1008,DB1008,DE1008,DG1008,DN1008,DP1008,DW1008,DY1008,EF1008,EH1008)</f>
        <v>#REF!</v>
      </c>
      <c r="H1008" s="48"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48" t="e">
        <f t="shared" si="27"/>
        <v>#REF!</v>
      </c>
      <c r="J1008" s="77"/>
      <c r="K1008" s="77"/>
    </row>
    <row r="1009" spans="7:11" x14ac:dyDescent="0.35">
      <c r="G1009" s="48" t="e">
        <f>SUM(J1009,L1009,N1009,O1009,P1009,T1009,U1009,V1009,AB1009,AD1009,AO1009,AQ1009,CE1009,CG1009,CP1009,CR1009,#REF!,#REF!,CZ1009,DB1009,DE1009,DG1009,DN1009,DP1009,DW1009,DY1009,EF1009,EH1009)</f>
        <v>#REF!</v>
      </c>
      <c r="H1009" s="48"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48" t="e">
        <f t="shared" si="27"/>
        <v>#REF!</v>
      </c>
      <c r="J1009" s="77"/>
      <c r="K1009" s="77"/>
    </row>
    <row r="1010" spans="7:11" x14ac:dyDescent="0.35">
      <c r="G1010" s="48" t="e">
        <f>SUM(J1010,L1010,N1010,O1010,P1010,T1010,U1010,V1010,AB1010,AD1010,AO1010,AQ1010,CE1010,CG1010,CP1010,CR1010,#REF!,#REF!,CZ1010,DB1010,DE1010,DG1010,DN1010,DP1010,DW1010,DY1010,EF1010,EH1010)</f>
        <v>#REF!</v>
      </c>
      <c r="H1010" s="48"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48" t="e">
        <f t="shared" si="27"/>
        <v>#REF!</v>
      </c>
      <c r="J1010" s="77"/>
      <c r="K1010" s="77"/>
    </row>
    <row r="1011" spans="7:11" x14ac:dyDescent="0.35">
      <c r="G1011" s="48" t="e">
        <f>SUM(J1011,L1011,N1011,O1011,P1011,T1011,U1011,V1011,AB1011,AD1011,AO1011,AQ1011,CE1011,CG1011,CP1011,CR1011,#REF!,#REF!,CZ1011,DB1011,DE1011,DG1011,DN1011,DP1011,DW1011,DY1011,EF1011,EH1011)</f>
        <v>#REF!</v>
      </c>
      <c r="H1011" s="48"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48" t="e">
        <f t="shared" si="27"/>
        <v>#REF!</v>
      </c>
      <c r="J1011" s="77"/>
      <c r="K1011" s="77"/>
    </row>
    <row r="1012" spans="7:11" x14ac:dyDescent="0.35">
      <c r="G1012" s="48" t="e">
        <f>SUM(J1012,L1012,N1012,O1012,P1012,T1012,U1012,V1012,AB1012,AD1012,AO1012,AQ1012,CE1012,CG1012,CP1012,CR1012,#REF!,#REF!,CZ1012,DB1012,DE1012,DG1012,DN1012,DP1012,DW1012,DY1012,EF1012,EH1012)</f>
        <v>#REF!</v>
      </c>
      <c r="H1012" s="48"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48" t="e">
        <f t="shared" si="27"/>
        <v>#REF!</v>
      </c>
      <c r="J1012" s="77"/>
      <c r="K1012" s="77"/>
    </row>
    <row r="1013" spans="7:11" x14ac:dyDescent="0.35">
      <c r="G1013" s="48" t="e">
        <f>SUM(J1013,L1013,N1013,O1013,P1013,T1013,U1013,V1013,AB1013,AD1013,AO1013,AQ1013,CE1013,CG1013,CP1013,CR1013,#REF!,#REF!,CZ1013,DB1013,DE1013,DG1013,DN1013,DP1013,DW1013,DY1013,EF1013,EH1013)</f>
        <v>#REF!</v>
      </c>
      <c r="H1013" s="48"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48" t="e">
        <f t="shared" si="27"/>
        <v>#REF!</v>
      </c>
      <c r="J1013" s="77"/>
      <c r="K1013" s="77"/>
    </row>
    <row r="1014" spans="7:11" x14ac:dyDescent="0.35">
      <c r="G1014" s="48" t="e">
        <f>SUM(J1014,L1014,N1014,O1014,P1014,T1014,U1014,V1014,AB1014,AD1014,AO1014,AQ1014,CE1014,CG1014,CP1014,CR1014,#REF!,#REF!,CZ1014,DB1014,DE1014,DG1014,DN1014,DP1014,DW1014,DY1014,EF1014,EH1014)</f>
        <v>#REF!</v>
      </c>
      <c r="H1014" s="48"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48" t="e">
        <f t="shared" si="27"/>
        <v>#REF!</v>
      </c>
      <c r="J1014" s="77"/>
      <c r="K1014" s="77"/>
    </row>
    <row r="1015" spans="7:11" x14ac:dyDescent="0.35">
      <c r="G1015" s="48" t="e">
        <f>SUM(J1015,L1015,N1015,O1015,P1015,T1015,U1015,V1015,AB1015,AD1015,AO1015,AQ1015,CE1015,CG1015,CP1015,CR1015,#REF!,#REF!,CZ1015,DB1015,DE1015,DG1015,DN1015,DP1015,DW1015,DY1015,EF1015,EH1015)</f>
        <v>#REF!</v>
      </c>
      <c r="H1015" s="48"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48" t="e">
        <f t="shared" si="27"/>
        <v>#REF!</v>
      </c>
      <c r="J1015" s="77"/>
      <c r="K1015" s="77"/>
    </row>
    <row r="1016" spans="7:11" x14ac:dyDescent="0.35">
      <c r="G1016" s="48" t="e">
        <f>SUM(J1016,L1016,N1016,O1016,P1016,T1016,U1016,V1016,AB1016,AD1016,AO1016,AQ1016,CE1016,CG1016,CP1016,CR1016,#REF!,#REF!,CZ1016,DB1016,DE1016,DG1016,DN1016,DP1016,DW1016,DY1016,EF1016,EH1016)</f>
        <v>#REF!</v>
      </c>
      <c r="H1016" s="48"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48" t="e">
        <f t="shared" si="27"/>
        <v>#REF!</v>
      </c>
      <c r="J1016" s="77"/>
      <c r="K1016" s="77"/>
    </row>
    <row r="1017" spans="7:11" x14ac:dyDescent="0.35">
      <c r="G1017" s="48" t="e">
        <f>SUM(J1017,L1017,N1017,O1017,P1017,T1017,U1017,V1017,AB1017,AD1017,AO1017,AQ1017,CE1017,CG1017,CP1017,CR1017,#REF!,#REF!,CZ1017,DB1017,DE1017,DG1017,DN1017,DP1017,DW1017,DY1017,EF1017,EH1017)</f>
        <v>#REF!</v>
      </c>
      <c r="H1017" s="48"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48" t="e">
        <f t="shared" si="27"/>
        <v>#REF!</v>
      </c>
      <c r="J1017" s="77"/>
      <c r="K1017" s="77"/>
    </row>
    <row r="1018" spans="7:11" x14ac:dyDescent="0.35">
      <c r="G1018" s="48" t="e">
        <f>SUM(J1018,L1018,N1018,O1018,P1018,T1018,U1018,V1018,AB1018,AD1018,AO1018,AQ1018,CE1018,CG1018,CP1018,CR1018,#REF!,#REF!,CZ1018,DB1018,DE1018,DG1018,DN1018,DP1018,DW1018,DY1018,EF1018,EH1018)</f>
        <v>#REF!</v>
      </c>
      <c r="H1018" s="48"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48" t="e">
        <f t="shared" si="27"/>
        <v>#REF!</v>
      </c>
      <c r="J1018" s="77"/>
      <c r="K1018" s="77"/>
    </row>
    <row r="1019" spans="7:11" x14ac:dyDescent="0.35">
      <c r="G1019" s="48" t="e">
        <f>SUM(J1019,L1019,N1019,O1019,P1019,T1019,U1019,V1019,AB1019,AD1019,AO1019,AQ1019,CE1019,CG1019,CP1019,CR1019,#REF!,#REF!,CZ1019,DB1019,DE1019,DG1019,DN1019,DP1019,DW1019,DY1019,EF1019,EH1019)</f>
        <v>#REF!</v>
      </c>
      <c r="H1019" s="48"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48" t="e">
        <f t="shared" si="27"/>
        <v>#REF!</v>
      </c>
      <c r="J1019" s="77"/>
      <c r="K1019" s="77"/>
    </row>
    <row r="1020" spans="7:11" x14ac:dyDescent="0.35">
      <c r="G1020" s="48" t="e">
        <f>SUM(J1020,L1020,N1020,O1020,P1020,T1020,U1020,V1020,AB1020,AD1020,AO1020,AQ1020,CE1020,CG1020,CP1020,CR1020,#REF!,#REF!,CZ1020,DB1020,DE1020,DG1020,DN1020,DP1020,DW1020,DY1020,EF1020,EH1020)</f>
        <v>#REF!</v>
      </c>
      <c r="H1020" s="48"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48" t="e">
        <f t="shared" si="27"/>
        <v>#REF!</v>
      </c>
      <c r="J1020" s="77"/>
      <c r="K1020" s="77"/>
    </row>
    <row r="1021" spans="7:11" x14ac:dyDescent="0.35">
      <c r="G1021" s="48" t="e">
        <f>SUM(J1021,L1021,N1021,O1021,P1021,T1021,U1021,V1021,AB1021,AD1021,AO1021,AQ1021,CE1021,CG1021,CP1021,CR1021,#REF!,#REF!,CZ1021,DB1021,DE1021,DG1021,DN1021,DP1021,DW1021,DY1021,EF1021,EH1021)</f>
        <v>#REF!</v>
      </c>
      <c r="H1021" s="48"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48" t="e">
        <f t="shared" si="27"/>
        <v>#REF!</v>
      </c>
      <c r="J1021" s="77"/>
      <c r="K1021" s="77"/>
    </row>
    <row r="1022" spans="7:11" x14ac:dyDescent="0.35">
      <c r="G1022" s="48" t="e">
        <f>SUM(J1022,L1022,N1022,O1022,P1022,T1022,U1022,V1022,AB1022,AD1022,AO1022,AQ1022,CE1022,CG1022,CP1022,CR1022,#REF!,#REF!,CZ1022,DB1022,DE1022,DG1022,DN1022,DP1022,DW1022,DY1022,EF1022,EH1022)</f>
        <v>#REF!</v>
      </c>
      <c r="H1022" s="48"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48" t="e">
        <f t="shared" si="27"/>
        <v>#REF!</v>
      </c>
      <c r="J1022" s="77"/>
      <c r="K1022" s="77"/>
    </row>
    <row r="1023" spans="7:11" x14ac:dyDescent="0.35">
      <c r="G1023" s="48" t="e">
        <f>SUM(J1023,L1023,N1023,O1023,P1023,T1023,U1023,V1023,AB1023,AD1023,AO1023,AQ1023,CE1023,CG1023,CP1023,CR1023,#REF!,#REF!,CZ1023,DB1023,DE1023,DG1023,DN1023,DP1023,DW1023,DY1023,EF1023,EH1023)</f>
        <v>#REF!</v>
      </c>
      <c r="H1023" s="48"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48" t="e">
        <f t="shared" si="27"/>
        <v>#REF!</v>
      </c>
      <c r="J1023" s="77"/>
      <c r="K1023" s="77"/>
    </row>
    <row r="1024" spans="7:11" x14ac:dyDescent="0.35">
      <c r="G1024" s="48" t="e">
        <f>SUM(J1024,L1024,N1024,O1024,P1024,T1024,U1024,V1024,AB1024,AD1024,AO1024,AQ1024,CE1024,CG1024,CP1024,CR1024,#REF!,#REF!,CZ1024,DB1024,DE1024,DG1024,DN1024,DP1024,DW1024,DY1024,EF1024,EH1024)</f>
        <v>#REF!</v>
      </c>
      <c r="H1024" s="48"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48" t="e">
        <f t="shared" si="27"/>
        <v>#REF!</v>
      </c>
      <c r="J1024" s="77"/>
      <c r="K1024" s="77"/>
    </row>
    <row r="1025" spans="7:11" x14ac:dyDescent="0.35">
      <c r="G1025" s="48" t="e">
        <f>SUM(J1025,L1025,N1025,O1025,P1025,T1025,U1025,V1025,AB1025,AD1025,AO1025,AQ1025,CE1025,CG1025,CP1025,CR1025,#REF!,#REF!,CZ1025,DB1025,DE1025,DG1025,DN1025,DP1025,DW1025,DY1025,EF1025,EH1025)</f>
        <v>#REF!</v>
      </c>
      <c r="H1025" s="48"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48" t="e">
        <f t="shared" si="27"/>
        <v>#REF!</v>
      </c>
      <c r="J1025" s="77"/>
      <c r="K1025" s="77"/>
    </row>
    <row r="1026" spans="7:11" x14ac:dyDescent="0.35">
      <c r="G1026" s="48" t="e">
        <f>SUM(J1026,L1026,N1026,O1026,P1026,T1026,U1026,V1026,AB1026,AD1026,AO1026,AQ1026,CE1026,CG1026,CP1026,CR1026,#REF!,#REF!,CZ1026,DB1026,DE1026,DG1026,DN1026,DP1026,DW1026,DY1026,EF1026,EH1026)</f>
        <v>#REF!</v>
      </c>
      <c r="H1026" s="48"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48" t="e">
        <f t="shared" si="27"/>
        <v>#REF!</v>
      </c>
      <c r="J1026" s="77"/>
      <c r="K1026" s="77"/>
    </row>
    <row r="1027" spans="7:11" x14ac:dyDescent="0.35">
      <c r="G1027" s="48" t="e">
        <f>SUM(J1027,L1027,N1027,O1027,P1027,T1027,U1027,V1027,AB1027,AD1027,AO1027,AQ1027,CE1027,CG1027,CP1027,CR1027,#REF!,#REF!,CZ1027,DB1027,DE1027,DG1027,DN1027,DP1027,DW1027,DY1027,EF1027,EH1027)</f>
        <v>#REF!</v>
      </c>
      <c r="H1027" s="48"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48" t="e">
        <f t="shared" si="27"/>
        <v>#REF!</v>
      </c>
      <c r="J1027" s="77"/>
      <c r="K1027" s="77"/>
    </row>
    <row r="1028" spans="7:11" x14ac:dyDescent="0.35">
      <c r="G1028" s="48" t="e">
        <f>SUM(J1028,L1028,N1028,O1028,P1028,T1028,U1028,V1028,AB1028,AD1028,AO1028,AQ1028,CE1028,CG1028,CP1028,CR1028,#REF!,#REF!,CZ1028,DB1028,DE1028,DG1028,DN1028,DP1028,DW1028,DY1028,EF1028,EH1028)</f>
        <v>#REF!</v>
      </c>
      <c r="H1028" s="48"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48" t="e">
        <f t="shared" si="27"/>
        <v>#REF!</v>
      </c>
      <c r="J1028" s="77"/>
      <c r="K1028" s="77"/>
    </row>
    <row r="1029" spans="7:11" x14ac:dyDescent="0.35">
      <c r="G1029" s="48" t="e">
        <f>SUM(J1029,L1029,N1029,O1029,P1029,T1029,U1029,V1029,AB1029,AD1029,AO1029,AQ1029,CE1029,CG1029,CP1029,CR1029,#REF!,#REF!,CZ1029,DB1029,DE1029,DG1029,DN1029,DP1029,DW1029,DY1029,EF1029,EH1029)</f>
        <v>#REF!</v>
      </c>
      <c r="H1029" s="48"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48" t="e">
        <f t="shared" si="27"/>
        <v>#REF!</v>
      </c>
      <c r="J1029" s="77"/>
      <c r="K1029" s="77"/>
    </row>
    <row r="1030" spans="7:11" x14ac:dyDescent="0.35">
      <c r="G1030" s="48" t="e">
        <f>SUM(J1030,L1030,N1030,O1030,P1030,T1030,U1030,V1030,AB1030,AD1030,AO1030,AQ1030,CE1030,CG1030,CP1030,CR1030,#REF!,#REF!,CZ1030,DB1030,DE1030,DG1030,DN1030,DP1030,DW1030,DY1030,EF1030,EH1030)</f>
        <v>#REF!</v>
      </c>
      <c r="H1030" s="48"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48" t="e">
        <f t="shared" si="27"/>
        <v>#REF!</v>
      </c>
      <c r="J1030" s="77"/>
      <c r="K1030" s="77"/>
    </row>
    <row r="1031" spans="7:11" x14ac:dyDescent="0.35">
      <c r="G1031" s="48" t="e">
        <f>SUM(J1031,L1031,N1031,O1031,P1031,T1031,U1031,V1031,AB1031,AD1031,AO1031,AQ1031,CE1031,CG1031,CP1031,CR1031,#REF!,#REF!,CZ1031,DB1031,DE1031,DG1031,DN1031,DP1031,DW1031,DY1031,EF1031,EH1031)</f>
        <v>#REF!</v>
      </c>
      <c r="H1031" s="48"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48" t="e">
        <f t="shared" si="27"/>
        <v>#REF!</v>
      </c>
      <c r="J1031" s="77"/>
      <c r="K1031" s="77"/>
    </row>
    <row r="1032" spans="7:11" x14ac:dyDescent="0.35">
      <c r="G1032" s="48" t="e">
        <f>SUM(J1032,L1032,N1032,O1032,P1032,T1032,U1032,V1032,AB1032,AD1032,AO1032,AQ1032,CE1032,CG1032,CP1032,CR1032,#REF!,#REF!,CZ1032,DB1032,DE1032,DG1032,DN1032,DP1032,DW1032,DY1032,EF1032,EH1032)</f>
        <v>#REF!</v>
      </c>
      <c r="H1032" s="48"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48" t="e">
        <f t="shared" si="27"/>
        <v>#REF!</v>
      </c>
      <c r="J1032" s="77"/>
      <c r="K1032" s="77"/>
    </row>
    <row r="1033" spans="7:11" x14ac:dyDescent="0.35">
      <c r="G1033" s="48" t="e">
        <f>SUM(J1033,L1033,N1033,O1033,P1033,T1033,U1033,V1033,AB1033,AD1033,AO1033,AQ1033,CE1033,CG1033,CP1033,CR1033,#REF!,#REF!,CZ1033,DB1033,DE1033,DG1033,DN1033,DP1033,DW1033,DY1033,EF1033,EH1033)</f>
        <v>#REF!</v>
      </c>
      <c r="H1033" s="48"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48" t="e">
        <f t="shared" si="27"/>
        <v>#REF!</v>
      </c>
      <c r="J1033" s="77"/>
      <c r="K1033" s="77"/>
    </row>
    <row r="1034" spans="7:11" x14ac:dyDescent="0.35">
      <c r="G1034" s="48" t="e">
        <f>SUM(J1034,L1034,N1034,O1034,P1034,T1034,U1034,V1034,AB1034,AD1034,AO1034,AQ1034,CE1034,CG1034,CP1034,CR1034,#REF!,#REF!,CZ1034,DB1034,DE1034,DG1034,DN1034,DP1034,DW1034,DY1034,EF1034,EH1034)</f>
        <v>#REF!</v>
      </c>
      <c r="H1034" s="48"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48" t="e">
        <f t="shared" ref="I1034:I1097" si="28">G1034+H1034</f>
        <v>#REF!</v>
      </c>
      <c r="J1034" s="77"/>
      <c r="K1034" s="77"/>
    </row>
    <row r="1035" spans="7:11" x14ac:dyDescent="0.35">
      <c r="G1035" s="48" t="e">
        <f>SUM(J1035,L1035,N1035,O1035,P1035,T1035,U1035,V1035,AB1035,AD1035,AO1035,AQ1035,CE1035,CG1035,CP1035,CR1035,#REF!,#REF!,CZ1035,DB1035,DE1035,DG1035,DN1035,DP1035,DW1035,DY1035,EF1035,EH1035)</f>
        <v>#REF!</v>
      </c>
      <c r="H1035" s="48"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48" t="e">
        <f t="shared" si="28"/>
        <v>#REF!</v>
      </c>
      <c r="J1035" s="77"/>
      <c r="K1035" s="77"/>
    </row>
    <row r="1036" spans="7:11" x14ac:dyDescent="0.35">
      <c r="G1036" s="48" t="e">
        <f>SUM(J1036,L1036,N1036,O1036,P1036,T1036,U1036,V1036,AB1036,AD1036,AO1036,AQ1036,CE1036,CG1036,CP1036,CR1036,#REF!,#REF!,CZ1036,DB1036,DE1036,DG1036,DN1036,DP1036,DW1036,DY1036,EF1036,EH1036)</f>
        <v>#REF!</v>
      </c>
      <c r="H1036" s="48"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48" t="e">
        <f t="shared" si="28"/>
        <v>#REF!</v>
      </c>
      <c r="J1036" s="77"/>
      <c r="K1036" s="77"/>
    </row>
    <row r="1037" spans="7:11" x14ac:dyDescent="0.35">
      <c r="G1037" s="48" t="e">
        <f>SUM(J1037,L1037,N1037,O1037,P1037,T1037,U1037,V1037,AB1037,AD1037,AO1037,AQ1037,CE1037,CG1037,CP1037,CR1037,#REF!,#REF!,CZ1037,DB1037,DE1037,DG1037,DN1037,DP1037,DW1037,DY1037,EF1037,EH1037)</f>
        <v>#REF!</v>
      </c>
      <c r="H1037" s="48"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48" t="e">
        <f t="shared" si="28"/>
        <v>#REF!</v>
      </c>
      <c r="J1037" s="77"/>
      <c r="K1037" s="77"/>
    </row>
    <row r="1038" spans="7:11" x14ac:dyDescent="0.35">
      <c r="G1038" s="48" t="e">
        <f>SUM(J1038,L1038,N1038,O1038,P1038,T1038,U1038,V1038,AB1038,AD1038,AO1038,AQ1038,CE1038,CG1038,CP1038,CR1038,#REF!,#REF!,CZ1038,DB1038,DE1038,DG1038,DN1038,DP1038,DW1038,DY1038,EF1038,EH1038)</f>
        <v>#REF!</v>
      </c>
      <c r="H1038" s="48"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48" t="e">
        <f t="shared" si="28"/>
        <v>#REF!</v>
      </c>
      <c r="J1038" s="77"/>
      <c r="K1038" s="77"/>
    </row>
    <row r="1039" spans="7:11" x14ac:dyDescent="0.35">
      <c r="G1039" s="48" t="e">
        <f>SUM(J1039,L1039,N1039,O1039,P1039,T1039,U1039,V1039,AB1039,AD1039,AO1039,AQ1039,CE1039,CG1039,CP1039,CR1039,#REF!,#REF!,CZ1039,DB1039,DE1039,DG1039,DN1039,DP1039,DW1039,DY1039,EF1039,EH1039)</f>
        <v>#REF!</v>
      </c>
      <c r="H1039" s="48"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48" t="e">
        <f t="shared" si="28"/>
        <v>#REF!</v>
      </c>
      <c r="J1039" s="77"/>
      <c r="K1039" s="77"/>
    </row>
    <row r="1040" spans="7:11" x14ac:dyDescent="0.35">
      <c r="G1040" s="48" t="e">
        <f>SUM(J1040,L1040,N1040,O1040,P1040,T1040,U1040,V1040,AB1040,AD1040,AO1040,AQ1040,CE1040,CG1040,CP1040,CR1040,#REF!,#REF!,CZ1040,DB1040,DE1040,DG1040,DN1040,DP1040,DW1040,DY1040,EF1040,EH1040)</f>
        <v>#REF!</v>
      </c>
      <c r="H1040" s="48"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48" t="e">
        <f t="shared" si="28"/>
        <v>#REF!</v>
      </c>
      <c r="J1040" s="77"/>
      <c r="K1040" s="77"/>
    </row>
    <row r="1041" spans="7:11" x14ac:dyDescent="0.35">
      <c r="G1041" s="48" t="e">
        <f>SUM(J1041,L1041,N1041,O1041,P1041,T1041,U1041,V1041,AB1041,AD1041,AO1041,AQ1041,CE1041,CG1041,CP1041,CR1041,#REF!,#REF!,CZ1041,DB1041,DE1041,DG1041,DN1041,DP1041,DW1041,DY1041,EF1041,EH1041)</f>
        <v>#REF!</v>
      </c>
      <c r="H1041" s="48"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48" t="e">
        <f t="shared" si="28"/>
        <v>#REF!</v>
      </c>
      <c r="J1041" s="77"/>
      <c r="K1041" s="77"/>
    </row>
    <row r="1042" spans="7:11" x14ac:dyDescent="0.35">
      <c r="G1042" s="48" t="e">
        <f>SUM(J1042,L1042,N1042,O1042,P1042,T1042,U1042,V1042,AB1042,AD1042,AO1042,AQ1042,CE1042,CG1042,CP1042,CR1042,#REF!,#REF!,CZ1042,DB1042,DE1042,DG1042,DN1042,DP1042,DW1042,DY1042,EF1042,EH1042)</f>
        <v>#REF!</v>
      </c>
      <c r="H1042" s="48"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48" t="e">
        <f t="shared" si="28"/>
        <v>#REF!</v>
      </c>
      <c r="J1042" s="77"/>
      <c r="K1042" s="77"/>
    </row>
    <row r="1043" spans="7:11" x14ac:dyDescent="0.35">
      <c r="G1043" s="48" t="e">
        <f>SUM(J1043,L1043,N1043,O1043,P1043,T1043,U1043,V1043,AB1043,AD1043,AO1043,AQ1043,CE1043,CG1043,CP1043,CR1043,#REF!,#REF!,CZ1043,DB1043,DE1043,DG1043,DN1043,DP1043,DW1043,DY1043,EF1043,EH1043)</f>
        <v>#REF!</v>
      </c>
      <c r="H1043" s="48"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48" t="e">
        <f t="shared" si="28"/>
        <v>#REF!</v>
      </c>
      <c r="J1043" s="77"/>
      <c r="K1043" s="77"/>
    </row>
    <row r="1044" spans="7:11" x14ac:dyDescent="0.35">
      <c r="G1044" s="48" t="e">
        <f>SUM(J1044,L1044,N1044,O1044,P1044,T1044,U1044,V1044,AB1044,AD1044,AO1044,AQ1044,CE1044,CG1044,CP1044,CR1044,#REF!,#REF!,CZ1044,DB1044,DE1044,DG1044,DN1044,DP1044,DW1044,DY1044,EF1044,EH1044)</f>
        <v>#REF!</v>
      </c>
      <c r="H1044" s="48"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48" t="e">
        <f t="shared" si="28"/>
        <v>#REF!</v>
      </c>
      <c r="J1044" s="77"/>
      <c r="K1044" s="77"/>
    </row>
    <row r="1045" spans="7:11" x14ac:dyDescent="0.35">
      <c r="G1045" s="48" t="e">
        <f>SUM(J1045,L1045,N1045,O1045,P1045,T1045,U1045,V1045,AB1045,AD1045,AO1045,AQ1045,CE1045,CG1045,CP1045,CR1045,#REF!,#REF!,CZ1045,DB1045,DE1045,DG1045,DN1045,DP1045,DW1045,DY1045,EF1045,EH1045)</f>
        <v>#REF!</v>
      </c>
      <c r="H1045" s="48"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48" t="e">
        <f t="shared" si="28"/>
        <v>#REF!</v>
      </c>
      <c r="J1045" s="77"/>
      <c r="K1045" s="77"/>
    </row>
    <row r="1046" spans="7:11" x14ac:dyDescent="0.35">
      <c r="G1046" s="48" t="e">
        <f>SUM(J1046,L1046,N1046,O1046,P1046,T1046,U1046,V1046,AB1046,AD1046,AO1046,AQ1046,CE1046,CG1046,CP1046,CR1046,#REF!,#REF!,CZ1046,DB1046,DE1046,DG1046,DN1046,DP1046,DW1046,DY1046,EF1046,EH1046)</f>
        <v>#REF!</v>
      </c>
      <c r="H1046" s="48"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48" t="e">
        <f t="shared" si="28"/>
        <v>#REF!</v>
      </c>
      <c r="J1046" s="77"/>
      <c r="K1046" s="77"/>
    </row>
    <row r="1047" spans="7:11" x14ac:dyDescent="0.35">
      <c r="G1047" s="48" t="e">
        <f>SUM(J1047,L1047,N1047,O1047,P1047,T1047,U1047,V1047,AB1047,AD1047,AO1047,AQ1047,CE1047,CG1047,CP1047,CR1047,#REF!,#REF!,CZ1047,DB1047,DE1047,DG1047,DN1047,DP1047,DW1047,DY1047,EF1047,EH1047)</f>
        <v>#REF!</v>
      </c>
      <c r="H1047" s="48"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48" t="e">
        <f t="shared" si="28"/>
        <v>#REF!</v>
      </c>
      <c r="J1047" s="77"/>
      <c r="K1047" s="77"/>
    </row>
    <row r="1048" spans="7:11" x14ac:dyDescent="0.35">
      <c r="G1048" s="48" t="e">
        <f>SUM(J1048,L1048,N1048,O1048,P1048,T1048,U1048,V1048,AB1048,AD1048,AO1048,AQ1048,CE1048,CG1048,CP1048,CR1048,#REF!,#REF!,CZ1048,DB1048,DE1048,DG1048,DN1048,DP1048,DW1048,DY1048,EF1048,EH1048)</f>
        <v>#REF!</v>
      </c>
      <c r="H1048" s="48"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48" t="e">
        <f t="shared" si="28"/>
        <v>#REF!</v>
      </c>
      <c r="J1048" s="77"/>
      <c r="K1048" s="77"/>
    </row>
    <row r="1049" spans="7:11" x14ac:dyDescent="0.35">
      <c r="G1049" s="48" t="e">
        <f>SUM(J1049,L1049,N1049,O1049,P1049,T1049,U1049,V1049,AB1049,AD1049,AO1049,AQ1049,CE1049,CG1049,CP1049,CR1049,#REF!,#REF!,CZ1049,DB1049,DE1049,DG1049,DN1049,DP1049,DW1049,DY1049,EF1049,EH1049)</f>
        <v>#REF!</v>
      </c>
      <c r="H1049" s="48"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48" t="e">
        <f t="shared" si="28"/>
        <v>#REF!</v>
      </c>
      <c r="J1049" s="77"/>
      <c r="K1049" s="77"/>
    </row>
    <row r="1050" spans="7:11" x14ac:dyDescent="0.35">
      <c r="G1050" s="48" t="e">
        <f>SUM(J1050,L1050,N1050,O1050,P1050,T1050,U1050,V1050,AB1050,AD1050,AO1050,AQ1050,CE1050,CG1050,CP1050,CR1050,#REF!,#REF!,CZ1050,DB1050,DE1050,DG1050,DN1050,DP1050,DW1050,DY1050,EF1050,EH1050)</f>
        <v>#REF!</v>
      </c>
      <c r="H1050" s="48"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48" t="e">
        <f t="shared" si="28"/>
        <v>#REF!</v>
      </c>
      <c r="J1050" s="77"/>
      <c r="K1050" s="77"/>
    </row>
    <row r="1051" spans="7:11" x14ac:dyDescent="0.35">
      <c r="G1051" s="48" t="e">
        <f>SUM(J1051,L1051,N1051,O1051,P1051,T1051,U1051,V1051,AB1051,AD1051,AO1051,AQ1051,CE1051,CG1051,CP1051,CR1051,#REF!,#REF!,CZ1051,DB1051,DE1051,DG1051,DN1051,DP1051,DW1051,DY1051,EF1051,EH1051)</f>
        <v>#REF!</v>
      </c>
      <c r="H1051" s="48"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48" t="e">
        <f t="shared" si="28"/>
        <v>#REF!</v>
      </c>
      <c r="J1051" s="77"/>
      <c r="K1051" s="77"/>
    </row>
    <row r="1052" spans="7:11" x14ac:dyDescent="0.35">
      <c r="G1052" s="48" t="e">
        <f>SUM(J1052,L1052,N1052,O1052,P1052,T1052,U1052,V1052,AB1052,AD1052,AO1052,AQ1052,CE1052,CG1052,CP1052,CR1052,#REF!,#REF!,CZ1052,DB1052,DE1052,DG1052,DN1052,DP1052,DW1052,DY1052,EF1052,EH1052)</f>
        <v>#REF!</v>
      </c>
      <c r="H1052" s="48"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48" t="e">
        <f t="shared" si="28"/>
        <v>#REF!</v>
      </c>
      <c r="J1052" s="77"/>
      <c r="K1052" s="77"/>
    </row>
    <row r="1053" spans="7:11" x14ac:dyDescent="0.35">
      <c r="G1053" s="48" t="e">
        <f>SUM(J1053,L1053,N1053,O1053,P1053,T1053,U1053,V1053,AB1053,AD1053,AO1053,AQ1053,CE1053,CG1053,CP1053,CR1053,#REF!,#REF!,CZ1053,DB1053,DE1053,DG1053,DN1053,DP1053,DW1053,DY1053,EF1053,EH1053)</f>
        <v>#REF!</v>
      </c>
      <c r="H1053" s="48"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48" t="e">
        <f t="shared" si="28"/>
        <v>#REF!</v>
      </c>
      <c r="J1053" s="77"/>
      <c r="K1053" s="77"/>
    </row>
    <row r="1054" spans="7:11" x14ac:dyDescent="0.35">
      <c r="G1054" s="48" t="e">
        <f>SUM(J1054,L1054,N1054,O1054,P1054,T1054,U1054,V1054,AB1054,AD1054,AO1054,AQ1054,CE1054,CG1054,CP1054,CR1054,#REF!,#REF!,CZ1054,DB1054,DE1054,DG1054,DN1054,DP1054,DW1054,DY1054,EF1054,EH1054)</f>
        <v>#REF!</v>
      </c>
      <c r="H1054" s="48"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48" t="e">
        <f t="shared" si="28"/>
        <v>#REF!</v>
      </c>
      <c r="J1054" s="77"/>
      <c r="K1054" s="77"/>
    </row>
    <row r="1055" spans="7:11" x14ac:dyDescent="0.35">
      <c r="G1055" s="48" t="e">
        <f>SUM(J1055,L1055,N1055,O1055,P1055,T1055,U1055,V1055,AB1055,AD1055,AO1055,AQ1055,CE1055,CG1055,CP1055,CR1055,#REF!,#REF!,CZ1055,DB1055,DE1055,DG1055,DN1055,DP1055,DW1055,DY1055,EF1055,EH1055)</f>
        <v>#REF!</v>
      </c>
      <c r="H1055" s="48"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48" t="e">
        <f t="shared" si="28"/>
        <v>#REF!</v>
      </c>
      <c r="J1055" s="77"/>
      <c r="K1055" s="77"/>
    </row>
    <row r="1056" spans="7:11" x14ac:dyDescent="0.35">
      <c r="G1056" s="48" t="e">
        <f>SUM(J1056,L1056,N1056,O1056,P1056,T1056,U1056,V1056,AB1056,AD1056,AO1056,AQ1056,CE1056,CG1056,CP1056,CR1056,#REF!,#REF!,CZ1056,DB1056,DE1056,DG1056,DN1056,DP1056,DW1056,DY1056,EF1056,EH1056)</f>
        <v>#REF!</v>
      </c>
      <c r="H1056" s="48"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48" t="e">
        <f t="shared" si="28"/>
        <v>#REF!</v>
      </c>
      <c r="J1056" s="77"/>
      <c r="K1056" s="77"/>
    </row>
    <row r="1057" spans="7:11" x14ac:dyDescent="0.35">
      <c r="G1057" s="48" t="e">
        <f>SUM(J1057,L1057,N1057,O1057,P1057,T1057,U1057,V1057,AB1057,AD1057,AO1057,AQ1057,CE1057,CG1057,CP1057,CR1057,#REF!,#REF!,CZ1057,DB1057,DE1057,DG1057,DN1057,DP1057,DW1057,DY1057,EF1057,EH1057)</f>
        <v>#REF!</v>
      </c>
      <c r="H1057" s="48"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48" t="e">
        <f t="shared" si="28"/>
        <v>#REF!</v>
      </c>
      <c r="J1057" s="77"/>
      <c r="K1057" s="77"/>
    </row>
    <row r="1058" spans="7:11" x14ac:dyDescent="0.35">
      <c r="G1058" s="48" t="e">
        <f>SUM(J1058,L1058,N1058,O1058,P1058,T1058,U1058,V1058,AB1058,AD1058,AO1058,AQ1058,CE1058,CG1058,CP1058,CR1058,#REF!,#REF!,CZ1058,DB1058,DE1058,DG1058,DN1058,DP1058,DW1058,DY1058,EF1058,EH1058)</f>
        <v>#REF!</v>
      </c>
      <c r="H1058" s="48"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48" t="e">
        <f t="shared" si="28"/>
        <v>#REF!</v>
      </c>
      <c r="J1058" s="77"/>
      <c r="K1058" s="77"/>
    </row>
    <row r="1059" spans="7:11" x14ac:dyDescent="0.35">
      <c r="G1059" s="48" t="e">
        <f>SUM(J1059,L1059,N1059,O1059,P1059,T1059,U1059,V1059,AB1059,AD1059,AO1059,AQ1059,CE1059,CG1059,CP1059,CR1059,#REF!,#REF!,CZ1059,DB1059,DE1059,DG1059,DN1059,DP1059,DW1059,DY1059,EF1059,EH1059)</f>
        <v>#REF!</v>
      </c>
      <c r="H1059" s="48"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48" t="e">
        <f t="shared" si="28"/>
        <v>#REF!</v>
      </c>
      <c r="J1059" s="77"/>
      <c r="K1059" s="77"/>
    </row>
    <row r="1060" spans="7:11" x14ac:dyDescent="0.35">
      <c r="G1060" s="48" t="e">
        <f>SUM(J1060,L1060,N1060,O1060,P1060,T1060,U1060,V1060,AB1060,AD1060,AO1060,AQ1060,CE1060,CG1060,CP1060,CR1060,#REF!,#REF!,CZ1060,DB1060,DE1060,DG1060,DN1060,DP1060,DW1060,DY1060,EF1060,EH1060)</f>
        <v>#REF!</v>
      </c>
      <c r="H1060" s="48"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48" t="e">
        <f t="shared" si="28"/>
        <v>#REF!</v>
      </c>
      <c r="J1060" s="77"/>
      <c r="K1060" s="77"/>
    </row>
    <row r="1061" spans="7:11" x14ac:dyDescent="0.35">
      <c r="G1061" s="48" t="e">
        <f>SUM(J1061,L1061,N1061,O1061,P1061,T1061,U1061,V1061,AB1061,AD1061,AO1061,AQ1061,CE1061,CG1061,CP1061,CR1061,#REF!,#REF!,CZ1061,DB1061,DE1061,DG1061,DN1061,DP1061,DW1061,DY1061,EF1061,EH1061)</f>
        <v>#REF!</v>
      </c>
      <c r="H1061" s="48"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48" t="e">
        <f t="shared" si="28"/>
        <v>#REF!</v>
      </c>
      <c r="J1061" s="77"/>
      <c r="K1061" s="77"/>
    </row>
    <row r="1062" spans="7:11" x14ac:dyDescent="0.35">
      <c r="G1062" s="48" t="e">
        <f>SUM(J1062,L1062,N1062,O1062,P1062,T1062,U1062,V1062,AB1062,AD1062,AO1062,AQ1062,CE1062,CG1062,CP1062,CR1062,#REF!,#REF!,CZ1062,DB1062,DE1062,DG1062,DN1062,DP1062,DW1062,DY1062,EF1062,EH1062)</f>
        <v>#REF!</v>
      </c>
      <c r="H1062" s="48"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48" t="e">
        <f t="shared" si="28"/>
        <v>#REF!</v>
      </c>
      <c r="J1062" s="77"/>
      <c r="K1062" s="77"/>
    </row>
    <row r="1063" spans="7:11" x14ac:dyDescent="0.35">
      <c r="G1063" s="48" t="e">
        <f>SUM(J1063,L1063,N1063,O1063,P1063,T1063,U1063,V1063,AB1063,AD1063,AO1063,AQ1063,CE1063,CG1063,CP1063,CR1063,#REF!,#REF!,CZ1063,DB1063,DE1063,DG1063,DN1063,DP1063,DW1063,DY1063,EF1063,EH1063)</f>
        <v>#REF!</v>
      </c>
      <c r="H1063" s="48"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48" t="e">
        <f t="shared" si="28"/>
        <v>#REF!</v>
      </c>
      <c r="J1063" s="77"/>
      <c r="K1063" s="77"/>
    </row>
    <row r="1064" spans="7:11" x14ac:dyDescent="0.35">
      <c r="G1064" s="48" t="e">
        <f>SUM(J1064,L1064,N1064,O1064,P1064,T1064,U1064,V1064,AB1064,AD1064,AO1064,AQ1064,CE1064,CG1064,CP1064,CR1064,#REF!,#REF!,CZ1064,DB1064,DE1064,DG1064,DN1064,DP1064,DW1064,DY1064,EF1064,EH1064)</f>
        <v>#REF!</v>
      </c>
      <c r="H1064" s="48"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48" t="e">
        <f t="shared" si="28"/>
        <v>#REF!</v>
      </c>
      <c r="J1064" s="77"/>
      <c r="K1064" s="77"/>
    </row>
    <row r="1065" spans="7:11" x14ac:dyDescent="0.35">
      <c r="G1065" s="48" t="e">
        <f>SUM(J1065,L1065,N1065,O1065,P1065,T1065,U1065,V1065,AB1065,AD1065,AO1065,AQ1065,CE1065,CG1065,CP1065,CR1065,#REF!,#REF!,CZ1065,DB1065,DE1065,DG1065,DN1065,DP1065,DW1065,DY1065,EF1065,EH1065)</f>
        <v>#REF!</v>
      </c>
      <c r="H1065" s="48"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48" t="e">
        <f t="shared" si="28"/>
        <v>#REF!</v>
      </c>
      <c r="J1065" s="77"/>
      <c r="K1065" s="77"/>
    </row>
    <row r="1066" spans="7:11" x14ac:dyDescent="0.35">
      <c r="G1066" s="48" t="e">
        <f>SUM(J1066,L1066,N1066,O1066,P1066,T1066,U1066,V1066,AB1066,AD1066,AO1066,AQ1066,CE1066,CG1066,CP1066,CR1066,#REF!,#REF!,CZ1066,DB1066,DE1066,DG1066,DN1066,DP1066,DW1066,DY1066,EF1066,EH1066)</f>
        <v>#REF!</v>
      </c>
      <c r="H1066" s="48"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48" t="e">
        <f t="shared" si="28"/>
        <v>#REF!</v>
      </c>
      <c r="J1066" s="77"/>
      <c r="K1066" s="77"/>
    </row>
    <row r="1067" spans="7:11" x14ac:dyDescent="0.35">
      <c r="G1067" s="48" t="e">
        <f>SUM(J1067,L1067,N1067,O1067,P1067,T1067,U1067,V1067,AB1067,AD1067,AO1067,AQ1067,CE1067,CG1067,CP1067,CR1067,#REF!,#REF!,CZ1067,DB1067,DE1067,DG1067,DN1067,DP1067,DW1067,DY1067,EF1067,EH1067)</f>
        <v>#REF!</v>
      </c>
      <c r="H1067" s="48"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48" t="e">
        <f t="shared" si="28"/>
        <v>#REF!</v>
      </c>
      <c r="J1067" s="77"/>
      <c r="K1067" s="77"/>
    </row>
    <row r="1068" spans="7:11" x14ac:dyDescent="0.35">
      <c r="G1068" s="48" t="e">
        <f>SUM(J1068,L1068,N1068,O1068,P1068,T1068,U1068,V1068,AB1068,AD1068,AO1068,AQ1068,CE1068,CG1068,CP1068,CR1068,#REF!,#REF!,CZ1068,DB1068,DE1068,DG1068,DN1068,DP1068,DW1068,DY1068,EF1068,EH1068)</f>
        <v>#REF!</v>
      </c>
      <c r="H1068" s="48"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48" t="e">
        <f t="shared" si="28"/>
        <v>#REF!</v>
      </c>
      <c r="J1068" s="77"/>
      <c r="K1068" s="77"/>
    </row>
    <row r="1069" spans="7:11" x14ac:dyDescent="0.35">
      <c r="G1069" s="48" t="e">
        <f>SUM(J1069,L1069,N1069,O1069,P1069,T1069,U1069,V1069,AB1069,AD1069,AO1069,AQ1069,CE1069,CG1069,CP1069,CR1069,#REF!,#REF!,CZ1069,DB1069,DE1069,DG1069,DN1069,DP1069,DW1069,DY1069,EF1069,EH1069)</f>
        <v>#REF!</v>
      </c>
      <c r="H1069" s="48"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48" t="e">
        <f t="shared" si="28"/>
        <v>#REF!</v>
      </c>
      <c r="J1069" s="77"/>
      <c r="K1069" s="77"/>
    </row>
    <row r="1070" spans="7:11" x14ac:dyDescent="0.35">
      <c r="G1070" s="48" t="e">
        <f>SUM(J1070,L1070,N1070,O1070,P1070,T1070,U1070,V1070,AB1070,AD1070,AO1070,AQ1070,CE1070,CG1070,CP1070,CR1070,#REF!,#REF!,CZ1070,DB1070,DE1070,DG1070,DN1070,DP1070,DW1070,DY1070,EF1070,EH1070)</f>
        <v>#REF!</v>
      </c>
      <c r="H1070" s="48"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48" t="e">
        <f t="shared" si="28"/>
        <v>#REF!</v>
      </c>
      <c r="J1070" s="77"/>
      <c r="K1070" s="77"/>
    </row>
    <row r="1071" spans="7:11" x14ac:dyDescent="0.35">
      <c r="G1071" s="48" t="e">
        <f>SUM(J1071,L1071,N1071,O1071,P1071,T1071,U1071,V1071,AB1071,AD1071,AO1071,AQ1071,CE1071,CG1071,CP1071,CR1071,#REF!,#REF!,CZ1071,DB1071,DE1071,DG1071,DN1071,DP1071,DW1071,DY1071,EF1071,EH1071)</f>
        <v>#REF!</v>
      </c>
      <c r="H1071" s="48"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48" t="e">
        <f t="shared" si="28"/>
        <v>#REF!</v>
      </c>
      <c r="J1071" s="77"/>
      <c r="K1071" s="77"/>
    </row>
    <row r="1072" spans="7:11" x14ac:dyDescent="0.35">
      <c r="G1072" s="48" t="e">
        <f>SUM(J1072,L1072,N1072,O1072,P1072,T1072,U1072,V1072,AB1072,AD1072,AO1072,AQ1072,CE1072,CG1072,CP1072,CR1072,#REF!,#REF!,CZ1072,DB1072,DE1072,DG1072,DN1072,DP1072,DW1072,DY1072,EF1072,EH1072)</f>
        <v>#REF!</v>
      </c>
      <c r="H1072" s="48"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48" t="e">
        <f t="shared" si="28"/>
        <v>#REF!</v>
      </c>
      <c r="J1072" s="77"/>
      <c r="K1072" s="77"/>
    </row>
    <row r="1073" spans="7:11" x14ac:dyDescent="0.35">
      <c r="G1073" s="48" t="e">
        <f>SUM(J1073,L1073,N1073,O1073,P1073,T1073,U1073,V1073,AB1073,AD1073,AO1073,AQ1073,CE1073,CG1073,CP1073,CR1073,#REF!,#REF!,CZ1073,DB1073,DE1073,DG1073,DN1073,DP1073,DW1073,DY1073,EF1073,EH1073)</f>
        <v>#REF!</v>
      </c>
      <c r="H1073" s="48"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48" t="e">
        <f t="shared" si="28"/>
        <v>#REF!</v>
      </c>
      <c r="J1073" s="77"/>
      <c r="K1073" s="77"/>
    </row>
    <row r="1074" spans="7:11" x14ac:dyDescent="0.35">
      <c r="G1074" s="48" t="e">
        <f>SUM(J1074,L1074,N1074,O1074,P1074,T1074,U1074,V1074,AB1074,AD1074,AO1074,AQ1074,CE1074,CG1074,CP1074,CR1074,#REF!,#REF!,CZ1074,DB1074,DE1074,DG1074,DN1074,DP1074,DW1074,DY1074,EF1074,EH1074)</f>
        <v>#REF!</v>
      </c>
      <c r="H1074" s="48"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48" t="e">
        <f t="shared" si="28"/>
        <v>#REF!</v>
      </c>
      <c r="J1074" s="77"/>
      <c r="K1074" s="77"/>
    </row>
    <row r="1075" spans="7:11" x14ac:dyDescent="0.35">
      <c r="G1075" s="48" t="e">
        <f>SUM(J1075,L1075,N1075,O1075,P1075,T1075,U1075,V1075,AB1075,AD1075,AO1075,AQ1075,CE1075,CG1075,CP1075,CR1075,#REF!,#REF!,CZ1075,DB1075,DE1075,DG1075,DN1075,DP1075,DW1075,DY1075,EF1075,EH1075)</f>
        <v>#REF!</v>
      </c>
      <c r="H1075" s="48"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48" t="e">
        <f t="shared" si="28"/>
        <v>#REF!</v>
      </c>
      <c r="J1075" s="77"/>
      <c r="K1075" s="77"/>
    </row>
    <row r="1076" spans="7:11" x14ac:dyDescent="0.35">
      <c r="G1076" s="48" t="e">
        <f>SUM(J1076,L1076,N1076,O1076,P1076,T1076,U1076,V1076,AB1076,AD1076,AO1076,AQ1076,CE1076,CG1076,CP1076,CR1076,#REF!,#REF!,CZ1076,DB1076,DE1076,DG1076,DN1076,DP1076,DW1076,DY1076,EF1076,EH1076)</f>
        <v>#REF!</v>
      </c>
      <c r="H1076" s="48"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48" t="e">
        <f t="shared" si="28"/>
        <v>#REF!</v>
      </c>
      <c r="J1076" s="77"/>
      <c r="K1076" s="77"/>
    </row>
    <row r="1077" spans="7:11" x14ac:dyDescent="0.35">
      <c r="G1077" s="48" t="e">
        <f>SUM(J1077,L1077,N1077,O1077,P1077,T1077,U1077,V1077,AB1077,AD1077,AO1077,AQ1077,CE1077,CG1077,CP1077,CR1077,#REF!,#REF!,CZ1077,DB1077,DE1077,DG1077,DN1077,DP1077,DW1077,DY1077,EF1077,EH1077)</f>
        <v>#REF!</v>
      </c>
      <c r="H1077" s="48"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48" t="e">
        <f t="shared" si="28"/>
        <v>#REF!</v>
      </c>
      <c r="J1077" s="77"/>
      <c r="K1077" s="77"/>
    </row>
    <row r="1078" spans="7:11" x14ac:dyDescent="0.35">
      <c r="G1078" s="48" t="e">
        <f>SUM(J1078,L1078,N1078,O1078,P1078,T1078,U1078,V1078,AB1078,AD1078,AO1078,AQ1078,CE1078,CG1078,CP1078,CR1078,#REF!,#REF!,CZ1078,DB1078,DE1078,DG1078,DN1078,DP1078,DW1078,DY1078,EF1078,EH1078)</f>
        <v>#REF!</v>
      </c>
      <c r="H1078" s="48"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48" t="e">
        <f t="shared" si="28"/>
        <v>#REF!</v>
      </c>
      <c r="J1078" s="77"/>
      <c r="K1078" s="77"/>
    </row>
    <row r="1079" spans="7:11" x14ac:dyDescent="0.35">
      <c r="G1079" s="48" t="e">
        <f>SUM(J1079,L1079,N1079,O1079,P1079,T1079,U1079,V1079,AB1079,AD1079,AO1079,AQ1079,CE1079,CG1079,CP1079,CR1079,#REF!,#REF!,CZ1079,DB1079,DE1079,DG1079,DN1079,DP1079,DW1079,DY1079,EF1079,EH1079)</f>
        <v>#REF!</v>
      </c>
      <c r="H1079" s="48"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48" t="e">
        <f t="shared" si="28"/>
        <v>#REF!</v>
      </c>
      <c r="J1079" s="77"/>
      <c r="K1079" s="77"/>
    </row>
    <row r="1080" spans="7:11" x14ac:dyDescent="0.35">
      <c r="G1080" s="48" t="e">
        <f>SUM(J1080,L1080,N1080,O1080,P1080,T1080,U1080,V1080,AB1080,AD1080,AO1080,AQ1080,CE1080,CG1080,CP1080,CR1080,#REF!,#REF!,CZ1080,DB1080,DE1080,DG1080,DN1080,DP1080,DW1080,DY1080,EF1080,EH1080)</f>
        <v>#REF!</v>
      </c>
      <c r="H1080" s="48"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48" t="e">
        <f t="shared" si="28"/>
        <v>#REF!</v>
      </c>
      <c r="J1080" s="77"/>
      <c r="K1080" s="77"/>
    </row>
    <row r="1081" spans="7:11" x14ac:dyDescent="0.35">
      <c r="G1081" s="48" t="e">
        <f>SUM(J1081,L1081,N1081,O1081,P1081,T1081,U1081,V1081,AB1081,AD1081,AO1081,AQ1081,CE1081,CG1081,CP1081,CR1081,#REF!,#REF!,CZ1081,DB1081,DE1081,DG1081,DN1081,DP1081,DW1081,DY1081,EF1081,EH1081)</f>
        <v>#REF!</v>
      </c>
      <c r="H1081" s="48"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48" t="e">
        <f t="shared" si="28"/>
        <v>#REF!</v>
      </c>
      <c r="J1081" s="77"/>
      <c r="K1081" s="77"/>
    </row>
    <row r="1082" spans="7:11" x14ac:dyDescent="0.35">
      <c r="G1082" s="48" t="e">
        <f>SUM(J1082,L1082,N1082,O1082,P1082,T1082,U1082,V1082,AB1082,AD1082,AO1082,AQ1082,CE1082,CG1082,CP1082,CR1082,#REF!,#REF!,CZ1082,DB1082,DE1082,DG1082,DN1082,DP1082,DW1082,DY1082,EF1082,EH1082)</f>
        <v>#REF!</v>
      </c>
      <c r="H1082" s="48"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48" t="e">
        <f t="shared" si="28"/>
        <v>#REF!</v>
      </c>
      <c r="J1082" s="77"/>
      <c r="K1082" s="77"/>
    </row>
    <row r="1083" spans="7:11" x14ac:dyDescent="0.35">
      <c r="G1083" s="48" t="e">
        <f>SUM(J1083,L1083,N1083,O1083,P1083,T1083,U1083,V1083,AB1083,AD1083,AO1083,AQ1083,CE1083,CG1083,CP1083,CR1083,#REF!,#REF!,CZ1083,DB1083,DE1083,DG1083,DN1083,DP1083,DW1083,DY1083,EF1083,EH1083)</f>
        <v>#REF!</v>
      </c>
      <c r="H1083" s="48"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48" t="e">
        <f t="shared" si="28"/>
        <v>#REF!</v>
      </c>
      <c r="J1083" s="77"/>
      <c r="K1083" s="77"/>
    </row>
    <row r="1084" spans="7:11" x14ac:dyDescent="0.35">
      <c r="G1084" s="48" t="e">
        <f>SUM(J1084,L1084,N1084,O1084,P1084,T1084,U1084,V1084,AB1084,AD1084,AO1084,AQ1084,CE1084,CG1084,CP1084,CR1084,#REF!,#REF!,CZ1084,DB1084,DE1084,DG1084,DN1084,DP1084,DW1084,DY1084,EF1084,EH1084)</f>
        <v>#REF!</v>
      </c>
      <c r="H1084" s="48"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48" t="e">
        <f t="shared" si="28"/>
        <v>#REF!</v>
      </c>
      <c r="J1084" s="77"/>
      <c r="K1084" s="77"/>
    </row>
    <row r="1085" spans="7:11" x14ac:dyDescent="0.35">
      <c r="G1085" s="48" t="e">
        <f>SUM(J1085,L1085,N1085,O1085,P1085,T1085,U1085,V1085,AB1085,AD1085,AO1085,AQ1085,CE1085,CG1085,CP1085,CR1085,#REF!,#REF!,CZ1085,DB1085,DE1085,DG1085,DN1085,DP1085,DW1085,DY1085,EF1085,EH1085)</f>
        <v>#REF!</v>
      </c>
      <c r="H1085" s="48"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48" t="e">
        <f t="shared" si="28"/>
        <v>#REF!</v>
      </c>
      <c r="J1085" s="77"/>
      <c r="K1085" s="77"/>
    </row>
    <row r="1086" spans="7:11" x14ac:dyDescent="0.35">
      <c r="G1086" s="48" t="e">
        <f>SUM(J1086,L1086,N1086,O1086,P1086,T1086,U1086,V1086,AB1086,AD1086,AO1086,AQ1086,CE1086,CG1086,CP1086,CR1086,#REF!,#REF!,CZ1086,DB1086,DE1086,DG1086,DN1086,DP1086,DW1086,DY1086,EF1086,EH1086)</f>
        <v>#REF!</v>
      </c>
      <c r="H1086" s="48"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48" t="e">
        <f t="shared" si="28"/>
        <v>#REF!</v>
      </c>
      <c r="J1086" s="77"/>
      <c r="K1086" s="77"/>
    </row>
    <row r="1087" spans="7:11" x14ac:dyDescent="0.35">
      <c r="G1087" s="48" t="e">
        <f>SUM(J1087,L1087,N1087,O1087,P1087,T1087,U1087,V1087,AB1087,AD1087,AO1087,AQ1087,CE1087,CG1087,CP1087,CR1087,#REF!,#REF!,CZ1087,DB1087,DE1087,DG1087,DN1087,DP1087,DW1087,DY1087,EF1087,EH1087)</f>
        <v>#REF!</v>
      </c>
      <c r="H1087" s="48"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48" t="e">
        <f t="shared" si="28"/>
        <v>#REF!</v>
      </c>
      <c r="J1087" s="77"/>
      <c r="K1087" s="77"/>
    </row>
    <row r="1088" spans="7:11" x14ac:dyDescent="0.35">
      <c r="G1088" s="48" t="e">
        <f>SUM(J1088,L1088,N1088,O1088,P1088,T1088,U1088,V1088,AB1088,AD1088,AO1088,AQ1088,CE1088,CG1088,CP1088,CR1088,#REF!,#REF!,CZ1088,DB1088,DE1088,DG1088,DN1088,DP1088,DW1088,DY1088,EF1088,EH1088)</f>
        <v>#REF!</v>
      </c>
      <c r="H1088" s="48"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48" t="e">
        <f t="shared" si="28"/>
        <v>#REF!</v>
      </c>
      <c r="J1088" s="77"/>
      <c r="K1088" s="77"/>
    </row>
    <row r="1089" spans="7:11" x14ac:dyDescent="0.35">
      <c r="G1089" s="48" t="e">
        <f>SUM(J1089,L1089,N1089,O1089,P1089,T1089,U1089,V1089,AB1089,AD1089,AO1089,AQ1089,CE1089,CG1089,CP1089,CR1089,#REF!,#REF!,CZ1089,DB1089,DE1089,DG1089,DN1089,DP1089,DW1089,DY1089,EF1089,EH1089)</f>
        <v>#REF!</v>
      </c>
      <c r="H1089" s="48"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48" t="e">
        <f t="shared" si="28"/>
        <v>#REF!</v>
      </c>
      <c r="J1089" s="77"/>
      <c r="K1089" s="77"/>
    </row>
    <row r="1090" spans="7:11" x14ac:dyDescent="0.35">
      <c r="G1090" s="48" t="e">
        <f>SUM(J1090,L1090,N1090,O1090,P1090,T1090,U1090,V1090,AB1090,AD1090,AO1090,AQ1090,CE1090,CG1090,CP1090,CR1090,#REF!,#REF!,CZ1090,DB1090,DE1090,DG1090,DN1090,DP1090,DW1090,DY1090,EF1090,EH1090)</f>
        <v>#REF!</v>
      </c>
      <c r="H1090" s="48"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48" t="e">
        <f t="shared" si="28"/>
        <v>#REF!</v>
      </c>
      <c r="J1090" s="77"/>
      <c r="K1090" s="77"/>
    </row>
    <row r="1091" spans="7:11" x14ac:dyDescent="0.35">
      <c r="G1091" s="48" t="e">
        <f>SUM(J1091,L1091,N1091,O1091,P1091,T1091,U1091,V1091,AB1091,AD1091,AO1091,AQ1091,CE1091,CG1091,CP1091,CR1091,#REF!,#REF!,CZ1091,DB1091,DE1091,DG1091,DN1091,DP1091,DW1091,DY1091,EF1091,EH1091)</f>
        <v>#REF!</v>
      </c>
      <c r="H1091" s="48"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48" t="e">
        <f t="shared" si="28"/>
        <v>#REF!</v>
      </c>
      <c r="J1091" s="77"/>
      <c r="K1091" s="77"/>
    </row>
    <row r="1092" spans="7:11" x14ac:dyDescent="0.35">
      <c r="G1092" s="48" t="e">
        <f>SUM(J1092,L1092,N1092,O1092,P1092,T1092,U1092,V1092,AB1092,AD1092,AO1092,AQ1092,CE1092,CG1092,CP1092,CR1092,#REF!,#REF!,CZ1092,DB1092,DE1092,DG1092,DN1092,DP1092,DW1092,DY1092,EF1092,EH1092)</f>
        <v>#REF!</v>
      </c>
      <c r="H1092" s="48"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48" t="e">
        <f t="shared" si="28"/>
        <v>#REF!</v>
      </c>
      <c r="J1092" s="77"/>
      <c r="K1092" s="77"/>
    </row>
    <row r="1093" spans="7:11" x14ac:dyDescent="0.35">
      <c r="G1093" s="48" t="e">
        <f>SUM(J1093,L1093,N1093,O1093,P1093,T1093,U1093,V1093,AB1093,AD1093,AO1093,AQ1093,CE1093,CG1093,CP1093,CR1093,#REF!,#REF!,CZ1093,DB1093,DE1093,DG1093,DN1093,DP1093,DW1093,DY1093,EF1093,EH1093)</f>
        <v>#REF!</v>
      </c>
      <c r="H1093" s="48"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48" t="e">
        <f t="shared" si="28"/>
        <v>#REF!</v>
      </c>
      <c r="J1093" s="77"/>
      <c r="K1093" s="77"/>
    </row>
    <row r="1094" spans="7:11" x14ac:dyDescent="0.35">
      <c r="G1094" s="48" t="e">
        <f>SUM(J1094,L1094,N1094,O1094,P1094,T1094,U1094,V1094,AB1094,AD1094,AO1094,AQ1094,CE1094,CG1094,CP1094,CR1094,#REF!,#REF!,CZ1094,DB1094,DE1094,DG1094,DN1094,DP1094,DW1094,DY1094,EF1094,EH1094)</f>
        <v>#REF!</v>
      </c>
      <c r="H1094" s="48"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48" t="e">
        <f t="shared" si="28"/>
        <v>#REF!</v>
      </c>
      <c r="J1094" s="77"/>
      <c r="K1094" s="77"/>
    </row>
    <row r="1095" spans="7:11" x14ac:dyDescent="0.35">
      <c r="G1095" s="48" t="e">
        <f>SUM(J1095,L1095,N1095,O1095,P1095,T1095,U1095,V1095,AB1095,AD1095,AO1095,AQ1095,CE1095,CG1095,CP1095,CR1095,#REF!,#REF!,CZ1095,DB1095,DE1095,DG1095,DN1095,DP1095,DW1095,DY1095,EF1095,EH1095)</f>
        <v>#REF!</v>
      </c>
      <c r="H1095" s="48"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48" t="e">
        <f t="shared" si="28"/>
        <v>#REF!</v>
      </c>
      <c r="J1095" s="77"/>
      <c r="K1095" s="77"/>
    </row>
    <row r="1096" spans="7:11" x14ac:dyDescent="0.35">
      <c r="G1096" s="48" t="e">
        <f>SUM(J1096,L1096,N1096,O1096,P1096,T1096,U1096,V1096,AB1096,AD1096,AO1096,AQ1096,CE1096,CG1096,CP1096,CR1096,#REF!,#REF!,CZ1096,DB1096,DE1096,DG1096,DN1096,DP1096,DW1096,DY1096,EF1096,EH1096)</f>
        <v>#REF!</v>
      </c>
      <c r="H1096" s="48"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48" t="e">
        <f t="shared" si="28"/>
        <v>#REF!</v>
      </c>
      <c r="J1096" s="77"/>
      <c r="K1096" s="77"/>
    </row>
    <row r="1097" spans="7:11" x14ac:dyDescent="0.35">
      <c r="G1097" s="48" t="e">
        <f>SUM(J1097,L1097,N1097,O1097,P1097,T1097,U1097,V1097,AB1097,AD1097,AO1097,AQ1097,CE1097,CG1097,CP1097,CR1097,#REF!,#REF!,CZ1097,DB1097,DE1097,DG1097,DN1097,DP1097,DW1097,DY1097,EF1097,EH1097)</f>
        <v>#REF!</v>
      </c>
      <c r="H1097" s="48"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48" t="e">
        <f t="shared" si="28"/>
        <v>#REF!</v>
      </c>
      <c r="J1097" s="77"/>
      <c r="K1097" s="77"/>
    </row>
    <row r="1098" spans="7:11" x14ac:dyDescent="0.35">
      <c r="G1098" s="48" t="e">
        <f>SUM(J1098,L1098,N1098,O1098,P1098,T1098,U1098,V1098,AB1098,AD1098,AO1098,AQ1098,CE1098,CG1098,CP1098,CR1098,#REF!,#REF!,CZ1098,DB1098,DE1098,DG1098,DN1098,DP1098,DW1098,DY1098,EF1098,EH1098)</f>
        <v>#REF!</v>
      </c>
      <c r="H1098" s="48"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48" t="e">
        <f t="shared" ref="I1098:I1161" si="29">G1098+H1098</f>
        <v>#REF!</v>
      </c>
      <c r="J1098" s="77"/>
      <c r="K1098" s="77"/>
    </row>
    <row r="1099" spans="7:11" x14ac:dyDescent="0.35">
      <c r="G1099" s="48" t="e">
        <f>SUM(J1099,L1099,N1099,O1099,P1099,T1099,U1099,V1099,AB1099,AD1099,AO1099,AQ1099,CE1099,CG1099,CP1099,CR1099,#REF!,#REF!,CZ1099,DB1099,DE1099,DG1099,DN1099,DP1099,DW1099,DY1099,EF1099,EH1099)</f>
        <v>#REF!</v>
      </c>
      <c r="H1099" s="48"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48" t="e">
        <f t="shared" si="29"/>
        <v>#REF!</v>
      </c>
      <c r="J1099" s="77"/>
      <c r="K1099" s="77"/>
    </row>
    <row r="1100" spans="7:11" x14ac:dyDescent="0.35">
      <c r="G1100" s="48" t="e">
        <f>SUM(J1100,L1100,N1100,O1100,P1100,T1100,U1100,V1100,AB1100,AD1100,AO1100,AQ1100,CE1100,CG1100,CP1100,CR1100,#REF!,#REF!,CZ1100,DB1100,DE1100,DG1100,DN1100,DP1100,DW1100,DY1100,EF1100,EH1100)</f>
        <v>#REF!</v>
      </c>
      <c r="H1100" s="48"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48" t="e">
        <f t="shared" si="29"/>
        <v>#REF!</v>
      </c>
      <c r="J1100" s="77"/>
      <c r="K1100" s="77"/>
    </row>
    <row r="1101" spans="7:11" x14ac:dyDescent="0.35">
      <c r="G1101" s="48" t="e">
        <f>SUM(J1101,L1101,N1101,O1101,P1101,T1101,U1101,V1101,AB1101,AD1101,AO1101,AQ1101,CE1101,CG1101,CP1101,CR1101,#REF!,#REF!,CZ1101,DB1101,DE1101,DG1101,DN1101,DP1101,DW1101,DY1101,EF1101,EH1101)</f>
        <v>#REF!</v>
      </c>
      <c r="H1101" s="48"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48" t="e">
        <f t="shared" si="29"/>
        <v>#REF!</v>
      </c>
      <c r="J1101" s="77"/>
      <c r="K1101" s="77"/>
    </row>
    <row r="1102" spans="7:11" x14ac:dyDescent="0.35">
      <c r="G1102" s="48" t="e">
        <f>SUM(J1102,L1102,N1102,O1102,P1102,T1102,U1102,V1102,AB1102,AD1102,AO1102,AQ1102,CE1102,CG1102,CP1102,CR1102,#REF!,#REF!,CZ1102,DB1102,DE1102,DG1102,DN1102,DP1102,DW1102,DY1102,EF1102,EH1102)</f>
        <v>#REF!</v>
      </c>
      <c r="H1102" s="48"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48" t="e">
        <f t="shared" si="29"/>
        <v>#REF!</v>
      </c>
      <c r="J1102" s="77"/>
      <c r="K1102" s="77"/>
    </row>
    <row r="1103" spans="7:11" x14ac:dyDescent="0.35">
      <c r="G1103" s="48" t="e">
        <f>SUM(J1103,L1103,N1103,O1103,P1103,T1103,U1103,V1103,AB1103,AD1103,AO1103,AQ1103,CE1103,CG1103,CP1103,CR1103,#REF!,#REF!,CZ1103,DB1103,DE1103,DG1103,DN1103,DP1103,DW1103,DY1103,EF1103,EH1103)</f>
        <v>#REF!</v>
      </c>
      <c r="H1103" s="48"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48" t="e">
        <f t="shared" si="29"/>
        <v>#REF!</v>
      </c>
      <c r="J1103" s="77"/>
      <c r="K1103" s="77"/>
    </row>
    <row r="1104" spans="7:11" x14ac:dyDescent="0.35">
      <c r="G1104" s="48" t="e">
        <f>SUM(J1104,L1104,N1104,O1104,P1104,T1104,U1104,V1104,AB1104,AD1104,AO1104,AQ1104,CE1104,CG1104,CP1104,CR1104,#REF!,#REF!,CZ1104,DB1104,DE1104,DG1104,DN1104,DP1104,DW1104,DY1104,EF1104,EH1104)</f>
        <v>#REF!</v>
      </c>
      <c r="H1104" s="48"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48" t="e">
        <f t="shared" si="29"/>
        <v>#REF!</v>
      </c>
      <c r="J1104" s="77"/>
      <c r="K1104" s="77"/>
    </row>
    <row r="1105" spans="7:11" x14ac:dyDescent="0.35">
      <c r="G1105" s="48" t="e">
        <f>SUM(J1105,L1105,N1105,O1105,P1105,T1105,U1105,V1105,AB1105,AD1105,AO1105,AQ1105,CE1105,CG1105,CP1105,CR1105,#REF!,#REF!,CZ1105,DB1105,DE1105,DG1105,DN1105,DP1105,DW1105,DY1105,EF1105,EH1105)</f>
        <v>#REF!</v>
      </c>
      <c r="H1105" s="48"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48" t="e">
        <f t="shared" si="29"/>
        <v>#REF!</v>
      </c>
      <c r="J1105" s="77"/>
      <c r="K1105" s="77"/>
    </row>
    <row r="1106" spans="7:11" x14ac:dyDescent="0.35">
      <c r="G1106" s="48" t="e">
        <f>SUM(J1106,L1106,N1106,O1106,P1106,T1106,U1106,V1106,AB1106,AD1106,AO1106,AQ1106,CE1106,CG1106,CP1106,CR1106,#REF!,#REF!,CZ1106,DB1106,DE1106,DG1106,DN1106,DP1106,DW1106,DY1106,EF1106,EH1106)</f>
        <v>#REF!</v>
      </c>
      <c r="H1106" s="48"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48" t="e">
        <f t="shared" si="29"/>
        <v>#REF!</v>
      </c>
      <c r="J1106" s="77"/>
      <c r="K1106" s="77"/>
    </row>
    <row r="1107" spans="7:11" x14ac:dyDescent="0.35">
      <c r="G1107" s="48" t="e">
        <f>SUM(J1107,L1107,N1107,O1107,P1107,T1107,U1107,V1107,AB1107,AD1107,AO1107,AQ1107,CE1107,CG1107,CP1107,CR1107,#REF!,#REF!,CZ1107,DB1107,DE1107,DG1107,DN1107,DP1107,DW1107,DY1107,EF1107,EH1107)</f>
        <v>#REF!</v>
      </c>
      <c r="H1107" s="48"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48" t="e">
        <f t="shared" si="29"/>
        <v>#REF!</v>
      </c>
      <c r="J1107" s="77"/>
      <c r="K1107" s="77"/>
    </row>
    <row r="1108" spans="7:11" x14ac:dyDescent="0.35">
      <c r="G1108" s="48" t="e">
        <f>SUM(J1108,L1108,N1108,O1108,P1108,T1108,U1108,V1108,AB1108,AD1108,AO1108,AQ1108,CE1108,CG1108,CP1108,CR1108,#REF!,#REF!,CZ1108,DB1108,DE1108,DG1108,DN1108,DP1108,DW1108,DY1108,EF1108,EH1108)</f>
        <v>#REF!</v>
      </c>
      <c r="H1108" s="48"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48" t="e">
        <f t="shared" si="29"/>
        <v>#REF!</v>
      </c>
      <c r="J1108" s="77"/>
      <c r="K1108" s="77"/>
    </row>
    <row r="1109" spans="7:11" x14ac:dyDescent="0.35">
      <c r="G1109" s="48" t="e">
        <f>SUM(J1109,L1109,N1109,O1109,P1109,T1109,U1109,V1109,AB1109,AD1109,AO1109,AQ1109,CE1109,CG1109,CP1109,CR1109,#REF!,#REF!,CZ1109,DB1109,DE1109,DG1109,DN1109,DP1109,DW1109,DY1109,EF1109,EH1109)</f>
        <v>#REF!</v>
      </c>
      <c r="H1109" s="48"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48" t="e">
        <f t="shared" si="29"/>
        <v>#REF!</v>
      </c>
      <c r="J1109" s="77"/>
      <c r="K1109" s="77"/>
    </row>
    <row r="1110" spans="7:11" x14ac:dyDescent="0.35">
      <c r="G1110" s="48" t="e">
        <f>SUM(J1110,L1110,N1110,O1110,P1110,T1110,U1110,V1110,AB1110,AD1110,AO1110,AQ1110,CE1110,CG1110,CP1110,CR1110,#REF!,#REF!,CZ1110,DB1110,DE1110,DG1110,DN1110,DP1110,DW1110,DY1110,EF1110,EH1110)</f>
        <v>#REF!</v>
      </c>
      <c r="H1110" s="48"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48" t="e">
        <f t="shared" si="29"/>
        <v>#REF!</v>
      </c>
      <c r="J1110" s="77"/>
      <c r="K1110" s="77"/>
    </row>
    <row r="1111" spans="7:11" x14ac:dyDescent="0.35">
      <c r="G1111" s="48" t="e">
        <f>SUM(J1111,L1111,N1111,O1111,P1111,T1111,U1111,V1111,AB1111,AD1111,AO1111,AQ1111,CE1111,CG1111,CP1111,CR1111,#REF!,#REF!,CZ1111,DB1111,DE1111,DG1111,DN1111,DP1111,DW1111,DY1111,EF1111,EH1111)</f>
        <v>#REF!</v>
      </c>
      <c r="H1111" s="48"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48" t="e">
        <f t="shared" si="29"/>
        <v>#REF!</v>
      </c>
      <c r="J1111" s="77"/>
      <c r="K1111" s="77"/>
    </row>
    <row r="1112" spans="7:11" x14ac:dyDescent="0.35">
      <c r="G1112" s="48" t="e">
        <f>SUM(J1112,L1112,N1112,O1112,P1112,T1112,U1112,V1112,AB1112,AD1112,AO1112,AQ1112,CE1112,CG1112,CP1112,CR1112,#REF!,#REF!,CZ1112,DB1112,DE1112,DG1112,DN1112,DP1112,DW1112,DY1112,EF1112,EH1112)</f>
        <v>#REF!</v>
      </c>
      <c r="H1112" s="48"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48" t="e">
        <f t="shared" si="29"/>
        <v>#REF!</v>
      </c>
      <c r="J1112" s="77"/>
      <c r="K1112" s="77"/>
    </row>
    <row r="1113" spans="7:11" x14ac:dyDescent="0.35">
      <c r="G1113" s="48" t="e">
        <f>SUM(J1113,L1113,N1113,O1113,P1113,T1113,U1113,V1113,AB1113,AD1113,AO1113,AQ1113,CE1113,CG1113,CP1113,CR1113,#REF!,#REF!,CZ1113,DB1113,DE1113,DG1113,DN1113,DP1113,DW1113,DY1113,EF1113,EH1113)</f>
        <v>#REF!</v>
      </c>
      <c r="H1113" s="48"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48" t="e">
        <f t="shared" si="29"/>
        <v>#REF!</v>
      </c>
      <c r="J1113" s="77"/>
      <c r="K1113" s="77"/>
    </row>
    <row r="1114" spans="7:11" x14ac:dyDescent="0.35">
      <c r="G1114" s="48" t="e">
        <f>SUM(J1114,L1114,N1114,O1114,P1114,T1114,U1114,V1114,AB1114,AD1114,AO1114,AQ1114,CE1114,CG1114,CP1114,CR1114,#REF!,#REF!,CZ1114,DB1114,DE1114,DG1114,DN1114,DP1114,DW1114,DY1114,EF1114,EH1114)</f>
        <v>#REF!</v>
      </c>
      <c r="H1114" s="48"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48" t="e">
        <f t="shared" si="29"/>
        <v>#REF!</v>
      </c>
      <c r="J1114" s="77"/>
      <c r="K1114" s="77"/>
    </row>
    <row r="1115" spans="7:11" x14ac:dyDescent="0.35">
      <c r="G1115" s="48" t="e">
        <f>SUM(J1115,L1115,N1115,O1115,P1115,T1115,U1115,V1115,AB1115,AD1115,AO1115,AQ1115,CE1115,CG1115,CP1115,CR1115,#REF!,#REF!,CZ1115,DB1115,DE1115,DG1115,DN1115,DP1115,DW1115,DY1115,EF1115,EH1115)</f>
        <v>#REF!</v>
      </c>
      <c r="H1115" s="48"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48" t="e">
        <f t="shared" si="29"/>
        <v>#REF!</v>
      </c>
      <c r="J1115" s="77"/>
      <c r="K1115" s="77"/>
    </row>
    <row r="1116" spans="7:11" x14ac:dyDescent="0.35">
      <c r="G1116" s="48" t="e">
        <f>SUM(J1116,L1116,N1116,O1116,P1116,T1116,U1116,V1116,AB1116,AD1116,AO1116,AQ1116,CE1116,CG1116,CP1116,CR1116,#REF!,#REF!,CZ1116,DB1116,DE1116,DG1116,DN1116,DP1116,DW1116,DY1116,EF1116,EH1116)</f>
        <v>#REF!</v>
      </c>
      <c r="H1116" s="48"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48" t="e">
        <f t="shared" si="29"/>
        <v>#REF!</v>
      </c>
      <c r="J1116" s="77"/>
      <c r="K1116" s="77"/>
    </row>
    <row r="1117" spans="7:11" x14ac:dyDescent="0.35">
      <c r="G1117" s="48" t="e">
        <f>SUM(J1117,L1117,N1117,O1117,P1117,T1117,U1117,V1117,AB1117,AD1117,AO1117,AQ1117,CE1117,CG1117,CP1117,CR1117,#REF!,#REF!,CZ1117,DB1117,DE1117,DG1117,DN1117,DP1117,DW1117,DY1117,EF1117,EH1117)</f>
        <v>#REF!</v>
      </c>
      <c r="H1117" s="48"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48" t="e">
        <f t="shared" si="29"/>
        <v>#REF!</v>
      </c>
      <c r="J1117" s="77"/>
      <c r="K1117" s="77"/>
    </row>
    <row r="1118" spans="7:11" x14ac:dyDescent="0.35">
      <c r="G1118" s="48" t="e">
        <f>SUM(J1118,L1118,N1118,O1118,P1118,T1118,U1118,V1118,AB1118,AD1118,AO1118,AQ1118,CE1118,CG1118,CP1118,CR1118,#REF!,#REF!,CZ1118,DB1118,DE1118,DG1118,DN1118,DP1118,DW1118,DY1118,EF1118,EH1118)</f>
        <v>#REF!</v>
      </c>
      <c r="H1118" s="48"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48" t="e">
        <f t="shared" si="29"/>
        <v>#REF!</v>
      </c>
      <c r="J1118" s="77"/>
      <c r="K1118" s="77"/>
    </row>
    <row r="1119" spans="7:11" x14ac:dyDescent="0.35">
      <c r="G1119" s="48" t="e">
        <f>SUM(J1119,L1119,N1119,O1119,P1119,T1119,U1119,V1119,AB1119,AD1119,AO1119,AQ1119,CE1119,CG1119,CP1119,CR1119,#REF!,#REF!,CZ1119,DB1119,DE1119,DG1119,DN1119,DP1119,DW1119,DY1119,EF1119,EH1119)</f>
        <v>#REF!</v>
      </c>
      <c r="H1119" s="48"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48" t="e">
        <f t="shared" si="29"/>
        <v>#REF!</v>
      </c>
      <c r="J1119" s="77"/>
      <c r="K1119" s="77"/>
    </row>
    <row r="1120" spans="7:11" x14ac:dyDescent="0.35">
      <c r="G1120" s="48" t="e">
        <f>SUM(J1120,L1120,N1120,O1120,P1120,T1120,U1120,V1120,AB1120,AD1120,AO1120,AQ1120,CE1120,CG1120,CP1120,CR1120,#REF!,#REF!,CZ1120,DB1120,DE1120,DG1120,DN1120,DP1120,DW1120,DY1120,EF1120,EH1120)</f>
        <v>#REF!</v>
      </c>
      <c r="H1120" s="48"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48" t="e">
        <f t="shared" si="29"/>
        <v>#REF!</v>
      </c>
      <c r="J1120" s="77"/>
      <c r="K1120" s="77"/>
    </row>
    <row r="1121" spans="7:11" x14ac:dyDescent="0.35">
      <c r="G1121" s="48" t="e">
        <f>SUM(J1121,L1121,N1121,O1121,P1121,T1121,U1121,V1121,AB1121,AD1121,AO1121,AQ1121,CE1121,CG1121,CP1121,CR1121,#REF!,#REF!,CZ1121,DB1121,DE1121,DG1121,DN1121,DP1121,DW1121,DY1121,EF1121,EH1121)</f>
        <v>#REF!</v>
      </c>
      <c r="H1121" s="48"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48" t="e">
        <f t="shared" si="29"/>
        <v>#REF!</v>
      </c>
      <c r="J1121" s="77"/>
      <c r="K1121" s="77"/>
    </row>
    <row r="1122" spans="7:11" x14ac:dyDescent="0.35">
      <c r="G1122" s="48" t="e">
        <f>SUM(J1122,L1122,N1122,O1122,P1122,T1122,U1122,V1122,AB1122,AD1122,AO1122,AQ1122,CE1122,CG1122,CP1122,CR1122,#REF!,#REF!,CZ1122,DB1122,DE1122,DG1122,DN1122,DP1122,DW1122,DY1122,EF1122,EH1122)</f>
        <v>#REF!</v>
      </c>
      <c r="H1122" s="48"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48" t="e">
        <f t="shared" si="29"/>
        <v>#REF!</v>
      </c>
      <c r="J1122" s="77"/>
      <c r="K1122" s="77"/>
    </row>
    <row r="1123" spans="7:11" x14ac:dyDescent="0.35">
      <c r="G1123" s="48" t="e">
        <f>SUM(J1123,L1123,N1123,O1123,P1123,T1123,U1123,V1123,AB1123,AD1123,AO1123,AQ1123,CE1123,CG1123,CP1123,CR1123,#REF!,#REF!,CZ1123,DB1123,DE1123,DG1123,DN1123,DP1123,DW1123,DY1123,EF1123,EH1123)</f>
        <v>#REF!</v>
      </c>
      <c r="H1123" s="48"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48" t="e">
        <f t="shared" si="29"/>
        <v>#REF!</v>
      </c>
      <c r="J1123" s="77"/>
      <c r="K1123" s="77"/>
    </row>
    <row r="1124" spans="7:11" x14ac:dyDescent="0.35">
      <c r="G1124" s="48" t="e">
        <f>SUM(J1124,L1124,N1124,O1124,P1124,T1124,U1124,V1124,AB1124,AD1124,AO1124,AQ1124,CE1124,CG1124,CP1124,CR1124,#REF!,#REF!,CZ1124,DB1124,DE1124,DG1124,DN1124,DP1124,DW1124,DY1124,EF1124,EH1124)</f>
        <v>#REF!</v>
      </c>
      <c r="H1124" s="48"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48" t="e">
        <f t="shared" si="29"/>
        <v>#REF!</v>
      </c>
      <c r="J1124" s="77"/>
      <c r="K1124" s="77"/>
    </row>
    <row r="1125" spans="7:11" x14ac:dyDescent="0.35">
      <c r="G1125" s="48" t="e">
        <f>SUM(J1125,L1125,N1125,O1125,P1125,T1125,U1125,V1125,AB1125,AD1125,AO1125,AQ1125,CE1125,CG1125,CP1125,CR1125,#REF!,#REF!,CZ1125,DB1125,DE1125,DG1125,DN1125,DP1125,DW1125,DY1125,EF1125,EH1125)</f>
        <v>#REF!</v>
      </c>
      <c r="H1125" s="48"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48" t="e">
        <f t="shared" si="29"/>
        <v>#REF!</v>
      </c>
      <c r="J1125" s="77"/>
      <c r="K1125" s="77"/>
    </row>
    <row r="1126" spans="7:11" x14ac:dyDescent="0.35">
      <c r="G1126" s="48" t="e">
        <f>SUM(J1126,L1126,N1126,O1126,P1126,T1126,U1126,V1126,AB1126,AD1126,AO1126,AQ1126,CE1126,CG1126,CP1126,CR1126,#REF!,#REF!,CZ1126,DB1126,DE1126,DG1126,DN1126,DP1126,DW1126,DY1126,EF1126,EH1126)</f>
        <v>#REF!</v>
      </c>
      <c r="H1126" s="48"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48" t="e">
        <f t="shared" si="29"/>
        <v>#REF!</v>
      </c>
      <c r="J1126" s="77"/>
      <c r="K1126" s="77"/>
    </row>
    <row r="1127" spans="7:11" x14ac:dyDescent="0.35">
      <c r="G1127" s="48" t="e">
        <f>SUM(J1127,L1127,N1127,O1127,P1127,T1127,U1127,V1127,AB1127,AD1127,AO1127,AQ1127,CE1127,CG1127,CP1127,CR1127,#REF!,#REF!,CZ1127,DB1127,DE1127,DG1127,DN1127,DP1127,DW1127,DY1127,EF1127,EH1127)</f>
        <v>#REF!</v>
      </c>
      <c r="H1127" s="48"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48" t="e">
        <f t="shared" si="29"/>
        <v>#REF!</v>
      </c>
      <c r="J1127" s="77"/>
      <c r="K1127" s="77"/>
    </row>
    <row r="1128" spans="7:11" x14ac:dyDescent="0.35">
      <c r="G1128" s="48" t="e">
        <f>SUM(J1128,L1128,N1128,O1128,P1128,T1128,U1128,V1128,AB1128,AD1128,AO1128,AQ1128,CE1128,CG1128,CP1128,CR1128,#REF!,#REF!,CZ1128,DB1128,DE1128,DG1128,DN1128,DP1128,DW1128,DY1128,EF1128,EH1128)</f>
        <v>#REF!</v>
      </c>
      <c r="H1128" s="48"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48" t="e">
        <f t="shared" si="29"/>
        <v>#REF!</v>
      </c>
      <c r="J1128" s="77"/>
      <c r="K1128" s="77"/>
    </row>
    <row r="1129" spans="7:11" x14ac:dyDescent="0.35">
      <c r="G1129" s="48" t="e">
        <f>SUM(J1129,L1129,N1129,O1129,P1129,T1129,U1129,V1129,AB1129,AD1129,AO1129,AQ1129,CE1129,CG1129,CP1129,CR1129,#REF!,#REF!,CZ1129,DB1129,DE1129,DG1129,DN1129,DP1129,DW1129,DY1129,EF1129,EH1129)</f>
        <v>#REF!</v>
      </c>
      <c r="H1129" s="48"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48" t="e">
        <f t="shared" si="29"/>
        <v>#REF!</v>
      </c>
      <c r="J1129" s="77"/>
      <c r="K1129" s="77"/>
    </row>
    <row r="1130" spans="7:11" x14ac:dyDescent="0.35">
      <c r="G1130" s="48" t="e">
        <f>SUM(J1130,L1130,N1130,O1130,P1130,T1130,U1130,V1130,AB1130,AD1130,AO1130,AQ1130,CE1130,CG1130,CP1130,CR1130,#REF!,#REF!,CZ1130,DB1130,DE1130,DG1130,DN1130,DP1130,DW1130,DY1130,EF1130,EH1130)</f>
        <v>#REF!</v>
      </c>
      <c r="H1130" s="48"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48" t="e">
        <f t="shared" si="29"/>
        <v>#REF!</v>
      </c>
      <c r="J1130" s="77"/>
      <c r="K1130" s="77"/>
    </row>
    <row r="1131" spans="7:11" x14ac:dyDescent="0.35">
      <c r="G1131" s="48" t="e">
        <f>SUM(J1131,L1131,N1131,O1131,P1131,T1131,U1131,V1131,AB1131,AD1131,AO1131,AQ1131,CE1131,CG1131,CP1131,CR1131,#REF!,#REF!,CZ1131,DB1131,DE1131,DG1131,DN1131,DP1131,DW1131,DY1131,EF1131,EH1131)</f>
        <v>#REF!</v>
      </c>
      <c r="H1131" s="48"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48" t="e">
        <f t="shared" si="29"/>
        <v>#REF!</v>
      </c>
      <c r="J1131" s="77"/>
      <c r="K1131" s="77"/>
    </row>
    <row r="1132" spans="7:11" x14ac:dyDescent="0.35">
      <c r="G1132" s="48" t="e">
        <f>SUM(J1132,L1132,N1132,O1132,P1132,T1132,U1132,V1132,AB1132,AD1132,AO1132,AQ1132,CE1132,CG1132,CP1132,CR1132,#REF!,#REF!,CZ1132,DB1132,DE1132,DG1132,DN1132,DP1132,DW1132,DY1132,EF1132,EH1132)</f>
        <v>#REF!</v>
      </c>
      <c r="H1132" s="48"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48" t="e">
        <f t="shared" si="29"/>
        <v>#REF!</v>
      </c>
      <c r="J1132" s="77"/>
      <c r="K1132" s="77"/>
    </row>
    <row r="1133" spans="7:11" x14ac:dyDescent="0.35">
      <c r="G1133" s="48" t="e">
        <f>SUM(J1133,L1133,N1133,O1133,P1133,T1133,U1133,V1133,AB1133,AD1133,AO1133,AQ1133,CE1133,CG1133,CP1133,CR1133,#REF!,#REF!,CZ1133,DB1133,DE1133,DG1133,DN1133,DP1133,DW1133,DY1133,EF1133,EH1133)</f>
        <v>#REF!</v>
      </c>
      <c r="H1133" s="48"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48" t="e">
        <f t="shared" si="29"/>
        <v>#REF!</v>
      </c>
      <c r="J1133" s="77"/>
      <c r="K1133" s="77"/>
    </row>
    <row r="1134" spans="7:11" x14ac:dyDescent="0.35">
      <c r="G1134" s="48" t="e">
        <f>SUM(J1134,L1134,N1134,O1134,P1134,T1134,U1134,V1134,AB1134,AD1134,AO1134,AQ1134,CE1134,CG1134,CP1134,CR1134,#REF!,#REF!,CZ1134,DB1134,DE1134,DG1134,DN1134,DP1134,DW1134,DY1134,EF1134,EH1134)</f>
        <v>#REF!</v>
      </c>
      <c r="H1134" s="48"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48" t="e">
        <f t="shared" si="29"/>
        <v>#REF!</v>
      </c>
      <c r="J1134" s="77"/>
      <c r="K1134" s="77"/>
    </row>
    <row r="1135" spans="7:11" x14ac:dyDescent="0.35">
      <c r="G1135" s="48" t="e">
        <f>SUM(J1135,L1135,N1135,O1135,P1135,T1135,U1135,V1135,AB1135,AD1135,AO1135,AQ1135,CE1135,CG1135,CP1135,CR1135,#REF!,#REF!,CZ1135,DB1135,DE1135,DG1135,DN1135,DP1135,DW1135,DY1135,EF1135,EH1135)</f>
        <v>#REF!</v>
      </c>
      <c r="H1135" s="48"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48" t="e">
        <f t="shared" si="29"/>
        <v>#REF!</v>
      </c>
      <c r="J1135" s="77"/>
      <c r="K1135" s="77"/>
    </row>
    <row r="1136" spans="7:11" x14ac:dyDescent="0.35">
      <c r="G1136" s="48" t="e">
        <f>SUM(J1136,L1136,N1136,O1136,P1136,T1136,U1136,V1136,AB1136,AD1136,AO1136,AQ1136,CE1136,CG1136,CP1136,CR1136,#REF!,#REF!,CZ1136,DB1136,DE1136,DG1136,DN1136,DP1136,DW1136,DY1136,EF1136,EH1136)</f>
        <v>#REF!</v>
      </c>
      <c r="H1136" s="48"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48" t="e">
        <f t="shared" si="29"/>
        <v>#REF!</v>
      </c>
      <c r="J1136" s="77"/>
      <c r="K1136" s="77"/>
    </row>
    <row r="1137" spans="7:11" x14ac:dyDescent="0.35">
      <c r="G1137" s="48" t="e">
        <f>SUM(J1137,L1137,N1137,O1137,P1137,T1137,U1137,V1137,AB1137,AD1137,AO1137,AQ1137,CE1137,CG1137,CP1137,CR1137,#REF!,#REF!,CZ1137,DB1137,DE1137,DG1137,DN1137,DP1137,DW1137,DY1137,EF1137,EH1137)</f>
        <v>#REF!</v>
      </c>
      <c r="H1137" s="48"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48" t="e">
        <f t="shared" si="29"/>
        <v>#REF!</v>
      </c>
      <c r="J1137" s="77"/>
      <c r="K1137" s="77"/>
    </row>
    <row r="1138" spans="7:11" x14ac:dyDescent="0.35">
      <c r="G1138" s="48" t="e">
        <f>SUM(J1138,L1138,N1138,O1138,P1138,T1138,U1138,V1138,AB1138,AD1138,AO1138,AQ1138,CE1138,CG1138,CP1138,CR1138,#REF!,#REF!,CZ1138,DB1138,DE1138,DG1138,DN1138,DP1138,DW1138,DY1138,EF1138,EH1138)</f>
        <v>#REF!</v>
      </c>
      <c r="H1138" s="48"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48" t="e">
        <f t="shared" si="29"/>
        <v>#REF!</v>
      </c>
      <c r="J1138" s="77"/>
      <c r="K1138" s="77"/>
    </row>
    <row r="1139" spans="7:11" x14ac:dyDescent="0.35">
      <c r="G1139" s="48" t="e">
        <f>SUM(J1139,L1139,N1139,O1139,P1139,T1139,U1139,V1139,AB1139,AD1139,AO1139,AQ1139,CE1139,CG1139,CP1139,CR1139,#REF!,#REF!,CZ1139,DB1139,DE1139,DG1139,DN1139,DP1139,DW1139,DY1139,EF1139,EH1139)</f>
        <v>#REF!</v>
      </c>
      <c r="H1139" s="48"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48" t="e">
        <f t="shared" si="29"/>
        <v>#REF!</v>
      </c>
      <c r="J1139" s="77"/>
      <c r="K1139" s="77"/>
    </row>
    <row r="1140" spans="7:11" x14ac:dyDescent="0.35">
      <c r="G1140" s="48" t="e">
        <f>SUM(J1140,L1140,N1140,O1140,P1140,T1140,U1140,V1140,AB1140,AD1140,AO1140,AQ1140,CE1140,CG1140,CP1140,CR1140,#REF!,#REF!,CZ1140,DB1140,DE1140,DG1140,DN1140,DP1140,DW1140,DY1140,EF1140,EH1140)</f>
        <v>#REF!</v>
      </c>
      <c r="H1140" s="48"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48" t="e">
        <f t="shared" si="29"/>
        <v>#REF!</v>
      </c>
      <c r="J1140" s="77"/>
      <c r="K1140" s="77"/>
    </row>
    <row r="1141" spans="7:11" x14ac:dyDescent="0.35">
      <c r="G1141" s="48" t="e">
        <f>SUM(J1141,L1141,N1141,O1141,P1141,T1141,U1141,V1141,AB1141,AD1141,AO1141,AQ1141,CE1141,CG1141,CP1141,CR1141,#REF!,#REF!,CZ1141,DB1141,DE1141,DG1141,DN1141,DP1141,DW1141,DY1141,EF1141,EH1141)</f>
        <v>#REF!</v>
      </c>
      <c r="H1141" s="48"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48" t="e">
        <f t="shared" si="29"/>
        <v>#REF!</v>
      </c>
      <c r="J1141" s="77"/>
      <c r="K1141" s="77"/>
    </row>
    <row r="1142" spans="7:11" x14ac:dyDescent="0.35">
      <c r="G1142" s="48" t="e">
        <f>SUM(J1142,L1142,N1142,O1142,P1142,T1142,U1142,V1142,AB1142,AD1142,AO1142,AQ1142,CE1142,CG1142,CP1142,CR1142,#REF!,#REF!,CZ1142,DB1142,DE1142,DG1142,DN1142,DP1142,DW1142,DY1142,EF1142,EH1142)</f>
        <v>#REF!</v>
      </c>
      <c r="H1142" s="48"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48" t="e">
        <f t="shared" si="29"/>
        <v>#REF!</v>
      </c>
      <c r="J1142" s="77"/>
      <c r="K1142" s="77"/>
    </row>
    <row r="1143" spans="7:11" x14ac:dyDescent="0.35">
      <c r="G1143" s="48" t="e">
        <f>SUM(J1143,L1143,N1143,O1143,P1143,T1143,U1143,V1143,AB1143,AD1143,AO1143,AQ1143,CE1143,CG1143,CP1143,CR1143,#REF!,#REF!,CZ1143,DB1143,DE1143,DG1143,DN1143,DP1143,DW1143,DY1143,EF1143,EH1143)</f>
        <v>#REF!</v>
      </c>
      <c r="H1143" s="48"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48" t="e">
        <f t="shared" si="29"/>
        <v>#REF!</v>
      </c>
      <c r="J1143" s="77"/>
      <c r="K1143" s="77"/>
    </row>
    <row r="1144" spans="7:11" x14ac:dyDescent="0.35">
      <c r="G1144" s="48" t="e">
        <f>SUM(J1144,L1144,N1144,O1144,P1144,T1144,U1144,V1144,AB1144,AD1144,AO1144,AQ1144,CE1144,CG1144,CP1144,CR1144,#REF!,#REF!,CZ1144,DB1144,DE1144,DG1144,DN1144,DP1144,DW1144,DY1144,EF1144,EH1144)</f>
        <v>#REF!</v>
      </c>
      <c r="H1144" s="48"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48" t="e">
        <f t="shared" si="29"/>
        <v>#REF!</v>
      </c>
      <c r="J1144" s="77"/>
      <c r="K1144" s="77"/>
    </row>
    <row r="1145" spans="7:11" x14ac:dyDescent="0.35">
      <c r="G1145" s="48" t="e">
        <f>SUM(J1145,L1145,N1145,O1145,P1145,T1145,U1145,V1145,AB1145,AD1145,AO1145,AQ1145,CE1145,CG1145,CP1145,CR1145,#REF!,#REF!,CZ1145,DB1145,DE1145,DG1145,DN1145,DP1145,DW1145,DY1145,EF1145,EH1145)</f>
        <v>#REF!</v>
      </c>
      <c r="H1145" s="48"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48" t="e">
        <f t="shared" si="29"/>
        <v>#REF!</v>
      </c>
      <c r="J1145" s="77"/>
      <c r="K1145" s="77"/>
    </row>
    <row r="1146" spans="7:11" x14ac:dyDescent="0.35">
      <c r="G1146" s="48" t="e">
        <f>SUM(J1146,L1146,N1146,O1146,P1146,T1146,U1146,V1146,AB1146,AD1146,AO1146,AQ1146,CE1146,CG1146,CP1146,CR1146,#REF!,#REF!,CZ1146,DB1146,DE1146,DG1146,DN1146,DP1146,DW1146,DY1146,EF1146,EH1146)</f>
        <v>#REF!</v>
      </c>
      <c r="H1146" s="48"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48" t="e">
        <f t="shared" si="29"/>
        <v>#REF!</v>
      </c>
      <c r="J1146" s="77"/>
      <c r="K1146" s="77"/>
    </row>
    <row r="1147" spans="7:11" x14ac:dyDescent="0.35">
      <c r="G1147" s="48" t="e">
        <f>SUM(J1147,L1147,N1147,O1147,P1147,T1147,U1147,V1147,AB1147,AD1147,AO1147,AQ1147,CE1147,CG1147,CP1147,CR1147,#REF!,#REF!,CZ1147,DB1147,DE1147,DG1147,DN1147,DP1147,DW1147,DY1147,EF1147,EH1147)</f>
        <v>#REF!</v>
      </c>
      <c r="H1147" s="48"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48" t="e">
        <f t="shared" si="29"/>
        <v>#REF!</v>
      </c>
      <c r="J1147" s="77"/>
      <c r="K1147" s="77"/>
    </row>
    <row r="1148" spans="7:11" x14ac:dyDescent="0.35">
      <c r="G1148" s="48" t="e">
        <f>SUM(J1148,L1148,N1148,O1148,P1148,T1148,U1148,V1148,AB1148,AD1148,AO1148,AQ1148,CE1148,CG1148,CP1148,CR1148,#REF!,#REF!,CZ1148,DB1148,DE1148,DG1148,DN1148,DP1148,DW1148,DY1148,EF1148,EH1148)</f>
        <v>#REF!</v>
      </c>
      <c r="H1148" s="48"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48" t="e">
        <f t="shared" si="29"/>
        <v>#REF!</v>
      </c>
      <c r="J1148" s="77"/>
      <c r="K1148" s="77"/>
    </row>
    <row r="1149" spans="7:11" x14ac:dyDescent="0.35">
      <c r="G1149" s="48" t="e">
        <f>SUM(J1149,L1149,N1149,O1149,P1149,T1149,U1149,V1149,AB1149,AD1149,AO1149,AQ1149,CE1149,CG1149,CP1149,CR1149,#REF!,#REF!,CZ1149,DB1149,DE1149,DG1149,DN1149,DP1149,DW1149,DY1149,EF1149,EH1149)</f>
        <v>#REF!</v>
      </c>
      <c r="H1149" s="48"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48" t="e">
        <f t="shared" si="29"/>
        <v>#REF!</v>
      </c>
      <c r="J1149" s="77"/>
      <c r="K1149" s="77"/>
    </row>
    <row r="1150" spans="7:11" x14ac:dyDescent="0.35">
      <c r="G1150" s="48" t="e">
        <f>SUM(J1150,L1150,N1150,O1150,P1150,T1150,U1150,V1150,AB1150,AD1150,AO1150,AQ1150,CE1150,CG1150,CP1150,CR1150,#REF!,#REF!,CZ1150,DB1150,DE1150,DG1150,DN1150,DP1150,DW1150,DY1150,EF1150,EH1150)</f>
        <v>#REF!</v>
      </c>
      <c r="H1150" s="48"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48" t="e">
        <f t="shared" si="29"/>
        <v>#REF!</v>
      </c>
      <c r="J1150" s="77"/>
      <c r="K1150" s="77"/>
    </row>
    <row r="1151" spans="7:11" x14ac:dyDescent="0.35">
      <c r="G1151" s="48" t="e">
        <f>SUM(J1151,L1151,N1151,O1151,P1151,T1151,U1151,V1151,AB1151,AD1151,AO1151,AQ1151,CE1151,CG1151,CP1151,CR1151,#REF!,#REF!,CZ1151,DB1151,DE1151,DG1151,DN1151,DP1151,DW1151,DY1151,EF1151,EH1151)</f>
        <v>#REF!</v>
      </c>
      <c r="H1151" s="48"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48" t="e">
        <f t="shared" si="29"/>
        <v>#REF!</v>
      </c>
      <c r="J1151" s="77"/>
      <c r="K1151" s="77"/>
    </row>
    <row r="1152" spans="7:11" x14ac:dyDescent="0.35">
      <c r="G1152" s="48" t="e">
        <f>SUM(J1152,L1152,N1152,O1152,P1152,T1152,U1152,V1152,AB1152,AD1152,AO1152,AQ1152,CE1152,CG1152,CP1152,CR1152,#REF!,#REF!,CZ1152,DB1152,DE1152,DG1152,DN1152,DP1152,DW1152,DY1152,EF1152,EH1152)</f>
        <v>#REF!</v>
      </c>
      <c r="H1152" s="48"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48" t="e">
        <f t="shared" si="29"/>
        <v>#REF!</v>
      </c>
      <c r="J1152" s="77"/>
      <c r="K1152" s="77"/>
    </row>
    <row r="1153" spans="7:11" x14ac:dyDescent="0.35">
      <c r="G1153" s="48" t="e">
        <f>SUM(J1153,L1153,N1153,O1153,P1153,T1153,U1153,V1153,AB1153,AD1153,AO1153,AQ1153,CE1153,CG1153,CP1153,CR1153,#REF!,#REF!,CZ1153,DB1153,DE1153,DG1153,DN1153,DP1153,DW1153,DY1153,EF1153,EH1153)</f>
        <v>#REF!</v>
      </c>
      <c r="H1153" s="48"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48" t="e">
        <f t="shared" si="29"/>
        <v>#REF!</v>
      </c>
      <c r="J1153" s="77"/>
      <c r="K1153" s="77"/>
    </row>
    <row r="1154" spans="7:11" x14ac:dyDescent="0.35">
      <c r="G1154" s="48" t="e">
        <f>SUM(J1154,L1154,N1154,O1154,P1154,T1154,U1154,V1154,AB1154,AD1154,AO1154,AQ1154,CE1154,CG1154,CP1154,CR1154,#REF!,#REF!,CZ1154,DB1154,DE1154,DG1154,DN1154,DP1154,DW1154,DY1154,EF1154,EH1154)</f>
        <v>#REF!</v>
      </c>
      <c r="H1154" s="48"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48" t="e">
        <f t="shared" si="29"/>
        <v>#REF!</v>
      </c>
      <c r="J1154" s="77"/>
      <c r="K1154" s="77"/>
    </row>
    <row r="1155" spans="7:11" x14ac:dyDescent="0.35">
      <c r="G1155" s="48" t="e">
        <f>SUM(J1155,L1155,N1155,O1155,P1155,T1155,U1155,V1155,AB1155,AD1155,AO1155,AQ1155,CE1155,CG1155,CP1155,CR1155,#REF!,#REF!,CZ1155,DB1155,DE1155,DG1155,DN1155,DP1155,DW1155,DY1155,EF1155,EH1155)</f>
        <v>#REF!</v>
      </c>
      <c r="H1155" s="48"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48" t="e">
        <f t="shared" si="29"/>
        <v>#REF!</v>
      </c>
      <c r="J1155" s="77"/>
      <c r="K1155" s="77"/>
    </row>
    <row r="1156" spans="7:11" x14ac:dyDescent="0.35">
      <c r="G1156" s="48" t="e">
        <f>SUM(J1156,L1156,N1156,O1156,P1156,T1156,U1156,V1156,AB1156,AD1156,AO1156,AQ1156,CE1156,CG1156,CP1156,CR1156,#REF!,#REF!,CZ1156,DB1156,DE1156,DG1156,DN1156,DP1156,DW1156,DY1156,EF1156,EH1156)</f>
        <v>#REF!</v>
      </c>
      <c r="H1156" s="48"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48" t="e">
        <f t="shared" si="29"/>
        <v>#REF!</v>
      </c>
      <c r="J1156" s="77"/>
      <c r="K1156" s="77"/>
    </row>
    <row r="1157" spans="7:11" x14ac:dyDescent="0.35">
      <c r="G1157" s="48" t="e">
        <f>SUM(J1157,L1157,N1157,O1157,P1157,T1157,U1157,V1157,AB1157,AD1157,AO1157,AQ1157,CE1157,CG1157,CP1157,CR1157,#REF!,#REF!,CZ1157,DB1157,DE1157,DG1157,DN1157,DP1157,DW1157,DY1157,EF1157,EH1157)</f>
        <v>#REF!</v>
      </c>
      <c r="H1157" s="48"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48" t="e">
        <f t="shared" si="29"/>
        <v>#REF!</v>
      </c>
      <c r="J1157" s="77"/>
      <c r="K1157" s="77"/>
    </row>
    <row r="1158" spans="7:11" x14ac:dyDescent="0.35">
      <c r="G1158" s="48" t="e">
        <f>SUM(J1158,L1158,N1158,O1158,P1158,T1158,U1158,V1158,AB1158,AD1158,AO1158,AQ1158,CE1158,CG1158,CP1158,CR1158,#REF!,#REF!,CZ1158,DB1158,DE1158,DG1158,DN1158,DP1158,DW1158,DY1158,EF1158,EH1158)</f>
        <v>#REF!</v>
      </c>
      <c r="H1158" s="48"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48" t="e">
        <f t="shared" si="29"/>
        <v>#REF!</v>
      </c>
      <c r="J1158" s="77"/>
      <c r="K1158" s="77"/>
    </row>
    <row r="1159" spans="7:11" x14ac:dyDescent="0.35">
      <c r="G1159" s="48" t="e">
        <f>SUM(J1159,L1159,N1159,O1159,P1159,T1159,U1159,V1159,AB1159,AD1159,AO1159,AQ1159,CE1159,CG1159,CP1159,CR1159,#REF!,#REF!,CZ1159,DB1159,DE1159,DG1159,DN1159,DP1159,DW1159,DY1159,EF1159,EH1159)</f>
        <v>#REF!</v>
      </c>
      <c r="H1159" s="48"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48" t="e">
        <f t="shared" si="29"/>
        <v>#REF!</v>
      </c>
      <c r="J1159" s="77"/>
      <c r="K1159" s="77"/>
    </row>
    <row r="1160" spans="7:11" x14ac:dyDescent="0.35">
      <c r="G1160" s="48" t="e">
        <f>SUM(J1160,L1160,N1160,O1160,P1160,T1160,U1160,V1160,AB1160,AD1160,AO1160,AQ1160,CE1160,CG1160,CP1160,CR1160,#REF!,#REF!,CZ1160,DB1160,DE1160,DG1160,DN1160,DP1160,DW1160,DY1160,EF1160,EH1160)</f>
        <v>#REF!</v>
      </c>
      <c r="H1160" s="48"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48" t="e">
        <f t="shared" si="29"/>
        <v>#REF!</v>
      </c>
      <c r="J1160" s="77"/>
      <c r="K1160" s="77"/>
    </row>
    <row r="1161" spans="7:11" x14ac:dyDescent="0.35">
      <c r="G1161" s="48" t="e">
        <f>SUM(J1161,L1161,N1161,O1161,P1161,T1161,U1161,V1161,AB1161,AD1161,AO1161,AQ1161,CE1161,CG1161,CP1161,CR1161,#REF!,#REF!,CZ1161,DB1161,DE1161,DG1161,DN1161,DP1161,DW1161,DY1161,EF1161,EH1161)</f>
        <v>#REF!</v>
      </c>
      <c r="H1161" s="48"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48" t="e">
        <f t="shared" si="29"/>
        <v>#REF!</v>
      </c>
      <c r="J1161" s="77"/>
      <c r="K1161" s="77"/>
    </row>
    <row r="1162" spans="7:11" x14ac:dyDescent="0.35">
      <c r="G1162" s="48" t="e">
        <f>SUM(J1162,L1162,N1162,O1162,P1162,T1162,U1162,V1162,AB1162,AD1162,AO1162,AQ1162,CE1162,CG1162,CP1162,CR1162,#REF!,#REF!,CZ1162,DB1162,DE1162,DG1162,DN1162,DP1162,DW1162,DY1162,EF1162,EH1162)</f>
        <v>#REF!</v>
      </c>
      <c r="H1162" s="48"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48" t="e">
        <f t="shared" ref="I1162:I1225" si="30">G1162+H1162</f>
        <v>#REF!</v>
      </c>
      <c r="J1162" s="77"/>
      <c r="K1162" s="77"/>
    </row>
    <row r="1163" spans="7:11" x14ac:dyDescent="0.35">
      <c r="G1163" s="48" t="e">
        <f>SUM(J1163,L1163,N1163,O1163,P1163,T1163,U1163,V1163,AB1163,AD1163,AO1163,AQ1163,CE1163,CG1163,CP1163,CR1163,#REF!,#REF!,CZ1163,DB1163,DE1163,DG1163,DN1163,DP1163,DW1163,DY1163,EF1163,EH1163)</f>
        <v>#REF!</v>
      </c>
      <c r="H1163" s="48"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48" t="e">
        <f t="shared" si="30"/>
        <v>#REF!</v>
      </c>
      <c r="J1163" s="77"/>
      <c r="K1163" s="77"/>
    </row>
    <row r="1164" spans="7:11" x14ac:dyDescent="0.35">
      <c r="G1164" s="48" t="e">
        <f>SUM(J1164,L1164,N1164,O1164,P1164,T1164,U1164,V1164,AB1164,AD1164,AO1164,AQ1164,CE1164,CG1164,CP1164,CR1164,#REF!,#REF!,CZ1164,DB1164,DE1164,DG1164,DN1164,DP1164,DW1164,DY1164,EF1164,EH1164)</f>
        <v>#REF!</v>
      </c>
      <c r="H1164" s="48"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48" t="e">
        <f t="shared" si="30"/>
        <v>#REF!</v>
      </c>
      <c r="J1164" s="77"/>
      <c r="K1164" s="77"/>
    </row>
    <row r="1165" spans="7:11" x14ac:dyDescent="0.35">
      <c r="G1165" s="48" t="e">
        <f>SUM(J1165,L1165,N1165,O1165,P1165,T1165,U1165,V1165,AB1165,AD1165,AO1165,AQ1165,CE1165,CG1165,CP1165,CR1165,#REF!,#REF!,CZ1165,DB1165,DE1165,DG1165,DN1165,DP1165,DW1165,DY1165,EF1165,EH1165)</f>
        <v>#REF!</v>
      </c>
      <c r="H1165" s="48"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48" t="e">
        <f t="shared" si="30"/>
        <v>#REF!</v>
      </c>
      <c r="J1165" s="77"/>
      <c r="K1165" s="77"/>
    </row>
    <row r="1166" spans="7:11" x14ac:dyDescent="0.35">
      <c r="G1166" s="48" t="e">
        <f>SUM(J1166,L1166,N1166,O1166,P1166,T1166,U1166,V1166,AB1166,AD1166,AO1166,AQ1166,CE1166,CG1166,CP1166,CR1166,#REF!,#REF!,CZ1166,DB1166,DE1166,DG1166,DN1166,DP1166,DW1166,DY1166,EF1166,EH1166)</f>
        <v>#REF!</v>
      </c>
      <c r="H1166" s="48"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48" t="e">
        <f t="shared" si="30"/>
        <v>#REF!</v>
      </c>
      <c r="J1166" s="77"/>
      <c r="K1166" s="77"/>
    </row>
    <row r="1167" spans="7:11" x14ac:dyDescent="0.35">
      <c r="G1167" s="48" t="e">
        <f>SUM(J1167,L1167,N1167,O1167,P1167,T1167,U1167,V1167,AB1167,AD1167,AO1167,AQ1167,CE1167,CG1167,CP1167,CR1167,#REF!,#REF!,CZ1167,DB1167,DE1167,DG1167,DN1167,DP1167,DW1167,DY1167,EF1167,EH1167)</f>
        <v>#REF!</v>
      </c>
      <c r="H1167" s="48"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48" t="e">
        <f t="shared" si="30"/>
        <v>#REF!</v>
      </c>
      <c r="J1167" s="77"/>
      <c r="K1167" s="77"/>
    </row>
    <row r="1168" spans="7:11" x14ac:dyDescent="0.35">
      <c r="G1168" s="48" t="e">
        <f>SUM(J1168,L1168,N1168,O1168,P1168,T1168,U1168,V1168,AB1168,AD1168,AO1168,AQ1168,CE1168,CG1168,CP1168,CR1168,#REF!,#REF!,CZ1168,DB1168,DE1168,DG1168,DN1168,DP1168,DW1168,DY1168,EF1168,EH1168)</f>
        <v>#REF!</v>
      </c>
      <c r="H1168" s="48"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48" t="e">
        <f t="shared" si="30"/>
        <v>#REF!</v>
      </c>
      <c r="J1168" s="77"/>
      <c r="K1168" s="77"/>
    </row>
    <row r="1169" spans="7:11" x14ac:dyDescent="0.35">
      <c r="G1169" s="48" t="e">
        <f>SUM(J1169,L1169,N1169,O1169,P1169,T1169,U1169,V1169,AB1169,AD1169,AO1169,AQ1169,CE1169,CG1169,CP1169,CR1169,#REF!,#REF!,CZ1169,DB1169,DE1169,DG1169,DN1169,DP1169,DW1169,DY1169,EF1169,EH1169)</f>
        <v>#REF!</v>
      </c>
      <c r="H1169" s="48"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48" t="e">
        <f t="shared" si="30"/>
        <v>#REF!</v>
      </c>
      <c r="J1169" s="77"/>
      <c r="K1169" s="77"/>
    </row>
    <row r="1170" spans="7:11" x14ac:dyDescent="0.35">
      <c r="G1170" s="48" t="e">
        <f>SUM(J1170,L1170,N1170,O1170,P1170,T1170,U1170,V1170,AB1170,AD1170,AO1170,AQ1170,CE1170,CG1170,CP1170,CR1170,#REF!,#REF!,CZ1170,DB1170,DE1170,DG1170,DN1170,DP1170,DW1170,DY1170,EF1170,EH1170)</f>
        <v>#REF!</v>
      </c>
      <c r="H1170" s="48"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48" t="e">
        <f t="shared" si="30"/>
        <v>#REF!</v>
      </c>
      <c r="J1170" s="77"/>
      <c r="K1170" s="77"/>
    </row>
    <row r="1171" spans="7:11" x14ac:dyDescent="0.35">
      <c r="G1171" s="48" t="e">
        <f>SUM(J1171,L1171,N1171,O1171,P1171,T1171,U1171,V1171,AB1171,AD1171,AO1171,AQ1171,CE1171,CG1171,CP1171,CR1171,#REF!,#REF!,CZ1171,DB1171,DE1171,DG1171,DN1171,DP1171,DW1171,DY1171,EF1171,EH1171)</f>
        <v>#REF!</v>
      </c>
      <c r="H1171" s="48"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48" t="e">
        <f t="shared" si="30"/>
        <v>#REF!</v>
      </c>
      <c r="J1171" s="77"/>
      <c r="K1171" s="77"/>
    </row>
    <row r="1172" spans="7:11" x14ac:dyDescent="0.35">
      <c r="G1172" s="48" t="e">
        <f>SUM(J1172,L1172,N1172,O1172,P1172,T1172,U1172,V1172,AB1172,AD1172,AO1172,AQ1172,CE1172,CG1172,CP1172,CR1172,#REF!,#REF!,CZ1172,DB1172,DE1172,DG1172,DN1172,DP1172,DW1172,DY1172,EF1172,EH1172)</f>
        <v>#REF!</v>
      </c>
      <c r="H1172" s="48"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48" t="e">
        <f t="shared" si="30"/>
        <v>#REF!</v>
      </c>
      <c r="J1172" s="77"/>
      <c r="K1172" s="77"/>
    </row>
    <row r="1173" spans="7:11" x14ac:dyDescent="0.35">
      <c r="G1173" s="48" t="e">
        <f>SUM(J1173,L1173,N1173,O1173,P1173,T1173,U1173,V1173,AB1173,AD1173,AO1173,AQ1173,CE1173,CG1173,CP1173,CR1173,#REF!,#REF!,CZ1173,DB1173,DE1173,DG1173,DN1173,DP1173,DW1173,DY1173,EF1173,EH1173)</f>
        <v>#REF!</v>
      </c>
      <c r="H1173" s="48"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48" t="e">
        <f t="shared" si="30"/>
        <v>#REF!</v>
      </c>
      <c r="J1173" s="77"/>
      <c r="K1173" s="77"/>
    </row>
    <row r="1174" spans="7:11" x14ac:dyDescent="0.35">
      <c r="G1174" s="48" t="e">
        <f>SUM(J1174,L1174,N1174,O1174,P1174,T1174,U1174,V1174,AB1174,AD1174,AO1174,AQ1174,CE1174,CG1174,CP1174,CR1174,#REF!,#REF!,CZ1174,DB1174,DE1174,DG1174,DN1174,DP1174,DW1174,DY1174,EF1174,EH1174)</f>
        <v>#REF!</v>
      </c>
      <c r="H1174" s="48"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48" t="e">
        <f t="shared" si="30"/>
        <v>#REF!</v>
      </c>
      <c r="J1174" s="77"/>
      <c r="K1174" s="77"/>
    </row>
    <row r="1175" spans="7:11" x14ac:dyDescent="0.35">
      <c r="G1175" s="48" t="e">
        <f>SUM(J1175,L1175,N1175,O1175,P1175,T1175,U1175,V1175,AB1175,AD1175,AO1175,AQ1175,CE1175,CG1175,CP1175,CR1175,#REF!,#REF!,CZ1175,DB1175,DE1175,DG1175,DN1175,DP1175,DW1175,DY1175,EF1175,EH1175)</f>
        <v>#REF!</v>
      </c>
      <c r="H1175" s="48"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48" t="e">
        <f t="shared" si="30"/>
        <v>#REF!</v>
      </c>
      <c r="J1175" s="77"/>
      <c r="K1175" s="77"/>
    </row>
    <row r="1176" spans="7:11" x14ac:dyDescent="0.35">
      <c r="G1176" s="48" t="e">
        <f>SUM(J1176,L1176,N1176,O1176,P1176,T1176,U1176,V1176,AB1176,AD1176,AO1176,AQ1176,CE1176,CG1176,CP1176,CR1176,#REF!,#REF!,CZ1176,DB1176,DE1176,DG1176,DN1176,DP1176,DW1176,DY1176,EF1176,EH1176)</f>
        <v>#REF!</v>
      </c>
      <c r="H1176" s="48"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48" t="e">
        <f t="shared" si="30"/>
        <v>#REF!</v>
      </c>
      <c r="J1176" s="77"/>
      <c r="K1176" s="77"/>
    </row>
    <row r="1177" spans="7:11" x14ac:dyDescent="0.35">
      <c r="G1177" s="48" t="e">
        <f>SUM(J1177,L1177,N1177,O1177,P1177,T1177,U1177,V1177,AB1177,AD1177,AO1177,AQ1177,CE1177,CG1177,CP1177,CR1177,#REF!,#REF!,CZ1177,DB1177,DE1177,DG1177,DN1177,DP1177,DW1177,DY1177,EF1177,EH1177)</f>
        <v>#REF!</v>
      </c>
      <c r="H1177" s="48"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48" t="e">
        <f t="shared" si="30"/>
        <v>#REF!</v>
      </c>
      <c r="J1177" s="77"/>
      <c r="K1177" s="77"/>
    </row>
    <row r="1178" spans="7:11" x14ac:dyDescent="0.35">
      <c r="G1178" s="48" t="e">
        <f>SUM(J1178,L1178,N1178,O1178,P1178,T1178,U1178,V1178,AB1178,AD1178,AO1178,AQ1178,CE1178,CG1178,CP1178,CR1178,#REF!,#REF!,CZ1178,DB1178,DE1178,DG1178,DN1178,DP1178,DW1178,DY1178,EF1178,EH1178)</f>
        <v>#REF!</v>
      </c>
      <c r="H1178" s="48"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48" t="e">
        <f t="shared" si="30"/>
        <v>#REF!</v>
      </c>
      <c r="J1178" s="77"/>
      <c r="K1178" s="77"/>
    </row>
    <row r="1179" spans="7:11" x14ac:dyDescent="0.35">
      <c r="G1179" s="48" t="e">
        <f>SUM(J1179,L1179,N1179,O1179,P1179,T1179,U1179,V1179,AB1179,AD1179,AO1179,AQ1179,CE1179,CG1179,CP1179,CR1179,#REF!,#REF!,CZ1179,DB1179,DE1179,DG1179,DN1179,DP1179,DW1179,DY1179,EF1179,EH1179)</f>
        <v>#REF!</v>
      </c>
      <c r="H1179" s="48"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48" t="e">
        <f t="shared" si="30"/>
        <v>#REF!</v>
      </c>
      <c r="J1179" s="77"/>
      <c r="K1179" s="77"/>
    </row>
    <row r="1180" spans="7:11" x14ac:dyDescent="0.35">
      <c r="G1180" s="48" t="e">
        <f>SUM(J1180,L1180,N1180,O1180,P1180,T1180,U1180,V1180,AB1180,AD1180,AO1180,AQ1180,CE1180,CG1180,CP1180,CR1180,#REF!,#REF!,CZ1180,DB1180,DE1180,DG1180,DN1180,DP1180,DW1180,DY1180,EF1180,EH1180)</f>
        <v>#REF!</v>
      </c>
      <c r="H1180" s="48"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48" t="e">
        <f t="shared" si="30"/>
        <v>#REF!</v>
      </c>
      <c r="J1180" s="77"/>
      <c r="K1180" s="77"/>
    </row>
    <row r="1181" spans="7:11" x14ac:dyDescent="0.35">
      <c r="G1181" s="48" t="e">
        <f>SUM(J1181,L1181,N1181,O1181,P1181,T1181,U1181,V1181,AB1181,AD1181,AO1181,AQ1181,CE1181,CG1181,CP1181,CR1181,#REF!,#REF!,CZ1181,DB1181,DE1181,DG1181,DN1181,DP1181,DW1181,DY1181,EF1181,EH1181)</f>
        <v>#REF!</v>
      </c>
      <c r="H1181" s="48"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48" t="e">
        <f t="shared" si="30"/>
        <v>#REF!</v>
      </c>
      <c r="J1181" s="77"/>
      <c r="K1181" s="77"/>
    </row>
    <row r="1182" spans="7:11" x14ac:dyDescent="0.35">
      <c r="G1182" s="48" t="e">
        <f>SUM(J1182,L1182,N1182,O1182,P1182,T1182,U1182,V1182,AB1182,AD1182,AO1182,AQ1182,CE1182,CG1182,CP1182,CR1182,#REF!,#REF!,CZ1182,DB1182,DE1182,DG1182,DN1182,DP1182,DW1182,DY1182,EF1182,EH1182)</f>
        <v>#REF!</v>
      </c>
      <c r="H1182" s="48"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48" t="e">
        <f t="shared" si="30"/>
        <v>#REF!</v>
      </c>
      <c r="J1182" s="77"/>
      <c r="K1182" s="77"/>
    </row>
    <row r="1183" spans="7:11" x14ac:dyDescent="0.35">
      <c r="G1183" s="48" t="e">
        <f>SUM(J1183,L1183,N1183,O1183,P1183,T1183,U1183,V1183,AB1183,AD1183,AO1183,AQ1183,CE1183,CG1183,CP1183,CR1183,#REF!,#REF!,CZ1183,DB1183,DE1183,DG1183,DN1183,DP1183,DW1183,DY1183,EF1183,EH1183)</f>
        <v>#REF!</v>
      </c>
      <c r="H1183" s="48"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48" t="e">
        <f t="shared" si="30"/>
        <v>#REF!</v>
      </c>
      <c r="J1183" s="77"/>
      <c r="K1183" s="77"/>
    </row>
    <row r="1184" spans="7:11" x14ac:dyDescent="0.35">
      <c r="G1184" s="48" t="e">
        <f>SUM(J1184,L1184,N1184,O1184,P1184,T1184,U1184,V1184,AB1184,AD1184,AO1184,AQ1184,CE1184,CG1184,CP1184,CR1184,#REF!,#REF!,CZ1184,DB1184,DE1184,DG1184,DN1184,DP1184,DW1184,DY1184,EF1184,EH1184)</f>
        <v>#REF!</v>
      </c>
      <c r="H1184" s="48"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48" t="e">
        <f t="shared" si="30"/>
        <v>#REF!</v>
      </c>
      <c r="J1184" s="77"/>
      <c r="K1184" s="77"/>
    </row>
    <row r="1185" spans="7:11" x14ac:dyDescent="0.35">
      <c r="G1185" s="48" t="e">
        <f>SUM(J1185,L1185,N1185,O1185,P1185,T1185,U1185,V1185,AB1185,AD1185,AO1185,AQ1185,CE1185,CG1185,CP1185,CR1185,#REF!,#REF!,CZ1185,DB1185,DE1185,DG1185,DN1185,DP1185,DW1185,DY1185,EF1185,EH1185)</f>
        <v>#REF!</v>
      </c>
      <c r="H1185" s="48"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48" t="e">
        <f t="shared" si="30"/>
        <v>#REF!</v>
      </c>
      <c r="J1185" s="77"/>
      <c r="K1185" s="77"/>
    </row>
    <row r="1186" spans="7:11" x14ac:dyDescent="0.35">
      <c r="G1186" s="48" t="e">
        <f>SUM(J1186,L1186,N1186,O1186,P1186,T1186,U1186,V1186,AB1186,AD1186,AO1186,AQ1186,CE1186,CG1186,CP1186,CR1186,#REF!,#REF!,CZ1186,DB1186,DE1186,DG1186,DN1186,DP1186,DW1186,DY1186,EF1186,EH1186)</f>
        <v>#REF!</v>
      </c>
      <c r="H1186" s="48"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48" t="e">
        <f t="shared" si="30"/>
        <v>#REF!</v>
      </c>
      <c r="J1186" s="77"/>
      <c r="K1186" s="77"/>
    </row>
    <row r="1187" spans="7:11" x14ac:dyDescent="0.35">
      <c r="G1187" s="48" t="e">
        <f>SUM(J1187,L1187,N1187,O1187,P1187,T1187,U1187,V1187,AB1187,AD1187,AO1187,AQ1187,CE1187,CG1187,CP1187,CR1187,#REF!,#REF!,CZ1187,DB1187,DE1187,DG1187,DN1187,DP1187,DW1187,DY1187,EF1187,EH1187)</f>
        <v>#REF!</v>
      </c>
      <c r="H1187" s="48"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48" t="e">
        <f t="shared" si="30"/>
        <v>#REF!</v>
      </c>
      <c r="J1187" s="77"/>
      <c r="K1187" s="77"/>
    </row>
    <row r="1188" spans="7:11" x14ac:dyDescent="0.35">
      <c r="G1188" s="48" t="e">
        <f>SUM(J1188,L1188,N1188,O1188,P1188,T1188,U1188,V1188,AB1188,AD1188,AO1188,AQ1188,CE1188,CG1188,CP1188,CR1188,#REF!,#REF!,CZ1188,DB1188,DE1188,DG1188,DN1188,DP1188,DW1188,DY1188,EF1188,EH1188)</f>
        <v>#REF!</v>
      </c>
      <c r="H1188" s="48"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48" t="e">
        <f t="shared" si="30"/>
        <v>#REF!</v>
      </c>
      <c r="J1188" s="77"/>
      <c r="K1188" s="77"/>
    </row>
    <row r="1189" spans="7:11" x14ac:dyDescent="0.35">
      <c r="G1189" s="48" t="e">
        <f>SUM(J1189,L1189,N1189,O1189,P1189,T1189,U1189,V1189,AB1189,AD1189,AO1189,AQ1189,CE1189,CG1189,CP1189,CR1189,#REF!,#REF!,CZ1189,DB1189,DE1189,DG1189,DN1189,DP1189,DW1189,DY1189,EF1189,EH1189)</f>
        <v>#REF!</v>
      </c>
      <c r="H1189" s="48"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48" t="e">
        <f t="shared" si="30"/>
        <v>#REF!</v>
      </c>
      <c r="J1189" s="77"/>
      <c r="K1189" s="77"/>
    </row>
    <row r="1190" spans="7:11" x14ac:dyDescent="0.35">
      <c r="G1190" s="48" t="e">
        <f>SUM(J1190,L1190,N1190,O1190,P1190,T1190,U1190,V1190,AB1190,AD1190,AO1190,AQ1190,CE1190,CG1190,CP1190,CR1190,#REF!,#REF!,CZ1190,DB1190,DE1190,DG1190,DN1190,DP1190,DW1190,DY1190,EF1190,EH1190)</f>
        <v>#REF!</v>
      </c>
      <c r="H1190" s="48"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48" t="e">
        <f t="shared" si="30"/>
        <v>#REF!</v>
      </c>
      <c r="J1190" s="77"/>
      <c r="K1190" s="77"/>
    </row>
    <row r="1191" spans="7:11" x14ac:dyDescent="0.35">
      <c r="G1191" s="48" t="e">
        <f>SUM(J1191,L1191,N1191,O1191,P1191,T1191,U1191,V1191,AB1191,AD1191,AO1191,AQ1191,CE1191,CG1191,CP1191,CR1191,#REF!,#REF!,CZ1191,DB1191,DE1191,DG1191,DN1191,DP1191,DW1191,DY1191,EF1191,EH1191)</f>
        <v>#REF!</v>
      </c>
      <c r="H1191" s="48"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48" t="e">
        <f t="shared" si="30"/>
        <v>#REF!</v>
      </c>
      <c r="J1191" s="77"/>
      <c r="K1191" s="77"/>
    </row>
    <row r="1192" spans="7:11" x14ac:dyDescent="0.35">
      <c r="G1192" s="48" t="e">
        <f>SUM(J1192,L1192,N1192,O1192,P1192,T1192,U1192,V1192,AB1192,AD1192,AO1192,AQ1192,CE1192,CG1192,CP1192,CR1192,#REF!,#REF!,CZ1192,DB1192,DE1192,DG1192,DN1192,DP1192,DW1192,DY1192,EF1192,EH1192)</f>
        <v>#REF!</v>
      </c>
      <c r="H1192" s="48"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48" t="e">
        <f t="shared" si="30"/>
        <v>#REF!</v>
      </c>
      <c r="J1192" s="77"/>
      <c r="K1192" s="77"/>
    </row>
    <row r="1193" spans="7:11" x14ac:dyDescent="0.35">
      <c r="G1193" s="48" t="e">
        <f>SUM(J1193,L1193,N1193,O1193,P1193,T1193,U1193,V1193,AB1193,AD1193,AO1193,AQ1193,CE1193,CG1193,CP1193,CR1193,#REF!,#REF!,CZ1193,DB1193,DE1193,DG1193,DN1193,DP1193,DW1193,DY1193,EF1193,EH1193)</f>
        <v>#REF!</v>
      </c>
      <c r="H1193" s="48"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48" t="e">
        <f t="shared" si="30"/>
        <v>#REF!</v>
      </c>
      <c r="J1193" s="77"/>
      <c r="K1193" s="77"/>
    </row>
    <row r="1194" spans="7:11" x14ac:dyDescent="0.35">
      <c r="G1194" s="48" t="e">
        <f>SUM(J1194,L1194,N1194,O1194,P1194,T1194,U1194,V1194,AB1194,AD1194,AO1194,AQ1194,CE1194,CG1194,CP1194,CR1194,#REF!,#REF!,CZ1194,DB1194,DE1194,DG1194,DN1194,DP1194,DW1194,DY1194,EF1194,EH1194)</f>
        <v>#REF!</v>
      </c>
      <c r="H1194" s="48"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48" t="e">
        <f t="shared" si="30"/>
        <v>#REF!</v>
      </c>
      <c r="J1194" s="77"/>
      <c r="K1194" s="77"/>
    </row>
    <row r="1195" spans="7:11" x14ac:dyDescent="0.35">
      <c r="G1195" s="48" t="e">
        <f>SUM(J1195,L1195,N1195,O1195,P1195,T1195,U1195,V1195,AB1195,AD1195,AO1195,AQ1195,CE1195,CG1195,CP1195,CR1195,#REF!,#REF!,CZ1195,DB1195,DE1195,DG1195,DN1195,DP1195,DW1195,DY1195,EF1195,EH1195)</f>
        <v>#REF!</v>
      </c>
      <c r="H1195" s="48"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48" t="e">
        <f t="shared" si="30"/>
        <v>#REF!</v>
      </c>
      <c r="J1195" s="77"/>
      <c r="K1195" s="77"/>
    </row>
    <row r="1196" spans="7:11" x14ac:dyDescent="0.35">
      <c r="G1196" s="48" t="e">
        <f>SUM(J1196,L1196,N1196,O1196,P1196,T1196,U1196,V1196,AB1196,AD1196,AO1196,AQ1196,CE1196,CG1196,CP1196,CR1196,#REF!,#REF!,CZ1196,DB1196,DE1196,DG1196,DN1196,DP1196,DW1196,DY1196,EF1196,EH1196)</f>
        <v>#REF!</v>
      </c>
      <c r="H1196" s="48"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48" t="e">
        <f t="shared" si="30"/>
        <v>#REF!</v>
      </c>
      <c r="J1196" s="77"/>
      <c r="K1196" s="77"/>
    </row>
    <row r="1197" spans="7:11" x14ac:dyDescent="0.35">
      <c r="G1197" s="48" t="e">
        <f>SUM(J1197,L1197,N1197,O1197,P1197,T1197,U1197,V1197,AB1197,AD1197,AO1197,AQ1197,CE1197,CG1197,CP1197,CR1197,#REF!,#REF!,CZ1197,DB1197,DE1197,DG1197,DN1197,DP1197,DW1197,DY1197,EF1197,EH1197)</f>
        <v>#REF!</v>
      </c>
      <c r="H1197" s="48"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48" t="e">
        <f t="shared" si="30"/>
        <v>#REF!</v>
      </c>
      <c r="J1197" s="77"/>
      <c r="K1197" s="77"/>
    </row>
    <row r="1198" spans="7:11" x14ac:dyDescent="0.35">
      <c r="G1198" s="48" t="e">
        <f>SUM(J1198,L1198,N1198,O1198,P1198,T1198,U1198,V1198,AB1198,AD1198,AO1198,AQ1198,CE1198,CG1198,CP1198,CR1198,#REF!,#REF!,CZ1198,DB1198,DE1198,DG1198,DN1198,DP1198,DW1198,DY1198,EF1198,EH1198)</f>
        <v>#REF!</v>
      </c>
      <c r="H1198" s="48"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48" t="e">
        <f t="shared" si="30"/>
        <v>#REF!</v>
      </c>
      <c r="J1198" s="77"/>
      <c r="K1198" s="77"/>
    </row>
    <row r="1199" spans="7:11" x14ac:dyDescent="0.35">
      <c r="G1199" s="48" t="e">
        <f>SUM(J1199,L1199,N1199,O1199,P1199,T1199,U1199,V1199,AB1199,AD1199,AO1199,AQ1199,CE1199,CG1199,CP1199,CR1199,#REF!,#REF!,CZ1199,DB1199,DE1199,DG1199,DN1199,DP1199,DW1199,DY1199,EF1199,EH1199)</f>
        <v>#REF!</v>
      </c>
      <c r="H1199" s="48"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48" t="e">
        <f t="shared" si="30"/>
        <v>#REF!</v>
      </c>
      <c r="J1199" s="77"/>
      <c r="K1199" s="77"/>
    </row>
    <row r="1200" spans="7:11" x14ac:dyDescent="0.35">
      <c r="G1200" s="48" t="e">
        <f>SUM(J1200,L1200,N1200,O1200,P1200,T1200,U1200,V1200,AB1200,AD1200,AO1200,AQ1200,CE1200,CG1200,CP1200,CR1200,#REF!,#REF!,CZ1200,DB1200,DE1200,DG1200,DN1200,DP1200,DW1200,DY1200,EF1200,EH1200)</f>
        <v>#REF!</v>
      </c>
      <c r="H1200" s="48"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48" t="e">
        <f t="shared" si="30"/>
        <v>#REF!</v>
      </c>
      <c r="J1200" s="77"/>
      <c r="K1200" s="77"/>
    </row>
    <row r="1201" spans="7:11" x14ac:dyDescent="0.35">
      <c r="G1201" s="48" t="e">
        <f>SUM(J1201,L1201,N1201,O1201,P1201,T1201,U1201,V1201,AB1201,AD1201,AO1201,AQ1201,CE1201,CG1201,CP1201,CR1201,#REF!,#REF!,CZ1201,DB1201,DE1201,DG1201,DN1201,DP1201,DW1201,DY1201,EF1201,EH1201)</f>
        <v>#REF!</v>
      </c>
      <c r="H1201" s="48"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48" t="e">
        <f t="shared" si="30"/>
        <v>#REF!</v>
      </c>
      <c r="J1201" s="77"/>
      <c r="K1201" s="77"/>
    </row>
    <row r="1202" spans="7:11" x14ac:dyDescent="0.35">
      <c r="G1202" s="48" t="e">
        <f>SUM(J1202,L1202,N1202,O1202,P1202,T1202,U1202,V1202,AB1202,AD1202,AO1202,AQ1202,CE1202,CG1202,CP1202,CR1202,#REF!,#REF!,CZ1202,DB1202,DE1202,DG1202,DN1202,DP1202,DW1202,DY1202,EF1202,EH1202)</f>
        <v>#REF!</v>
      </c>
      <c r="H1202" s="48"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48" t="e">
        <f t="shared" si="30"/>
        <v>#REF!</v>
      </c>
      <c r="J1202" s="77"/>
      <c r="K1202" s="77"/>
    </row>
    <row r="1203" spans="7:11" x14ac:dyDescent="0.35">
      <c r="G1203" s="48" t="e">
        <f>SUM(J1203,L1203,N1203,O1203,P1203,T1203,U1203,V1203,AB1203,AD1203,AO1203,AQ1203,CE1203,CG1203,CP1203,CR1203,#REF!,#REF!,CZ1203,DB1203,DE1203,DG1203,DN1203,DP1203,DW1203,DY1203,EF1203,EH1203)</f>
        <v>#REF!</v>
      </c>
      <c r="H1203" s="48"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48" t="e">
        <f t="shared" si="30"/>
        <v>#REF!</v>
      </c>
      <c r="J1203" s="77"/>
      <c r="K1203" s="77"/>
    </row>
    <row r="1204" spans="7:11" x14ac:dyDescent="0.35">
      <c r="G1204" s="48" t="e">
        <f>SUM(J1204,L1204,N1204,O1204,P1204,T1204,U1204,V1204,AB1204,AD1204,AO1204,AQ1204,CE1204,CG1204,CP1204,CR1204,#REF!,#REF!,CZ1204,DB1204,DE1204,DG1204,DN1204,DP1204,DW1204,DY1204,EF1204,EH1204)</f>
        <v>#REF!</v>
      </c>
      <c r="H1204" s="48"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48" t="e">
        <f t="shared" si="30"/>
        <v>#REF!</v>
      </c>
      <c r="J1204" s="77"/>
      <c r="K1204" s="77"/>
    </row>
    <row r="1205" spans="7:11" x14ac:dyDescent="0.35">
      <c r="G1205" s="48" t="e">
        <f>SUM(J1205,L1205,N1205,O1205,P1205,T1205,U1205,V1205,AB1205,AD1205,AO1205,AQ1205,CE1205,CG1205,CP1205,CR1205,#REF!,#REF!,CZ1205,DB1205,DE1205,DG1205,DN1205,DP1205,DW1205,DY1205,EF1205,EH1205)</f>
        <v>#REF!</v>
      </c>
      <c r="H1205" s="48"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48" t="e">
        <f t="shared" si="30"/>
        <v>#REF!</v>
      </c>
      <c r="J1205" s="77"/>
      <c r="K1205" s="77"/>
    </row>
    <row r="1206" spans="7:11" x14ac:dyDescent="0.35">
      <c r="G1206" s="48" t="e">
        <f>SUM(J1206,L1206,N1206,O1206,P1206,T1206,U1206,V1206,AB1206,AD1206,AO1206,AQ1206,CE1206,CG1206,CP1206,CR1206,#REF!,#REF!,CZ1206,DB1206,DE1206,DG1206,DN1206,DP1206,DW1206,DY1206,EF1206,EH1206)</f>
        <v>#REF!</v>
      </c>
      <c r="H1206" s="48"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48" t="e">
        <f t="shared" si="30"/>
        <v>#REF!</v>
      </c>
      <c r="J1206" s="77"/>
      <c r="K1206" s="77"/>
    </row>
    <row r="1207" spans="7:11" x14ac:dyDescent="0.35">
      <c r="G1207" s="48" t="e">
        <f>SUM(J1207,L1207,N1207,O1207,P1207,T1207,U1207,V1207,AB1207,AD1207,AO1207,AQ1207,CE1207,CG1207,CP1207,CR1207,#REF!,#REF!,CZ1207,DB1207,DE1207,DG1207,DN1207,DP1207,DW1207,DY1207,EF1207,EH1207)</f>
        <v>#REF!</v>
      </c>
      <c r="H1207" s="48"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48" t="e">
        <f t="shared" si="30"/>
        <v>#REF!</v>
      </c>
      <c r="J1207" s="77"/>
      <c r="K1207" s="77"/>
    </row>
    <row r="1208" spans="7:11" x14ac:dyDescent="0.35">
      <c r="G1208" s="48" t="e">
        <f>SUM(J1208,L1208,N1208,O1208,P1208,T1208,U1208,V1208,AB1208,AD1208,AO1208,AQ1208,CE1208,CG1208,CP1208,CR1208,#REF!,#REF!,CZ1208,DB1208,DE1208,DG1208,DN1208,DP1208,DW1208,DY1208,EF1208,EH1208)</f>
        <v>#REF!</v>
      </c>
      <c r="H1208" s="48"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48" t="e">
        <f t="shared" si="30"/>
        <v>#REF!</v>
      </c>
      <c r="J1208" s="77"/>
      <c r="K1208" s="77"/>
    </row>
    <row r="1209" spans="7:11" x14ac:dyDescent="0.35">
      <c r="G1209" s="48" t="e">
        <f>SUM(J1209,L1209,N1209,O1209,P1209,T1209,U1209,V1209,AB1209,AD1209,AO1209,AQ1209,CE1209,CG1209,CP1209,CR1209,#REF!,#REF!,CZ1209,DB1209,DE1209,DG1209,DN1209,DP1209,DW1209,DY1209,EF1209,EH1209)</f>
        <v>#REF!</v>
      </c>
      <c r="H1209" s="48"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48" t="e">
        <f t="shared" si="30"/>
        <v>#REF!</v>
      </c>
      <c r="J1209" s="77"/>
      <c r="K1209" s="77"/>
    </row>
    <row r="1210" spans="7:11" x14ac:dyDescent="0.35">
      <c r="G1210" s="48" t="e">
        <f>SUM(J1210,L1210,N1210,O1210,P1210,T1210,U1210,V1210,AB1210,AD1210,AO1210,AQ1210,CE1210,CG1210,CP1210,CR1210,#REF!,#REF!,CZ1210,DB1210,DE1210,DG1210,DN1210,DP1210,DW1210,DY1210,EF1210,EH1210)</f>
        <v>#REF!</v>
      </c>
      <c r="H1210" s="48"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48" t="e">
        <f t="shared" si="30"/>
        <v>#REF!</v>
      </c>
      <c r="J1210" s="77"/>
      <c r="K1210" s="77"/>
    </row>
    <row r="1211" spans="7:11" x14ac:dyDescent="0.35">
      <c r="G1211" s="48" t="e">
        <f>SUM(J1211,L1211,N1211,O1211,P1211,T1211,U1211,V1211,AB1211,AD1211,AO1211,AQ1211,CE1211,CG1211,CP1211,CR1211,#REF!,#REF!,CZ1211,DB1211,DE1211,DG1211,DN1211,DP1211,DW1211,DY1211,EF1211,EH1211)</f>
        <v>#REF!</v>
      </c>
      <c r="H1211" s="48"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48" t="e">
        <f t="shared" si="30"/>
        <v>#REF!</v>
      </c>
      <c r="J1211" s="77"/>
      <c r="K1211" s="77"/>
    </row>
    <row r="1212" spans="7:11" x14ac:dyDescent="0.35">
      <c r="G1212" s="48" t="e">
        <f>SUM(J1212,L1212,N1212,O1212,P1212,T1212,U1212,V1212,AB1212,AD1212,AO1212,AQ1212,CE1212,CG1212,CP1212,CR1212,#REF!,#REF!,CZ1212,DB1212,DE1212,DG1212,DN1212,DP1212,DW1212,DY1212,EF1212,EH1212)</f>
        <v>#REF!</v>
      </c>
      <c r="H1212" s="48"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48" t="e">
        <f t="shared" si="30"/>
        <v>#REF!</v>
      </c>
      <c r="J1212" s="77"/>
      <c r="K1212" s="77"/>
    </row>
    <row r="1213" spans="7:11" x14ac:dyDescent="0.35">
      <c r="G1213" s="48" t="e">
        <f>SUM(J1213,L1213,N1213,O1213,P1213,T1213,U1213,V1213,AB1213,AD1213,AO1213,AQ1213,CE1213,CG1213,CP1213,CR1213,#REF!,#REF!,CZ1213,DB1213,DE1213,DG1213,DN1213,DP1213,DW1213,DY1213,EF1213,EH1213)</f>
        <v>#REF!</v>
      </c>
      <c r="H1213" s="48"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48" t="e">
        <f t="shared" si="30"/>
        <v>#REF!</v>
      </c>
      <c r="J1213" s="77"/>
      <c r="K1213" s="77"/>
    </row>
    <row r="1214" spans="7:11" x14ac:dyDescent="0.35">
      <c r="G1214" s="48" t="e">
        <f>SUM(J1214,L1214,N1214,O1214,P1214,T1214,U1214,V1214,AB1214,AD1214,AO1214,AQ1214,CE1214,CG1214,CP1214,CR1214,#REF!,#REF!,CZ1214,DB1214,DE1214,DG1214,DN1214,DP1214,DW1214,DY1214,EF1214,EH1214)</f>
        <v>#REF!</v>
      </c>
      <c r="H1214" s="48"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48" t="e">
        <f t="shared" si="30"/>
        <v>#REF!</v>
      </c>
      <c r="J1214" s="77"/>
      <c r="K1214" s="77"/>
    </row>
    <row r="1215" spans="7:11" x14ac:dyDescent="0.35">
      <c r="G1215" s="48" t="e">
        <f>SUM(J1215,L1215,N1215,O1215,P1215,T1215,U1215,V1215,AB1215,AD1215,AO1215,AQ1215,CE1215,CG1215,CP1215,CR1215,#REF!,#REF!,CZ1215,DB1215,DE1215,DG1215,DN1215,DP1215,DW1215,DY1215,EF1215,EH1215)</f>
        <v>#REF!</v>
      </c>
      <c r="H1215" s="48"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48" t="e">
        <f t="shared" si="30"/>
        <v>#REF!</v>
      </c>
      <c r="J1215" s="77"/>
      <c r="K1215" s="77"/>
    </row>
    <row r="1216" spans="7:11" x14ac:dyDescent="0.35">
      <c r="G1216" s="48" t="e">
        <f>SUM(J1216,L1216,N1216,O1216,P1216,T1216,U1216,V1216,AB1216,AD1216,AO1216,AQ1216,CE1216,CG1216,CP1216,CR1216,#REF!,#REF!,CZ1216,DB1216,DE1216,DG1216,DN1216,DP1216,DW1216,DY1216,EF1216,EH1216)</f>
        <v>#REF!</v>
      </c>
      <c r="H1216" s="48"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48" t="e">
        <f t="shared" si="30"/>
        <v>#REF!</v>
      </c>
      <c r="J1216" s="77"/>
      <c r="K1216" s="77"/>
    </row>
    <row r="1217" spans="7:11" x14ac:dyDescent="0.35">
      <c r="G1217" s="48" t="e">
        <f>SUM(J1217,L1217,N1217,O1217,P1217,T1217,U1217,V1217,AB1217,AD1217,AO1217,AQ1217,CE1217,CG1217,CP1217,CR1217,#REF!,#REF!,CZ1217,DB1217,DE1217,DG1217,DN1217,DP1217,DW1217,DY1217,EF1217,EH1217)</f>
        <v>#REF!</v>
      </c>
      <c r="H1217" s="48"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48" t="e">
        <f t="shared" si="30"/>
        <v>#REF!</v>
      </c>
      <c r="J1217" s="77"/>
      <c r="K1217" s="77"/>
    </row>
    <row r="1218" spans="7:11" x14ac:dyDescent="0.35">
      <c r="G1218" s="48" t="e">
        <f>SUM(J1218,L1218,N1218,O1218,P1218,T1218,U1218,V1218,AB1218,AD1218,AO1218,AQ1218,CE1218,CG1218,CP1218,CR1218,#REF!,#REF!,CZ1218,DB1218,DE1218,DG1218,DN1218,DP1218,DW1218,DY1218,EF1218,EH1218)</f>
        <v>#REF!</v>
      </c>
      <c r="H1218" s="48"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48" t="e">
        <f t="shared" si="30"/>
        <v>#REF!</v>
      </c>
      <c r="J1218" s="77"/>
      <c r="K1218" s="77"/>
    </row>
    <row r="1219" spans="7:11" x14ac:dyDescent="0.35">
      <c r="G1219" s="48" t="e">
        <f>SUM(J1219,L1219,N1219,O1219,P1219,T1219,U1219,V1219,AB1219,AD1219,AO1219,AQ1219,CE1219,CG1219,CP1219,CR1219,#REF!,#REF!,CZ1219,DB1219,DE1219,DG1219,DN1219,DP1219,DW1219,DY1219,EF1219,EH1219)</f>
        <v>#REF!</v>
      </c>
      <c r="H1219" s="48"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48" t="e">
        <f t="shared" si="30"/>
        <v>#REF!</v>
      </c>
      <c r="J1219" s="77"/>
      <c r="K1219" s="77"/>
    </row>
    <row r="1220" spans="7:11" x14ac:dyDescent="0.35">
      <c r="G1220" s="48" t="e">
        <f>SUM(J1220,L1220,N1220,O1220,P1220,T1220,U1220,V1220,AB1220,AD1220,AO1220,AQ1220,CE1220,CG1220,CP1220,CR1220,#REF!,#REF!,CZ1220,DB1220,DE1220,DG1220,DN1220,DP1220,DW1220,DY1220,EF1220,EH1220)</f>
        <v>#REF!</v>
      </c>
      <c r="H1220" s="48"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48" t="e">
        <f t="shared" si="30"/>
        <v>#REF!</v>
      </c>
      <c r="J1220" s="77"/>
      <c r="K1220" s="77"/>
    </row>
    <row r="1221" spans="7:11" x14ac:dyDescent="0.35">
      <c r="G1221" s="48" t="e">
        <f>SUM(J1221,L1221,N1221,O1221,P1221,T1221,U1221,V1221,AB1221,AD1221,AO1221,AQ1221,CE1221,CG1221,CP1221,CR1221,#REF!,#REF!,CZ1221,DB1221,DE1221,DG1221,DN1221,DP1221,DW1221,DY1221,EF1221,EH1221)</f>
        <v>#REF!</v>
      </c>
      <c r="H1221" s="48"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48" t="e">
        <f t="shared" si="30"/>
        <v>#REF!</v>
      </c>
      <c r="J1221" s="77"/>
      <c r="K1221" s="77"/>
    </row>
    <row r="1222" spans="7:11" x14ac:dyDescent="0.35">
      <c r="G1222" s="48" t="e">
        <f>SUM(J1222,L1222,N1222,O1222,P1222,T1222,U1222,V1222,AB1222,AD1222,AO1222,AQ1222,CE1222,CG1222,CP1222,CR1222,#REF!,#REF!,CZ1222,DB1222,DE1222,DG1222,DN1222,DP1222,DW1222,DY1222,EF1222,EH1222)</f>
        <v>#REF!</v>
      </c>
      <c r="H1222" s="48"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48" t="e">
        <f t="shared" si="30"/>
        <v>#REF!</v>
      </c>
      <c r="J1222" s="77"/>
      <c r="K1222" s="77"/>
    </row>
    <row r="1223" spans="7:11" x14ac:dyDescent="0.35">
      <c r="G1223" s="48" t="e">
        <f>SUM(J1223,L1223,N1223,O1223,P1223,T1223,U1223,V1223,AB1223,AD1223,AO1223,AQ1223,CE1223,CG1223,CP1223,CR1223,#REF!,#REF!,CZ1223,DB1223,DE1223,DG1223,DN1223,DP1223,DW1223,DY1223,EF1223,EH1223)</f>
        <v>#REF!</v>
      </c>
      <c r="H1223" s="48"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48" t="e">
        <f t="shared" si="30"/>
        <v>#REF!</v>
      </c>
      <c r="J1223" s="77"/>
      <c r="K1223" s="77"/>
    </row>
    <row r="1224" spans="7:11" x14ac:dyDescent="0.35">
      <c r="G1224" s="48" t="e">
        <f>SUM(J1224,L1224,N1224,O1224,P1224,T1224,U1224,V1224,AB1224,AD1224,AO1224,AQ1224,CE1224,CG1224,CP1224,CR1224,#REF!,#REF!,CZ1224,DB1224,DE1224,DG1224,DN1224,DP1224,DW1224,DY1224,EF1224,EH1224)</f>
        <v>#REF!</v>
      </c>
      <c r="H1224" s="48"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48" t="e">
        <f t="shared" si="30"/>
        <v>#REF!</v>
      </c>
      <c r="J1224" s="77"/>
      <c r="K1224" s="77"/>
    </row>
    <row r="1225" spans="7:11" x14ac:dyDescent="0.35">
      <c r="G1225" s="48" t="e">
        <f>SUM(J1225,L1225,N1225,O1225,P1225,T1225,U1225,V1225,AB1225,AD1225,AO1225,AQ1225,CE1225,CG1225,CP1225,CR1225,#REF!,#REF!,CZ1225,DB1225,DE1225,DG1225,DN1225,DP1225,DW1225,DY1225,EF1225,EH1225)</f>
        <v>#REF!</v>
      </c>
      <c r="H1225" s="48"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48" t="e">
        <f t="shared" si="30"/>
        <v>#REF!</v>
      </c>
      <c r="J1225" s="77"/>
      <c r="K1225" s="77"/>
    </row>
    <row r="1226" spans="7:11" x14ac:dyDescent="0.35">
      <c r="G1226" s="48" t="e">
        <f>SUM(J1226,L1226,N1226,O1226,P1226,T1226,U1226,V1226,AB1226,AD1226,AO1226,AQ1226,CE1226,CG1226,CP1226,CR1226,#REF!,#REF!,CZ1226,DB1226,DE1226,DG1226,DN1226,DP1226,DW1226,DY1226,EF1226,EH1226)</f>
        <v>#REF!</v>
      </c>
      <c r="H1226" s="48"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48" t="e">
        <f t="shared" ref="I1226:I1289" si="31">G1226+H1226</f>
        <v>#REF!</v>
      </c>
      <c r="J1226" s="77"/>
      <c r="K1226" s="77"/>
    </row>
    <row r="1227" spans="7:11" x14ac:dyDescent="0.35">
      <c r="G1227" s="48" t="e">
        <f>SUM(J1227,L1227,N1227,O1227,P1227,T1227,U1227,V1227,AB1227,AD1227,AO1227,AQ1227,CE1227,CG1227,CP1227,CR1227,#REF!,#REF!,CZ1227,DB1227,DE1227,DG1227,DN1227,DP1227,DW1227,DY1227,EF1227,EH1227)</f>
        <v>#REF!</v>
      </c>
      <c r="H1227" s="48"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48" t="e">
        <f t="shared" si="31"/>
        <v>#REF!</v>
      </c>
      <c r="J1227" s="77"/>
      <c r="K1227" s="77"/>
    </row>
    <row r="1228" spans="7:11" x14ac:dyDescent="0.35">
      <c r="G1228" s="48" t="e">
        <f>SUM(J1228,L1228,N1228,O1228,P1228,T1228,U1228,V1228,AB1228,AD1228,AO1228,AQ1228,CE1228,CG1228,CP1228,CR1228,#REF!,#REF!,CZ1228,DB1228,DE1228,DG1228,DN1228,DP1228,DW1228,DY1228,EF1228,EH1228)</f>
        <v>#REF!</v>
      </c>
      <c r="H1228" s="48"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48" t="e">
        <f t="shared" si="31"/>
        <v>#REF!</v>
      </c>
      <c r="J1228" s="77"/>
      <c r="K1228" s="77"/>
    </row>
    <row r="1229" spans="7:11" x14ac:dyDescent="0.35">
      <c r="G1229" s="48" t="e">
        <f>SUM(J1229,L1229,N1229,O1229,P1229,T1229,U1229,V1229,AB1229,AD1229,AO1229,AQ1229,CE1229,CG1229,CP1229,CR1229,#REF!,#REF!,CZ1229,DB1229,DE1229,DG1229,DN1229,DP1229,DW1229,DY1229,EF1229,EH1229)</f>
        <v>#REF!</v>
      </c>
      <c r="H1229" s="48"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48" t="e">
        <f t="shared" si="31"/>
        <v>#REF!</v>
      </c>
      <c r="J1229" s="77"/>
      <c r="K1229" s="77"/>
    </row>
    <row r="1230" spans="7:11" x14ac:dyDescent="0.35">
      <c r="G1230" s="48" t="e">
        <f>SUM(J1230,L1230,N1230,O1230,P1230,T1230,U1230,V1230,AB1230,AD1230,AO1230,AQ1230,CE1230,CG1230,CP1230,CR1230,#REF!,#REF!,CZ1230,DB1230,DE1230,DG1230,DN1230,DP1230,DW1230,DY1230,EF1230,EH1230)</f>
        <v>#REF!</v>
      </c>
      <c r="H1230" s="48"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48" t="e">
        <f t="shared" si="31"/>
        <v>#REF!</v>
      </c>
      <c r="J1230" s="77"/>
      <c r="K1230" s="77"/>
    </row>
    <row r="1231" spans="7:11" x14ac:dyDescent="0.35">
      <c r="G1231" s="48" t="e">
        <f>SUM(J1231,L1231,N1231,O1231,P1231,T1231,U1231,V1231,AB1231,AD1231,AO1231,AQ1231,CE1231,CG1231,CP1231,CR1231,#REF!,#REF!,CZ1231,DB1231,DE1231,DG1231,DN1231,DP1231,DW1231,DY1231,EF1231,EH1231)</f>
        <v>#REF!</v>
      </c>
      <c r="H1231" s="48"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48" t="e">
        <f t="shared" si="31"/>
        <v>#REF!</v>
      </c>
      <c r="J1231" s="77"/>
      <c r="K1231" s="77"/>
    </row>
    <row r="1232" spans="7:11" x14ac:dyDescent="0.35">
      <c r="G1232" s="48" t="e">
        <f>SUM(J1232,L1232,N1232,O1232,P1232,T1232,U1232,V1232,AB1232,AD1232,AO1232,AQ1232,CE1232,CG1232,CP1232,CR1232,#REF!,#REF!,CZ1232,DB1232,DE1232,DG1232,DN1232,DP1232,DW1232,DY1232,EF1232,EH1232)</f>
        <v>#REF!</v>
      </c>
      <c r="H1232" s="48"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48" t="e">
        <f t="shared" si="31"/>
        <v>#REF!</v>
      </c>
      <c r="J1232" s="77"/>
      <c r="K1232" s="77"/>
    </row>
    <row r="1233" spans="7:11" x14ac:dyDescent="0.35">
      <c r="G1233" s="48" t="e">
        <f>SUM(J1233,L1233,N1233,O1233,P1233,T1233,U1233,V1233,AB1233,AD1233,AO1233,AQ1233,CE1233,CG1233,CP1233,CR1233,#REF!,#REF!,CZ1233,DB1233,DE1233,DG1233,DN1233,DP1233,DW1233,DY1233,EF1233,EH1233)</f>
        <v>#REF!</v>
      </c>
      <c r="H1233" s="48"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48" t="e">
        <f t="shared" si="31"/>
        <v>#REF!</v>
      </c>
      <c r="J1233" s="77"/>
      <c r="K1233" s="77"/>
    </row>
    <row r="1234" spans="7:11" x14ac:dyDescent="0.35">
      <c r="G1234" s="48" t="e">
        <f>SUM(J1234,L1234,N1234,O1234,P1234,T1234,U1234,V1234,AB1234,AD1234,AO1234,AQ1234,CE1234,CG1234,CP1234,CR1234,#REF!,#REF!,CZ1234,DB1234,DE1234,DG1234,DN1234,DP1234,DW1234,DY1234,EF1234,EH1234)</f>
        <v>#REF!</v>
      </c>
      <c r="H1234" s="48"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48" t="e">
        <f t="shared" si="31"/>
        <v>#REF!</v>
      </c>
      <c r="J1234" s="77"/>
      <c r="K1234" s="77"/>
    </row>
    <row r="1235" spans="7:11" x14ac:dyDescent="0.35">
      <c r="G1235" s="48" t="e">
        <f>SUM(J1235,L1235,N1235,O1235,P1235,T1235,U1235,V1235,AB1235,AD1235,AO1235,AQ1235,CE1235,CG1235,CP1235,CR1235,#REF!,#REF!,CZ1235,DB1235,DE1235,DG1235,DN1235,DP1235,DW1235,DY1235,EF1235,EH1235)</f>
        <v>#REF!</v>
      </c>
      <c r="H1235" s="48"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48" t="e">
        <f t="shared" si="31"/>
        <v>#REF!</v>
      </c>
      <c r="J1235" s="77"/>
      <c r="K1235" s="77"/>
    </row>
    <row r="1236" spans="7:11" x14ac:dyDescent="0.35">
      <c r="G1236" s="48" t="e">
        <f>SUM(J1236,L1236,N1236,O1236,P1236,T1236,U1236,V1236,AB1236,AD1236,AO1236,AQ1236,CE1236,CG1236,CP1236,CR1236,#REF!,#REF!,CZ1236,DB1236,DE1236,DG1236,DN1236,DP1236,DW1236,DY1236,EF1236,EH1236)</f>
        <v>#REF!</v>
      </c>
      <c r="H1236" s="48"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48" t="e">
        <f t="shared" si="31"/>
        <v>#REF!</v>
      </c>
      <c r="J1236" s="77"/>
      <c r="K1236" s="77"/>
    </row>
    <row r="1237" spans="7:11" x14ac:dyDescent="0.35">
      <c r="G1237" s="48" t="e">
        <f>SUM(J1237,L1237,N1237,O1237,P1237,T1237,U1237,V1237,AB1237,AD1237,AO1237,AQ1237,CE1237,CG1237,CP1237,CR1237,#REF!,#REF!,CZ1237,DB1237,DE1237,DG1237,DN1237,DP1237,DW1237,DY1237,EF1237,EH1237)</f>
        <v>#REF!</v>
      </c>
      <c r="H1237" s="48"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48" t="e">
        <f t="shared" si="31"/>
        <v>#REF!</v>
      </c>
      <c r="J1237" s="77"/>
      <c r="K1237" s="77"/>
    </row>
    <row r="1238" spans="7:11" x14ac:dyDescent="0.35">
      <c r="G1238" s="48" t="e">
        <f>SUM(J1238,L1238,N1238,O1238,P1238,T1238,U1238,V1238,AB1238,AD1238,AO1238,AQ1238,CE1238,CG1238,CP1238,CR1238,#REF!,#REF!,CZ1238,DB1238,DE1238,DG1238,DN1238,DP1238,DW1238,DY1238,EF1238,EH1238)</f>
        <v>#REF!</v>
      </c>
      <c r="H1238" s="48"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48" t="e">
        <f t="shared" si="31"/>
        <v>#REF!</v>
      </c>
      <c r="J1238" s="77"/>
      <c r="K1238" s="77"/>
    </row>
    <row r="1239" spans="7:11" x14ac:dyDescent="0.35">
      <c r="G1239" s="48" t="e">
        <f>SUM(J1239,L1239,N1239,O1239,P1239,T1239,U1239,V1239,AB1239,AD1239,AO1239,AQ1239,CE1239,CG1239,CP1239,CR1239,#REF!,#REF!,CZ1239,DB1239,DE1239,DG1239,DN1239,DP1239,DW1239,DY1239,EF1239,EH1239)</f>
        <v>#REF!</v>
      </c>
      <c r="H1239" s="48"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48" t="e">
        <f t="shared" si="31"/>
        <v>#REF!</v>
      </c>
      <c r="J1239" s="77"/>
      <c r="K1239" s="77"/>
    </row>
    <row r="1240" spans="7:11" x14ac:dyDescent="0.35">
      <c r="G1240" s="48" t="e">
        <f>SUM(J1240,L1240,N1240,O1240,P1240,T1240,U1240,V1240,AB1240,AD1240,AO1240,AQ1240,CE1240,CG1240,CP1240,CR1240,#REF!,#REF!,CZ1240,DB1240,DE1240,DG1240,DN1240,DP1240,DW1240,DY1240,EF1240,EH1240)</f>
        <v>#REF!</v>
      </c>
      <c r="H1240" s="48"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48" t="e">
        <f t="shared" si="31"/>
        <v>#REF!</v>
      </c>
      <c r="J1240" s="77"/>
      <c r="K1240" s="77"/>
    </row>
    <row r="1241" spans="7:11" x14ac:dyDescent="0.35">
      <c r="G1241" s="48" t="e">
        <f>SUM(J1241,L1241,N1241,O1241,P1241,T1241,U1241,V1241,AB1241,AD1241,AO1241,AQ1241,CE1241,CG1241,CP1241,CR1241,#REF!,#REF!,CZ1241,DB1241,DE1241,DG1241,DN1241,DP1241,DW1241,DY1241,EF1241,EH1241)</f>
        <v>#REF!</v>
      </c>
      <c r="H1241" s="48"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48" t="e">
        <f t="shared" si="31"/>
        <v>#REF!</v>
      </c>
      <c r="J1241" s="77"/>
      <c r="K1241" s="77"/>
    </row>
    <row r="1242" spans="7:11" x14ac:dyDescent="0.35">
      <c r="G1242" s="48" t="e">
        <f>SUM(J1242,L1242,N1242,O1242,P1242,T1242,U1242,V1242,AB1242,AD1242,AO1242,AQ1242,CE1242,CG1242,CP1242,CR1242,#REF!,#REF!,CZ1242,DB1242,DE1242,DG1242,DN1242,DP1242,DW1242,DY1242,EF1242,EH1242)</f>
        <v>#REF!</v>
      </c>
      <c r="H1242" s="48"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48" t="e">
        <f t="shared" si="31"/>
        <v>#REF!</v>
      </c>
      <c r="J1242" s="77"/>
      <c r="K1242" s="77"/>
    </row>
    <row r="1243" spans="7:11" x14ac:dyDescent="0.35">
      <c r="G1243" s="48" t="e">
        <f>SUM(J1243,L1243,N1243,O1243,P1243,T1243,U1243,V1243,AB1243,AD1243,AO1243,AQ1243,CE1243,CG1243,CP1243,CR1243,#REF!,#REF!,CZ1243,DB1243,DE1243,DG1243,DN1243,DP1243,DW1243,DY1243,EF1243,EH1243)</f>
        <v>#REF!</v>
      </c>
      <c r="H1243" s="48"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48" t="e">
        <f t="shared" si="31"/>
        <v>#REF!</v>
      </c>
      <c r="J1243" s="77"/>
      <c r="K1243" s="77"/>
    </row>
    <row r="1244" spans="7:11" x14ac:dyDescent="0.35">
      <c r="G1244" s="48" t="e">
        <f>SUM(J1244,L1244,N1244,O1244,P1244,T1244,U1244,V1244,AB1244,AD1244,AO1244,AQ1244,CE1244,CG1244,CP1244,CR1244,#REF!,#REF!,CZ1244,DB1244,DE1244,DG1244,DN1244,DP1244,DW1244,DY1244,EF1244,EH1244)</f>
        <v>#REF!</v>
      </c>
      <c r="H1244" s="48"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48" t="e">
        <f t="shared" si="31"/>
        <v>#REF!</v>
      </c>
      <c r="J1244" s="77"/>
      <c r="K1244" s="77"/>
    </row>
    <row r="1245" spans="7:11" x14ac:dyDescent="0.35">
      <c r="G1245" s="48" t="e">
        <f>SUM(J1245,L1245,N1245,O1245,P1245,T1245,U1245,V1245,AB1245,AD1245,AO1245,AQ1245,CE1245,CG1245,CP1245,CR1245,#REF!,#REF!,CZ1245,DB1245,DE1245,DG1245,DN1245,DP1245,DW1245,DY1245,EF1245,EH1245)</f>
        <v>#REF!</v>
      </c>
      <c r="H1245" s="48"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48" t="e">
        <f t="shared" si="31"/>
        <v>#REF!</v>
      </c>
      <c r="J1245" s="77"/>
      <c r="K1245" s="77"/>
    </row>
    <row r="1246" spans="7:11" x14ac:dyDescent="0.35">
      <c r="G1246" s="48" t="e">
        <f>SUM(J1246,L1246,N1246,O1246,P1246,T1246,U1246,V1246,AB1246,AD1246,AO1246,AQ1246,CE1246,CG1246,CP1246,CR1246,#REF!,#REF!,CZ1246,DB1246,DE1246,DG1246,DN1246,DP1246,DW1246,DY1246,EF1246,EH1246)</f>
        <v>#REF!</v>
      </c>
      <c r="H1246" s="48"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48" t="e">
        <f t="shared" si="31"/>
        <v>#REF!</v>
      </c>
      <c r="J1246" s="77"/>
      <c r="K1246" s="77"/>
    </row>
    <row r="1247" spans="7:11" x14ac:dyDescent="0.35">
      <c r="G1247" s="48" t="e">
        <f>SUM(J1247,L1247,N1247,O1247,P1247,T1247,U1247,V1247,AB1247,AD1247,AO1247,AQ1247,CE1247,CG1247,CP1247,CR1247,#REF!,#REF!,CZ1247,DB1247,DE1247,DG1247,DN1247,DP1247,DW1247,DY1247,EF1247,EH1247)</f>
        <v>#REF!</v>
      </c>
      <c r="H1247" s="48"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48" t="e">
        <f t="shared" si="31"/>
        <v>#REF!</v>
      </c>
      <c r="J1247" s="77"/>
      <c r="K1247" s="77"/>
    </row>
    <row r="1248" spans="7:11" x14ac:dyDescent="0.35">
      <c r="G1248" s="48" t="e">
        <f>SUM(J1248,L1248,N1248,O1248,P1248,T1248,U1248,V1248,AB1248,AD1248,AO1248,AQ1248,CE1248,CG1248,CP1248,CR1248,#REF!,#REF!,CZ1248,DB1248,DE1248,DG1248,DN1248,DP1248,DW1248,DY1248,EF1248,EH1248)</f>
        <v>#REF!</v>
      </c>
      <c r="H1248" s="48"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48" t="e">
        <f t="shared" si="31"/>
        <v>#REF!</v>
      </c>
      <c r="J1248" s="77"/>
      <c r="K1248" s="77"/>
    </row>
    <row r="1249" spans="7:11" x14ac:dyDescent="0.35">
      <c r="G1249" s="48" t="e">
        <f>SUM(J1249,L1249,N1249,O1249,P1249,T1249,U1249,V1249,AB1249,AD1249,AO1249,AQ1249,CE1249,CG1249,CP1249,CR1249,#REF!,#REF!,CZ1249,DB1249,DE1249,DG1249,DN1249,DP1249,DW1249,DY1249,EF1249,EH1249)</f>
        <v>#REF!</v>
      </c>
      <c r="H1249" s="48"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48" t="e">
        <f t="shared" si="31"/>
        <v>#REF!</v>
      </c>
      <c r="J1249" s="77"/>
      <c r="K1249" s="77"/>
    </row>
    <row r="1250" spans="7:11" x14ac:dyDescent="0.35">
      <c r="G1250" s="48" t="e">
        <f>SUM(J1250,L1250,N1250,O1250,P1250,T1250,U1250,V1250,AB1250,AD1250,AO1250,AQ1250,CE1250,CG1250,CP1250,CR1250,#REF!,#REF!,CZ1250,DB1250,DE1250,DG1250,DN1250,DP1250,DW1250,DY1250,EF1250,EH1250)</f>
        <v>#REF!</v>
      </c>
      <c r="H1250" s="48"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48" t="e">
        <f t="shared" si="31"/>
        <v>#REF!</v>
      </c>
      <c r="J1250" s="77"/>
      <c r="K1250" s="77"/>
    </row>
    <row r="1251" spans="7:11" x14ac:dyDescent="0.35">
      <c r="G1251" s="48" t="e">
        <f>SUM(J1251,L1251,N1251,O1251,P1251,T1251,U1251,V1251,AB1251,AD1251,AO1251,AQ1251,CE1251,CG1251,CP1251,CR1251,#REF!,#REF!,CZ1251,DB1251,DE1251,DG1251,DN1251,DP1251,DW1251,DY1251,EF1251,EH1251)</f>
        <v>#REF!</v>
      </c>
      <c r="H1251" s="48"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48" t="e">
        <f t="shared" si="31"/>
        <v>#REF!</v>
      </c>
      <c r="J1251" s="77"/>
      <c r="K1251" s="77"/>
    </row>
    <row r="1252" spans="7:11" x14ac:dyDescent="0.35">
      <c r="G1252" s="48" t="e">
        <f>SUM(J1252,L1252,N1252,O1252,P1252,T1252,U1252,V1252,AB1252,AD1252,AO1252,AQ1252,CE1252,CG1252,CP1252,CR1252,#REF!,#REF!,CZ1252,DB1252,DE1252,DG1252,DN1252,DP1252,DW1252,DY1252,EF1252,EH1252)</f>
        <v>#REF!</v>
      </c>
      <c r="H1252" s="48"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48" t="e">
        <f t="shared" si="31"/>
        <v>#REF!</v>
      </c>
      <c r="J1252" s="77"/>
      <c r="K1252" s="77"/>
    </row>
    <row r="1253" spans="7:11" x14ac:dyDescent="0.35">
      <c r="G1253" s="48" t="e">
        <f>SUM(J1253,L1253,N1253,O1253,P1253,T1253,U1253,V1253,AB1253,AD1253,AO1253,AQ1253,CE1253,CG1253,CP1253,CR1253,#REF!,#REF!,CZ1253,DB1253,DE1253,DG1253,DN1253,DP1253,DW1253,DY1253,EF1253,EH1253)</f>
        <v>#REF!</v>
      </c>
      <c r="H1253" s="48"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48" t="e">
        <f t="shared" si="31"/>
        <v>#REF!</v>
      </c>
      <c r="J1253" s="77"/>
      <c r="K1253" s="77"/>
    </row>
    <row r="1254" spans="7:11" x14ac:dyDescent="0.35">
      <c r="G1254" s="48" t="e">
        <f>SUM(J1254,L1254,N1254,O1254,P1254,T1254,U1254,V1254,AB1254,AD1254,AO1254,AQ1254,CE1254,CG1254,CP1254,CR1254,#REF!,#REF!,CZ1254,DB1254,DE1254,DG1254,DN1254,DP1254,DW1254,DY1254,EF1254,EH1254)</f>
        <v>#REF!</v>
      </c>
      <c r="H1254" s="48"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48" t="e">
        <f t="shared" si="31"/>
        <v>#REF!</v>
      </c>
      <c r="J1254" s="77"/>
      <c r="K1254" s="77"/>
    </row>
    <row r="1255" spans="7:11" x14ac:dyDescent="0.35">
      <c r="G1255" s="48" t="e">
        <f>SUM(J1255,L1255,N1255,O1255,P1255,T1255,U1255,V1255,AB1255,AD1255,AO1255,AQ1255,CE1255,CG1255,CP1255,CR1255,#REF!,#REF!,CZ1255,DB1255,DE1255,DG1255,DN1255,DP1255,DW1255,DY1255,EF1255,EH1255)</f>
        <v>#REF!</v>
      </c>
      <c r="H1255" s="48"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48" t="e">
        <f t="shared" si="31"/>
        <v>#REF!</v>
      </c>
      <c r="J1255" s="77"/>
      <c r="K1255" s="77"/>
    </row>
    <row r="1256" spans="7:11" x14ac:dyDescent="0.35">
      <c r="G1256" s="48" t="e">
        <f>SUM(J1256,L1256,N1256,O1256,P1256,T1256,U1256,V1256,AB1256,AD1256,AO1256,AQ1256,CE1256,CG1256,CP1256,CR1256,#REF!,#REF!,CZ1256,DB1256,DE1256,DG1256,DN1256,DP1256,DW1256,DY1256,EF1256,EH1256)</f>
        <v>#REF!</v>
      </c>
      <c r="H1256" s="48"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48" t="e">
        <f t="shared" si="31"/>
        <v>#REF!</v>
      </c>
      <c r="J1256" s="77"/>
      <c r="K1256" s="77"/>
    </row>
    <row r="1257" spans="7:11" x14ac:dyDescent="0.35">
      <c r="G1257" s="48" t="e">
        <f>SUM(J1257,L1257,N1257,O1257,P1257,T1257,U1257,V1257,AB1257,AD1257,AO1257,AQ1257,CE1257,CG1257,CP1257,CR1257,#REF!,#REF!,CZ1257,DB1257,DE1257,DG1257,DN1257,DP1257,DW1257,DY1257,EF1257,EH1257)</f>
        <v>#REF!</v>
      </c>
      <c r="H1257" s="48"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48" t="e">
        <f t="shared" si="31"/>
        <v>#REF!</v>
      </c>
      <c r="J1257" s="77"/>
      <c r="K1257" s="77"/>
    </row>
    <row r="1258" spans="7:11" x14ac:dyDescent="0.35">
      <c r="G1258" s="48" t="e">
        <f>SUM(J1258,L1258,N1258,O1258,P1258,T1258,U1258,V1258,AB1258,AD1258,AO1258,AQ1258,CE1258,CG1258,CP1258,CR1258,#REF!,#REF!,CZ1258,DB1258,DE1258,DG1258,DN1258,DP1258,DW1258,DY1258,EF1258,EH1258)</f>
        <v>#REF!</v>
      </c>
      <c r="H1258" s="48"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48" t="e">
        <f t="shared" si="31"/>
        <v>#REF!</v>
      </c>
      <c r="J1258" s="77"/>
      <c r="K1258" s="77"/>
    </row>
    <row r="1259" spans="7:11" x14ac:dyDescent="0.35">
      <c r="G1259" s="48" t="e">
        <f>SUM(J1259,L1259,N1259,O1259,P1259,T1259,U1259,V1259,AB1259,AD1259,AO1259,AQ1259,CE1259,CG1259,CP1259,CR1259,#REF!,#REF!,CZ1259,DB1259,DE1259,DG1259,DN1259,DP1259,DW1259,DY1259,EF1259,EH1259)</f>
        <v>#REF!</v>
      </c>
      <c r="H1259" s="48"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48" t="e">
        <f t="shared" si="31"/>
        <v>#REF!</v>
      </c>
      <c r="J1259" s="77"/>
      <c r="K1259" s="77"/>
    </row>
    <row r="1260" spans="7:11" x14ac:dyDescent="0.35">
      <c r="G1260" s="48" t="e">
        <f>SUM(J1260,L1260,N1260,O1260,P1260,T1260,U1260,V1260,AB1260,AD1260,AO1260,AQ1260,CE1260,CG1260,CP1260,CR1260,#REF!,#REF!,CZ1260,DB1260,DE1260,DG1260,DN1260,DP1260,DW1260,DY1260,EF1260,EH1260)</f>
        <v>#REF!</v>
      </c>
      <c r="H1260" s="48"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48" t="e">
        <f t="shared" si="31"/>
        <v>#REF!</v>
      </c>
      <c r="J1260" s="77"/>
      <c r="K1260" s="77"/>
    </row>
    <row r="1261" spans="7:11" x14ac:dyDescent="0.35">
      <c r="G1261" s="48" t="e">
        <f>SUM(J1261,L1261,N1261,O1261,P1261,T1261,U1261,V1261,AB1261,AD1261,AO1261,AQ1261,CE1261,CG1261,CP1261,CR1261,#REF!,#REF!,CZ1261,DB1261,DE1261,DG1261,DN1261,DP1261,DW1261,DY1261,EF1261,EH1261)</f>
        <v>#REF!</v>
      </c>
      <c r="H1261" s="48"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48" t="e">
        <f t="shared" si="31"/>
        <v>#REF!</v>
      </c>
      <c r="J1261" s="77"/>
      <c r="K1261" s="77"/>
    </row>
    <row r="1262" spans="7:11" x14ac:dyDescent="0.35">
      <c r="G1262" s="48" t="e">
        <f>SUM(J1262,L1262,N1262,O1262,P1262,T1262,U1262,V1262,AB1262,AD1262,AO1262,AQ1262,CE1262,CG1262,CP1262,CR1262,#REF!,#REF!,CZ1262,DB1262,DE1262,DG1262,DN1262,DP1262,DW1262,DY1262,EF1262,EH1262)</f>
        <v>#REF!</v>
      </c>
      <c r="H1262" s="48"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48" t="e">
        <f t="shared" si="31"/>
        <v>#REF!</v>
      </c>
      <c r="J1262" s="77"/>
      <c r="K1262" s="77"/>
    </row>
    <row r="1263" spans="7:11" x14ac:dyDescent="0.35">
      <c r="G1263" s="48" t="e">
        <f>SUM(J1263,L1263,N1263,O1263,P1263,T1263,U1263,V1263,AB1263,AD1263,AO1263,AQ1263,CE1263,CG1263,CP1263,CR1263,#REF!,#REF!,CZ1263,DB1263,DE1263,DG1263,DN1263,DP1263,DW1263,DY1263,EF1263,EH1263)</f>
        <v>#REF!</v>
      </c>
      <c r="H1263" s="48"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48" t="e">
        <f t="shared" si="31"/>
        <v>#REF!</v>
      </c>
      <c r="J1263" s="77"/>
      <c r="K1263" s="77"/>
    </row>
    <row r="1264" spans="7:11" x14ac:dyDescent="0.35">
      <c r="G1264" s="48" t="e">
        <f>SUM(J1264,L1264,N1264,O1264,P1264,T1264,U1264,V1264,AB1264,AD1264,AO1264,AQ1264,CE1264,CG1264,CP1264,CR1264,#REF!,#REF!,CZ1264,DB1264,DE1264,DG1264,DN1264,DP1264,DW1264,DY1264,EF1264,EH1264)</f>
        <v>#REF!</v>
      </c>
      <c r="H1264" s="48"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48" t="e">
        <f t="shared" si="31"/>
        <v>#REF!</v>
      </c>
      <c r="J1264" s="77"/>
      <c r="K1264" s="77"/>
    </row>
    <row r="1265" spans="7:11" x14ac:dyDescent="0.35">
      <c r="G1265" s="48" t="e">
        <f>SUM(J1265,L1265,N1265,O1265,P1265,T1265,U1265,V1265,AB1265,AD1265,AO1265,AQ1265,CE1265,CG1265,CP1265,CR1265,#REF!,#REF!,CZ1265,DB1265,DE1265,DG1265,DN1265,DP1265,DW1265,DY1265,EF1265,EH1265)</f>
        <v>#REF!</v>
      </c>
      <c r="H1265" s="48"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48" t="e">
        <f t="shared" si="31"/>
        <v>#REF!</v>
      </c>
      <c r="J1265" s="77"/>
      <c r="K1265" s="77"/>
    </row>
    <row r="1266" spans="7:11" x14ac:dyDescent="0.35">
      <c r="G1266" s="48" t="e">
        <f>SUM(J1266,L1266,N1266,O1266,P1266,T1266,U1266,V1266,AB1266,AD1266,AO1266,AQ1266,CE1266,CG1266,CP1266,CR1266,#REF!,#REF!,CZ1266,DB1266,DE1266,DG1266,DN1266,DP1266,DW1266,DY1266,EF1266,EH1266)</f>
        <v>#REF!</v>
      </c>
      <c r="H1266" s="48"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48" t="e">
        <f t="shared" si="31"/>
        <v>#REF!</v>
      </c>
      <c r="J1266" s="77"/>
      <c r="K1266" s="77"/>
    </row>
    <row r="1267" spans="7:11" x14ac:dyDescent="0.35">
      <c r="G1267" s="48" t="e">
        <f>SUM(J1267,L1267,N1267,O1267,P1267,T1267,U1267,V1267,AB1267,AD1267,AO1267,AQ1267,CE1267,CG1267,CP1267,CR1267,#REF!,#REF!,CZ1267,DB1267,DE1267,DG1267,DN1267,DP1267,DW1267,DY1267,EF1267,EH1267)</f>
        <v>#REF!</v>
      </c>
      <c r="H1267" s="48"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48" t="e">
        <f t="shared" si="31"/>
        <v>#REF!</v>
      </c>
      <c r="J1267" s="77"/>
      <c r="K1267" s="77"/>
    </row>
    <row r="1268" spans="7:11" x14ac:dyDescent="0.35">
      <c r="G1268" s="48" t="e">
        <f>SUM(J1268,L1268,N1268,O1268,P1268,T1268,U1268,V1268,AB1268,AD1268,AO1268,AQ1268,CE1268,CG1268,CP1268,CR1268,#REF!,#REF!,CZ1268,DB1268,DE1268,DG1268,DN1268,DP1268,DW1268,DY1268,EF1268,EH1268)</f>
        <v>#REF!</v>
      </c>
      <c r="H1268" s="48"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48" t="e">
        <f t="shared" si="31"/>
        <v>#REF!</v>
      </c>
      <c r="J1268" s="77"/>
      <c r="K1268" s="77"/>
    </row>
    <row r="1269" spans="7:11" x14ac:dyDescent="0.35">
      <c r="G1269" s="48" t="e">
        <f>SUM(J1269,L1269,N1269,O1269,P1269,T1269,U1269,V1269,AB1269,AD1269,AO1269,AQ1269,CE1269,CG1269,CP1269,CR1269,#REF!,#REF!,CZ1269,DB1269,DE1269,DG1269,DN1269,DP1269,DW1269,DY1269,EF1269,EH1269)</f>
        <v>#REF!</v>
      </c>
      <c r="H1269" s="48"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48" t="e">
        <f t="shared" si="31"/>
        <v>#REF!</v>
      </c>
      <c r="J1269" s="77"/>
      <c r="K1269" s="77"/>
    </row>
    <row r="1270" spans="7:11" x14ac:dyDescent="0.35">
      <c r="G1270" s="48" t="e">
        <f>SUM(J1270,L1270,N1270,O1270,P1270,T1270,U1270,V1270,AB1270,AD1270,AO1270,AQ1270,CE1270,CG1270,CP1270,CR1270,#REF!,#REF!,CZ1270,DB1270,DE1270,DG1270,DN1270,DP1270,DW1270,DY1270,EF1270,EH1270)</f>
        <v>#REF!</v>
      </c>
      <c r="H1270" s="48"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48" t="e">
        <f t="shared" si="31"/>
        <v>#REF!</v>
      </c>
      <c r="J1270" s="77"/>
      <c r="K1270" s="77"/>
    </row>
    <row r="1271" spans="7:11" x14ac:dyDescent="0.35">
      <c r="G1271" s="48" t="e">
        <f>SUM(J1271,L1271,N1271,O1271,P1271,T1271,U1271,V1271,AB1271,AD1271,AO1271,AQ1271,CE1271,CG1271,CP1271,CR1271,#REF!,#REF!,CZ1271,DB1271,DE1271,DG1271,DN1271,DP1271,DW1271,DY1271,EF1271,EH1271)</f>
        <v>#REF!</v>
      </c>
      <c r="H1271" s="48"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48" t="e">
        <f t="shared" si="31"/>
        <v>#REF!</v>
      </c>
      <c r="J1271" s="77"/>
      <c r="K1271" s="77"/>
    </row>
    <row r="1272" spans="7:11" x14ac:dyDescent="0.35">
      <c r="G1272" s="48" t="e">
        <f>SUM(J1272,L1272,N1272,O1272,P1272,T1272,U1272,V1272,AB1272,AD1272,AO1272,AQ1272,CE1272,CG1272,CP1272,CR1272,#REF!,#REF!,CZ1272,DB1272,DE1272,DG1272,DN1272,DP1272,DW1272,DY1272,EF1272,EH1272)</f>
        <v>#REF!</v>
      </c>
      <c r="H1272" s="48"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48" t="e">
        <f t="shared" si="31"/>
        <v>#REF!</v>
      </c>
      <c r="J1272" s="77"/>
      <c r="K1272" s="77"/>
    </row>
    <row r="1273" spans="7:11" x14ac:dyDescent="0.35">
      <c r="G1273" s="48" t="e">
        <f>SUM(J1273,L1273,N1273,O1273,P1273,T1273,U1273,V1273,AB1273,AD1273,AO1273,AQ1273,CE1273,CG1273,CP1273,CR1273,#REF!,#REF!,CZ1273,DB1273,DE1273,DG1273,DN1273,DP1273,DW1273,DY1273,EF1273,EH1273)</f>
        <v>#REF!</v>
      </c>
      <c r="H1273" s="48"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48" t="e">
        <f t="shared" si="31"/>
        <v>#REF!</v>
      </c>
      <c r="J1273" s="77"/>
      <c r="K1273" s="77"/>
    </row>
    <row r="1274" spans="7:11" x14ac:dyDescent="0.35">
      <c r="G1274" s="48" t="e">
        <f>SUM(J1274,L1274,N1274,O1274,P1274,T1274,U1274,V1274,AB1274,AD1274,AO1274,AQ1274,CE1274,CG1274,CP1274,CR1274,#REF!,#REF!,CZ1274,DB1274,DE1274,DG1274,DN1274,DP1274,DW1274,DY1274,EF1274,EH1274)</f>
        <v>#REF!</v>
      </c>
      <c r="H1274" s="48"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48" t="e">
        <f t="shared" si="31"/>
        <v>#REF!</v>
      </c>
      <c r="J1274" s="77"/>
      <c r="K1274" s="77"/>
    </row>
    <row r="1275" spans="7:11" x14ac:dyDescent="0.35">
      <c r="G1275" s="48" t="e">
        <f>SUM(J1275,L1275,N1275,O1275,P1275,T1275,U1275,V1275,AB1275,AD1275,AO1275,AQ1275,CE1275,CG1275,CP1275,CR1275,#REF!,#REF!,CZ1275,DB1275,DE1275,DG1275,DN1275,DP1275,DW1275,DY1275,EF1275,EH1275)</f>
        <v>#REF!</v>
      </c>
      <c r="H1275" s="48"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48" t="e">
        <f t="shared" si="31"/>
        <v>#REF!</v>
      </c>
      <c r="J1275" s="77"/>
      <c r="K1275" s="77"/>
    </row>
    <row r="1276" spans="7:11" x14ac:dyDescent="0.35">
      <c r="G1276" s="48" t="e">
        <f>SUM(J1276,L1276,N1276,O1276,P1276,T1276,U1276,V1276,AB1276,AD1276,AO1276,AQ1276,CE1276,CG1276,CP1276,CR1276,#REF!,#REF!,CZ1276,DB1276,DE1276,DG1276,DN1276,DP1276,DW1276,DY1276,EF1276,EH1276)</f>
        <v>#REF!</v>
      </c>
      <c r="H1276" s="48"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48" t="e">
        <f t="shared" si="31"/>
        <v>#REF!</v>
      </c>
      <c r="J1276" s="77"/>
      <c r="K1276" s="77"/>
    </row>
    <row r="1277" spans="7:11" x14ac:dyDescent="0.35">
      <c r="G1277" s="48" t="e">
        <f>SUM(J1277,L1277,N1277,O1277,P1277,T1277,U1277,V1277,AB1277,AD1277,AO1277,AQ1277,CE1277,CG1277,CP1277,CR1277,#REF!,#REF!,CZ1277,DB1277,DE1277,DG1277,DN1277,DP1277,DW1277,DY1277,EF1277,EH1277)</f>
        <v>#REF!</v>
      </c>
      <c r="H1277" s="48"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48" t="e">
        <f t="shared" si="31"/>
        <v>#REF!</v>
      </c>
      <c r="J1277" s="77"/>
      <c r="K1277" s="77"/>
    </row>
    <row r="1278" spans="7:11" x14ac:dyDescent="0.35">
      <c r="G1278" s="48" t="e">
        <f>SUM(J1278,L1278,N1278,O1278,P1278,T1278,U1278,V1278,AB1278,AD1278,AO1278,AQ1278,CE1278,CG1278,CP1278,CR1278,#REF!,#REF!,CZ1278,DB1278,DE1278,DG1278,DN1278,DP1278,DW1278,DY1278,EF1278,EH1278)</f>
        <v>#REF!</v>
      </c>
      <c r="H1278" s="48"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48" t="e">
        <f t="shared" si="31"/>
        <v>#REF!</v>
      </c>
      <c r="J1278" s="77"/>
      <c r="K1278" s="77"/>
    </row>
    <row r="1279" spans="7:11" x14ac:dyDescent="0.35">
      <c r="G1279" s="48" t="e">
        <f>SUM(J1279,L1279,N1279,O1279,P1279,T1279,U1279,V1279,AB1279,AD1279,AO1279,AQ1279,CE1279,CG1279,CP1279,CR1279,#REF!,#REF!,CZ1279,DB1279,DE1279,DG1279,DN1279,DP1279,DW1279,DY1279,EF1279,EH1279)</f>
        <v>#REF!</v>
      </c>
      <c r="H1279" s="48"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48" t="e">
        <f t="shared" si="31"/>
        <v>#REF!</v>
      </c>
      <c r="J1279" s="77"/>
      <c r="K1279" s="77"/>
    </row>
    <row r="1280" spans="7:11" x14ac:dyDescent="0.35">
      <c r="G1280" s="48" t="e">
        <f>SUM(J1280,L1280,N1280,O1280,P1280,T1280,U1280,V1280,AB1280,AD1280,AO1280,AQ1280,CE1280,CG1280,CP1280,CR1280,#REF!,#REF!,CZ1280,DB1280,DE1280,DG1280,DN1280,DP1280,DW1280,DY1280,EF1280,EH1280)</f>
        <v>#REF!</v>
      </c>
      <c r="H1280" s="48"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48" t="e">
        <f t="shared" si="31"/>
        <v>#REF!</v>
      </c>
      <c r="J1280" s="77"/>
      <c r="K1280" s="77"/>
    </row>
    <row r="1281" spans="7:11" x14ac:dyDescent="0.35">
      <c r="G1281" s="48" t="e">
        <f>SUM(J1281,L1281,N1281,O1281,P1281,T1281,U1281,V1281,AB1281,AD1281,AO1281,AQ1281,CE1281,CG1281,CP1281,CR1281,#REF!,#REF!,CZ1281,DB1281,DE1281,DG1281,DN1281,DP1281,DW1281,DY1281,EF1281,EH1281)</f>
        <v>#REF!</v>
      </c>
      <c r="H1281" s="48"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48" t="e">
        <f t="shared" si="31"/>
        <v>#REF!</v>
      </c>
      <c r="J1281" s="77"/>
      <c r="K1281" s="77"/>
    </row>
    <row r="1282" spans="7:11" x14ac:dyDescent="0.35">
      <c r="G1282" s="48" t="e">
        <f>SUM(J1282,L1282,N1282,O1282,P1282,T1282,U1282,V1282,AB1282,AD1282,AO1282,AQ1282,CE1282,CG1282,CP1282,CR1282,#REF!,#REF!,CZ1282,DB1282,DE1282,DG1282,DN1282,DP1282,DW1282,DY1282,EF1282,EH1282)</f>
        <v>#REF!</v>
      </c>
      <c r="H1282" s="48"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48" t="e">
        <f t="shared" si="31"/>
        <v>#REF!</v>
      </c>
      <c r="J1282" s="77"/>
      <c r="K1282" s="77"/>
    </row>
    <row r="1283" spans="7:11" x14ac:dyDescent="0.35">
      <c r="G1283" s="48" t="e">
        <f>SUM(J1283,L1283,N1283,O1283,P1283,T1283,U1283,V1283,AB1283,AD1283,AO1283,AQ1283,CE1283,CG1283,CP1283,CR1283,#REF!,#REF!,CZ1283,DB1283,DE1283,DG1283,DN1283,DP1283,DW1283,DY1283,EF1283,EH1283)</f>
        <v>#REF!</v>
      </c>
      <c r="H1283" s="48"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48" t="e">
        <f t="shared" si="31"/>
        <v>#REF!</v>
      </c>
      <c r="J1283" s="77"/>
      <c r="K1283" s="77"/>
    </row>
    <row r="1284" spans="7:11" x14ac:dyDescent="0.35">
      <c r="G1284" s="48" t="e">
        <f>SUM(J1284,L1284,N1284,O1284,P1284,T1284,U1284,V1284,AB1284,AD1284,AO1284,AQ1284,CE1284,CG1284,CP1284,CR1284,#REF!,#REF!,CZ1284,DB1284,DE1284,DG1284,DN1284,DP1284,DW1284,DY1284,EF1284,EH1284)</f>
        <v>#REF!</v>
      </c>
      <c r="H1284" s="48"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48" t="e">
        <f t="shared" si="31"/>
        <v>#REF!</v>
      </c>
      <c r="J1284" s="77"/>
      <c r="K1284" s="77"/>
    </row>
    <row r="1285" spans="7:11" x14ac:dyDescent="0.35">
      <c r="G1285" s="48" t="e">
        <f>SUM(J1285,L1285,N1285,O1285,P1285,T1285,U1285,V1285,AB1285,AD1285,AO1285,AQ1285,CE1285,CG1285,CP1285,CR1285,#REF!,#REF!,CZ1285,DB1285,DE1285,DG1285,DN1285,DP1285,DW1285,DY1285,EF1285,EH1285)</f>
        <v>#REF!</v>
      </c>
      <c r="H1285" s="48"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48" t="e">
        <f t="shared" si="31"/>
        <v>#REF!</v>
      </c>
      <c r="J1285" s="77"/>
      <c r="K1285" s="77"/>
    </row>
    <row r="1286" spans="7:11" x14ac:dyDescent="0.35">
      <c r="G1286" s="48" t="e">
        <f>SUM(J1286,L1286,N1286,O1286,P1286,T1286,U1286,V1286,AB1286,AD1286,AO1286,AQ1286,CE1286,CG1286,CP1286,CR1286,#REF!,#REF!,CZ1286,DB1286,DE1286,DG1286,DN1286,DP1286,DW1286,DY1286,EF1286,EH1286)</f>
        <v>#REF!</v>
      </c>
      <c r="H1286" s="48"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48" t="e">
        <f t="shared" si="31"/>
        <v>#REF!</v>
      </c>
      <c r="J1286" s="77"/>
      <c r="K1286" s="77"/>
    </row>
    <row r="1287" spans="7:11" x14ac:dyDescent="0.35">
      <c r="G1287" s="48" t="e">
        <f>SUM(J1287,L1287,N1287,O1287,P1287,T1287,U1287,V1287,AB1287,AD1287,AO1287,AQ1287,CE1287,CG1287,CP1287,CR1287,#REF!,#REF!,CZ1287,DB1287,DE1287,DG1287,DN1287,DP1287,DW1287,DY1287,EF1287,EH1287)</f>
        <v>#REF!</v>
      </c>
      <c r="H1287" s="48"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48" t="e">
        <f t="shared" si="31"/>
        <v>#REF!</v>
      </c>
      <c r="J1287" s="77"/>
      <c r="K1287" s="77"/>
    </row>
    <row r="1288" spans="7:11" x14ac:dyDescent="0.35">
      <c r="G1288" s="48" t="e">
        <f>SUM(J1288,L1288,N1288,O1288,P1288,T1288,U1288,V1288,AB1288,AD1288,AO1288,AQ1288,CE1288,CG1288,CP1288,CR1288,#REF!,#REF!,CZ1288,DB1288,DE1288,DG1288,DN1288,DP1288,DW1288,DY1288,EF1288,EH1288)</f>
        <v>#REF!</v>
      </c>
      <c r="H1288" s="48"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48" t="e">
        <f t="shared" si="31"/>
        <v>#REF!</v>
      </c>
      <c r="J1288" s="77"/>
      <c r="K1288" s="77"/>
    </row>
    <row r="1289" spans="7:11" x14ac:dyDescent="0.35">
      <c r="G1289" s="48" t="e">
        <f>SUM(J1289,L1289,N1289,O1289,P1289,T1289,U1289,V1289,AB1289,AD1289,AO1289,AQ1289,CE1289,CG1289,CP1289,CR1289,#REF!,#REF!,CZ1289,DB1289,DE1289,DG1289,DN1289,DP1289,DW1289,DY1289,EF1289,EH1289)</f>
        <v>#REF!</v>
      </c>
      <c r="H1289" s="48"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48" t="e">
        <f t="shared" si="31"/>
        <v>#REF!</v>
      </c>
      <c r="J1289" s="77"/>
      <c r="K1289" s="77"/>
    </row>
    <row r="1290" spans="7:11" x14ac:dyDescent="0.35">
      <c r="G1290" s="48" t="e">
        <f>SUM(J1290,L1290,N1290,O1290,P1290,T1290,U1290,V1290,AB1290,AD1290,AO1290,AQ1290,CE1290,CG1290,CP1290,CR1290,#REF!,#REF!,CZ1290,DB1290,DE1290,DG1290,DN1290,DP1290,DW1290,DY1290,EF1290,EH1290)</f>
        <v>#REF!</v>
      </c>
      <c r="H1290" s="48"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48" t="e">
        <f t="shared" ref="I1290:I1353" si="32">G1290+H1290</f>
        <v>#REF!</v>
      </c>
      <c r="J1290" s="77"/>
      <c r="K1290" s="77"/>
    </row>
    <row r="1291" spans="7:11" x14ac:dyDescent="0.35">
      <c r="G1291" s="48" t="e">
        <f>SUM(J1291,L1291,N1291,O1291,P1291,T1291,U1291,V1291,AB1291,AD1291,AO1291,AQ1291,CE1291,CG1291,CP1291,CR1291,#REF!,#REF!,CZ1291,DB1291,DE1291,DG1291,DN1291,DP1291,DW1291,DY1291,EF1291,EH1291)</f>
        <v>#REF!</v>
      </c>
      <c r="H1291" s="48"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48" t="e">
        <f t="shared" si="32"/>
        <v>#REF!</v>
      </c>
      <c r="J1291" s="77"/>
      <c r="K1291" s="77"/>
    </row>
    <row r="1292" spans="7:11" x14ac:dyDescent="0.35">
      <c r="G1292" s="48" t="e">
        <f>SUM(J1292,L1292,N1292,O1292,P1292,T1292,U1292,V1292,AB1292,AD1292,AO1292,AQ1292,CE1292,CG1292,CP1292,CR1292,#REF!,#REF!,CZ1292,DB1292,DE1292,DG1292,DN1292,DP1292,DW1292,DY1292,EF1292,EH1292)</f>
        <v>#REF!</v>
      </c>
      <c r="H1292" s="48"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48" t="e">
        <f t="shared" si="32"/>
        <v>#REF!</v>
      </c>
      <c r="J1292" s="77"/>
      <c r="K1292" s="77"/>
    </row>
    <row r="1293" spans="7:11" x14ac:dyDescent="0.35">
      <c r="G1293" s="48" t="e">
        <f>SUM(J1293,L1293,N1293,O1293,P1293,T1293,U1293,V1293,AB1293,AD1293,AO1293,AQ1293,CE1293,CG1293,CP1293,CR1293,#REF!,#REF!,CZ1293,DB1293,DE1293,DG1293,DN1293,DP1293,DW1293,DY1293,EF1293,EH1293)</f>
        <v>#REF!</v>
      </c>
      <c r="H1293" s="48"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48" t="e">
        <f t="shared" si="32"/>
        <v>#REF!</v>
      </c>
      <c r="J1293" s="77"/>
      <c r="K1293" s="77"/>
    </row>
    <row r="1294" spans="7:11" x14ac:dyDescent="0.35">
      <c r="G1294" s="48" t="e">
        <f>SUM(J1294,L1294,N1294,O1294,P1294,T1294,U1294,V1294,AB1294,AD1294,AO1294,AQ1294,CE1294,CG1294,CP1294,CR1294,#REF!,#REF!,CZ1294,DB1294,DE1294,DG1294,DN1294,DP1294,DW1294,DY1294,EF1294,EH1294)</f>
        <v>#REF!</v>
      </c>
      <c r="H1294" s="48"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48" t="e">
        <f t="shared" si="32"/>
        <v>#REF!</v>
      </c>
      <c r="J1294" s="77"/>
      <c r="K1294" s="77"/>
    </row>
    <row r="1295" spans="7:11" x14ac:dyDescent="0.35">
      <c r="G1295" s="48" t="e">
        <f>SUM(J1295,L1295,N1295,O1295,P1295,T1295,U1295,V1295,AB1295,AD1295,AO1295,AQ1295,CE1295,CG1295,CP1295,CR1295,#REF!,#REF!,CZ1295,DB1295,DE1295,DG1295,DN1295,DP1295,DW1295,DY1295,EF1295,EH1295)</f>
        <v>#REF!</v>
      </c>
      <c r="H1295" s="48"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48" t="e">
        <f t="shared" si="32"/>
        <v>#REF!</v>
      </c>
      <c r="J1295" s="77"/>
      <c r="K1295" s="77"/>
    </row>
    <row r="1296" spans="7:11" x14ac:dyDescent="0.35">
      <c r="G1296" s="48" t="e">
        <f>SUM(J1296,L1296,N1296,O1296,P1296,T1296,U1296,V1296,AB1296,AD1296,AO1296,AQ1296,CE1296,CG1296,CP1296,CR1296,#REF!,#REF!,CZ1296,DB1296,DE1296,DG1296,DN1296,DP1296,DW1296,DY1296,EF1296,EH1296)</f>
        <v>#REF!</v>
      </c>
      <c r="H1296" s="48"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48" t="e">
        <f t="shared" si="32"/>
        <v>#REF!</v>
      </c>
      <c r="J1296" s="77"/>
      <c r="K1296" s="77"/>
    </row>
    <row r="1297" spans="7:11" x14ac:dyDescent="0.35">
      <c r="G1297" s="48" t="e">
        <f>SUM(J1297,L1297,N1297,O1297,P1297,T1297,U1297,V1297,AB1297,AD1297,AO1297,AQ1297,CE1297,CG1297,CP1297,CR1297,#REF!,#REF!,CZ1297,DB1297,DE1297,DG1297,DN1297,DP1297,DW1297,DY1297,EF1297,EH1297)</f>
        <v>#REF!</v>
      </c>
      <c r="H1297" s="48"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48" t="e">
        <f t="shared" si="32"/>
        <v>#REF!</v>
      </c>
      <c r="J1297" s="77"/>
      <c r="K1297" s="77"/>
    </row>
    <row r="1298" spans="7:11" x14ac:dyDescent="0.35">
      <c r="G1298" s="48" t="e">
        <f>SUM(J1298,L1298,N1298,O1298,P1298,T1298,U1298,V1298,AB1298,AD1298,AO1298,AQ1298,CE1298,CG1298,CP1298,CR1298,#REF!,#REF!,CZ1298,DB1298,DE1298,DG1298,DN1298,DP1298,DW1298,DY1298,EF1298,EH1298)</f>
        <v>#REF!</v>
      </c>
      <c r="H1298" s="48"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48" t="e">
        <f t="shared" si="32"/>
        <v>#REF!</v>
      </c>
      <c r="J1298" s="77"/>
      <c r="K1298" s="77"/>
    </row>
    <row r="1299" spans="7:11" x14ac:dyDescent="0.35">
      <c r="G1299" s="48" t="e">
        <f>SUM(J1299,L1299,N1299,O1299,P1299,T1299,U1299,V1299,AB1299,AD1299,AO1299,AQ1299,CE1299,CG1299,CP1299,CR1299,#REF!,#REF!,CZ1299,DB1299,DE1299,DG1299,DN1299,DP1299,DW1299,DY1299,EF1299,EH1299)</f>
        <v>#REF!</v>
      </c>
      <c r="H1299" s="48"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48" t="e">
        <f t="shared" si="32"/>
        <v>#REF!</v>
      </c>
      <c r="J1299" s="77"/>
      <c r="K1299" s="77"/>
    </row>
    <row r="1300" spans="7:11" x14ac:dyDescent="0.35">
      <c r="G1300" s="48" t="e">
        <f>SUM(J1300,L1300,N1300,O1300,P1300,T1300,U1300,V1300,AB1300,AD1300,AO1300,AQ1300,CE1300,CG1300,CP1300,CR1300,#REF!,#REF!,CZ1300,DB1300,DE1300,DG1300,DN1300,DP1300,DW1300,DY1300,EF1300,EH1300)</f>
        <v>#REF!</v>
      </c>
      <c r="H1300" s="48"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48" t="e">
        <f t="shared" si="32"/>
        <v>#REF!</v>
      </c>
      <c r="J1300" s="77"/>
      <c r="K1300" s="77"/>
    </row>
    <row r="1301" spans="7:11" x14ac:dyDescent="0.35">
      <c r="G1301" s="48" t="e">
        <f>SUM(J1301,L1301,N1301,O1301,P1301,T1301,U1301,V1301,AB1301,AD1301,AO1301,AQ1301,CE1301,CG1301,CP1301,CR1301,#REF!,#REF!,CZ1301,DB1301,DE1301,DG1301,DN1301,DP1301,DW1301,DY1301,EF1301,EH1301)</f>
        <v>#REF!</v>
      </c>
      <c r="H1301" s="48"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48" t="e">
        <f t="shared" si="32"/>
        <v>#REF!</v>
      </c>
      <c r="J1301" s="77"/>
      <c r="K1301" s="77"/>
    </row>
    <row r="1302" spans="7:11" x14ac:dyDescent="0.35">
      <c r="G1302" s="48" t="e">
        <f>SUM(J1302,L1302,N1302,O1302,P1302,T1302,U1302,V1302,AB1302,AD1302,AO1302,AQ1302,CE1302,CG1302,CP1302,CR1302,#REF!,#REF!,CZ1302,DB1302,DE1302,DG1302,DN1302,DP1302,DW1302,DY1302,EF1302,EH1302)</f>
        <v>#REF!</v>
      </c>
      <c r="H1302" s="48"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48" t="e">
        <f t="shared" si="32"/>
        <v>#REF!</v>
      </c>
      <c r="J1302" s="77"/>
      <c r="K1302" s="77"/>
    </row>
    <row r="1303" spans="7:11" x14ac:dyDescent="0.35">
      <c r="G1303" s="48" t="e">
        <f>SUM(J1303,L1303,N1303,O1303,P1303,T1303,U1303,V1303,AB1303,AD1303,AO1303,AQ1303,CE1303,CG1303,CP1303,CR1303,#REF!,#REF!,CZ1303,DB1303,DE1303,DG1303,DN1303,DP1303,DW1303,DY1303,EF1303,EH1303)</f>
        <v>#REF!</v>
      </c>
      <c r="H1303" s="48"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48" t="e">
        <f t="shared" si="32"/>
        <v>#REF!</v>
      </c>
      <c r="J1303" s="77"/>
      <c r="K1303" s="77"/>
    </row>
    <row r="1304" spans="7:11" x14ac:dyDescent="0.35">
      <c r="G1304" s="48" t="e">
        <f>SUM(J1304,L1304,N1304,O1304,P1304,T1304,U1304,V1304,AB1304,AD1304,AO1304,AQ1304,CE1304,CG1304,CP1304,CR1304,#REF!,#REF!,CZ1304,DB1304,DE1304,DG1304,DN1304,DP1304,DW1304,DY1304,EF1304,EH1304)</f>
        <v>#REF!</v>
      </c>
      <c r="H1304" s="48"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48" t="e">
        <f t="shared" si="32"/>
        <v>#REF!</v>
      </c>
      <c r="J1304" s="77"/>
      <c r="K1304" s="77"/>
    </row>
    <row r="1305" spans="7:11" x14ac:dyDescent="0.35">
      <c r="G1305" s="48" t="e">
        <f>SUM(J1305,L1305,N1305,O1305,P1305,T1305,U1305,V1305,AB1305,AD1305,AO1305,AQ1305,CE1305,CG1305,CP1305,CR1305,#REF!,#REF!,CZ1305,DB1305,DE1305,DG1305,DN1305,DP1305,DW1305,DY1305,EF1305,EH1305)</f>
        <v>#REF!</v>
      </c>
      <c r="H1305" s="48"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48" t="e">
        <f t="shared" si="32"/>
        <v>#REF!</v>
      </c>
      <c r="J1305" s="77"/>
      <c r="K1305" s="77"/>
    </row>
    <row r="1306" spans="7:11" x14ac:dyDescent="0.35">
      <c r="G1306" s="48" t="e">
        <f>SUM(J1306,L1306,N1306,O1306,P1306,T1306,U1306,V1306,AB1306,AD1306,AO1306,AQ1306,CE1306,CG1306,CP1306,CR1306,#REF!,#REF!,CZ1306,DB1306,DE1306,DG1306,DN1306,DP1306,DW1306,DY1306,EF1306,EH1306)</f>
        <v>#REF!</v>
      </c>
      <c r="H1306" s="48"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48" t="e">
        <f t="shared" si="32"/>
        <v>#REF!</v>
      </c>
      <c r="J1306" s="77"/>
      <c r="K1306" s="77"/>
    </row>
    <row r="1307" spans="7:11" x14ac:dyDescent="0.35">
      <c r="G1307" s="48" t="e">
        <f>SUM(J1307,L1307,N1307,O1307,P1307,T1307,U1307,V1307,AB1307,AD1307,AO1307,AQ1307,CE1307,CG1307,CP1307,CR1307,#REF!,#REF!,CZ1307,DB1307,DE1307,DG1307,DN1307,DP1307,DW1307,DY1307,EF1307,EH1307)</f>
        <v>#REF!</v>
      </c>
      <c r="H1307" s="48"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48" t="e">
        <f t="shared" si="32"/>
        <v>#REF!</v>
      </c>
      <c r="J1307" s="77"/>
      <c r="K1307" s="77"/>
    </row>
    <row r="1308" spans="7:11" x14ac:dyDescent="0.35">
      <c r="G1308" s="48" t="e">
        <f>SUM(J1308,L1308,N1308,O1308,P1308,T1308,U1308,V1308,AB1308,AD1308,AO1308,AQ1308,CE1308,CG1308,CP1308,CR1308,#REF!,#REF!,CZ1308,DB1308,DE1308,DG1308,DN1308,DP1308,DW1308,DY1308,EF1308,EH1308)</f>
        <v>#REF!</v>
      </c>
      <c r="H1308" s="48"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48" t="e">
        <f t="shared" si="32"/>
        <v>#REF!</v>
      </c>
      <c r="J1308" s="77"/>
      <c r="K1308" s="77"/>
    </row>
    <row r="1309" spans="7:11" x14ac:dyDescent="0.35">
      <c r="G1309" s="48" t="e">
        <f>SUM(J1309,L1309,N1309,O1309,P1309,T1309,U1309,V1309,AB1309,AD1309,AO1309,AQ1309,CE1309,CG1309,CP1309,CR1309,#REF!,#REF!,CZ1309,DB1309,DE1309,DG1309,DN1309,DP1309,DW1309,DY1309,EF1309,EH1309)</f>
        <v>#REF!</v>
      </c>
      <c r="H1309" s="48"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48" t="e">
        <f t="shared" si="32"/>
        <v>#REF!</v>
      </c>
      <c r="J1309" s="77"/>
      <c r="K1309" s="77"/>
    </row>
    <row r="1310" spans="7:11" x14ac:dyDescent="0.35">
      <c r="G1310" s="48" t="e">
        <f>SUM(J1310,L1310,N1310,O1310,P1310,T1310,U1310,V1310,AB1310,AD1310,AO1310,AQ1310,CE1310,CG1310,CP1310,CR1310,#REF!,#REF!,CZ1310,DB1310,DE1310,DG1310,DN1310,DP1310,DW1310,DY1310,EF1310,EH1310)</f>
        <v>#REF!</v>
      </c>
      <c r="H1310" s="48"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48" t="e">
        <f t="shared" si="32"/>
        <v>#REF!</v>
      </c>
      <c r="J1310" s="77"/>
      <c r="K1310" s="77"/>
    </row>
    <row r="1311" spans="7:11" x14ac:dyDescent="0.35">
      <c r="G1311" s="48" t="e">
        <f>SUM(J1311,L1311,N1311,O1311,P1311,T1311,U1311,V1311,AB1311,AD1311,AO1311,AQ1311,CE1311,CG1311,CP1311,CR1311,#REF!,#REF!,CZ1311,DB1311,DE1311,DG1311,DN1311,DP1311,DW1311,DY1311,EF1311,EH1311)</f>
        <v>#REF!</v>
      </c>
      <c r="H1311" s="48"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48" t="e">
        <f t="shared" si="32"/>
        <v>#REF!</v>
      </c>
      <c r="J1311" s="77"/>
      <c r="K1311" s="77"/>
    </row>
    <row r="1312" spans="7:11" x14ac:dyDescent="0.35">
      <c r="G1312" s="48" t="e">
        <f>SUM(J1312,L1312,N1312,O1312,P1312,T1312,U1312,V1312,AB1312,AD1312,AO1312,AQ1312,CE1312,CG1312,CP1312,CR1312,#REF!,#REF!,CZ1312,DB1312,DE1312,DG1312,DN1312,DP1312,DW1312,DY1312,EF1312,EH1312)</f>
        <v>#REF!</v>
      </c>
      <c r="H1312" s="48"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48" t="e">
        <f t="shared" si="32"/>
        <v>#REF!</v>
      </c>
      <c r="J1312" s="77"/>
      <c r="K1312" s="77"/>
    </row>
    <row r="1313" spans="7:11" x14ac:dyDescent="0.35">
      <c r="G1313" s="48" t="e">
        <f>SUM(J1313,L1313,N1313,O1313,P1313,T1313,U1313,V1313,AB1313,AD1313,AO1313,AQ1313,CE1313,CG1313,CP1313,CR1313,#REF!,#REF!,CZ1313,DB1313,DE1313,DG1313,DN1313,DP1313,DW1313,DY1313,EF1313,EH1313)</f>
        <v>#REF!</v>
      </c>
      <c r="H1313" s="48"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48" t="e">
        <f t="shared" si="32"/>
        <v>#REF!</v>
      </c>
      <c r="J1313" s="77"/>
      <c r="K1313" s="77"/>
    </row>
    <row r="1314" spans="7:11" x14ac:dyDescent="0.35">
      <c r="G1314" s="48" t="e">
        <f>SUM(J1314,L1314,N1314,O1314,P1314,T1314,U1314,V1314,AB1314,AD1314,AO1314,AQ1314,CE1314,CG1314,CP1314,CR1314,#REF!,#REF!,CZ1314,DB1314,DE1314,DG1314,DN1314,DP1314,DW1314,DY1314,EF1314,EH1314)</f>
        <v>#REF!</v>
      </c>
      <c r="H1314" s="48"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48" t="e">
        <f t="shared" si="32"/>
        <v>#REF!</v>
      </c>
      <c r="J1314" s="77"/>
      <c r="K1314" s="77"/>
    </row>
    <row r="1315" spans="7:11" x14ac:dyDescent="0.35">
      <c r="G1315" s="48" t="e">
        <f>SUM(J1315,L1315,N1315,O1315,P1315,T1315,U1315,V1315,AB1315,AD1315,AO1315,AQ1315,CE1315,CG1315,CP1315,CR1315,#REF!,#REF!,CZ1315,DB1315,DE1315,DG1315,DN1315,DP1315,DW1315,DY1315,EF1315,EH1315)</f>
        <v>#REF!</v>
      </c>
      <c r="H1315" s="48"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48" t="e">
        <f t="shared" si="32"/>
        <v>#REF!</v>
      </c>
      <c r="J1315" s="77"/>
      <c r="K1315" s="77"/>
    </row>
    <row r="1316" spans="7:11" x14ac:dyDescent="0.35">
      <c r="G1316" s="48" t="e">
        <f>SUM(J1316,L1316,N1316,O1316,P1316,T1316,U1316,V1316,AB1316,AD1316,AO1316,AQ1316,CE1316,CG1316,CP1316,CR1316,#REF!,#REF!,CZ1316,DB1316,DE1316,DG1316,DN1316,DP1316,DW1316,DY1316,EF1316,EH1316)</f>
        <v>#REF!</v>
      </c>
      <c r="H1316" s="48"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48" t="e">
        <f t="shared" si="32"/>
        <v>#REF!</v>
      </c>
      <c r="J1316" s="77"/>
      <c r="K1316" s="77"/>
    </row>
    <row r="1317" spans="7:11" x14ac:dyDescent="0.35">
      <c r="G1317" s="48" t="e">
        <f>SUM(J1317,L1317,N1317,O1317,P1317,T1317,U1317,V1317,AB1317,AD1317,AO1317,AQ1317,CE1317,CG1317,CP1317,CR1317,#REF!,#REF!,CZ1317,DB1317,DE1317,DG1317,DN1317,DP1317,DW1317,DY1317,EF1317,EH1317)</f>
        <v>#REF!</v>
      </c>
      <c r="H1317" s="48"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48" t="e">
        <f t="shared" si="32"/>
        <v>#REF!</v>
      </c>
      <c r="J1317" s="77"/>
      <c r="K1317" s="77"/>
    </row>
    <row r="1318" spans="7:11" x14ac:dyDescent="0.35">
      <c r="G1318" s="48" t="e">
        <f>SUM(J1318,L1318,N1318,O1318,P1318,T1318,U1318,V1318,AB1318,AD1318,AO1318,AQ1318,CE1318,CG1318,CP1318,CR1318,#REF!,#REF!,CZ1318,DB1318,DE1318,DG1318,DN1318,DP1318,DW1318,DY1318,EF1318,EH1318)</f>
        <v>#REF!</v>
      </c>
      <c r="H1318" s="48"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48" t="e">
        <f t="shared" si="32"/>
        <v>#REF!</v>
      </c>
      <c r="J1318" s="77"/>
      <c r="K1318" s="77"/>
    </row>
    <row r="1319" spans="7:11" x14ac:dyDescent="0.35">
      <c r="G1319" s="48" t="e">
        <f>SUM(J1319,L1319,N1319,O1319,P1319,T1319,U1319,V1319,AB1319,AD1319,AO1319,AQ1319,CE1319,CG1319,CP1319,CR1319,#REF!,#REF!,CZ1319,DB1319,DE1319,DG1319,DN1319,DP1319,DW1319,DY1319,EF1319,EH1319)</f>
        <v>#REF!</v>
      </c>
      <c r="H1319" s="48"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48" t="e">
        <f t="shared" si="32"/>
        <v>#REF!</v>
      </c>
      <c r="J1319" s="77"/>
      <c r="K1319" s="77"/>
    </row>
    <row r="1320" spans="7:11" x14ac:dyDescent="0.35">
      <c r="G1320" s="48" t="e">
        <f>SUM(J1320,L1320,N1320,O1320,P1320,T1320,U1320,V1320,AB1320,AD1320,AO1320,AQ1320,CE1320,CG1320,CP1320,CR1320,#REF!,#REF!,CZ1320,DB1320,DE1320,DG1320,DN1320,DP1320,DW1320,DY1320,EF1320,EH1320)</f>
        <v>#REF!</v>
      </c>
      <c r="H1320" s="48"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48" t="e">
        <f t="shared" si="32"/>
        <v>#REF!</v>
      </c>
      <c r="J1320" s="77"/>
      <c r="K1320" s="77"/>
    </row>
    <row r="1321" spans="7:11" x14ac:dyDescent="0.35">
      <c r="G1321" s="48" t="e">
        <f>SUM(J1321,L1321,N1321,O1321,P1321,T1321,U1321,V1321,AB1321,AD1321,AO1321,AQ1321,CE1321,CG1321,CP1321,CR1321,#REF!,#REF!,CZ1321,DB1321,DE1321,DG1321,DN1321,DP1321,DW1321,DY1321,EF1321,EH1321)</f>
        <v>#REF!</v>
      </c>
      <c r="H1321" s="48"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48" t="e">
        <f t="shared" si="32"/>
        <v>#REF!</v>
      </c>
      <c r="J1321" s="77"/>
      <c r="K1321" s="77"/>
    </row>
    <row r="1322" spans="7:11" x14ac:dyDescent="0.35">
      <c r="G1322" s="48" t="e">
        <f>SUM(J1322,L1322,N1322,O1322,P1322,T1322,U1322,V1322,AB1322,AD1322,AO1322,AQ1322,CE1322,CG1322,CP1322,CR1322,#REF!,#REF!,CZ1322,DB1322,DE1322,DG1322,DN1322,DP1322,DW1322,DY1322,EF1322,EH1322)</f>
        <v>#REF!</v>
      </c>
      <c r="H1322" s="48"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48" t="e">
        <f t="shared" si="32"/>
        <v>#REF!</v>
      </c>
      <c r="J1322" s="77"/>
      <c r="K1322" s="77"/>
    </row>
    <row r="1323" spans="7:11" x14ac:dyDescent="0.35">
      <c r="G1323" s="48" t="e">
        <f>SUM(J1323,L1323,N1323,O1323,P1323,T1323,U1323,V1323,AB1323,AD1323,AO1323,AQ1323,CE1323,CG1323,CP1323,CR1323,#REF!,#REF!,CZ1323,DB1323,DE1323,DG1323,DN1323,DP1323,DW1323,DY1323,EF1323,EH1323)</f>
        <v>#REF!</v>
      </c>
      <c r="H1323" s="48"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48" t="e">
        <f t="shared" si="32"/>
        <v>#REF!</v>
      </c>
      <c r="J1323" s="77"/>
      <c r="K1323" s="77"/>
    </row>
    <row r="1324" spans="7:11" x14ac:dyDescent="0.35">
      <c r="G1324" s="48" t="e">
        <f>SUM(J1324,L1324,N1324,O1324,P1324,T1324,U1324,V1324,AB1324,AD1324,AO1324,AQ1324,CE1324,CG1324,CP1324,CR1324,#REF!,#REF!,CZ1324,DB1324,DE1324,DG1324,DN1324,DP1324,DW1324,DY1324,EF1324,EH1324)</f>
        <v>#REF!</v>
      </c>
      <c r="H1324" s="48"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48" t="e">
        <f t="shared" si="32"/>
        <v>#REF!</v>
      </c>
      <c r="J1324" s="77"/>
      <c r="K1324" s="77"/>
    </row>
    <row r="1325" spans="7:11" x14ac:dyDescent="0.35">
      <c r="G1325" s="48" t="e">
        <f>SUM(J1325,L1325,N1325,O1325,P1325,T1325,U1325,V1325,AB1325,AD1325,AO1325,AQ1325,CE1325,CG1325,CP1325,CR1325,#REF!,#REF!,CZ1325,DB1325,DE1325,DG1325,DN1325,DP1325,DW1325,DY1325,EF1325,EH1325)</f>
        <v>#REF!</v>
      </c>
      <c r="H1325" s="48"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48" t="e">
        <f t="shared" si="32"/>
        <v>#REF!</v>
      </c>
      <c r="J1325" s="77"/>
      <c r="K1325" s="77"/>
    </row>
    <row r="1326" spans="7:11" x14ac:dyDescent="0.35">
      <c r="G1326" s="48" t="e">
        <f>SUM(J1326,L1326,N1326,O1326,P1326,T1326,U1326,V1326,AB1326,AD1326,AO1326,AQ1326,CE1326,CG1326,CP1326,CR1326,#REF!,#REF!,CZ1326,DB1326,DE1326,DG1326,DN1326,DP1326,DW1326,DY1326,EF1326,EH1326)</f>
        <v>#REF!</v>
      </c>
      <c r="H1326" s="48"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48" t="e">
        <f t="shared" si="32"/>
        <v>#REF!</v>
      </c>
      <c r="J1326" s="77"/>
      <c r="K1326" s="77"/>
    </row>
    <row r="1327" spans="7:11" x14ac:dyDescent="0.35">
      <c r="G1327" s="48" t="e">
        <f>SUM(J1327,L1327,N1327,O1327,P1327,T1327,U1327,V1327,AB1327,AD1327,AO1327,AQ1327,CE1327,CG1327,CP1327,CR1327,#REF!,#REF!,CZ1327,DB1327,DE1327,DG1327,DN1327,DP1327,DW1327,DY1327,EF1327,EH1327)</f>
        <v>#REF!</v>
      </c>
      <c r="H1327" s="48"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48" t="e">
        <f t="shared" si="32"/>
        <v>#REF!</v>
      </c>
      <c r="J1327" s="77"/>
      <c r="K1327" s="77"/>
    </row>
    <row r="1328" spans="7:11" x14ac:dyDescent="0.35">
      <c r="G1328" s="48" t="e">
        <f>SUM(J1328,L1328,N1328,O1328,P1328,T1328,U1328,V1328,AB1328,AD1328,AO1328,AQ1328,CE1328,CG1328,CP1328,CR1328,#REF!,#REF!,CZ1328,DB1328,DE1328,DG1328,DN1328,DP1328,DW1328,DY1328,EF1328,EH1328)</f>
        <v>#REF!</v>
      </c>
      <c r="H1328" s="48"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48" t="e">
        <f t="shared" si="32"/>
        <v>#REF!</v>
      </c>
      <c r="J1328" s="77"/>
      <c r="K1328" s="77"/>
    </row>
    <row r="1329" spans="7:11" x14ac:dyDescent="0.35">
      <c r="G1329" s="48" t="e">
        <f>SUM(J1329,L1329,N1329,O1329,P1329,T1329,U1329,V1329,AB1329,AD1329,AO1329,AQ1329,CE1329,CG1329,CP1329,CR1329,#REF!,#REF!,CZ1329,DB1329,DE1329,DG1329,DN1329,DP1329,DW1329,DY1329,EF1329,EH1329)</f>
        <v>#REF!</v>
      </c>
      <c r="H1329" s="48"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48" t="e">
        <f t="shared" si="32"/>
        <v>#REF!</v>
      </c>
      <c r="J1329" s="77"/>
      <c r="K1329" s="77"/>
    </row>
    <row r="1330" spans="7:11" x14ac:dyDescent="0.35">
      <c r="G1330" s="48" t="e">
        <f>SUM(J1330,L1330,N1330,O1330,P1330,T1330,U1330,V1330,AB1330,AD1330,AO1330,AQ1330,CE1330,CG1330,CP1330,CR1330,#REF!,#REF!,CZ1330,DB1330,DE1330,DG1330,DN1330,DP1330,DW1330,DY1330,EF1330,EH1330)</f>
        <v>#REF!</v>
      </c>
      <c r="H1330" s="48"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48" t="e">
        <f t="shared" si="32"/>
        <v>#REF!</v>
      </c>
      <c r="J1330" s="77"/>
      <c r="K1330" s="77"/>
    </row>
    <row r="1331" spans="7:11" x14ac:dyDescent="0.35">
      <c r="G1331" s="48" t="e">
        <f>SUM(J1331,L1331,N1331,O1331,P1331,T1331,U1331,V1331,AB1331,AD1331,AO1331,AQ1331,CE1331,CG1331,CP1331,CR1331,#REF!,#REF!,CZ1331,DB1331,DE1331,DG1331,DN1331,DP1331,DW1331,DY1331,EF1331,EH1331)</f>
        <v>#REF!</v>
      </c>
      <c r="H1331" s="48"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48" t="e">
        <f t="shared" si="32"/>
        <v>#REF!</v>
      </c>
      <c r="J1331" s="77"/>
      <c r="K1331" s="77"/>
    </row>
    <row r="1332" spans="7:11" x14ac:dyDescent="0.35">
      <c r="G1332" s="48" t="e">
        <f>SUM(J1332,L1332,N1332,O1332,P1332,T1332,U1332,V1332,AB1332,AD1332,AO1332,AQ1332,CE1332,CG1332,CP1332,CR1332,#REF!,#REF!,CZ1332,DB1332,DE1332,DG1332,DN1332,DP1332,DW1332,DY1332,EF1332,EH1332)</f>
        <v>#REF!</v>
      </c>
      <c r="H1332" s="48"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48" t="e">
        <f t="shared" si="32"/>
        <v>#REF!</v>
      </c>
      <c r="J1332" s="77"/>
      <c r="K1332" s="77"/>
    </row>
    <row r="1333" spans="7:11" x14ac:dyDescent="0.35">
      <c r="G1333" s="48" t="e">
        <f>SUM(J1333,L1333,N1333,O1333,P1333,T1333,U1333,V1333,AB1333,AD1333,AO1333,AQ1333,CE1333,CG1333,CP1333,CR1333,#REF!,#REF!,CZ1333,DB1333,DE1333,DG1333,DN1333,DP1333,DW1333,DY1333,EF1333,EH1333)</f>
        <v>#REF!</v>
      </c>
      <c r="H1333" s="48"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48" t="e">
        <f t="shared" si="32"/>
        <v>#REF!</v>
      </c>
      <c r="J1333" s="77"/>
      <c r="K1333" s="77"/>
    </row>
    <row r="1334" spans="7:11" x14ac:dyDescent="0.35">
      <c r="G1334" s="48" t="e">
        <f>SUM(J1334,L1334,N1334,O1334,P1334,T1334,U1334,V1334,AB1334,AD1334,AO1334,AQ1334,CE1334,CG1334,CP1334,CR1334,#REF!,#REF!,CZ1334,DB1334,DE1334,DG1334,DN1334,DP1334,DW1334,DY1334,EF1334,EH1334)</f>
        <v>#REF!</v>
      </c>
      <c r="H1334" s="48"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48" t="e">
        <f t="shared" si="32"/>
        <v>#REF!</v>
      </c>
      <c r="J1334" s="77"/>
      <c r="K1334" s="77"/>
    </row>
    <row r="1335" spans="7:11" x14ac:dyDescent="0.35">
      <c r="G1335" s="48" t="e">
        <f>SUM(J1335,L1335,N1335,O1335,P1335,T1335,U1335,V1335,AB1335,AD1335,AO1335,AQ1335,CE1335,CG1335,CP1335,CR1335,#REF!,#REF!,CZ1335,DB1335,DE1335,DG1335,DN1335,DP1335,DW1335,DY1335,EF1335,EH1335)</f>
        <v>#REF!</v>
      </c>
      <c r="H1335" s="48"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48" t="e">
        <f t="shared" si="32"/>
        <v>#REF!</v>
      </c>
      <c r="J1335" s="77"/>
      <c r="K1335" s="77"/>
    </row>
    <row r="1336" spans="7:11" x14ac:dyDescent="0.35">
      <c r="G1336" s="48" t="e">
        <f>SUM(J1336,L1336,N1336,O1336,P1336,T1336,U1336,V1336,AB1336,AD1336,AO1336,AQ1336,CE1336,CG1336,CP1336,CR1336,#REF!,#REF!,CZ1336,DB1336,DE1336,DG1336,DN1336,DP1336,DW1336,DY1336,EF1336,EH1336)</f>
        <v>#REF!</v>
      </c>
      <c r="H1336" s="48"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48" t="e">
        <f t="shared" si="32"/>
        <v>#REF!</v>
      </c>
      <c r="J1336" s="77"/>
      <c r="K1336" s="77"/>
    </row>
    <row r="1337" spans="7:11" x14ac:dyDescent="0.35">
      <c r="G1337" s="48" t="e">
        <f>SUM(J1337,L1337,N1337,O1337,P1337,T1337,U1337,V1337,AB1337,AD1337,AO1337,AQ1337,CE1337,CG1337,CP1337,CR1337,#REF!,#REF!,CZ1337,DB1337,DE1337,DG1337,DN1337,DP1337,DW1337,DY1337,EF1337,EH1337)</f>
        <v>#REF!</v>
      </c>
      <c r="H1337" s="48"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48" t="e">
        <f t="shared" si="32"/>
        <v>#REF!</v>
      </c>
      <c r="J1337" s="77"/>
      <c r="K1337" s="77"/>
    </row>
    <row r="1338" spans="7:11" x14ac:dyDescent="0.35">
      <c r="G1338" s="48" t="e">
        <f>SUM(J1338,L1338,N1338,O1338,P1338,T1338,U1338,V1338,AB1338,AD1338,AO1338,AQ1338,CE1338,CG1338,CP1338,CR1338,#REF!,#REF!,CZ1338,DB1338,DE1338,DG1338,DN1338,DP1338,DW1338,DY1338,EF1338,EH1338)</f>
        <v>#REF!</v>
      </c>
      <c r="H1338" s="48"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48" t="e">
        <f t="shared" si="32"/>
        <v>#REF!</v>
      </c>
      <c r="J1338" s="77"/>
      <c r="K1338" s="77"/>
    </row>
    <row r="1339" spans="7:11" x14ac:dyDescent="0.35">
      <c r="G1339" s="48" t="e">
        <f>SUM(J1339,L1339,N1339,O1339,P1339,T1339,U1339,V1339,AB1339,AD1339,AO1339,AQ1339,CE1339,CG1339,CP1339,CR1339,#REF!,#REF!,CZ1339,DB1339,DE1339,DG1339,DN1339,DP1339,DW1339,DY1339,EF1339,EH1339)</f>
        <v>#REF!</v>
      </c>
      <c r="H1339" s="48"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48" t="e">
        <f t="shared" si="32"/>
        <v>#REF!</v>
      </c>
      <c r="J1339" s="77"/>
      <c r="K1339" s="77"/>
    </row>
    <row r="1340" spans="7:11" x14ac:dyDescent="0.35">
      <c r="G1340" s="48" t="e">
        <f>SUM(J1340,L1340,N1340,O1340,P1340,T1340,U1340,V1340,AB1340,AD1340,AO1340,AQ1340,CE1340,CG1340,CP1340,CR1340,#REF!,#REF!,CZ1340,DB1340,DE1340,DG1340,DN1340,DP1340,DW1340,DY1340,EF1340,EH1340)</f>
        <v>#REF!</v>
      </c>
      <c r="H1340" s="48"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48" t="e">
        <f t="shared" si="32"/>
        <v>#REF!</v>
      </c>
      <c r="J1340" s="77"/>
      <c r="K1340" s="77"/>
    </row>
    <row r="1341" spans="7:11" x14ac:dyDescent="0.35">
      <c r="G1341" s="48" t="e">
        <f>SUM(J1341,L1341,N1341,O1341,P1341,T1341,U1341,V1341,AB1341,AD1341,AO1341,AQ1341,CE1341,CG1341,CP1341,CR1341,#REF!,#REF!,CZ1341,DB1341,DE1341,DG1341,DN1341,DP1341,DW1341,DY1341,EF1341,EH1341)</f>
        <v>#REF!</v>
      </c>
      <c r="H1341" s="48"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48" t="e">
        <f t="shared" si="32"/>
        <v>#REF!</v>
      </c>
      <c r="J1341" s="77"/>
      <c r="K1341" s="77"/>
    </row>
    <row r="1342" spans="7:11" x14ac:dyDescent="0.35">
      <c r="G1342" s="48" t="e">
        <f>SUM(J1342,L1342,N1342,O1342,P1342,T1342,U1342,V1342,AB1342,AD1342,AO1342,AQ1342,CE1342,CG1342,CP1342,CR1342,#REF!,#REF!,CZ1342,DB1342,DE1342,DG1342,DN1342,DP1342,DW1342,DY1342,EF1342,EH1342)</f>
        <v>#REF!</v>
      </c>
      <c r="H1342" s="48"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48" t="e">
        <f t="shared" si="32"/>
        <v>#REF!</v>
      </c>
      <c r="J1342" s="77"/>
      <c r="K1342" s="77"/>
    </row>
    <row r="1343" spans="7:11" x14ac:dyDescent="0.35">
      <c r="G1343" s="48" t="e">
        <f>SUM(J1343,L1343,N1343,O1343,P1343,T1343,U1343,V1343,AB1343,AD1343,AO1343,AQ1343,CE1343,CG1343,CP1343,CR1343,#REF!,#REF!,CZ1343,DB1343,DE1343,DG1343,DN1343,DP1343,DW1343,DY1343,EF1343,EH1343)</f>
        <v>#REF!</v>
      </c>
      <c r="H1343" s="48"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48" t="e">
        <f t="shared" si="32"/>
        <v>#REF!</v>
      </c>
      <c r="J1343" s="77"/>
      <c r="K1343" s="77"/>
    </row>
    <row r="1344" spans="7:11" x14ac:dyDescent="0.35">
      <c r="G1344" s="48" t="e">
        <f>SUM(J1344,L1344,N1344,O1344,P1344,T1344,U1344,V1344,AB1344,AD1344,AO1344,AQ1344,CE1344,CG1344,CP1344,CR1344,#REF!,#REF!,CZ1344,DB1344,DE1344,DG1344,DN1344,DP1344,DW1344,DY1344,EF1344,EH1344)</f>
        <v>#REF!</v>
      </c>
      <c r="H1344" s="48"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48" t="e">
        <f t="shared" si="32"/>
        <v>#REF!</v>
      </c>
      <c r="J1344" s="77"/>
      <c r="K1344" s="77"/>
    </row>
    <row r="1345" spans="7:11" x14ac:dyDescent="0.35">
      <c r="G1345" s="48" t="e">
        <f>SUM(J1345,L1345,N1345,O1345,P1345,T1345,U1345,V1345,AB1345,AD1345,AO1345,AQ1345,CE1345,CG1345,CP1345,CR1345,#REF!,#REF!,CZ1345,DB1345,DE1345,DG1345,DN1345,DP1345,DW1345,DY1345,EF1345,EH1345)</f>
        <v>#REF!</v>
      </c>
      <c r="H1345" s="48"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48" t="e">
        <f t="shared" si="32"/>
        <v>#REF!</v>
      </c>
      <c r="J1345" s="77"/>
      <c r="K1345" s="77"/>
    </row>
    <row r="1346" spans="7:11" x14ac:dyDescent="0.35">
      <c r="G1346" s="48" t="e">
        <f>SUM(J1346,L1346,N1346,O1346,P1346,T1346,U1346,V1346,AB1346,AD1346,AO1346,AQ1346,CE1346,CG1346,CP1346,CR1346,#REF!,#REF!,CZ1346,DB1346,DE1346,DG1346,DN1346,DP1346,DW1346,DY1346,EF1346,EH1346)</f>
        <v>#REF!</v>
      </c>
      <c r="H1346" s="48"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48" t="e">
        <f t="shared" si="32"/>
        <v>#REF!</v>
      </c>
      <c r="J1346" s="77"/>
      <c r="K1346" s="77"/>
    </row>
    <row r="1347" spans="7:11" x14ac:dyDescent="0.35">
      <c r="G1347" s="48" t="e">
        <f>SUM(J1347,L1347,N1347,O1347,P1347,T1347,U1347,V1347,AB1347,AD1347,AO1347,AQ1347,CE1347,CG1347,CP1347,CR1347,#REF!,#REF!,CZ1347,DB1347,DE1347,DG1347,DN1347,DP1347,DW1347,DY1347,EF1347,EH1347)</f>
        <v>#REF!</v>
      </c>
      <c r="H1347" s="48"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48" t="e">
        <f t="shared" si="32"/>
        <v>#REF!</v>
      </c>
      <c r="J1347" s="77"/>
      <c r="K1347" s="77"/>
    </row>
    <row r="1348" spans="7:11" x14ac:dyDescent="0.35">
      <c r="G1348" s="48" t="e">
        <f>SUM(J1348,L1348,N1348,O1348,P1348,T1348,U1348,V1348,AB1348,AD1348,AO1348,AQ1348,CE1348,CG1348,CP1348,CR1348,#REF!,#REF!,CZ1348,DB1348,DE1348,DG1348,DN1348,DP1348,DW1348,DY1348,EF1348,EH1348)</f>
        <v>#REF!</v>
      </c>
      <c r="H1348" s="48"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48" t="e">
        <f t="shared" si="32"/>
        <v>#REF!</v>
      </c>
      <c r="J1348" s="77"/>
      <c r="K1348" s="77"/>
    </row>
    <row r="1349" spans="7:11" x14ac:dyDescent="0.35">
      <c r="G1349" s="48" t="e">
        <f>SUM(J1349,L1349,N1349,O1349,P1349,T1349,U1349,V1349,AB1349,AD1349,AO1349,AQ1349,CE1349,CG1349,CP1349,CR1349,#REF!,#REF!,CZ1349,DB1349,DE1349,DG1349,DN1349,DP1349,DW1349,DY1349,EF1349,EH1349)</f>
        <v>#REF!</v>
      </c>
      <c r="H1349" s="48"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48" t="e">
        <f t="shared" si="32"/>
        <v>#REF!</v>
      </c>
      <c r="J1349" s="77"/>
      <c r="K1349" s="77"/>
    </row>
    <row r="1350" spans="7:11" x14ac:dyDescent="0.35">
      <c r="G1350" s="48" t="e">
        <f>SUM(J1350,L1350,N1350,O1350,P1350,T1350,U1350,V1350,AB1350,AD1350,AO1350,AQ1350,CE1350,CG1350,CP1350,CR1350,#REF!,#REF!,CZ1350,DB1350,DE1350,DG1350,DN1350,DP1350,DW1350,DY1350,EF1350,EH1350)</f>
        <v>#REF!</v>
      </c>
      <c r="H1350" s="48"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48" t="e">
        <f t="shared" si="32"/>
        <v>#REF!</v>
      </c>
      <c r="J1350" s="77"/>
      <c r="K1350" s="77"/>
    </row>
    <row r="1351" spans="7:11" x14ac:dyDescent="0.35">
      <c r="G1351" s="48" t="e">
        <f>SUM(J1351,L1351,N1351,O1351,P1351,T1351,U1351,V1351,AB1351,AD1351,AO1351,AQ1351,CE1351,CG1351,CP1351,CR1351,#REF!,#REF!,CZ1351,DB1351,DE1351,DG1351,DN1351,DP1351,DW1351,DY1351,EF1351,EH1351)</f>
        <v>#REF!</v>
      </c>
      <c r="H1351" s="48"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48" t="e">
        <f t="shared" si="32"/>
        <v>#REF!</v>
      </c>
      <c r="J1351" s="77"/>
      <c r="K1351" s="77"/>
    </row>
    <row r="1352" spans="7:11" x14ac:dyDescent="0.35">
      <c r="G1352" s="48" t="e">
        <f>SUM(J1352,L1352,N1352,O1352,P1352,T1352,U1352,V1352,AB1352,AD1352,AO1352,AQ1352,CE1352,CG1352,CP1352,CR1352,#REF!,#REF!,CZ1352,DB1352,DE1352,DG1352,DN1352,DP1352,DW1352,DY1352,EF1352,EH1352)</f>
        <v>#REF!</v>
      </c>
      <c r="H1352" s="48"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48" t="e">
        <f t="shared" si="32"/>
        <v>#REF!</v>
      </c>
      <c r="J1352" s="77"/>
      <c r="K1352" s="77"/>
    </row>
    <row r="1353" spans="7:11" x14ac:dyDescent="0.35">
      <c r="G1353" s="48" t="e">
        <f>SUM(J1353,L1353,N1353,O1353,P1353,T1353,U1353,V1353,AB1353,AD1353,AO1353,AQ1353,CE1353,CG1353,CP1353,CR1353,#REF!,#REF!,CZ1353,DB1353,DE1353,DG1353,DN1353,DP1353,DW1353,DY1353,EF1353,EH1353)</f>
        <v>#REF!</v>
      </c>
      <c r="H1353" s="48"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48" t="e">
        <f t="shared" si="32"/>
        <v>#REF!</v>
      </c>
      <c r="J1353" s="77"/>
      <c r="K1353" s="77"/>
    </row>
    <row r="1354" spans="7:11" x14ac:dyDescent="0.35">
      <c r="G1354" s="48" t="e">
        <f>SUM(J1354,L1354,N1354,O1354,P1354,T1354,U1354,V1354,AB1354,AD1354,AO1354,AQ1354,CE1354,CG1354,CP1354,CR1354,#REF!,#REF!,CZ1354,DB1354,DE1354,DG1354,DN1354,DP1354,DW1354,DY1354,EF1354,EH1354)</f>
        <v>#REF!</v>
      </c>
      <c r="H1354" s="48"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48" t="e">
        <f t="shared" ref="I1354:I1417" si="33">G1354+H1354</f>
        <v>#REF!</v>
      </c>
      <c r="J1354" s="77"/>
      <c r="K1354" s="77"/>
    </row>
    <row r="1355" spans="7:11" x14ac:dyDescent="0.35">
      <c r="G1355" s="48" t="e">
        <f>SUM(J1355,L1355,N1355,O1355,P1355,T1355,U1355,V1355,AB1355,AD1355,AO1355,AQ1355,CE1355,CG1355,CP1355,CR1355,#REF!,#REF!,CZ1355,DB1355,DE1355,DG1355,DN1355,DP1355,DW1355,DY1355,EF1355,EH1355)</f>
        <v>#REF!</v>
      </c>
      <c r="H1355" s="48"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48" t="e">
        <f t="shared" si="33"/>
        <v>#REF!</v>
      </c>
      <c r="J1355" s="77"/>
      <c r="K1355" s="77"/>
    </row>
    <row r="1356" spans="7:11" x14ac:dyDescent="0.35">
      <c r="G1356" s="48" t="e">
        <f>SUM(J1356,L1356,N1356,O1356,P1356,T1356,U1356,V1356,AB1356,AD1356,AO1356,AQ1356,CE1356,CG1356,CP1356,CR1356,#REF!,#REF!,CZ1356,DB1356,DE1356,DG1356,DN1356,DP1356,DW1356,DY1356,EF1356,EH1356)</f>
        <v>#REF!</v>
      </c>
      <c r="H1356" s="48"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48" t="e">
        <f t="shared" si="33"/>
        <v>#REF!</v>
      </c>
      <c r="J1356" s="77"/>
      <c r="K1356" s="77"/>
    </row>
    <row r="1357" spans="7:11" x14ac:dyDescent="0.35">
      <c r="G1357" s="48" t="e">
        <f>SUM(J1357,L1357,N1357,O1357,P1357,T1357,U1357,V1357,AB1357,AD1357,AO1357,AQ1357,CE1357,CG1357,CP1357,CR1357,#REF!,#REF!,CZ1357,DB1357,DE1357,DG1357,DN1357,DP1357,DW1357,DY1357,EF1357,EH1357)</f>
        <v>#REF!</v>
      </c>
      <c r="H1357" s="48"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48" t="e">
        <f t="shared" si="33"/>
        <v>#REF!</v>
      </c>
      <c r="J1357" s="77"/>
      <c r="K1357" s="77"/>
    </row>
    <row r="1358" spans="7:11" x14ac:dyDescent="0.35">
      <c r="G1358" s="48" t="e">
        <f>SUM(J1358,L1358,N1358,O1358,P1358,T1358,U1358,V1358,AB1358,AD1358,AO1358,AQ1358,CE1358,CG1358,CP1358,CR1358,#REF!,#REF!,CZ1358,DB1358,DE1358,DG1358,DN1358,DP1358,DW1358,DY1358,EF1358,EH1358)</f>
        <v>#REF!</v>
      </c>
      <c r="H1358" s="48"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48" t="e">
        <f t="shared" si="33"/>
        <v>#REF!</v>
      </c>
      <c r="J1358" s="77"/>
      <c r="K1358" s="77"/>
    </row>
    <row r="1359" spans="7:11" x14ac:dyDescent="0.35">
      <c r="G1359" s="48" t="e">
        <f>SUM(J1359,L1359,N1359,O1359,P1359,T1359,U1359,V1359,AB1359,AD1359,AO1359,AQ1359,CE1359,CG1359,CP1359,CR1359,#REF!,#REF!,CZ1359,DB1359,DE1359,DG1359,DN1359,DP1359,DW1359,DY1359,EF1359,EH1359)</f>
        <v>#REF!</v>
      </c>
      <c r="H1359" s="48"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48" t="e">
        <f t="shared" si="33"/>
        <v>#REF!</v>
      </c>
      <c r="J1359" s="77"/>
      <c r="K1359" s="77"/>
    </row>
    <row r="1360" spans="7:11" x14ac:dyDescent="0.35">
      <c r="G1360" s="48" t="e">
        <f>SUM(J1360,L1360,N1360,O1360,P1360,T1360,U1360,V1360,AB1360,AD1360,AO1360,AQ1360,CE1360,CG1360,CP1360,CR1360,#REF!,#REF!,CZ1360,DB1360,DE1360,DG1360,DN1360,DP1360,DW1360,DY1360,EF1360,EH1360)</f>
        <v>#REF!</v>
      </c>
      <c r="H1360" s="48"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48" t="e">
        <f t="shared" si="33"/>
        <v>#REF!</v>
      </c>
      <c r="J1360" s="77"/>
      <c r="K1360" s="77"/>
    </row>
    <row r="1361" spans="7:11" x14ac:dyDescent="0.35">
      <c r="G1361" s="48" t="e">
        <f>SUM(J1361,L1361,N1361,O1361,P1361,T1361,U1361,V1361,AB1361,AD1361,AO1361,AQ1361,CE1361,CG1361,CP1361,CR1361,#REF!,#REF!,CZ1361,DB1361,DE1361,DG1361,DN1361,DP1361,DW1361,DY1361,EF1361,EH1361)</f>
        <v>#REF!</v>
      </c>
      <c r="H1361" s="48"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48" t="e">
        <f t="shared" si="33"/>
        <v>#REF!</v>
      </c>
      <c r="J1361" s="77"/>
      <c r="K1361" s="77"/>
    </row>
    <row r="1362" spans="7:11" x14ac:dyDescent="0.35">
      <c r="G1362" s="48" t="e">
        <f>SUM(J1362,L1362,N1362,O1362,P1362,T1362,U1362,V1362,AB1362,AD1362,AO1362,AQ1362,CE1362,CG1362,CP1362,CR1362,#REF!,#REF!,CZ1362,DB1362,DE1362,DG1362,DN1362,DP1362,DW1362,DY1362,EF1362,EH1362)</f>
        <v>#REF!</v>
      </c>
      <c r="H1362" s="48"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48" t="e">
        <f t="shared" si="33"/>
        <v>#REF!</v>
      </c>
      <c r="J1362" s="77"/>
      <c r="K1362" s="77"/>
    </row>
    <row r="1363" spans="7:11" x14ac:dyDescent="0.35">
      <c r="G1363" s="48" t="e">
        <f>SUM(J1363,L1363,N1363,O1363,P1363,T1363,U1363,V1363,AB1363,AD1363,AO1363,AQ1363,CE1363,CG1363,CP1363,CR1363,#REF!,#REF!,CZ1363,DB1363,DE1363,DG1363,DN1363,DP1363,DW1363,DY1363,EF1363,EH1363)</f>
        <v>#REF!</v>
      </c>
      <c r="H1363" s="48"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48" t="e">
        <f t="shared" si="33"/>
        <v>#REF!</v>
      </c>
      <c r="J1363" s="77"/>
      <c r="K1363" s="77"/>
    </row>
    <row r="1364" spans="7:11" x14ac:dyDescent="0.35">
      <c r="G1364" s="48" t="e">
        <f>SUM(J1364,L1364,N1364,O1364,P1364,T1364,U1364,V1364,AB1364,AD1364,AO1364,AQ1364,CE1364,CG1364,CP1364,CR1364,#REF!,#REF!,CZ1364,DB1364,DE1364,DG1364,DN1364,DP1364,DW1364,DY1364,EF1364,EH1364)</f>
        <v>#REF!</v>
      </c>
      <c r="H1364" s="48"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48" t="e">
        <f t="shared" si="33"/>
        <v>#REF!</v>
      </c>
      <c r="J1364" s="77"/>
      <c r="K1364" s="77"/>
    </row>
    <row r="1365" spans="7:11" x14ac:dyDescent="0.35">
      <c r="G1365" s="48" t="e">
        <f>SUM(J1365,L1365,N1365,O1365,P1365,T1365,U1365,V1365,AB1365,AD1365,AO1365,AQ1365,CE1365,CG1365,CP1365,CR1365,#REF!,#REF!,CZ1365,DB1365,DE1365,DG1365,DN1365,DP1365,DW1365,DY1365,EF1365,EH1365)</f>
        <v>#REF!</v>
      </c>
      <c r="H1365" s="48"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48" t="e">
        <f t="shared" si="33"/>
        <v>#REF!</v>
      </c>
      <c r="J1365" s="77"/>
      <c r="K1365" s="77"/>
    </row>
    <row r="1366" spans="7:11" x14ac:dyDescent="0.35">
      <c r="G1366" s="48" t="e">
        <f>SUM(J1366,L1366,N1366,O1366,P1366,T1366,U1366,V1366,AB1366,AD1366,AO1366,AQ1366,CE1366,CG1366,CP1366,CR1366,#REF!,#REF!,CZ1366,DB1366,DE1366,DG1366,DN1366,DP1366,DW1366,DY1366,EF1366,EH1366)</f>
        <v>#REF!</v>
      </c>
      <c r="H1366" s="48"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48" t="e">
        <f t="shared" si="33"/>
        <v>#REF!</v>
      </c>
      <c r="J1366" s="77"/>
      <c r="K1366" s="77"/>
    </row>
    <row r="1367" spans="7:11" x14ac:dyDescent="0.35">
      <c r="G1367" s="48" t="e">
        <f>SUM(J1367,L1367,N1367,O1367,P1367,T1367,U1367,V1367,AB1367,AD1367,AO1367,AQ1367,CE1367,CG1367,CP1367,CR1367,#REF!,#REF!,CZ1367,DB1367,DE1367,DG1367,DN1367,DP1367,DW1367,DY1367,EF1367,EH1367)</f>
        <v>#REF!</v>
      </c>
      <c r="H1367" s="48"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48" t="e">
        <f t="shared" si="33"/>
        <v>#REF!</v>
      </c>
      <c r="J1367" s="77"/>
      <c r="K1367" s="77"/>
    </row>
    <row r="1368" spans="7:11" x14ac:dyDescent="0.35">
      <c r="G1368" s="48" t="e">
        <f>SUM(J1368,L1368,N1368,O1368,P1368,T1368,U1368,V1368,AB1368,AD1368,AO1368,AQ1368,CE1368,CG1368,CP1368,CR1368,#REF!,#REF!,CZ1368,DB1368,DE1368,DG1368,DN1368,DP1368,DW1368,DY1368,EF1368,EH1368)</f>
        <v>#REF!</v>
      </c>
      <c r="H1368" s="48"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48" t="e">
        <f t="shared" si="33"/>
        <v>#REF!</v>
      </c>
      <c r="J1368" s="77"/>
      <c r="K1368" s="77"/>
    </row>
    <row r="1369" spans="7:11" x14ac:dyDescent="0.35">
      <c r="G1369" s="48" t="e">
        <f>SUM(J1369,L1369,N1369,O1369,P1369,T1369,U1369,V1369,AB1369,AD1369,AO1369,AQ1369,CE1369,CG1369,CP1369,CR1369,#REF!,#REF!,CZ1369,DB1369,DE1369,DG1369,DN1369,DP1369,DW1369,DY1369,EF1369,EH1369)</f>
        <v>#REF!</v>
      </c>
      <c r="H1369" s="48"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48" t="e">
        <f t="shared" si="33"/>
        <v>#REF!</v>
      </c>
      <c r="J1369" s="77"/>
      <c r="K1369" s="77"/>
    </row>
    <row r="1370" spans="7:11" x14ac:dyDescent="0.35">
      <c r="G1370" s="48" t="e">
        <f>SUM(J1370,L1370,N1370,O1370,P1370,T1370,U1370,V1370,AB1370,AD1370,AO1370,AQ1370,CE1370,CG1370,CP1370,CR1370,#REF!,#REF!,CZ1370,DB1370,DE1370,DG1370,DN1370,DP1370,DW1370,DY1370,EF1370,EH1370)</f>
        <v>#REF!</v>
      </c>
      <c r="H1370" s="48"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48" t="e">
        <f t="shared" si="33"/>
        <v>#REF!</v>
      </c>
      <c r="J1370" s="77"/>
      <c r="K1370" s="77"/>
    </row>
    <row r="1371" spans="7:11" x14ac:dyDescent="0.35">
      <c r="G1371" s="48" t="e">
        <f>SUM(J1371,L1371,N1371,O1371,P1371,T1371,U1371,V1371,AB1371,AD1371,AO1371,AQ1371,CE1371,CG1371,CP1371,CR1371,#REF!,#REF!,CZ1371,DB1371,DE1371,DG1371,DN1371,DP1371,DW1371,DY1371,EF1371,EH1371)</f>
        <v>#REF!</v>
      </c>
      <c r="H1371" s="48"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48" t="e">
        <f t="shared" si="33"/>
        <v>#REF!</v>
      </c>
      <c r="J1371" s="77"/>
      <c r="K1371" s="77"/>
    </row>
    <row r="1372" spans="7:11" x14ac:dyDescent="0.35">
      <c r="G1372" s="48" t="e">
        <f>SUM(J1372,L1372,N1372,O1372,P1372,T1372,U1372,V1372,AB1372,AD1372,AO1372,AQ1372,CE1372,CG1372,CP1372,CR1372,#REF!,#REF!,CZ1372,DB1372,DE1372,DG1372,DN1372,DP1372,DW1372,DY1372,EF1372,EH1372)</f>
        <v>#REF!</v>
      </c>
      <c r="H1372" s="48"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48" t="e">
        <f t="shared" si="33"/>
        <v>#REF!</v>
      </c>
      <c r="J1372" s="77"/>
      <c r="K1372" s="77"/>
    </row>
    <row r="1373" spans="7:11" x14ac:dyDescent="0.35">
      <c r="G1373" s="48" t="e">
        <f>SUM(J1373,L1373,N1373,O1373,P1373,T1373,U1373,V1373,AB1373,AD1373,AO1373,AQ1373,CE1373,CG1373,CP1373,CR1373,#REF!,#REF!,CZ1373,DB1373,DE1373,DG1373,DN1373,DP1373,DW1373,DY1373,EF1373,EH1373)</f>
        <v>#REF!</v>
      </c>
      <c r="H1373" s="48"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48" t="e">
        <f t="shared" si="33"/>
        <v>#REF!</v>
      </c>
      <c r="J1373" s="77"/>
      <c r="K1373" s="77"/>
    </row>
    <row r="1374" spans="7:11" x14ac:dyDescent="0.35">
      <c r="G1374" s="48" t="e">
        <f>SUM(J1374,L1374,N1374,O1374,P1374,T1374,U1374,V1374,AB1374,AD1374,AO1374,AQ1374,CE1374,CG1374,CP1374,CR1374,#REF!,#REF!,CZ1374,DB1374,DE1374,DG1374,DN1374,DP1374,DW1374,DY1374,EF1374,EH1374)</f>
        <v>#REF!</v>
      </c>
      <c r="H1374" s="48"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48" t="e">
        <f t="shared" si="33"/>
        <v>#REF!</v>
      </c>
      <c r="J1374" s="77"/>
      <c r="K1374" s="77"/>
    </row>
    <row r="1375" spans="7:11" x14ac:dyDescent="0.35">
      <c r="G1375" s="48" t="e">
        <f>SUM(J1375,L1375,N1375,O1375,P1375,T1375,U1375,V1375,AB1375,AD1375,AO1375,AQ1375,CE1375,CG1375,CP1375,CR1375,#REF!,#REF!,CZ1375,DB1375,DE1375,DG1375,DN1375,DP1375,DW1375,DY1375,EF1375,EH1375)</f>
        <v>#REF!</v>
      </c>
      <c r="H1375" s="48"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48" t="e">
        <f t="shared" si="33"/>
        <v>#REF!</v>
      </c>
      <c r="J1375" s="77"/>
      <c r="K1375" s="77"/>
    </row>
    <row r="1376" spans="7:11" x14ac:dyDescent="0.35">
      <c r="G1376" s="48" t="e">
        <f>SUM(J1376,L1376,N1376,O1376,P1376,T1376,U1376,V1376,AB1376,AD1376,AO1376,AQ1376,CE1376,CG1376,CP1376,CR1376,#REF!,#REF!,CZ1376,DB1376,DE1376,DG1376,DN1376,DP1376,DW1376,DY1376,EF1376,EH1376)</f>
        <v>#REF!</v>
      </c>
      <c r="H1376" s="48"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48" t="e">
        <f t="shared" si="33"/>
        <v>#REF!</v>
      </c>
      <c r="J1376" s="77"/>
      <c r="K1376" s="77"/>
    </row>
    <row r="1377" spans="7:11" x14ac:dyDescent="0.35">
      <c r="G1377" s="48" t="e">
        <f>SUM(J1377,L1377,N1377,O1377,P1377,T1377,U1377,V1377,AB1377,AD1377,AO1377,AQ1377,CE1377,CG1377,CP1377,CR1377,#REF!,#REF!,CZ1377,DB1377,DE1377,DG1377,DN1377,DP1377,DW1377,DY1377,EF1377,EH1377)</f>
        <v>#REF!</v>
      </c>
      <c r="H1377" s="48"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48" t="e">
        <f t="shared" si="33"/>
        <v>#REF!</v>
      </c>
      <c r="J1377" s="77"/>
      <c r="K1377" s="77"/>
    </row>
    <row r="1378" spans="7:11" x14ac:dyDescent="0.35">
      <c r="G1378" s="48" t="e">
        <f>SUM(J1378,L1378,N1378,O1378,P1378,T1378,U1378,V1378,AB1378,AD1378,AO1378,AQ1378,CE1378,CG1378,CP1378,CR1378,#REF!,#REF!,CZ1378,DB1378,DE1378,DG1378,DN1378,DP1378,DW1378,DY1378,EF1378,EH1378)</f>
        <v>#REF!</v>
      </c>
      <c r="H1378" s="48"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48" t="e">
        <f t="shared" si="33"/>
        <v>#REF!</v>
      </c>
      <c r="J1378" s="77"/>
      <c r="K1378" s="77"/>
    </row>
    <row r="1379" spans="7:11" x14ac:dyDescent="0.35">
      <c r="G1379" s="48" t="e">
        <f>SUM(J1379,L1379,N1379,O1379,P1379,T1379,U1379,V1379,AB1379,AD1379,AO1379,AQ1379,CE1379,CG1379,CP1379,CR1379,#REF!,#REF!,CZ1379,DB1379,DE1379,DG1379,DN1379,DP1379,DW1379,DY1379,EF1379,EH1379)</f>
        <v>#REF!</v>
      </c>
      <c r="H1379" s="48"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48" t="e">
        <f t="shared" si="33"/>
        <v>#REF!</v>
      </c>
      <c r="J1379" s="77"/>
      <c r="K1379" s="77"/>
    </row>
    <row r="1380" spans="7:11" x14ac:dyDescent="0.35">
      <c r="G1380" s="48" t="e">
        <f>SUM(J1380,L1380,N1380,O1380,P1380,T1380,U1380,V1380,AB1380,AD1380,AO1380,AQ1380,CE1380,CG1380,CP1380,CR1380,#REF!,#REF!,CZ1380,DB1380,DE1380,DG1380,DN1380,DP1380,DW1380,DY1380,EF1380,EH1380)</f>
        <v>#REF!</v>
      </c>
      <c r="H1380" s="48"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48" t="e">
        <f t="shared" si="33"/>
        <v>#REF!</v>
      </c>
      <c r="J1380" s="77"/>
      <c r="K1380" s="77"/>
    </row>
    <row r="1381" spans="7:11" x14ac:dyDescent="0.35">
      <c r="G1381" s="48" t="e">
        <f>SUM(J1381,L1381,N1381,O1381,P1381,T1381,U1381,V1381,AB1381,AD1381,AO1381,AQ1381,CE1381,CG1381,CP1381,CR1381,#REF!,#REF!,CZ1381,DB1381,DE1381,DG1381,DN1381,DP1381,DW1381,DY1381,EF1381,EH1381)</f>
        <v>#REF!</v>
      </c>
      <c r="H1381" s="48"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48" t="e">
        <f t="shared" si="33"/>
        <v>#REF!</v>
      </c>
      <c r="J1381" s="77"/>
      <c r="K1381" s="77"/>
    </row>
    <row r="1382" spans="7:11" x14ac:dyDescent="0.35">
      <c r="G1382" s="48" t="e">
        <f>SUM(J1382,L1382,N1382,O1382,P1382,T1382,U1382,V1382,AB1382,AD1382,AO1382,AQ1382,CE1382,CG1382,CP1382,CR1382,#REF!,#REF!,CZ1382,DB1382,DE1382,DG1382,DN1382,DP1382,DW1382,DY1382,EF1382,EH1382)</f>
        <v>#REF!</v>
      </c>
      <c r="H1382" s="48"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48" t="e">
        <f t="shared" si="33"/>
        <v>#REF!</v>
      </c>
      <c r="J1382" s="77"/>
      <c r="K1382" s="77"/>
    </row>
    <row r="1383" spans="7:11" x14ac:dyDescent="0.35">
      <c r="G1383" s="48" t="e">
        <f>SUM(J1383,L1383,N1383,O1383,P1383,T1383,U1383,V1383,AB1383,AD1383,AO1383,AQ1383,CE1383,CG1383,CP1383,CR1383,#REF!,#REF!,CZ1383,DB1383,DE1383,DG1383,DN1383,DP1383,DW1383,DY1383,EF1383,EH1383)</f>
        <v>#REF!</v>
      </c>
      <c r="H1383" s="48"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48" t="e">
        <f t="shared" si="33"/>
        <v>#REF!</v>
      </c>
      <c r="J1383" s="77"/>
      <c r="K1383" s="77"/>
    </row>
    <row r="1384" spans="7:11" x14ac:dyDescent="0.35">
      <c r="G1384" s="48" t="e">
        <f>SUM(J1384,L1384,N1384,O1384,P1384,T1384,U1384,V1384,AB1384,AD1384,AO1384,AQ1384,CE1384,CG1384,CP1384,CR1384,#REF!,#REF!,CZ1384,DB1384,DE1384,DG1384,DN1384,DP1384,DW1384,DY1384,EF1384,EH1384)</f>
        <v>#REF!</v>
      </c>
      <c r="H1384" s="48"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48" t="e">
        <f t="shared" si="33"/>
        <v>#REF!</v>
      </c>
      <c r="J1384" s="77"/>
      <c r="K1384" s="77"/>
    </row>
    <row r="1385" spans="7:11" x14ac:dyDescent="0.35">
      <c r="G1385" s="48" t="e">
        <f>SUM(J1385,L1385,N1385,O1385,P1385,T1385,U1385,V1385,AB1385,AD1385,AO1385,AQ1385,CE1385,CG1385,CP1385,CR1385,#REF!,#REF!,CZ1385,DB1385,DE1385,DG1385,DN1385,DP1385,DW1385,DY1385,EF1385,EH1385)</f>
        <v>#REF!</v>
      </c>
      <c r="H1385" s="48"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48" t="e">
        <f t="shared" si="33"/>
        <v>#REF!</v>
      </c>
      <c r="J1385" s="77"/>
      <c r="K1385" s="77"/>
    </row>
    <row r="1386" spans="7:11" x14ac:dyDescent="0.35">
      <c r="G1386" s="48" t="e">
        <f>SUM(J1386,L1386,N1386,O1386,P1386,T1386,U1386,V1386,AB1386,AD1386,AO1386,AQ1386,CE1386,CG1386,CP1386,CR1386,#REF!,#REF!,CZ1386,DB1386,DE1386,DG1386,DN1386,DP1386,DW1386,DY1386,EF1386,EH1386)</f>
        <v>#REF!</v>
      </c>
      <c r="H1386" s="48"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48" t="e">
        <f t="shared" si="33"/>
        <v>#REF!</v>
      </c>
      <c r="J1386" s="77"/>
      <c r="K1386" s="77"/>
    </row>
    <row r="1387" spans="7:11" x14ac:dyDescent="0.35">
      <c r="G1387" s="48" t="e">
        <f>SUM(J1387,L1387,N1387,O1387,P1387,T1387,U1387,V1387,AB1387,AD1387,AO1387,AQ1387,CE1387,CG1387,CP1387,CR1387,#REF!,#REF!,CZ1387,DB1387,DE1387,DG1387,DN1387,DP1387,DW1387,DY1387,EF1387,EH1387)</f>
        <v>#REF!</v>
      </c>
      <c r="H1387" s="48"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48" t="e">
        <f t="shared" si="33"/>
        <v>#REF!</v>
      </c>
      <c r="J1387" s="77"/>
      <c r="K1387" s="77"/>
    </row>
    <row r="1388" spans="7:11" x14ac:dyDescent="0.35">
      <c r="G1388" s="48" t="e">
        <f>SUM(J1388,L1388,N1388,O1388,P1388,T1388,U1388,V1388,AB1388,AD1388,AO1388,AQ1388,CE1388,CG1388,CP1388,CR1388,#REF!,#REF!,CZ1388,DB1388,DE1388,DG1388,DN1388,DP1388,DW1388,DY1388,EF1388,EH1388)</f>
        <v>#REF!</v>
      </c>
      <c r="H1388" s="48"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48" t="e">
        <f t="shared" si="33"/>
        <v>#REF!</v>
      </c>
      <c r="J1388" s="77"/>
      <c r="K1388" s="77"/>
    </row>
    <row r="1389" spans="7:11" x14ac:dyDescent="0.35">
      <c r="G1389" s="48" t="e">
        <f>SUM(J1389,L1389,N1389,O1389,P1389,T1389,U1389,V1389,AB1389,AD1389,AO1389,AQ1389,CE1389,CG1389,CP1389,CR1389,#REF!,#REF!,CZ1389,DB1389,DE1389,DG1389,DN1389,DP1389,DW1389,DY1389,EF1389,EH1389)</f>
        <v>#REF!</v>
      </c>
      <c r="H1389" s="48"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48" t="e">
        <f t="shared" si="33"/>
        <v>#REF!</v>
      </c>
      <c r="J1389" s="77"/>
      <c r="K1389" s="77"/>
    </row>
    <row r="1390" spans="7:11" x14ac:dyDescent="0.35">
      <c r="G1390" s="48" t="e">
        <f>SUM(J1390,L1390,N1390,O1390,P1390,T1390,U1390,V1390,AB1390,AD1390,AO1390,AQ1390,CE1390,CG1390,CP1390,CR1390,#REF!,#REF!,CZ1390,DB1390,DE1390,DG1390,DN1390,DP1390,DW1390,DY1390,EF1390,EH1390)</f>
        <v>#REF!</v>
      </c>
      <c r="H1390" s="48"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48" t="e">
        <f t="shared" si="33"/>
        <v>#REF!</v>
      </c>
      <c r="J1390" s="77"/>
      <c r="K1390" s="77"/>
    </row>
    <row r="1391" spans="7:11" x14ac:dyDescent="0.35">
      <c r="G1391" s="48" t="e">
        <f>SUM(J1391,L1391,N1391,O1391,P1391,T1391,U1391,V1391,AB1391,AD1391,AO1391,AQ1391,CE1391,CG1391,CP1391,CR1391,#REF!,#REF!,CZ1391,DB1391,DE1391,DG1391,DN1391,DP1391,DW1391,DY1391,EF1391,EH1391)</f>
        <v>#REF!</v>
      </c>
      <c r="H1391" s="48"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48" t="e">
        <f t="shared" si="33"/>
        <v>#REF!</v>
      </c>
      <c r="J1391" s="77"/>
      <c r="K1391" s="77"/>
    </row>
    <row r="1392" spans="7:11" x14ac:dyDescent="0.35">
      <c r="G1392" s="48" t="e">
        <f>SUM(J1392,L1392,N1392,O1392,P1392,T1392,U1392,V1392,AB1392,AD1392,AO1392,AQ1392,CE1392,CG1392,CP1392,CR1392,#REF!,#REF!,CZ1392,DB1392,DE1392,DG1392,DN1392,DP1392,DW1392,DY1392,EF1392,EH1392)</f>
        <v>#REF!</v>
      </c>
      <c r="H1392" s="48"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48" t="e">
        <f t="shared" si="33"/>
        <v>#REF!</v>
      </c>
      <c r="J1392" s="77"/>
      <c r="K1392" s="77"/>
    </row>
    <row r="1393" spans="7:11" x14ac:dyDescent="0.35">
      <c r="G1393" s="48" t="e">
        <f>SUM(J1393,L1393,N1393,O1393,P1393,T1393,U1393,V1393,AB1393,AD1393,AO1393,AQ1393,CE1393,CG1393,CP1393,CR1393,#REF!,#REF!,CZ1393,DB1393,DE1393,DG1393,DN1393,DP1393,DW1393,DY1393,EF1393,EH1393)</f>
        <v>#REF!</v>
      </c>
      <c r="H1393" s="48"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48" t="e">
        <f t="shared" si="33"/>
        <v>#REF!</v>
      </c>
      <c r="J1393" s="77"/>
      <c r="K1393" s="77"/>
    </row>
    <row r="1394" spans="7:11" x14ac:dyDescent="0.35">
      <c r="G1394" s="48" t="e">
        <f>SUM(J1394,L1394,N1394,O1394,P1394,T1394,U1394,V1394,AB1394,AD1394,AO1394,AQ1394,CE1394,CG1394,CP1394,CR1394,#REF!,#REF!,CZ1394,DB1394,DE1394,DG1394,DN1394,DP1394,DW1394,DY1394,EF1394,EH1394)</f>
        <v>#REF!</v>
      </c>
      <c r="H1394" s="48"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48" t="e">
        <f t="shared" si="33"/>
        <v>#REF!</v>
      </c>
      <c r="J1394" s="77"/>
      <c r="K1394" s="77"/>
    </row>
    <row r="1395" spans="7:11" x14ac:dyDescent="0.35">
      <c r="G1395" s="48" t="e">
        <f>SUM(J1395,L1395,N1395,O1395,P1395,T1395,U1395,V1395,AB1395,AD1395,AO1395,AQ1395,CE1395,CG1395,CP1395,CR1395,#REF!,#REF!,CZ1395,DB1395,DE1395,DG1395,DN1395,DP1395,DW1395,DY1395,EF1395,EH1395)</f>
        <v>#REF!</v>
      </c>
      <c r="H1395" s="48"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48" t="e">
        <f t="shared" si="33"/>
        <v>#REF!</v>
      </c>
      <c r="J1395" s="77"/>
      <c r="K1395" s="77"/>
    </row>
    <row r="1396" spans="7:11" x14ac:dyDescent="0.35">
      <c r="G1396" s="48" t="e">
        <f>SUM(J1396,L1396,N1396,O1396,P1396,T1396,U1396,V1396,AB1396,AD1396,AO1396,AQ1396,CE1396,CG1396,CP1396,CR1396,#REF!,#REF!,CZ1396,DB1396,DE1396,DG1396,DN1396,DP1396,DW1396,DY1396,EF1396,EH1396)</f>
        <v>#REF!</v>
      </c>
      <c r="H1396" s="48"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48" t="e">
        <f t="shared" si="33"/>
        <v>#REF!</v>
      </c>
      <c r="J1396" s="77"/>
      <c r="K1396" s="77"/>
    </row>
    <row r="1397" spans="7:11" x14ac:dyDescent="0.35">
      <c r="G1397" s="48" t="e">
        <f>SUM(J1397,L1397,N1397,O1397,P1397,T1397,U1397,V1397,AB1397,AD1397,AO1397,AQ1397,CE1397,CG1397,CP1397,CR1397,#REF!,#REF!,CZ1397,DB1397,DE1397,DG1397,DN1397,DP1397,DW1397,DY1397,EF1397,EH1397)</f>
        <v>#REF!</v>
      </c>
      <c r="H1397" s="48"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48" t="e">
        <f t="shared" si="33"/>
        <v>#REF!</v>
      </c>
      <c r="J1397" s="77"/>
      <c r="K1397" s="77"/>
    </row>
    <row r="1398" spans="7:11" x14ac:dyDescent="0.35">
      <c r="G1398" s="48" t="e">
        <f>SUM(J1398,L1398,N1398,O1398,P1398,T1398,U1398,V1398,AB1398,AD1398,AO1398,AQ1398,CE1398,CG1398,CP1398,CR1398,#REF!,#REF!,CZ1398,DB1398,DE1398,DG1398,DN1398,DP1398,DW1398,DY1398,EF1398,EH1398)</f>
        <v>#REF!</v>
      </c>
      <c r="H1398" s="48"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48" t="e">
        <f t="shared" si="33"/>
        <v>#REF!</v>
      </c>
      <c r="J1398" s="77"/>
      <c r="K1398" s="77"/>
    </row>
    <row r="1399" spans="7:11" x14ac:dyDescent="0.35">
      <c r="G1399" s="48" t="e">
        <f>SUM(J1399,L1399,N1399,O1399,P1399,T1399,U1399,V1399,AB1399,AD1399,AO1399,AQ1399,CE1399,CG1399,CP1399,CR1399,#REF!,#REF!,CZ1399,DB1399,DE1399,DG1399,DN1399,DP1399,DW1399,DY1399,EF1399,EH1399)</f>
        <v>#REF!</v>
      </c>
      <c r="H1399" s="48"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48" t="e">
        <f t="shared" si="33"/>
        <v>#REF!</v>
      </c>
      <c r="J1399" s="77"/>
      <c r="K1399" s="77"/>
    </row>
    <row r="1400" spans="7:11" x14ac:dyDescent="0.35">
      <c r="G1400" s="48" t="e">
        <f>SUM(J1400,L1400,N1400,O1400,P1400,T1400,U1400,V1400,AB1400,AD1400,AO1400,AQ1400,CE1400,CG1400,CP1400,CR1400,#REF!,#REF!,CZ1400,DB1400,DE1400,DG1400,DN1400,DP1400,DW1400,DY1400,EF1400,EH1400)</f>
        <v>#REF!</v>
      </c>
      <c r="H1400" s="48"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48" t="e">
        <f t="shared" si="33"/>
        <v>#REF!</v>
      </c>
      <c r="J1400" s="77"/>
      <c r="K1400" s="77"/>
    </row>
    <row r="1401" spans="7:11" x14ac:dyDescent="0.35">
      <c r="G1401" s="48" t="e">
        <f>SUM(J1401,L1401,N1401,O1401,P1401,T1401,U1401,V1401,AB1401,AD1401,AO1401,AQ1401,CE1401,CG1401,CP1401,CR1401,#REF!,#REF!,CZ1401,DB1401,DE1401,DG1401,DN1401,DP1401,DW1401,DY1401,EF1401,EH1401)</f>
        <v>#REF!</v>
      </c>
      <c r="H1401" s="48"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48" t="e">
        <f t="shared" si="33"/>
        <v>#REF!</v>
      </c>
      <c r="J1401" s="77"/>
      <c r="K1401" s="77"/>
    </row>
    <row r="1402" spans="7:11" x14ac:dyDescent="0.35">
      <c r="G1402" s="48" t="e">
        <f>SUM(J1402,L1402,N1402,O1402,P1402,T1402,U1402,V1402,AB1402,AD1402,AO1402,AQ1402,CE1402,CG1402,CP1402,CR1402,#REF!,#REF!,CZ1402,DB1402,DE1402,DG1402,DN1402,DP1402,DW1402,DY1402,EF1402,EH1402)</f>
        <v>#REF!</v>
      </c>
      <c r="H1402" s="48"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48" t="e">
        <f t="shared" si="33"/>
        <v>#REF!</v>
      </c>
      <c r="J1402" s="77"/>
      <c r="K1402" s="77"/>
    </row>
    <row r="1403" spans="7:11" x14ac:dyDescent="0.35">
      <c r="G1403" s="48" t="e">
        <f>SUM(J1403,L1403,N1403,O1403,P1403,T1403,U1403,V1403,AB1403,AD1403,AO1403,AQ1403,CE1403,CG1403,CP1403,CR1403,#REF!,#REF!,CZ1403,DB1403,DE1403,DG1403,DN1403,DP1403,DW1403,DY1403,EF1403,EH1403)</f>
        <v>#REF!</v>
      </c>
      <c r="H1403" s="48"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48" t="e">
        <f t="shared" si="33"/>
        <v>#REF!</v>
      </c>
      <c r="J1403" s="77"/>
      <c r="K1403" s="77"/>
    </row>
    <row r="1404" spans="7:11" x14ac:dyDescent="0.35">
      <c r="G1404" s="48" t="e">
        <f>SUM(J1404,L1404,N1404,O1404,P1404,T1404,U1404,V1404,AB1404,AD1404,AO1404,AQ1404,CE1404,CG1404,CP1404,CR1404,#REF!,#REF!,CZ1404,DB1404,DE1404,DG1404,DN1404,DP1404,DW1404,DY1404,EF1404,EH1404)</f>
        <v>#REF!</v>
      </c>
      <c r="H1404" s="48"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48" t="e">
        <f t="shared" si="33"/>
        <v>#REF!</v>
      </c>
      <c r="J1404" s="77"/>
      <c r="K1404" s="77"/>
    </row>
    <row r="1405" spans="7:11" x14ac:dyDescent="0.35">
      <c r="G1405" s="48" t="e">
        <f>SUM(J1405,L1405,N1405,O1405,P1405,T1405,U1405,V1405,AB1405,AD1405,AO1405,AQ1405,CE1405,CG1405,CP1405,CR1405,#REF!,#REF!,CZ1405,DB1405,DE1405,DG1405,DN1405,DP1405,DW1405,DY1405,EF1405,EH1405)</f>
        <v>#REF!</v>
      </c>
      <c r="H1405" s="48"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48" t="e">
        <f t="shared" si="33"/>
        <v>#REF!</v>
      </c>
      <c r="J1405" s="77"/>
      <c r="K1405" s="77"/>
    </row>
    <row r="1406" spans="7:11" x14ac:dyDescent="0.35">
      <c r="G1406" s="48" t="e">
        <f>SUM(J1406,L1406,N1406,O1406,P1406,T1406,U1406,V1406,AB1406,AD1406,AO1406,AQ1406,CE1406,CG1406,CP1406,CR1406,#REF!,#REF!,CZ1406,DB1406,DE1406,DG1406,DN1406,DP1406,DW1406,DY1406,EF1406,EH1406)</f>
        <v>#REF!</v>
      </c>
      <c r="H1406" s="48"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48" t="e">
        <f t="shared" si="33"/>
        <v>#REF!</v>
      </c>
      <c r="J1406" s="77"/>
      <c r="K1406" s="77"/>
    </row>
    <row r="1407" spans="7:11" x14ac:dyDescent="0.35">
      <c r="G1407" s="48" t="e">
        <f>SUM(J1407,L1407,N1407,O1407,P1407,T1407,U1407,V1407,AB1407,AD1407,AO1407,AQ1407,CE1407,CG1407,CP1407,CR1407,#REF!,#REF!,CZ1407,DB1407,DE1407,DG1407,DN1407,DP1407,DW1407,DY1407,EF1407,EH1407)</f>
        <v>#REF!</v>
      </c>
      <c r="H1407" s="48"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48" t="e">
        <f t="shared" si="33"/>
        <v>#REF!</v>
      </c>
      <c r="J1407" s="77"/>
      <c r="K1407" s="77"/>
    </row>
    <row r="1408" spans="7:11" x14ac:dyDescent="0.35">
      <c r="G1408" s="48" t="e">
        <f>SUM(J1408,L1408,N1408,O1408,P1408,T1408,U1408,V1408,AB1408,AD1408,AO1408,AQ1408,CE1408,CG1408,CP1408,CR1408,#REF!,#REF!,CZ1408,DB1408,DE1408,DG1408,DN1408,DP1408,DW1408,DY1408,EF1408,EH1408)</f>
        <v>#REF!</v>
      </c>
      <c r="H1408" s="48"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48" t="e">
        <f t="shared" si="33"/>
        <v>#REF!</v>
      </c>
      <c r="J1408" s="77"/>
      <c r="K1408" s="77"/>
    </row>
    <row r="1409" spans="7:11" x14ac:dyDescent="0.35">
      <c r="G1409" s="48" t="e">
        <f>SUM(J1409,L1409,N1409,O1409,P1409,T1409,U1409,V1409,AB1409,AD1409,AO1409,AQ1409,CE1409,CG1409,CP1409,CR1409,#REF!,#REF!,CZ1409,DB1409,DE1409,DG1409,DN1409,DP1409,DW1409,DY1409,EF1409,EH1409)</f>
        <v>#REF!</v>
      </c>
      <c r="H1409" s="48"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48" t="e">
        <f t="shared" si="33"/>
        <v>#REF!</v>
      </c>
      <c r="J1409" s="77"/>
      <c r="K1409" s="77"/>
    </row>
    <row r="1410" spans="7:11" x14ac:dyDescent="0.35">
      <c r="G1410" s="48" t="e">
        <f>SUM(J1410,L1410,N1410,O1410,P1410,T1410,U1410,V1410,AB1410,AD1410,AO1410,AQ1410,CE1410,CG1410,CP1410,CR1410,#REF!,#REF!,CZ1410,DB1410,DE1410,DG1410,DN1410,DP1410,DW1410,DY1410,EF1410,EH1410)</f>
        <v>#REF!</v>
      </c>
      <c r="H1410" s="48"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48" t="e">
        <f t="shared" si="33"/>
        <v>#REF!</v>
      </c>
      <c r="J1410" s="77"/>
      <c r="K1410" s="77"/>
    </row>
    <row r="1411" spans="7:11" x14ac:dyDescent="0.35">
      <c r="G1411" s="48" t="e">
        <f>SUM(J1411,L1411,N1411,O1411,P1411,T1411,U1411,V1411,AB1411,AD1411,AO1411,AQ1411,CE1411,CG1411,CP1411,CR1411,#REF!,#REF!,CZ1411,DB1411,DE1411,DG1411,DN1411,DP1411,DW1411,DY1411,EF1411,EH1411)</f>
        <v>#REF!</v>
      </c>
      <c r="H1411" s="48"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48" t="e">
        <f t="shared" si="33"/>
        <v>#REF!</v>
      </c>
      <c r="J1411" s="77"/>
      <c r="K1411" s="77"/>
    </row>
    <row r="1412" spans="7:11" x14ac:dyDescent="0.35">
      <c r="G1412" s="48" t="e">
        <f>SUM(J1412,L1412,N1412,O1412,P1412,T1412,U1412,V1412,AB1412,AD1412,AO1412,AQ1412,CE1412,CG1412,CP1412,CR1412,#REF!,#REF!,CZ1412,DB1412,DE1412,DG1412,DN1412,DP1412,DW1412,DY1412,EF1412,EH1412)</f>
        <v>#REF!</v>
      </c>
      <c r="H1412" s="48"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48" t="e">
        <f t="shared" si="33"/>
        <v>#REF!</v>
      </c>
      <c r="J1412" s="77"/>
      <c r="K1412" s="77"/>
    </row>
    <row r="1413" spans="7:11" x14ac:dyDescent="0.35">
      <c r="G1413" s="48" t="e">
        <f>SUM(J1413,L1413,N1413,O1413,P1413,T1413,U1413,V1413,AB1413,AD1413,AO1413,AQ1413,CE1413,CG1413,CP1413,CR1413,#REF!,#REF!,CZ1413,DB1413,DE1413,DG1413,DN1413,DP1413,DW1413,DY1413,EF1413,EH1413)</f>
        <v>#REF!</v>
      </c>
      <c r="H1413" s="48"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48" t="e">
        <f t="shared" si="33"/>
        <v>#REF!</v>
      </c>
      <c r="J1413" s="77"/>
      <c r="K1413" s="77"/>
    </row>
    <row r="1414" spans="7:11" x14ac:dyDescent="0.35">
      <c r="G1414" s="48" t="e">
        <f>SUM(J1414,L1414,N1414,O1414,P1414,T1414,U1414,V1414,AB1414,AD1414,AO1414,AQ1414,CE1414,CG1414,CP1414,CR1414,#REF!,#REF!,CZ1414,DB1414,DE1414,DG1414,DN1414,DP1414,DW1414,DY1414,EF1414,EH1414)</f>
        <v>#REF!</v>
      </c>
      <c r="H1414" s="48"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48" t="e">
        <f t="shared" si="33"/>
        <v>#REF!</v>
      </c>
      <c r="J1414" s="77"/>
      <c r="K1414" s="77"/>
    </row>
    <row r="1415" spans="7:11" x14ac:dyDescent="0.35">
      <c r="G1415" s="48" t="e">
        <f>SUM(J1415,L1415,N1415,O1415,P1415,T1415,U1415,V1415,AB1415,AD1415,AO1415,AQ1415,CE1415,CG1415,CP1415,CR1415,#REF!,#REF!,CZ1415,DB1415,DE1415,DG1415,DN1415,DP1415,DW1415,DY1415,EF1415,EH1415)</f>
        <v>#REF!</v>
      </c>
      <c r="H1415" s="48"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48" t="e">
        <f t="shared" si="33"/>
        <v>#REF!</v>
      </c>
      <c r="J1415" s="77"/>
      <c r="K1415" s="77"/>
    </row>
    <row r="1416" spans="7:11" x14ac:dyDescent="0.35">
      <c r="G1416" s="48" t="e">
        <f>SUM(J1416,L1416,N1416,O1416,P1416,T1416,U1416,V1416,AB1416,AD1416,AO1416,AQ1416,CE1416,CG1416,CP1416,CR1416,#REF!,#REF!,CZ1416,DB1416,DE1416,DG1416,DN1416,DP1416,DW1416,DY1416,EF1416,EH1416)</f>
        <v>#REF!</v>
      </c>
      <c r="H1416" s="48"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48" t="e">
        <f t="shared" si="33"/>
        <v>#REF!</v>
      </c>
      <c r="J1416" s="77"/>
      <c r="K1416" s="77"/>
    </row>
    <row r="1417" spans="7:11" x14ac:dyDescent="0.35">
      <c r="G1417" s="48" t="e">
        <f>SUM(J1417,L1417,N1417,O1417,P1417,T1417,U1417,V1417,AB1417,AD1417,AO1417,AQ1417,CE1417,CG1417,CP1417,CR1417,#REF!,#REF!,CZ1417,DB1417,DE1417,DG1417,DN1417,DP1417,DW1417,DY1417,EF1417,EH1417)</f>
        <v>#REF!</v>
      </c>
      <c r="H1417" s="48"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48" t="e">
        <f t="shared" si="33"/>
        <v>#REF!</v>
      </c>
      <c r="J1417" s="77"/>
      <c r="K1417" s="77"/>
    </row>
    <row r="1418" spans="7:11" x14ac:dyDescent="0.35">
      <c r="G1418" s="48" t="e">
        <f>SUM(J1418,L1418,N1418,O1418,P1418,T1418,U1418,V1418,AB1418,AD1418,AO1418,AQ1418,CE1418,CG1418,CP1418,CR1418,#REF!,#REF!,CZ1418,DB1418,DE1418,DG1418,DN1418,DP1418,DW1418,DY1418,EF1418,EH1418)</f>
        <v>#REF!</v>
      </c>
      <c r="H1418" s="48"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48" t="e">
        <f t="shared" ref="I1418:I1426" si="34">G1418+H1418</f>
        <v>#REF!</v>
      </c>
      <c r="J1418" s="77"/>
      <c r="K1418" s="77"/>
    </row>
    <row r="1419" spans="7:11" x14ac:dyDescent="0.35">
      <c r="G1419" s="48" t="e">
        <f>SUM(J1419,L1419,N1419,O1419,P1419,T1419,U1419,V1419,AB1419,AD1419,AO1419,AQ1419,CE1419,CG1419,CP1419,CR1419,#REF!,#REF!,CZ1419,DB1419,DE1419,DG1419,DN1419,DP1419,DW1419,DY1419,EF1419,EH1419)</f>
        <v>#REF!</v>
      </c>
      <c r="H1419" s="48"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48" t="e">
        <f t="shared" si="34"/>
        <v>#REF!</v>
      </c>
      <c r="J1419" s="77"/>
      <c r="K1419" s="77"/>
    </row>
    <row r="1420" spans="7:11" x14ac:dyDescent="0.35">
      <c r="G1420" s="48" t="e">
        <f>SUM(J1420,L1420,N1420,O1420,P1420,T1420,U1420,V1420,AB1420,AD1420,AO1420,AQ1420,CE1420,CG1420,CP1420,CR1420,#REF!,#REF!,CZ1420,DB1420,DE1420,DG1420,DN1420,DP1420,DW1420,DY1420,EF1420,EH1420)</f>
        <v>#REF!</v>
      </c>
      <c r="H1420" s="48"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48" t="e">
        <f t="shared" si="34"/>
        <v>#REF!</v>
      </c>
      <c r="J1420" s="77"/>
      <c r="K1420" s="77"/>
    </row>
    <row r="1421" spans="7:11" x14ac:dyDescent="0.35">
      <c r="G1421" s="48" t="e">
        <f>SUM(J1421,L1421,N1421,O1421,P1421,T1421,U1421,V1421,AB1421,AD1421,AO1421,AQ1421,CE1421,CG1421,CP1421,CR1421,#REF!,#REF!,CZ1421,DB1421,DE1421,DG1421,DN1421,DP1421,DW1421,DY1421,EF1421,EH1421)</f>
        <v>#REF!</v>
      </c>
      <c r="H1421" s="48"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48" t="e">
        <f t="shared" si="34"/>
        <v>#REF!</v>
      </c>
      <c r="J1421" s="77"/>
      <c r="K1421" s="77"/>
    </row>
    <row r="1422" spans="7:11" x14ac:dyDescent="0.35">
      <c r="G1422" s="48" t="e">
        <f>SUM(J1422,L1422,N1422,O1422,P1422,T1422,U1422,V1422,AB1422,AD1422,AO1422,AQ1422,CE1422,CG1422,CP1422,CR1422,#REF!,#REF!,CZ1422,DB1422,DE1422,DG1422,DN1422,DP1422,DW1422,DY1422,EF1422,EH1422)</f>
        <v>#REF!</v>
      </c>
      <c r="H1422" s="48"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48" t="e">
        <f t="shared" si="34"/>
        <v>#REF!</v>
      </c>
      <c r="J1422" s="77"/>
      <c r="K1422" s="77"/>
    </row>
    <row r="1423" spans="7:11" x14ac:dyDescent="0.35">
      <c r="G1423" s="48" t="e">
        <f>SUM(J1423,L1423,N1423,O1423,P1423,T1423,U1423,V1423,AB1423,AD1423,AO1423,AQ1423,CE1423,CG1423,CP1423,CR1423,#REF!,#REF!,CZ1423,DB1423,DE1423,DG1423,DN1423,DP1423,DW1423,DY1423,EF1423,EH1423)</f>
        <v>#REF!</v>
      </c>
      <c r="H1423" s="48"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48" t="e">
        <f t="shared" si="34"/>
        <v>#REF!</v>
      </c>
      <c r="J1423" s="77"/>
      <c r="K1423" s="77"/>
    </row>
    <row r="1424" spans="7:11" x14ac:dyDescent="0.35">
      <c r="G1424" s="48" t="e">
        <f>SUM(J1424,L1424,N1424,O1424,P1424,T1424,U1424,V1424,AB1424,AD1424,AO1424,AQ1424,CE1424,CG1424,CP1424,CR1424,#REF!,#REF!,CZ1424,DB1424,DE1424,DG1424,DN1424,DP1424,DW1424,DY1424,EF1424,EH1424)</f>
        <v>#REF!</v>
      </c>
      <c r="H1424" s="48"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48" t="e">
        <f t="shared" si="34"/>
        <v>#REF!</v>
      </c>
      <c r="J1424" s="77"/>
      <c r="K1424" s="77"/>
    </row>
    <row r="1425" spans="7:11" x14ac:dyDescent="0.35">
      <c r="G1425" s="48" t="e">
        <f>SUM(J1425,L1425,N1425,O1425,P1425,T1425,U1425,V1425,AB1425,AD1425,AO1425,AQ1425,CE1425,CG1425,CP1425,CR1425,#REF!,#REF!,CZ1425,DB1425,DE1425,DG1425,DN1425,DP1425,DW1425,DY1425,EF1425,EH1425)</f>
        <v>#REF!</v>
      </c>
      <c r="H1425" s="48"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48" t="e">
        <f t="shared" si="34"/>
        <v>#REF!</v>
      </c>
      <c r="J1425" s="77"/>
      <c r="K1425" s="77"/>
    </row>
    <row r="1426" spans="7:11" x14ac:dyDescent="0.35">
      <c r="G1426" s="48" t="e">
        <f>SUM(J1426,L1426,N1426,O1426,P1426,T1426,U1426,V1426,AB1426,AD1426,AO1426,AQ1426,CE1426,CG1426,CP1426,CR1426,#REF!,#REF!,CZ1426,DB1426,DE1426,DG1426,DN1426,DP1426,DW1426,DY1426,EF1426,EH1426)</f>
        <v>#REF!</v>
      </c>
      <c r="H1426" s="48"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48" t="e">
        <f t="shared" si="34"/>
        <v>#REF!</v>
      </c>
      <c r="J1426" s="77"/>
      <c r="K1426" s="77"/>
    </row>
  </sheetData>
  <sheetProtection formatCells="0" formatColumns="0" formatRows="0" insertColumns="0" insertRows="0" insertHyperlinks="0" deleteColumns="0" deleteRows="0" sort="0" autoFilter="0"/>
  <autoFilter ref="A9:DH9"/>
  <mergeCells count="149">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CZ6:DA6"/>
    <mergeCell ref="DB6:DC6"/>
    <mergeCell ref="CP5:CS5"/>
    <mergeCell ref="CT5:CW5"/>
    <mergeCell ref="CG6:CH6"/>
    <mergeCell ref="CP6:CQ6"/>
    <mergeCell ref="CR6:CS6"/>
    <mergeCell ref="CT6:CT7"/>
    <mergeCell ref="CU6:CU7"/>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s>
  <dataValidations count="1">
    <dataValidation type="list" allowBlank="1" showInputMessage="1" showErrorMessage="1" sqref="F10:F1005">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ДТ!Область_печати</vt:lpstr>
      <vt:lpstr>'Иные объекты благоустройства'!Область_печати</vt:lpstr>
      <vt:lpstr>'Общественные пространства'!Область_печати</vt:lpstr>
      <vt:lpstr>Титул!Область_печати</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Смирнов Дмитрий Алексеевич</dc:creator>
  <cp:keywords/>
  <dc:description/>
  <cp:lastModifiedBy>HP</cp:lastModifiedBy>
  <cp:lastPrinted>2020-04-08T16:16:57Z</cp:lastPrinted>
  <dcterms:created xsi:type="dcterms:W3CDTF">2016-05-04T06:34:59Z</dcterms:created>
  <dcterms:modified xsi:type="dcterms:W3CDTF">2020-10-29T07:09:34Z</dcterms:modified>
  <cp:category/>
</cp:coreProperties>
</file>