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Работа с сайтом\2020 год\январь\"/>
    </mc:Choice>
  </mc:AlternateContent>
  <bookViews>
    <workbookView xWindow="0" yWindow="0" windowWidth="28800" windowHeight="11130"/>
  </bookViews>
  <sheets>
    <sheet name="Приложение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3" l="1"/>
  <c r="C74" i="3" l="1"/>
  <c r="F78" i="3" l="1"/>
  <c r="F74" i="3"/>
  <c r="F69" i="3"/>
  <c r="F55" i="3"/>
  <c r="F52" i="3"/>
  <c r="F43" i="3"/>
  <c r="F40" i="3"/>
  <c r="F34" i="3"/>
  <c r="F23" i="3"/>
  <c r="F19" i="3"/>
  <c r="F16" i="3"/>
  <c r="F5" i="3"/>
  <c r="E13" i="3" l="1"/>
  <c r="E36" i="3" l="1"/>
  <c r="D74" i="3"/>
  <c r="E39" i="3" l="1"/>
  <c r="E77" i="3"/>
  <c r="E64" i="3"/>
  <c r="E67" i="3"/>
  <c r="E66" i="3"/>
  <c r="E41" i="3"/>
  <c r="E35" i="3"/>
  <c r="E17" i="3"/>
  <c r="E22" i="3"/>
  <c r="E33" i="3"/>
  <c r="E32" i="3"/>
  <c r="G11" i="3"/>
  <c r="C78" i="3" l="1"/>
  <c r="C5" i="3"/>
  <c r="F4" i="3" l="1"/>
  <c r="C52" i="3" l="1"/>
  <c r="D52" i="3"/>
  <c r="G71" i="3"/>
  <c r="G73" i="3" l="1"/>
  <c r="G70" i="3"/>
  <c r="G54" i="3"/>
  <c r="G53" i="3"/>
  <c r="G51" i="3"/>
  <c r="G50" i="3"/>
  <c r="G46" i="3"/>
  <c r="G45" i="3"/>
  <c r="G44" i="3"/>
  <c r="G37" i="3"/>
  <c r="G31" i="3"/>
  <c r="G20" i="3"/>
  <c r="G15" i="3"/>
  <c r="G10" i="3"/>
  <c r="G8" i="3"/>
  <c r="G7" i="3"/>
  <c r="G6" i="3"/>
  <c r="E73" i="3"/>
  <c r="E71" i="3"/>
  <c r="E70" i="3"/>
  <c r="E54" i="3"/>
  <c r="E53" i="3"/>
  <c r="E51" i="3"/>
  <c r="E50" i="3"/>
  <c r="E46" i="3"/>
  <c r="E45" i="3"/>
  <c r="E44" i="3"/>
  <c r="E37" i="3"/>
  <c r="E31" i="3"/>
  <c r="E20" i="3"/>
  <c r="E15" i="3"/>
  <c r="E11" i="3"/>
  <c r="E10" i="3"/>
  <c r="E8" i="3"/>
  <c r="E7" i="3"/>
  <c r="E6" i="3"/>
  <c r="E74" i="3" l="1"/>
  <c r="D69" i="3"/>
  <c r="C69" i="3"/>
  <c r="D63" i="3"/>
  <c r="C63" i="3"/>
  <c r="D43" i="3"/>
  <c r="C43" i="3"/>
  <c r="D40" i="3"/>
  <c r="C40" i="3"/>
  <c r="D34" i="3"/>
  <c r="G34" i="3" s="1"/>
  <c r="C34" i="3"/>
  <c r="D23" i="3"/>
  <c r="G23" i="3" s="1"/>
  <c r="C23" i="3"/>
  <c r="D19" i="3"/>
  <c r="C19" i="3"/>
  <c r="D16" i="3"/>
  <c r="C16" i="3"/>
  <c r="D5" i="3"/>
  <c r="E63" i="3" l="1"/>
  <c r="E40" i="3"/>
  <c r="E16" i="3"/>
  <c r="E23" i="3"/>
  <c r="C4" i="3"/>
  <c r="G69" i="3"/>
  <c r="E69" i="3"/>
  <c r="E52" i="3"/>
  <c r="G52" i="3"/>
  <c r="G43" i="3"/>
  <c r="E43" i="3"/>
  <c r="E34" i="3"/>
  <c r="G19" i="3"/>
  <c r="E19" i="3"/>
  <c r="G5" i="3"/>
  <c r="E5" i="3"/>
  <c r="D4" i="3"/>
  <c r="G4" i="3" l="1"/>
  <c r="E4" i="3"/>
</calcChain>
</file>

<file path=xl/sharedStrings.xml><?xml version="1.0" encoding="utf-8"?>
<sst xmlns="http://schemas.openxmlformats.org/spreadsheetml/2006/main" count="168" uniqueCount="168">
  <si>
    <t>РАСХОДЫ БЮДЖЕТА - ВСЕГО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</si>
  <si>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</si>
  <si>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</si>
  <si>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</si>
  <si>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</si>
  <si>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</si>
  <si>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</si>
  <si>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</si>
  <si>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</si>
  <si>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</si>
  <si>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</si>
  <si>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</si>
  <si>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</si>
  <si>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</si>
  <si>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</si>
  <si>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0110</t>
  </si>
  <si>
    <t>Фундаментальные исследования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</si>
  <si>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</si>
  <si>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</si>
  <si>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</si>
  <si>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</si>
  <si>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</si>
  <si>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</si>
  <si>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</si>
  <si>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</si>
  <si>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</si>
  <si>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</si>
  <si>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0204</t>
  </si>
  <si>
    <t>Мобилизационная подготовка экономики</t>
  </si>
  <si>
    <t>0300</t>
  </si>
  <si>
    <t>Национальная безопасность и правоохранительная деятельность</t>
  </si>
  <si>
    <t>0309</t>
  </si>
  <si>
    <t>Защита населения и территории от чрезвычайных ситуаций природного и техногенного характера, гражданская оборона</t>
  </si>
  <si>
    <t>0310</t>
  </si>
  <si>
    <t>Обеспечение пожарной безопасности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</si>
  <si>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</si>
  <si>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</si>
  <si>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</si>
  <si>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</si>
  <si>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0401</t>
  </si>
  <si>
    <t>Общеэкономические вопросы</t>
  </si>
  <si>
    <t>0402</t>
  </si>
  <si>
    <t>Топливно-энергетический комплекс</t>
  </si>
  <si>
    <t>0404</t>
  </si>
  <si>
    <t>Воспроизводство минерально-сырьевой базы</t>
  </si>
  <si>
    <t>0405</t>
  </si>
  <si>
    <t>Сельское хозяйство и рыболовство</t>
  </si>
  <si>
    <t>0406</t>
  </si>
  <si>
    <t>Водное хозяйство</t>
  </si>
  <si>
    <t>0407</t>
  </si>
  <si>
    <t>Лесное хозяйство</t>
  </si>
  <si>
    <t>0408</t>
  </si>
  <si>
    <t>Транспорт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</si>
  <si>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</si>
  <si>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</si>
  <si>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</si>
  <si>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</si>
  <si>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</si>
  <si>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</si>
  <si>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</si>
  <si>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</si>
  <si>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</si>
  <si>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</si>
  <si>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</si>
  <si>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</si>
  <si>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</si>
  <si>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</si>
  <si>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0504</t>
  </si>
  <si>
    <t>Прикладные научные исследования в области жилищно-коммунального хозяйства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</si>
  <si>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</si>
  <si>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</si>
  <si>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</si>
  <si>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</si>
  <si>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</si>
  <si>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</si>
  <si>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</si>
  <si>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</si>
  <si>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</si>
  <si>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</si>
  <si>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</si>
  <si>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</si>
  <si>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</si>
  <si>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</si>
  <si>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</si>
  <si>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</si>
  <si>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0704</t>
  </si>
  <si>
    <t>Среднее профессиональное образование</t>
  </si>
  <si>
    <t>0705</t>
  </si>
  <si>
    <t>Профессиональная подготовка, переподготовка и повышение квалификации</t>
  </si>
  <si>
    <t>0706</t>
  </si>
  <si>
    <t>Высшее образование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</si>
  <si>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</si>
  <si>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</si>
  <si>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</si>
  <si>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</si>
  <si>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</si>
  <si>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</si>
  <si>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</si>
  <si>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</si>
  <si>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</si>
  <si>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</si>
  <si>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0900</t>
  </si>
  <si>
    <t>Здравоохранение</t>
  </si>
  <si>
    <t>0901</t>
  </si>
  <si>
    <t>Стационарная медицинская помощь</t>
  </si>
  <si>
    <t>0902</t>
  </si>
  <si>
    <t>Амбулаторная помощь</t>
  </si>
  <si>
    <t>0904</t>
  </si>
  <si>
    <t>Скорая медицинская помощь</t>
  </si>
  <si>
    <t>0905</t>
  </si>
  <si>
    <t>Санаторно-оздоровительная помощь</t>
  </si>
  <si>
    <t>0906</t>
  </si>
  <si>
    <t>Заготовка, переработка, хранение и обеспечение безопасности донорской крови и ее компонентов</t>
  </si>
  <si>
    <t>0908</t>
  </si>
  <si>
    <t>Прикладные научные исследования в области здравоохранения</t>
  </si>
  <si>
    <t>0909</t>
  </si>
  <si>
    <t>Другие вопросы в области здравоохранения</t>
  </si>
  <si>
    <t>1000</t>
  </si>
  <si>
    <t>Социальная политика</t>
  </si>
  <si>
    <t>1001</t>
  </si>
  <si>
    <t>Пенсионное обеспечение</t>
  </si>
  <si>
    <t>1002</t>
  </si>
  <si>
    <t>Социальное обслуживание населения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</si>
  <si>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</si>
  <si>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</si>
  <si>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</si>
  <si>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</si>
  <si>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</si>
  <si>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</si>
  <si>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</si>
  <si>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</si>
  <si>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1101</t>
  </si>
  <si>
    <t>Физическая культура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</si>
  <si>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</si>
  <si>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</si>
  <si>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</si>
  <si>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</si>
  <si>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</si>
  <si>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</si>
  <si>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</si>
  <si>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</si>
  <si>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1201</t>
  </si>
  <si>
    <t>Телевидение и радиовещание</t>
  </si>
  <si>
    <t>1202</t>
  </si>
  <si>
    <t>Периодическая печать и издательства</t>
  </si>
  <si>
    <t>1204</t>
  </si>
  <si>
    <t>Другие вопросы в области средств массовой информации</t>
  </si>
  <si>
    <t>1300</t>
  </si>
  <si>
    <t>Обслуживание государственного и муниципального долга</t>
  </si>
  <si>
    <t>1301</t>
  </si>
  <si>
    <t>Обслуживание государственного внутреннего и муниципального долга</t>
  </si>
  <si>
    <t>1400</t>
  </si>
  <si>
    <t>Межбюджетные трансферты общего характера бюджетам бюджетной системы Российской Федерации</t>
  </si>
  <si>
    <t>1401</t>
  </si>
  <si>
    <t>Дотации на выравнивание бюджетной обеспеченности субъектов Российской Федерации и муниципальных образований</t>
  </si>
  <si>
    <t>1402</t>
  </si>
  <si>
    <t>Иные дотации</t>
  </si>
  <si>
    <t>1403</t>
  </si>
  <si>
    <t>Прочие межбюджетные трансферты общего характера</t>
  </si>
  <si>
    <t>Код</t>
  </si>
  <si>
    <t>Наименование разделов, подразделов</t>
  </si>
  <si>
    <t>* В соответствии с отчетом об исполнении бюджета</t>
  </si>
  <si>
    <r>
      <t xml:space="preserve">Аналитические данные о расходах городского округа Реутов по разделам и подразделам классификации расходов бюджетов за отчетный период текущего финансового года в сравнении с соответствующим периодом прошлого года (по состоянию на </t>
    </r>
    <r>
      <rPr>
        <i/>
        <sz val="11"/>
        <color theme="0" tint="-0.499984740745262"/>
        <rFont val="Times New Roman"/>
        <family val="1"/>
        <charset val="204"/>
      </rPr>
      <t>01.02.2020</t>
    </r>
    <r>
      <rPr>
        <b/>
        <sz val="11"/>
        <rFont val="Times New Roman"/>
        <family val="1"/>
        <charset val="204"/>
      </rPr>
      <t>)</t>
    </r>
  </si>
  <si>
    <r>
      <t xml:space="preserve">Утвержденные бюджетные назначения на </t>
    </r>
    <r>
      <rPr>
        <i/>
        <sz val="9"/>
        <color theme="0" tint="-0.499984740745262"/>
        <rFont val="Times New Roman"/>
        <family val="1"/>
        <charset val="204"/>
      </rPr>
      <t xml:space="preserve">2020 год </t>
    </r>
    <r>
      <rPr>
        <i/>
        <sz val="9"/>
        <rFont val="Times New Roman"/>
        <family val="1"/>
        <charset val="204"/>
      </rPr>
      <t>*</t>
    </r>
    <r>
      <rPr>
        <sz val="9"/>
        <color rgb="FF000000"/>
        <rFont val="Times New Roman"/>
        <family val="1"/>
        <charset val="204"/>
      </rPr>
      <t>, тыс. руб.</t>
    </r>
  </si>
  <si>
    <r>
      <t xml:space="preserve">Фактически исполнено по состоянию на </t>
    </r>
    <r>
      <rPr>
        <i/>
        <sz val="9"/>
        <color theme="0" tint="-0.499984740745262"/>
        <rFont val="Times New Roman"/>
        <family val="1"/>
        <charset val="204"/>
      </rPr>
      <t>01.02.2020</t>
    </r>
    <r>
      <rPr>
        <sz val="9"/>
        <color rgb="FF000000"/>
        <rFont val="Times New Roman"/>
        <family val="1"/>
        <charset val="204"/>
      </rPr>
      <t>, тыс. руб.</t>
    </r>
  </si>
  <si>
    <r>
      <t xml:space="preserve">% исполнения утвержденных бюджетных назначений на  </t>
    </r>
    <r>
      <rPr>
        <i/>
        <sz val="9"/>
        <color theme="0" tint="-0.499984740745262"/>
        <rFont val="Times New Roman"/>
        <family val="1"/>
        <charset val="204"/>
      </rPr>
      <t>2020 год</t>
    </r>
  </si>
  <si>
    <r>
      <t xml:space="preserve">Фактически исполнено по состоянию на </t>
    </r>
    <r>
      <rPr>
        <i/>
        <sz val="9"/>
        <color theme="0" tint="-0.499984740745262"/>
        <rFont val="Times New Roman"/>
        <family val="1"/>
        <charset val="204"/>
      </rPr>
      <t>01.02.2019</t>
    </r>
    <r>
      <rPr>
        <sz val="9"/>
        <color rgb="FF000000"/>
        <rFont val="Times New Roman"/>
        <family val="1"/>
        <charset val="204"/>
      </rPr>
      <t>, тыс. руб.</t>
    </r>
  </si>
  <si>
    <r>
      <t xml:space="preserve">Темп роста к соответствующему периоду </t>
    </r>
    <r>
      <rPr>
        <i/>
        <sz val="9"/>
        <color theme="0" tint="-0.499984740745262"/>
        <rFont val="Times New Roman"/>
        <family val="1"/>
        <charset val="204"/>
      </rPr>
      <t>2019</t>
    </r>
    <r>
      <rPr>
        <sz val="9"/>
        <color rgb="FF000000"/>
        <rFont val="Times New Roman"/>
        <family val="1"/>
        <charset val="204"/>
      </rPr>
      <t xml:space="preserve"> года,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</si>
</sst>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theme="0" tint="-0.499984740745262"/>
      <name val="Times New Roman"/>
      <family val="1"/>
      <charset val="204"/>
    </font>
    <font>
      <i/>
      <sz val="9"/>
      <color theme="0" tint="-0.499984740745262"/>
      <name val="Times New Roman"/>
      <family val="1"/>
      <charset val="204"/>
    </font>
    <font>
      <i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4" fillId="0" borderId="0" xfId="0" applyNumberFormat="1" applyFont="1"/>
    <xf numFmtId="4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5"/>
  <sheetViews>
    <sheetView tabSelected="1" zoomScaleNormal="100" zoomScaleSheetLayoutView="70" workbookViewId="0">
      <selection activeCell="L78" sqref="L78"/>
    </sheetView>
  </sheetViews>
  <sheetFormatPr defaultRowHeight="15" x14ac:dyDescent="0.25"/>
  <cols>
    <col min="1" max="1" width="6.7109375" customWidth="1"/>
    <col min="2" max="2" width="54.28515625" customWidth="1"/>
    <col min="3" max="7" width="15.42578125" customWidth="1"/>
  </cols>
  <sheetData>
    <row r="1" spans="1:7" ht="30" customHeight="1" x14ac:dyDescent="0.25">
      <c r="A1" s="13" t="s">
        <v>162</v>
      </c>
      <c r="B1" s="13"/>
      <c r="C1" s="13"/>
      <c r="D1" s="13"/>
      <c r="E1" s="13"/>
      <c r="F1" s="13"/>
      <c r="G1" s="13"/>
    </row>
    <row r="3" spans="1:7" ht="60" x14ac:dyDescent="0.25">
      <c r="A3" s="1" t="s">
        <v>159</v>
      </c>
      <c r="B3" s="1" t="s">
        <v>160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</row>
    <row r="4" spans="1:7" x14ac:dyDescent="0.25">
      <c r="A4" s="5"/>
      <c r="B4" s="2" t="s">
        <v>0</v>
      </c>
      <c r="C4" s="11">
        <f>SUM(C5,C16,C19,C23,C34,C40,C43,C52,C55,C63,C69,C74,C78)</f>
        <v>3744095.9299999997</v>
      </c>
      <c r="D4" s="11">
        <f>SUM(D5,D16,D19,D23,D34,D40,D43,D52,D55,D63,D69,D74,D78)</f>
        <v>64967.832819999996</v>
      </c>
      <c r="E4" s="8">
        <f>D4/C4*100</f>
        <v>1.7352074849214669</v>
      </c>
      <c r="F4" s="11">
        <f>SUM(F5,F16,F19,F23,F34,F40,F43,F52,F55,F63,F69,F74,F78)</f>
        <v>45813.16</v>
      </c>
      <c r="G4" s="8">
        <f>D4/F4*100</f>
        <v>141.81041609004922</v>
      </c>
    </row>
    <row r="5" spans="1:7" x14ac:dyDescent="0.25">
      <c r="A5" s="5" t="s">
        <v>1</v>
      </c>
      <c r="B5" s="2" t="s">
        <v>2</v>
      </c>
      <c r="C5" s="11">
        <f>SUM(C6:C15)</f>
        <v>496121.04000000004</v>
      </c>
      <c r="D5" s="11">
        <f>SUM(D6:D15)</f>
        <v>15618.00489</v>
      </c>
      <c r="E5" s="8">
        <f>D5/C5*100</f>
        <v>3.1480230892848247</v>
      </c>
      <c r="F5" s="11">
        <f>SUM(F6:F15)</f>
        <v>10296.92</v>
      </c>
      <c r="G5" s="8">
        <f>D5/F5*100</f>
        <v>151.67647111951922</v>
      </c>
    </row>
    <row r="6" spans="1:7" ht="24" x14ac:dyDescent="0.25">
      <c r="A6" s="4" t="s">
        <v>3</v>
      </c>
      <c r="B6" s="3" t="s">
        <v>4</v>
      </c>
      <c r="C6" s="12">
        <v>2620.71</v>
      </c>
      <c r="D6" s="12">
        <v>53.3</v>
      </c>
      <c r="E6" s="12">
        <f>D6/C6*100</f>
        <v>2.033800000763152</v>
      </c>
      <c r="F6" s="12">
        <v>52.6</v>
      </c>
      <c r="G6" s="9">
        <f t="shared" ref="G6:G17" si="0">D6/F6*100</f>
        <v>101.33079847908743</v>
      </c>
    </row>
    <row r="7" spans="1:7" ht="36" x14ac:dyDescent="0.25">
      <c r="A7" s="4" t="s">
        <v>5</v>
      </c>
      <c r="B7" s="3" t="s">
        <v>6</v>
      </c>
      <c r="C7" s="12">
        <v>3179.2</v>
      </c>
      <c r="D7" s="12">
        <v>49.353549999999998</v>
      </c>
      <c r="E7" s="12">
        <f t="shared" ref="E7:E8" si="1">D7/C7*100</f>
        <v>1.552388965777554</v>
      </c>
      <c r="F7" s="12">
        <v>42.4</v>
      </c>
      <c r="G7" s="9">
        <f t="shared" si="0"/>
        <v>116.39988207547169</v>
      </c>
    </row>
    <row r="8" spans="1:7" ht="36" x14ac:dyDescent="0.25">
      <c r="A8" s="4" t="s">
        <v>7</v>
      </c>
      <c r="B8" s="3" t="s">
        <v>8</v>
      </c>
      <c r="C8" s="12">
        <v>208885.73</v>
      </c>
      <c r="D8" s="12">
        <v>6769.9865900000004</v>
      </c>
      <c r="E8" s="12">
        <f t="shared" si="1"/>
        <v>3.2410000386335631</v>
      </c>
      <c r="F8" s="12">
        <v>2524.14</v>
      </c>
      <c r="G8" s="9">
        <f t="shared" si="0"/>
        <v>268.20963139920929</v>
      </c>
    </row>
    <row r="9" spans="1:7" x14ac:dyDescent="0.25">
      <c r="A9" s="4" t="s">
        <v>9</v>
      </c>
      <c r="B9" s="3" t="s">
        <v>10</v>
      </c>
      <c r="C9" s="12"/>
      <c r="D9" s="12"/>
      <c r="E9" s="12"/>
      <c r="F9" s="12"/>
      <c r="G9" s="9"/>
    </row>
    <row r="10" spans="1:7" ht="24" x14ac:dyDescent="0.25">
      <c r="A10" s="4" t="s">
        <v>11</v>
      </c>
      <c r="B10" s="3" t="s">
        <v>12</v>
      </c>
      <c r="C10" s="12">
        <v>29584.93</v>
      </c>
      <c r="D10" s="12">
        <v>1291.3227999999999</v>
      </c>
      <c r="E10" s="12">
        <f t="shared" ref="E10:E13" si="2">D10/C10*100</f>
        <v>4.3647992406945013</v>
      </c>
      <c r="F10" s="12">
        <v>833.74</v>
      </c>
      <c r="G10" s="9">
        <f t="shared" si="0"/>
        <v>154.88315302132557</v>
      </c>
    </row>
    <row r="11" spans="1:7" x14ac:dyDescent="0.25">
      <c r="A11" s="4" t="s">
        <v>13</v>
      </c>
      <c r="B11" s="3" t="s">
        <v>14</v>
      </c>
      <c r="C11" s="12">
        <v>2183.16</v>
      </c>
      <c r="D11" s="12">
        <v>41</v>
      </c>
      <c r="E11" s="12">
        <f t="shared" si="2"/>
        <v>1.8780116894776382</v>
      </c>
      <c r="F11" s="12">
        <v>39.200000000000003</v>
      </c>
      <c r="G11" s="9">
        <f t="shared" si="0"/>
        <v>104.59183673469387</v>
      </c>
    </row>
    <row r="12" spans="1:7" x14ac:dyDescent="0.25">
      <c r="A12" s="4" t="s">
        <v>15</v>
      </c>
      <c r="B12" s="3" t="s">
        <v>16</v>
      </c>
      <c r="C12" s="12"/>
      <c r="D12" s="12"/>
      <c r="E12" s="12"/>
      <c r="F12" s="12"/>
      <c r="G12" s="9"/>
    </row>
    <row r="13" spans="1:7" x14ac:dyDescent="0.25">
      <c r="A13" s="4" t="s">
        <v>17</v>
      </c>
      <c r="B13" s="3" t="s">
        <v>18</v>
      </c>
      <c r="C13" s="12">
        <v>8895.1</v>
      </c>
      <c r="D13" s="12">
        <v>0</v>
      </c>
      <c r="E13" s="12">
        <f t="shared" si="2"/>
        <v>0</v>
      </c>
      <c r="F13" s="12"/>
      <c r="G13" s="9"/>
    </row>
    <row r="14" spans="1:7" ht="24" x14ac:dyDescent="0.25">
      <c r="A14" s="4" t="s">
        <v>19</v>
      </c>
      <c r="B14" s="3" t="s">
        <v>20</v>
      </c>
      <c r="C14" s="12"/>
      <c r="D14" s="12"/>
      <c r="E14" s="12"/>
      <c r="F14" s="12"/>
      <c r="G14" s="9"/>
    </row>
    <row r="15" spans="1:7" x14ac:dyDescent="0.25">
      <c r="A15" s="4" t="s">
        <v>21</v>
      </c>
      <c r="B15" s="3" t="s">
        <v>22</v>
      </c>
      <c r="C15" s="12">
        <v>240772.21</v>
      </c>
      <c r="D15" s="12">
        <v>7413.0419499999998</v>
      </c>
      <c r="E15" s="12">
        <f>D15/C15*100</f>
        <v>3.0788611152424941</v>
      </c>
      <c r="F15" s="12">
        <v>6804.84</v>
      </c>
      <c r="G15" s="9">
        <f t="shared" si="0"/>
        <v>108.93778472381422</v>
      </c>
    </row>
    <row r="16" spans="1:7" x14ac:dyDescent="0.25">
      <c r="A16" s="5" t="s">
        <v>23</v>
      </c>
      <c r="B16" s="2" t="s">
        <v>24</v>
      </c>
      <c r="C16" s="11">
        <f>SUM(C17:C18)</f>
        <v>6812</v>
      </c>
      <c r="D16" s="11">
        <f>SUM(D17:D18)</f>
        <v>132</v>
      </c>
      <c r="E16" s="11">
        <f t="shared" ref="E16:E18" si="3">D16/C16*100</f>
        <v>1.9377568995889609</v>
      </c>
      <c r="F16" s="11">
        <f>SUM(F17:F18)</f>
        <v>0</v>
      </c>
      <c r="G16" s="8"/>
    </row>
    <row r="17" spans="1:7" x14ac:dyDescent="0.25">
      <c r="A17" s="4" t="s">
        <v>25</v>
      </c>
      <c r="B17" s="3" t="s">
        <v>26</v>
      </c>
      <c r="C17" s="12">
        <v>6812</v>
      </c>
      <c r="D17" s="12">
        <v>132</v>
      </c>
      <c r="E17" s="12">
        <f t="shared" si="3"/>
        <v>1.9377568995889609</v>
      </c>
      <c r="F17" s="12">
        <v>0</v>
      </c>
      <c r="G17" s="9"/>
    </row>
    <row r="18" spans="1:7" x14ac:dyDescent="0.25">
      <c r="A18" s="4" t="s">
        <v>27</v>
      </c>
      <c r="B18" s="3" t="s">
        <v>28</v>
      </c>
      <c r="C18" s="12"/>
      <c r="D18" s="12"/>
      <c r="E18" s="12"/>
      <c r="F18" s="12">
        <v>0</v>
      </c>
      <c r="G18" s="12"/>
    </row>
    <row r="19" spans="1:7" ht="24" x14ac:dyDescent="0.25">
      <c r="A19" s="5" t="s">
        <v>29</v>
      </c>
      <c r="B19" s="2" t="s">
        <v>30</v>
      </c>
      <c r="C19" s="11">
        <f>SUM(C20:C22)</f>
        <v>38929.380000000005</v>
      </c>
      <c r="D19" s="11">
        <f>SUM(D20:D22)</f>
        <v>727.03445999999997</v>
      </c>
      <c r="E19" s="11">
        <f>D19/C19*100</f>
        <v>1.8675726661970982</v>
      </c>
      <c r="F19" s="11">
        <f>SUM(F20:F22)</f>
        <v>565.86</v>
      </c>
      <c r="G19" s="8">
        <f>D19/F19*100</f>
        <v>128.48309829286396</v>
      </c>
    </row>
    <row r="20" spans="1:7" ht="24" x14ac:dyDescent="0.25">
      <c r="A20" s="4" t="s">
        <v>31</v>
      </c>
      <c r="B20" s="3" t="s">
        <v>32</v>
      </c>
      <c r="C20" s="12">
        <v>25544.68</v>
      </c>
      <c r="D20" s="12">
        <v>723.02423999999996</v>
      </c>
      <c r="E20" s="12">
        <f>D20/C20*100</f>
        <v>2.8304298194379416</v>
      </c>
      <c r="F20" s="12">
        <v>565.86</v>
      </c>
      <c r="G20" s="9">
        <f t="shared" ref="G20:G22" si="4">D20/F20*100</f>
        <v>127.77440356271867</v>
      </c>
    </row>
    <row r="21" spans="1:7" x14ac:dyDescent="0.25">
      <c r="A21" s="4" t="s">
        <v>33</v>
      </c>
      <c r="B21" s="3" t="s">
        <v>34</v>
      </c>
      <c r="C21" s="12"/>
      <c r="D21" s="12"/>
      <c r="E21" s="12"/>
      <c r="F21" s="12"/>
      <c r="G21" s="9"/>
    </row>
    <row r="22" spans="1:7" ht="24" x14ac:dyDescent="0.25">
      <c r="A22" s="4" t="s">
        <v>35</v>
      </c>
      <c r="B22" s="3" t="s">
        <v>36</v>
      </c>
      <c r="C22" s="12">
        <v>13384.7</v>
      </c>
      <c r="D22" s="12">
        <v>4.0102200000000003</v>
      </c>
      <c r="E22" s="12">
        <f>D22/C22*100</f>
        <v>2.9961224383064245E-2</v>
      </c>
      <c r="F22" s="12">
        <v>0</v>
      </c>
      <c r="G22" s="9"/>
    </row>
    <row r="23" spans="1:7" x14ac:dyDescent="0.25">
      <c r="A23" s="5" t="s">
        <v>37</v>
      </c>
      <c r="B23" s="2" t="s">
        <v>38</v>
      </c>
      <c r="C23" s="11">
        <f>SUM(C24:C33)</f>
        <v>211180.23</v>
      </c>
      <c r="D23" s="11">
        <f>SUM(D24:D33)</f>
        <v>581.11032999999998</v>
      </c>
      <c r="E23" s="11">
        <f>D23/C23*100</f>
        <v>0.27517269490614721</v>
      </c>
      <c r="F23" s="11">
        <f>SUM(F24:F33)</f>
        <v>216.1</v>
      </c>
      <c r="G23" s="8">
        <f>D23/F23*100</f>
        <v>268.90806571031931</v>
      </c>
    </row>
    <row r="24" spans="1:7" x14ac:dyDescent="0.25">
      <c r="A24" s="4" t="s">
        <v>39</v>
      </c>
      <c r="B24" s="3" t="s">
        <v>40</v>
      </c>
      <c r="C24" s="12"/>
      <c r="D24" s="12"/>
      <c r="E24" s="12"/>
      <c r="F24" s="12"/>
      <c r="G24" s="9"/>
    </row>
    <row r="25" spans="1:7" x14ac:dyDescent="0.25">
      <c r="A25" s="4" t="s">
        <v>41</v>
      </c>
      <c r="B25" s="3" t="s">
        <v>42</v>
      </c>
      <c r="C25" s="12"/>
      <c r="D25" s="12"/>
      <c r="E25" s="12"/>
      <c r="F25" s="12"/>
      <c r="G25" s="9"/>
    </row>
    <row r="26" spans="1:7" x14ac:dyDescent="0.25">
      <c r="A26" s="4" t="s">
        <v>43</v>
      </c>
      <c r="B26" s="3" t="s">
        <v>44</v>
      </c>
      <c r="C26" s="12"/>
      <c r="D26" s="12"/>
      <c r="E26" s="12"/>
      <c r="F26" s="12"/>
      <c r="G26" s="9"/>
    </row>
    <row r="27" spans="1:7" x14ac:dyDescent="0.25">
      <c r="A27" s="4" t="s">
        <v>45</v>
      </c>
      <c r="B27" s="3" t="s">
        <v>46</v>
      </c>
      <c r="C27" s="12">
        <v>1480</v>
      </c>
      <c r="D27" s="12">
        <v>0</v>
      </c>
      <c r="E27" s="12">
        <v>0</v>
      </c>
      <c r="F27" s="12">
        <v>0</v>
      </c>
      <c r="G27" s="10"/>
    </row>
    <row r="28" spans="1:7" x14ac:dyDescent="0.25">
      <c r="A28" s="4" t="s">
        <v>47</v>
      </c>
      <c r="B28" s="3" t="s">
        <v>48</v>
      </c>
      <c r="C28" s="12"/>
      <c r="D28" s="12"/>
      <c r="E28" s="12"/>
      <c r="F28" s="12"/>
      <c r="G28" s="9"/>
    </row>
    <row r="29" spans="1:7" x14ac:dyDescent="0.25">
      <c r="A29" s="4" t="s">
        <v>49</v>
      </c>
      <c r="B29" s="3" t="s">
        <v>50</v>
      </c>
      <c r="C29" s="12"/>
      <c r="D29" s="12"/>
      <c r="E29" s="12"/>
      <c r="F29" s="12"/>
      <c r="G29" s="9"/>
    </row>
    <row r="30" spans="1:7" x14ac:dyDescent="0.25">
      <c r="A30" s="4" t="s">
        <v>51</v>
      </c>
      <c r="B30" s="3" t="s">
        <v>52</v>
      </c>
      <c r="C30" s="12"/>
      <c r="D30" s="12"/>
      <c r="E30" s="12"/>
      <c r="F30" s="12"/>
      <c r="G30" s="9"/>
    </row>
    <row r="31" spans="1:7" x14ac:dyDescent="0.25">
      <c r="A31" s="4" t="s">
        <v>53</v>
      </c>
      <c r="B31" s="3" t="s">
        <v>54</v>
      </c>
      <c r="C31" s="12">
        <v>139544.44</v>
      </c>
      <c r="D31" s="12">
        <v>419.14238999999998</v>
      </c>
      <c r="E31" s="12">
        <f t="shared" ref="E31:E36" si="5">D31/C31*100</f>
        <v>0.30036480851548081</v>
      </c>
      <c r="F31" s="12">
        <v>216.1</v>
      </c>
      <c r="G31" s="9">
        <f t="shared" ref="G31:G36" si="6">D31/F31*100</f>
        <v>193.95760758907912</v>
      </c>
    </row>
    <row r="32" spans="1:7" x14ac:dyDescent="0.25">
      <c r="A32" s="4" t="s">
        <v>55</v>
      </c>
      <c r="B32" s="3" t="s">
        <v>56</v>
      </c>
      <c r="C32" s="12">
        <v>15310.95</v>
      </c>
      <c r="D32" s="12">
        <v>161.96794</v>
      </c>
      <c r="E32" s="12">
        <f t="shared" si="5"/>
        <v>1.0578568932691961</v>
      </c>
      <c r="F32" s="12">
        <v>0</v>
      </c>
      <c r="G32" s="9"/>
    </row>
    <row r="33" spans="1:7" x14ac:dyDescent="0.25">
      <c r="A33" s="4" t="s">
        <v>57</v>
      </c>
      <c r="B33" s="3" t="s">
        <v>58</v>
      </c>
      <c r="C33" s="12">
        <v>54844.84</v>
      </c>
      <c r="D33" s="12">
        <v>0</v>
      </c>
      <c r="E33" s="12">
        <f t="shared" si="5"/>
        <v>0</v>
      </c>
      <c r="F33" s="12">
        <v>0</v>
      </c>
      <c r="G33" s="9"/>
    </row>
    <row r="34" spans="1:7" x14ac:dyDescent="0.25">
      <c r="A34" s="5" t="s">
        <v>59</v>
      </c>
      <c r="B34" s="2" t="s">
        <v>60</v>
      </c>
      <c r="C34" s="11">
        <f>SUM(C35:C39)</f>
        <v>426098.36</v>
      </c>
      <c r="D34" s="11">
        <f>SUM(D35:D39)</f>
        <v>1991.6401800000001</v>
      </c>
      <c r="E34" s="11">
        <f>D34/C34*100</f>
        <v>0.4674132470258745</v>
      </c>
      <c r="F34" s="11">
        <f>SUM(F35:F39)</f>
        <v>1300</v>
      </c>
      <c r="G34" s="8">
        <f>D34/F34*100</f>
        <v>153.20309076923078</v>
      </c>
    </row>
    <row r="35" spans="1:7" x14ac:dyDescent="0.25">
      <c r="A35" s="4" t="s">
        <v>61</v>
      </c>
      <c r="B35" s="3" t="s">
        <v>62</v>
      </c>
      <c r="C35" s="12">
        <v>18133.990000000002</v>
      </c>
      <c r="D35" s="12">
        <v>0</v>
      </c>
      <c r="E35" s="12">
        <f t="shared" si="5"/>
        <v>0</v>
      </c>
      <c r="F35" s="12">
        <v>0</v>
      </c>
      <c r="G35" s="10"/>
    </row>
    <row r="36" spans="1:7" x14ac:dyDescent="0.25">
      <c r="A36" s="4" t="s">
        <v>63</v>
      </c>
      <c r="B36" s="3" t="s">
        <v>64</v>
      </c>
      <c r="C36" s="12">
        <v>1800</v>
      </c>
      <c r="D36" s="12">
        <v>0</v>
      </c>
      <c r="E36" s="12">
        <f t="shared" si="5"/>
        <v>0</v>
      </c>
      <c r="F36" s="12">
        <v>0</v>
      </c>
      <c r="G36" s="9"/>
    </row>
    <row r="37" spans="1:7" x14ac:dyDescent="0.25">
      <c r="A37" s="4" t="s">
        <v>65</v>
      </c>
      <c r="B37" s="3" t="s">
        <v>66</v>
      </c>
      <c r="C37" s="12">
        <v>405532.37</v>
      </c>
      <c r="D37" s="12">
        <v>1991.6401800000001</v>
      </c>
      <c r="E37" s="12">
        <f t="shared" ref="E37" si="7">D37/C37*100</f>
        <v>0.49111743656862711</v>
      </c>
      <c r="F37" s="12">
        <v>1300</v>
      </c>
      <c r="G37" s="9">
        <f t="shared" ref="G37:G39" si="8">D37/F37*100</f>
        <v>153.20309076923078</v>
      </c>
    </row>
    <row r="38" spans="1:7" ht="24" x14ac:dyDescent="0.25">
      <c r="A38" s="4" t="s">
        <v>67</v>
      </c>
      <c r="B38" s="3" t="s">
        <v>68</v>
      </c>
      <c r="C38" s="12"/>
      <c r="D38" s="12"/>
      <c r="E38" s="12"/>
      <c r="F38" s="12"/>
      <c r="G38" s="9"/>
    </row>
    <row r="39" spans="1:7" x14ac:dyDescent="0.25">
      <c r="A39" s="4" t="s">
        <v>69</v>
      </c>
      <c r="B39" s="3" t="s">
        <v>70</v>
      </c>
      <c r="C39" s="12">
        <v>632</v>
      </c>
      <c r="D39" s="12">
        <v>0</v>
      </c>
      <c r="E39" s="12">
        <f>D39/C39*100</f>
        <v>0</v>
      </c>
      <c r="F39" s="12">
        <v>0</v>
      </c>
      <c r="G39" s="10"/>
    </row>
    <row r="40" spans="1:7" x14ac:dyDescent="0.25">
      <c r="A40" s="5" t="s">
        <v>71</v>
      </c>
      <c r="B40" s="2" t="s">
        <v>72</v>
      </c>
      <c r="C40" s="11">
        <f>SUM(C41:C42)</f>
        <v>300</v>
      </c>
      <c r="D40" s="11">
        <f>SUM(D41:D42)</f>
        <v>0</v>
      </c>
      <c r="E40" s="11">
        <f t="shared" ref="E40:E41" si="9">D40/C40*100</f>
        <v>0</v>
      </c>
      <c r="F40" s="11">
        <f>SUM(F41:F42)</f>
        <v>0</v>
      </c>
      <c r="G40" s="8"/>
    </row>
    <row r="41" spans="1:7" x14ac:dyDescent="0.25">
      <c r="A41" s="4" t="s">
        <v>73</v>
      </c>
      <c r="B41" s="3" t="s">
        <v>74</v>
      </c>
      <c r="C41" s="12">
        <v>300</v>
      </c>
      <c r="D41" s="12">
        <v>0</v>
      </c>
      <c r="E41" s="12">
        <f t="shared" si="9"/>
        <v>0</v>
      </c>
      <c r="F41" s="12">
        <v>0</v>
      </c>
      <c r="G41" s="9"/>
    </row>
    <row r="42" spans="1:7" x14ac:dyDescent="0.25">
      <c r="A42" s="4" t="s">
        <v>75</v>
      </c>
      <c r="B42" s="3" t="s">
        <v>76</v>
      </c>
      <c r="C42" s="12"/>
      <c r="D42" s="12"/>
      <c r="E42" s="12"/>
      <c r="F42" s="12"/>
      <c r="G42" s="9"/>
    </row>
    <row r="43" spans="1:7" x14ac:dyDescent="0.25">
      <c r="A43" s="5" t="s">
        <v>77</v>
      </c>
      <c r="B43" s="2" t="s">
        <v>78</v>
      </c>
      <c r="C43" s="11">
        <f>SUM(C44:C51)</f>
        <v>1917112.33</v>
      </c>
      <c r="D43" s="11">
        <f>SUM(D44:D51)</f>
        <v>35168.153050000001</v>
      </c>
      <c r="E43" s="11">
        <f>D43/C43*100</f>
        <v>1.8344336166258968</v>
      </c>
      <c r="F43" s="11">
        <f>SUM(F44:F51)</f>
        <v>25890.180000000004</v>
      </c>
      <c r="G43" s="8">
        <f>D43/F43*100</f>
        <v>135.83587696184421</v>
      </c>
    </row>
    <row r="44" spans="1:7" x14ac:dyDescent="0.25">
      <c r="A44" s="4" t="s">
        <v>79</v>
      </c>
      <c r="B44" s="3" t="s">
        <v>80</v>
      </c>
      <c r="C44" s="12">
        <v>869919.04</v>
      </c>
      <c r="D44" s="12">
        <v>13812.664930000001</v>
      </c>
      <c r="E44" s="12">
        <f t="shared" ref="E44:E46" si="10">D44/C44*100</f>
        <v>1.5878103932522272</v>
      </c>
      <c r="F44" s="12">
        <v>11024.37</v>
      </c>
      <c r="G44" s="9">
        <f t="shared" ref="G44:G46" si="11">D44/F44*100</f>
        <v>125.2921022244355</v>
      </c>
    </row>
    <row r="45" spans="1:7" x14ac:dyDescent="0.25">
      <c r="A45" s="4" t="s">
        <v>81</v>
      </c>
      <c r="B45" s="3" t="s">
        <v>82</v>
      </c>
      <c r="C45" s="12">
        <v>815760.82</v>
      </c>
      <c r="D45" s="12">
        <v>13365.78047</v>
      </c>
      <c r="E45" s="12">
        <f t="shared" si="10"/>
        <v>1.6384435415763166</v>
      </c>
      <c r="F45" s="12">
        <v>11117.75</v>
      </c>
      <c r="G45" s="9">
        <f t="shared" si="11"/>
        <v>120.22019266488273</v>
      </c>
    </row>
    <row r="46" spans="1:7" x14ac:dyDescent="0.25">
      <c r="A46" s="4" t="s">
        <v>83</v>
      </c>
      <c r="B46" s="3" t="s">
        <v>84</v>
      </c>
      <c r="C46" s="12">
        <v>165887.23000000001</v>
      </c>
      <c r="D46" s="12">
        <v>6460.1391700000004</v>
      </c>
      <c r="E46" s="12">
        <f t="shared" si="10"/>
        <v>3.8942956428894497</v>
      </c>
      <c r="F46" s="12">
        <v>2573.77</v>
      </c>
      <c r="G46" s="9">
        <f t="shared" si="11"/>
        <v>250.99908577689538</v>
      </c>
    </row>
    <row r="47" spans="1:7" x14ac:dyDescent="0.25">
      <c r="A47" s="4" t="s">
        <v>85</v>
      </c>
      <c r="B47" s="3" t="s">
        <v>86</v>
      </c>
      <c r="C47" s="12"/>
      <c r="D47" s="12"/>
      <c r="E47" s="12"/>
      <c r="F47" s="12"/>
      <c r="G47" s="9"/>
    </row>
    <row r="48" spans="1:7" ht="24" x14ac:dyDescent="0.25">
      <c r="A48" s="4" t="s">
        <v>87</v>
      </c>
      <c r="B48" s="3" t="s">
        <v>88</v>
      </c>
      <c r="C48" s="12"/>
      <c r="D48" s="12"/>
      <c r="E48" s="12"/>
      <c r="F48" s="12"/>
      <c r="G48" s="9"/>
    </row>
    <row r="49" spans="1:7" x14ac:dyDescent="0.25">
      <c r="A49" s="4" t="s">
        <v>89</v>
      </c>
      <c r="B49" s="3" t="s">
        <v>90</v>
      </c>
      <c r="C49" s="12"/>
      <c r="D49" s="12"/>
      <c r="E49" s="12"/>
      <c r="F49" s="12"/>
      <c r="G49" s="9"/>
    </row>
    <row r="50" spans="1:7" x14ac:dyDescent="0.25">
      <c r="A50" s="4" t="s">
        <v>91</v>
      </c>
      <c r="B50" s="3" t="s">
        <v>92</v>
      </c>
      <c r="C50" s="12">
        <v>15345.62</v>
      </c>
      <c r="D50" s="12">
        <v>958</v>
      </c>
      <c r="E50" s="12">
        <f t="shared" ref="E50:E51" si="12">D50/C50*100</f>
        <v>6.2428236851948631</v>
      </c>
      <c r="F50" s="12">
        <v>753.74</v>
      </c>
      <c r="G50" s="9">
        <f t="shared" ref="G50:G54" si="13">D50/F50*100</f>
        <v>127.09953034202775</v>
      </c>
    </row>
    <row r="51" spans="1:7" x14ac:dyDescent="0.25">
      <c r="A51" s="4" t="s">
        <v>93</v>
      </c>
      <c r="B51" s="3" t="s">
        <v>94</v>
      </c>
      <c r="C51" s="12">
        <v>50199.62</v>
      </c>
      <c r="D51" s="12">
        <v>571.56848000000002</v>
      </c>
      <c r="E51" s="12">
        <f t="shared" si="12"/>
        <v>1.138591248300286</v>
      </c>
      <c r="F51" s="12">
        <v>420.55</v>
      </c>
      <c r="G51" s="9">
        <f t="shared" si="13"/>
        <v>135.90975627154916</v>
      </c>
    </row>
    <row r="52" spans="1:7" x14ac:dyDescent="0.25">
      <c r="A52" s="5" t="s">
        <v>95</v>
      </c>
      <c r="B52" s="2" t="s">
        <v>96</v>
      </c>
      <c r="C52" s="11">
        <f>SUM(C53:C54)</f>
        <v>371907.06</v>
      </c>
      <c r="D52" s="11">
        <f>SUM(D53:D54)</f>
        <v>6758.5149999999994</v>
      </c>
      <c r="E52" s="11">
        <f>D52/C52*100</f>
        <v>1.8172591292028712</v>
      </c>
      <c r="F52" s="11">
        <f>SUM(F53:F54)</f>
        <v>4226.2</v>
      </c>
      <c r="G52" s="8">
        <f>D52/F52*100</f>
        <v>159.91943116747905</v>
      </c>
    </row>
    <row r="53" spans="1:7" x14ac:dyDescent="0.25">
      <c r="A53" s="4" t="s">
        <v>97</v>
      </c>
      <c r="B53" s="3" t="s">
        <v>98</v>
      </c>
      <c r="C53" s="12">
        <v>366485.11</v>
      </c>
      <c r="D53" s="12">
        <v>6688.8149999999996</v>
      </c>
      <c r="E53" s="12">
        <f t="shared" ref="E53:E55" si="14">D53/C53*100</f>
        <v>1.8251259921583169</v>
      </c>
      <c r="F53" s="12">
        <v>4155.96</v>
      </c>
      <c r="G53" s="9">
        <f t="shared" si="13"/>
        <v>160.94512459215198</v>
      </c>
    </row>
    <row r="54" spans="1:7" x14ac:dyDescent="0.25">
      <c r="A54" s="4" t="s">
        <v>99</v>
      </c>
      <c r="B54" s="3" t="s">
        <v>100</v>
      </c>
      <c r="C54" s="12">
        <v>5421.95</v>
      </c>
      <c r="D54" s="12">
        <v>69.7</v>
      </c>
      <c r="E54" s="12">
        <f t="shared" si="14"/>
        <v>1.285515358865353</v>
      </c>
      <c r="F54" s="12">
        <v>70.239999999999995</v>
      </c>
      <c r="G54" s="9">
        <f t="shared" si="13"/>
        <v>99.231207289293863</v>
      </c>
    </row>
    <row r="55" spans="1:7" x14ac:dyDescent="0.25">
      <c r="A55" s="5" t="s">
        <v>101</v>
      </c>
      <c r="B55" s="2" t="s">
        <v>102</v>
      </c>
      <c r="C55" s="11"/>
      <c r="D55" s="11"/>
      <c r="E55" s="11"/>
      <c r="F55" s="11">
        <f>SUM(F56:F62)</f>
        <v>0</v>
      </c>
      <c r="G55" s="8"/>
    </row>
    <row r="56" spans="1:7" x14ac:dyDescent="0.25">
      <c r="A56" s="4" t="s">
        <v>103</v>
      </c>
      <c r="B56" s="3" t="s">
        <v>104</v>
      </c>
      <c r="C56" s="12"/>
      <c r="D56" s="12"/>
      <c r="E56" s="12"/>
      <c r="F56" s="12"/>
      <c r="G56" s="9"/>
    </row>
    <row r="57" spans="1:7" x14ac:dyDescent="0.25">
      <c r="A57" s="4" t="s">
        <v>105</v>
      </c>
      <c r="B57" s="3" t="s">
        <v>106</v>
      </c>
      <c r="C57" s="12"/>
      <c r="D57" s="12"/>
      <c r="E57" s="12"/>
      <c r="F57" s="12"/>
      <c r="G57" s="9"/>
    </row>
    <row r="58" spans="1:7" x14ac:dyDescent="0.25">
      <c r="A58" s="4" t="s">
        <v>107</v>
      </c>
      <c r="B58" s="3" t="s">
        <v>108</v>
      </c>
      <c r="C58" s="12"/>
      <c r="D58" s="12"/>
      <c r="E58" s="12"/>
      <c r="F58" s="12"/>
      <c r="G58" s="9"/>
    </row>
    <row r="59" spans="1:7" x14ac:dyDescent="0.25">
      <c r="A59" s="4" t="s">
        <v>109</v>
      </c>
      <c r="B59" s="3" t="s">
        <v>110</v>
      </c>
      <c r="C59" s="12"/>
      <c r="D59" s="12"/>
      <c r="E59" s="12"/>
      <c r="F59" s="12"/>
      <c r="G59" s="9"/>
    </row>
    <row r="60" spans="1:7" ht="24" x14ac:dyDescent="0.25">
      <c r="A60" s="4" t="s">
        <v>111</v>
      </c>
      <c r="B60" s="3" t="s">
        <v>112</v>
      </c>
      <c r="C60" s="12"/>
      <c r="D60" s="12"/>
      <c r="E60" s="12"/>
      <c r="F60" s="12"/>
      <c r="G60" s="9"/>
    </row>
    <row r="61" spans="1:7" x14ac:dyDescent="0.25">
      <c r="A61" s="4" t="s">
        <v>113</v>
      </c>
      <c r="B61" s="3" t="s">
        <v>114</v>
      </c>
      <c r="C61" s="12"/>
      <c r="D61" s="12"/>
      <c r="E61" s="12"/>
      <c r="F61" s="12"/>
      <c r="G61" s="9"/>
    </row>
    <row r="62" spans="1:7" x14ac:dyDescent="0.25">
      <c r="A62" s="4" t="s">
        <v>115</v>
      </c>
      <c r="B62" s="3" t="s">
        <v>116</v>
      </c>
      <c r="C62" s="12"/>
      <c r="D62" s="12"/>
      <c r="E62" s="12"/>
      <c r="F62" s="12">
        <v>0</v>
      </c>
      <c r="G62" s="12"/>
    </row>
    <row r="63" spans="1:7" x14ac:dyDescent="0.25">
      <c r="A63" s="5" t="s">
        <v>117</v>
      </c>
      <c r="B63" s="2" t="s">
        <v>118</v>
      </c>
      <c r="C63" s="11">
        <f>SUM(C64:C68)</f>
        <v>125431.88</v>
      </c>
      <c r="D63" s="11">
        <f>SUM(D64:D68)</f>
        <v>502.14713</v>
      </c>
      <c r="E63" s="11">
        <f t="shared" ref="E63:E64" si="15">D63/C63*100</f>
        <v>0.4003345321779439</v>
      </c>
      <c r="F63" s="11">
        <f>SUM(F64:F68)</f>
        <v>0</v>
      </c>
      <c r="G63" s="11"/>
    </row>
    <row r="64" spans="1:7" x14ac:dyDescent="0.25">
      <c r="A64" s="4" t="s">
        <v>119</v>
      </c>
      <c r="B64" s="3" t="s">
        <v>120</v>
      </c>
      <c r="C64" s="12">
        <v>6986.18</v>
      </c>
      <c r="D64" s="12">
        <v>502.14713</v>
      </c>
      <c r="E64" s="12">
        <f t="shared" si="15"/>
        <v>7.187721043545972</v>
      </c>
      <c r="F64" s="12">
        <v>0</v>
      </c>
      <c r="G64" s="9"/>
    </row>
    <row r="65" spans="1:7" x14ac:dyDescent="0.25">
      <c r="A65" s="4" t="s">
        <v>121</v>
      </c>
      <c r="B65" s="3" t="s">
        <v>122</v>
      </c>
      <c r="C65" s="12"/>
      <c r="D65" s="12"/>
      <c r="E65" s="12"/>
      <c r="F65" s="12"/>
      <c r="G65" s="9"/>
    </row>
    <row r="66" spans="1:7" x14ac:dyDescent="0.25">
      <c r="A66" s="4" t="s">
        <v>123</v>
      </c>
      <c r="B66" s="3" t="s">
        <v>124</v>
      </c>
      <c r="C66" s="12">
        <v>35441</v>
      </c>
      <c r="D66" s="12">
        <v>0</v>
      </c>
      <c r="E66" s="12">
        <f t="shared" ref="E66:E67" si="16">D66/C66*100</f>
        <v>0</v>
      </c>
      <c r="F66" s="12">
        <v>0</v>
      </c>
      <c r="G66" s="9"/>
    </row>
    <row r="67" spans="1:7" x14ac:dyDescent="0.25">
      <c r="A67" s="4" t="s">
        <v>125</v>
      </c>
      <c r="B67" s="3" t="s">
        <v>126</v>
      </c>
      <c r="C67" s="12">
        <v>83004.7</v>
      </c>
      <c r="D67" s="12">
        <v>0</v>
      </c>
      <c r="E67" s="12">
        <f t="shared" si="16"/>
        <v>0</v>
      </c>
      <c r="F67" s="12">
        <v>0</v>
      </c>
      <c r="G67" s="9"/>
    </row>
    <row r="68" spans="1:7" x14ac:dyDescent="0.25">
      <c r="A68" s="4" t="s">
        <v>127</v>
      </c>
      <c r="B68" s="3" t="s">
        <v>128</v>
      </c>
      <c r="C68" s="12"/>
      <c r="D68" s="12"/>
      <c r="E68" s="12"/>
      <c r="F68" s="12"/>
      <c r="G68" s="9"/>
    </row>
    <row r="69" spans="1:7" x14ac:dyDescent="0.25">
      <c r="A69" s="5" t="s">
        <v>129</v>
      </c>
      <c r="B69" s="2" t="s">
        <v>130</v>
      </c>
      <c r="C69" s="11">
        <f>SUM(C70:C73)</f>
        <v>143922.22999999998</v>
      </c>
      <c r="D69" s="11">
        <f>SUM(D70:D73)</f>
        <v>3489.2277800000002</v>
      </c>
      <c r="E69" s="11">
        <f>D69/C69*100</f>
        <v>2.4243841830410777</v>
      </c>
      <c r="F69" s="11">
        <f>SUM(F70:F73)</f>
        <v>3317.9</v>
      </c>
      <c r="G69" s="8">
        <f>D69/F69*100</f>
        <v>105.16374152325265</v>
      </c>
    </row>
    <row r="70" spans="1:7" x14ac:dyDescent="0.25">
      <c r="A70" s="4" t="s">
        <v>131</v>
      </c>
      <c r="B70" s="3" t="s">
        <v>132</v>
      </c>
      <c r="C70" s="12">
        <v>131037.23</v>
      </c>
      <c r="D70" s="12">
        <v>3394.23578</v>
      </c>
      <c r="E70" s="12">
        <f t="shared" ref="E70:E71" si="17">D70/C70*100</f>
        <v>2.5902835247662055</v>
      </c>
      <c r="F70" s="12">
        <v>2056.92</v>
      </c>
      <c r="G70" s="9">
        <f t="shared" ref="G70:G71" si="18">D70/F70*100</f>
        <v>165.01544931256439</v>
      </c>
    </row>
    <row r="71" spans="1:7" x14ac:dyDescent="0.25">
      <c r="A71" s="4" t="s">
        <v>133</v>
      </c>
      <c r="B71" s="3" t="s">
        <v>134</v>
      </c>
      <c r="C71" s="12">
        <v>8432</v>
      </c>
      <c r="D71" s="12">
        <v>12.78</v>
      </c>
      <c r="E71" s="12">
        <f t="shared" si="17"/>
        <v>0.15156546489563566</v>
      </c>
      <c r="F71" s="12">
        <v>1060.8</v>
      </c>
      <c r="G71" s="9">
        <f t="shared" si="18"/>
        <v>1.2047511312217196</v>
      </c>
    </row>
    <row r="72" spans="1:7" x14ac:dyDescent="0.25">
      <c r="A72" s="4" t="s">
        <v>135</v>
      </c>
      <c r="B72" s="3" t="s">
        <v>136</v>
      </c>
      <c r="C72" s="12"/>
      <c r="D72" s="12"/>
      <c r="E72" s="12"/>
      <c r="F72" s="12"/>
      <c r="G72" s="9"/>
    </row>
    <row r="73" spans="1:7" x14ac:dyDescent="0.25">
      <c r="A73" s="4" t="s">
        <v>137</v>
      </c>
      <c r="B73" s="3" t="s">
        <v>138</v>
      </c>
      <c r="C73" s="12">
        <v>4453</v>
      </c>
      <c r="D73" s="12">
        <v>82.212000000000003</v>
      </c>
      <c r="E73" s="12">
        <f>D73/C73*100</f>
        <v>1.8462160341342915</v>
      </c>
      <c r="F73" s="12">
        <v>200.18</v>
      </c>
      <c r="G73" s="9">
        <f t="shared" ref="G73:G74" si="19">D73/F73*100</f>
        <v>41.06903786592067</v>
      </c>
    </row>
    <row r="74" spans="1:7" x14ac:dyDescent="0.25">
      <c r="A74" s="5" t="s">
        <v>139</v>
      </c>
      <c r="B74" s="2" t="s">
        <v>140</v>
      </c>
      <c r="C74" s="11">
        <f>SUM(C75:C77)</f>
        <v>3581.42</v>
      </c>
      <c r="D74" s="11">
        <f>SUM(D75:D77)</f>
        <v>0</v>
      </c>
      <c r="E74" s="11">
        <f>D74/C74*100</f>
        <v>0</v>
      </c>
      <c r="F74" s="11">
        <f>SUM(F75:F77)</f>
        <v>0</v>
      </c>
      <c r="G74" s="8"/>
    </row>
    <row r="75" spans="1:7" x14ac:dyDescent="0.25">
      <c r="A75" s="4" t="s">
        <v>141</v>
      </c>
      <c r="B75" s="3" t="s">
        <v>142</v>
      </c>
      <c r="C75" s="12"/>
      <c r="D75" s="12"/>
      <c r="E75" s="12"/>
      <c r="F75" s="12"/>
      <c r="G75" s="9"/>
    </row>
    <row r="76" spans="1:7" x14ac:dyDescent="0.25">
      <c r="A76" s="4" t="s">
        <v>143</v>
      </c>
      <c r="B76" s="3" t="s">
        <v>144</v>
      </c>
      <c r="C76" s="12"/>
      <c r="D76" s="12"/>
      <c r="E76" s="12"/>
      <c r="F76" s="12"/>
      <c r="G76" s="9"/>
    </row>
    <row r="77" spans="1:7" x14ac:dyDescent="0.25">
      <c r="A77" s="4" t="s">
        <v>145</v>
      </c>
      <c r="B77" s="3" t="s">
        <v>146</v>
      </c>
      <c r="C77" s="12">
        <v>3581.42</v>
      </c>
      <c r="D77" s="12">
        <v>0</v>
      </c>
      <c r="E77" s="12">
        <f>D77/C77*100</f>
        <v>0</v>
      </c>
      <c r="F77" s="12">
        <v>0</v>
      </c>
      <c r="G77" s="9"/>
    </row>
    <row r="78" spans="1:7" x14ac:dyDescent="0.25">
      <c r="A78" s="5" t="s">
        <v>147</v>
      </c>
      <c r="B78" s="2" t="s">
        <v>148</v>
      </c>
      <c r="C78" s="11">
        <f>SUM(C79)</f>
        <v>2700</v>
      </c>
      <c r="D78" s="11">
        <v>0</v>
      </c>
      <c r="E78" s="11"/>
      <c r="F78" s="11">
        <f>SUM(F79)</f>
        <v>0</v>
      </c>
      <c r="G78" s="9"/>
    </row>
    <row r="79" spans="1:7" x14ac:dyDescent="0.25">
      <c r="A79" s="4" t="s">
        <v>149</v>
      </c>
      <c r="B79" s="3" t="s">
        <v>150</v>
      </c>
      <c r="C79" s="12">
        <v>2700</v>
      </c>
      <c r="D79" s="12">
        <v>0</v>
      </c>
      <c r="E79" s="12"/>
      <c r="F79" s="12">
        <v>0</v>
      </c>
      <c r="G79" s="9"/>
    </row>
    <row r="80" spans="1:7" ht="24" x14ac:dyDescent="0.25">
      <c r="A80" s="5" t="s">
        <v>151</v>
      </c>
      <c r="B80" s="2" t="s">
        <v>152</v>
      </c>
      <c r="C80" s="12"/>
      <c r="D80" s="12"/>
      <c r="E80" s="9"/>
      <c r="F80" s="12"/>
      <c r="G80" s="9"/>
    </row>
    <row r="81" spans="1:7" ht="24" x14ac:dyDescent="0.25">
      <c r="A81" s="4" t="s">
        <v>153</v>
      </c>
      <c r="B81" s="3" t="s">
        <v>154</v>
      </c>
      <c r="C81" s="12"/>
      <c r="D81" s="12"/>
      <c r="E81" s="9"/>
      <c r="F81" s="12"/>
      <c r="G81" s="9"/>
    </row>
    <row r="82" spans="1:7" x14ac:dyDescent="0.25">
      <c r="A82" s="4" t="s">
        <v>155</v>
      </c>
      <c r="B82" s="3" t="s">
        <v>156</v>
      </c>
      <c r="C82" s="12"/>
      <c r="D82" s="12"/>
      <c r="E82" s="9"/>
      <c r="F82" s="12"/>
      <c r="G82" s="9"/>
    </row>
    <row r="83" spans="1:7" x14ac:dyDescent="0.25">
      <c r="A83" s="4" t="s">
        <v>157</v>
      </c>
      <c r="B83" s="3" t="s">
        <v>158</v>
      </c>
      <c r="C83" s="12"/>
      <c r="D83" s="12"/>
      <c r="E83" s="9"/>
      <c r="F83" s="9"/>
      <c r="G83" s="9"/>
    </row>
    <row r="84" spans="1:7" x14ac:dyDescent="0.25">
      <c r="A84" s="6"/>
    </row>
    <row r="85" spans="1:7" x14ac:dyDescent="0.25">
      <c r="A85" s="7" t="s">
        <v>161</v>
      </c>
    </row>
  </sheetData>
  <mergeCells count="1">
    <mergeCell ref="A1:G1"/>
  </mergeCells>
  <pageMargins left="0.7" right="0.7" top="0.75" bottom="0.75" header="0.3" footer="0.3"/>
  <pageSetup paperSize="9" scale="63" orientation="portrait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KovalevAM</dc:creator>
  <cp:lastModifiedBy>Пользователь</cp:lastModifiedBy>
  <cp:lastPrinted>2018-11-02T06:38:10Z</cp:lastPrinted>
  <dcterms:created xsi:type="dcterms:W3CDTF">2017-12-11T14:03:53Z</dcterms:created>
  <dcterms:modified xsi:type="dcterms:W3CDTF">2020-02-04T14:10:58Z</dcterms:modified>
</cp:coreProperties>
</file>