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D30" i="3"/>
  <c r="C30"/>
  <c r="F30"/>
  <c r="F29"/>
  <c r="C29"/>
  <c r="C16"/>
  <c r="C11"/>
  <c r="C31"/>
  <c r="D31"/>
  <c r="G35"/>
  <c r="E35"/>
  <c r="D27"/>
  <c r="F27"/>
  <c r="F9"/>
  <c r="G14"/>
  <c r="D29" l="1"/>
  <c r="G33"/>
  <c r="C21"/>
  <c r="C5" s="1"/>
  <c r="C7"/>
  <c r="E32"/>
  <c r="E31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9"/>
  <c r="C6" l="1"/>
  <c r="C4" s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<sst xmlns="http://schemas.openxmlformats.org/spreadsheetml/2006/main" count="71" uniqueCount="70">
  <si>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</si>
  <si>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</si>
  <si>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</si>
  <si>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</si>
  <si>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</si>
  <si>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</si>
  <si>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</si>
  <si>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</si>
  <si>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</si>
  <si>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</si>
  <si>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</si>
  <si>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</si>
  <si>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</si>
  <si>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</si>
  <si>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</si>
  <si>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</si>
  <si>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</si>
  <si>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</si>
  <si>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</si>
  <si>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</si>
  <si>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</si>
  <si>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</si>
  <si>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</si>
  <si>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</si>
  <si>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</si>
  <si>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</si>
  <si>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</si>
  <si>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</si>
  <si>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</si>
  <si>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</si>
  <si>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</si>
  <si>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</si>
  <si>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</si>
  <si>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</si>
  <si>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</si>
  <si>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</si>
  <si>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</si>
  <si>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</si>
  <si>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</si>
  <si>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</si>
  <si>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</si>
  <si>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</si>
  <si>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</si>
  <si>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</si>
  <si>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</si>
  <si>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</si>
  <si>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</si>
  <si>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</si>
  <si>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</si>
  <si>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</si>
  <si>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</si>
  <si>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</si>
  <si>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</si>
  <si>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</si>
  <si>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</si>
  <si>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</si>
  <si>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</si>
  <si>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</si>
  <si>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</si>
  <si>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</si>
  <si>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</si>
  <si>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</si>
  <si>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</si>
  <si>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01.08.2020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</si>
  <si>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01.08.2020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</si>
  <si>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01.08.2020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</si>
  <si>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01.08.2019</t>
    </r>
    <r>
      <rPr>
        <b/>
        <sz val="9"/>
        <color rgb="FF000000"/>
        <rFont val="Calibri"/>
        <family val="2"/>
        <charset val="204"/>
      </rPr>
      <t>тыс. руб.</t>
    </r>
  </si>
  <si>
    <t>1 17 00000 00 0000 180</t>
  </si>
  <si>
    <t>2 02 40000 00 0000 150</t>
  </si>
  <si>
    <t>Иные межбюджетные трансферты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</si>
</sst>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63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57</v>
      </c>
      <c r="D3" s="2" t="s">
        <v>64</v>
      </c>
      <c r="E3" s="5" t="s">
        <v>65</v>
      </c>
      <c r="F3" s="5" t="s">
        <v>66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3545062.2</v>
      </c>
      <c r="D4" s="4">
        <f>SUM(D5,D29)</f>
        <v>1899509.12</v>
      </c>
      <c r="E4" s="12">
        <f t="shared" ref="E4" si="0">D4/C4/100%</f>
        <v>0.53581827703897555</v>
      </c>
      <c r="F4" s="4">
        <f>SUM(F5,F29)</f>
        <v>1716487.44</v>
      </c>
      <c r="G4" s="13">
        <f>D4/F4</f>
        <v>1.1066257030112612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SUM(C6,C21)</f>
        <v>1541631.37</v>
      </c>
      <c r="D5" s="4">
        <f>SUM(D6,D21)</f>
        <v>828654.62</v>
      </c>
      <c r="E5" s="12">
        <f t="shared" ref="E5" si="1">D5/C5/100%</f>
        <v>0.53751800600684452</v>
      </c>
      <c r="F5" s="4">
        <f>SUM(F6,F21)</f>
        <v>855175.34999999986</v>
      </c>
      <c r="G5" s="13">
        <f t="shared" ref="G5:G35" si="2">D5/F5</f>
        <v>0.96898796252721753</v>
      </c>
      <c r="H5" s="14"/>
      <c r="I5" s="15"/>
    </row>
    <row r="6" spans="1:14" ht="24.95" customHeight="1">
      <c r="A6" s="5"/>
      <c r="B6" s="6" t="s">
        <v>6</v>
      </c>
      <c r="C6" s="7">
        <f>SUM(C7,C9,C11,C16,C19:C20)</f>
        <v>1176699</v>
      </c>
      <c r="D6" s="7">
        <f>SUM(D7,D9,D11,D16,D19:D20)</f>
        <v>613293.1</v>
      </c>
      <c r="E6" s="10">
        <f t="shared" ref="E6:E10" si="3">D6/C6/100%</f>
        <v>0.52119794441909106</v>
      </c>
      <c r="F6" s="7">
        <f>SUM(F7,F9,F11,F16,F19:F20)</f>
        <v>629775.1399999999</v>
      </c>
      <c r="G6" s="11">
        <f t="shared" si="2"/>
        <v>0.97382869066568756</v>
      </c>
    </row>
    <row r="7" spans="1:14" ht="24.95" customHeight="1">
      <c r="A7" s="5" t="s">
        <v>7</v>
      </c>
      <c r="B7" s="3" t="s">
        <v>8</v>
      </c>
      <c r="C7" s="4">
        <f>SUM(C8)</f>
        <v>452081</v>
      </c>
      <c r="D7" s="4">
        <f>SUM(D8)</f>
        <v>250123.67</v>
      </c>
      <c r="E7" s="12">
        <f t="shared" si="3"/>
        <v>0.55327180306184076</v>
      </c>
      <c r="F7" s="4">
        <f>SUM(F8)</f>
        <v>219296.78</v>
      </c>
      <c r="G7" s="13">
        <f t="shared" si="2"/>
        <v>1.1405715578678357</v>
      </c>
    </row>
    <row r="8" spans="1:14" ht="24.95" customHeight="1">
      <c r="A8" s="2" t="s">
        <v>9</v>
      </c>
      <c r="B8" s="6" t="s">
        <v>10</v>
      </c>
      <c r="C8" s="7">
        <v>452081</v>
      </c>
      <c r="D8" s="8">
        <v>250123.67</v>
      </c>
      <c r="E8" s="10">
        <f t="shared" si="3"/>
        <v>0.55327180306184076</v>
      </c>
      <c r="F8" s="8">
        <v>219296.78</v>
      </c>
      <c r="G8" s="11">
        <f t="shared" si="2"/>
        <v>1.1405715578678357</v>
      </c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1923.54</v>
      </c>
      <c r="E9" s="12">
        <f t="shared" si="3"/>
        <v>0.5154180064308681</v>
      </c>
      <c r="F9" s="4">
        <f>SUM(F10)</f>
        <v>2410.77</v>
      </c>
      <c r="G9" s="13">
        <f t="shared" si="2"/>
        <v>0.79789444866163095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1923.54</v>
      </c>
      <c r="E10" s="10">
        <f t="shared" si="3"/>
        <v>0.5154180064308681</v>
      </c>
      <c r="F10" s="7">
        <v>2410.77</v>
      </c>
      <c r="G10" s="11">
        <f t="shared" si="2"/>
        <v>0.79789444866163095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422501</v>
      </c>
      <c r="D11" s="4">
        <f>SUM(D12:D15)</f>
        <v>247639.84999999998</v>
      </c>
      <c r="E11" s="12">
        <f t="shared" ref="E11:E18" si="4">D11/C11/100%</f>
        <v>0.58612843519896984</v>
      </c>
      <c r="F11" s="4">
        <f>SUM(F12:F15)</f>
        <v>283185.09999999998</v>
      </c>
      <c r="G11" s="13">
        <f t="shared" si="2"/>
        <v>0.87448050762557772</v>
      </c>
      <c r="N11" s="14"/>
    </row>
    <row r="12" spans="1:14" ht="24.95" customHeight="1">
      <c r="A12" s="2" t="s">
        <v>17</v>
      </c>
      <c r="B12" s="6" t="s">
        <v>18</v>
      </c>
      <c r="C12" s="7">
        <v>354535</v>
      </c>
      <c r="D12" s="8">
        <v>207585.05</v>
      </c>
      <c r="E12" s="10">
        <f t="shared" si="4"/>
        <v>0.58551356001523114</v>
      </c>
      <c r="F12" s="8">
        <v>232723.29</v>
      </c>
      <c r="G12" s="11">
        <f t="shared" si="2"/>
        <v>0.89198227646231698</v>
      </c>
    </row>
    <row r="13" spans="1:14" ht="24.95" customHeight="1">
      <c r="A13" s="2" t="s">
        <v>51</v>
      </c>
      <c r="B13" s="6" t="s">
        <v>48</v>
      </c>
      <c r="C13" s="7">
        <v>48451</v>
      </c>
      <c r="D13" s="8">
        <v>26392.12</v>
      </c>
      <c r="E13" s="10">
        <f t="shared" si="4"/>
        <v>0.54471775608346573</v>
      </c>
      <c r="F13" s="8">
        <v>42037.07</v>
      </c>
      <c r="G13" s="11">
        <f t="shared" si="2"/>
        <v>0.62782967509391119</v>
      </c>
    </row>
    <row r="14" spans="1:14" ht="24.95" customHeight="1">
      <c r="A14" s="2" t="s">
        <v>61</v>
      </c>
      <c r="B14" s="6" t="s">
        <v>62</v>
      </c>
      <c r="C14" s="7">
        <v>0</v>
      </c>
      <c r="D14" s="8">
        <v>16.5</v>
      </c>
      <c r="E14" s="10"/>
      <c r="F14" s="8">
        <v>50.7</v>
      </c>
      <c r="G14" s="11">
        <f t="shared" si="2"/>
        <v>0.32544378698224852</v>
      </c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13646.18</v>
      </c>
      <c r="E15" s="10">
        <f t="shared" si="4"/>
        <v>0.69926620548296181</v>
      </c>
      <c r="F15" s="8">
        <v>8374.0400000000009</v>
      </c>
      <c r="G15" s="11">
        <f t="shared" si="2"/>
        <v>1.6295814206762804</v>
      </c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105776.75</v>
      </c>
      <c r="E16" s="12">
        <f t="shared" si="4"/>
        <v>0.37569570483290654</v>
      </c>
      <c r="F16" s="4">
        <f>SUM(F17:F18)</f>
        <v>115450.5</v>
      </c>
      <c r="G16" s="13">
        <f t="shared" si="2"/>
        <v>0.91620867817809359</v>
      </c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14232.96</v>
      </c>
      <c r="E17" s="10">
        <f t="shared" si="4"/>
        <v>0.12733466933867735</v>
      </c>
      <c r="F17" s="8">
        <v>13667.7</v>
      </c>
      <c r="G17" s="11">
        <f t="shared" si="2"/>
        <v>1.0413573607849163</v>
      </c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91543.79</v>
      </c>
      <c r="E18" s="10">
        <f t="shared" si="4"/>
        <v>0.5392128901533223</v>
      </c>
      <c r="F18" s="7">
        <v>101782.8</v>
      </c>
      <c r="G18" s="11">
        <f t="shared" si="2"/>
        <v>0.89940333730256972</v>
      </c>
    </row>
    <row r="19" spans="1:9" ht="24.95" customHeight="1">
      <c r="A19" s="5" t="s">
        <v>21</v>
      </c>
      <c r="B19" s="3" t="s">
        <v>22</v>
      </c>
      <c r="C19" s="4">
        <v>16836</v>
      </c>
      <c r="D19" s="9">
        <v>7832.47</v>
      </c>
      <c r="E19" s="12">
        <f t="shared" ref="E19" si="5">D19/C19/100%</f>
        <v>0.46522154906153484</v>
      </c>
      <c r="F19" s="9">
        <v>9431.89</v>
      </c>
      <c r="G19" s="13">
        <f t="shared" si="2"/>
        <v>0.83042423098657858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-3.18</v>
      </c>
      <c r="E20" s="12">
        <v>0</v>
      </c>
      <c r="F20" s="9">
        <v>0.1</v>
      </c>
      <c r="G20" s="13">
        <v>0</v>
      </c>
    </row>
    <row r="21" spans="1:9" ht="24.95" customHeight="1">
      <c r="A21" s="2"/>
      <c r="B21" s="6" t="s">
        <v>25</v>
      </c>
      <c r="C21" s="4">
        <f>SUM(C22:C27)</f>
        <v>364932.37</v>
      </c>
      <c r="D21" s="4">
        <f>SUM(D22:D27)</f>
        <v>215361.52000000002</v>
      </c>
      <c r="E21" s="12">
        <f t="shared" ref="E21:E25" si="6">D21/C21/100%</f>
        <v>0.59014090747828163</v>
      </c>
      <c r="F21" s="4">
        <f>SUM(F22:F27)</f>
        <v>225400.21</v>
      </c>
      <c r="G21" s="13">
        <f t="shared" si="2"/>
        <v>0.95546281877909534</v>
      </c>
    </row>
    <row r="22" spans="1:9" ht="24.95" customHeight="1">
      <c r="A22" s="5" t="s">
        <v>26</v>
      </c>
      <c r="B22" s="3" t="s">
        <v>27</v>
      </c>
      <c r="C22" s="4">
        <v>266202.37</v>
      </c>
      <c r="D22" s="9">
        <v>149773.42000000001</v>
      </c>
      <c r="E22" s="12">
        <f t="shared" si="6"/>
        <v>0.56262992699877168</v>
      </c>
      <c r="F22" s="9">
        <v>165634.9</v>
      </c>
      <c r="G22" s="13">
        <f t="shared" si="2"/>
        <v>0.90423829760515462</v>
      </c>
    </row>
    <row r="23" spans="1:9" ht="24.95" customHeight="1">
      <c r="A23" s="5" t="s">
        <v>28</v>
      </c>
      <c r="B23" s="3" t="s">
        <v>29</v>
      </c>
      <c r="C23" s="4">
        <v>567</v>
      </c>
      <c r="D23" s="9">
        <v>234.06</v>
      </c>
      <c r="E23" s="12">
        <f t="shared" si="6"/>
        <v>0.41280423280423278</v>
      </c>
      <c r="F23" s="9">
        <v>483.43</v>
      </c>
      <c r="G23" s="13">
        <f t="shared" si="2"/>
        <v>0.48416523591833355</v>
      </c>
    </row>
    <row r="24" spans="1:9" ht="24.95" customHeight="1">
      <c r="A24" s="5" t="s">
        <v>30</v>
      </c>
      <c r="B24" s="3" t="s">
        <v>31</v>
      </c>
      <c r="C24" s="4">
        <v>13864</v>
      </c>
      <c r="D24" s="9">
        <v>5865.32</v>
      </c>
      <c r="E24" s="12">
        <f t="shared" si="6"/>
        <v>0.42306116560877088</v>
      </c>
      <c r="F24" s="9">
        <v>4801.4399999999996</v>
      </c>
      <c r="G24" s="13">
        <f t="shared" si="2"/>
        <v>1.2215751941084341</v>
      </c>
    </row>
    <row r="25" spans="1:9" ht="24.95" customHeight="1">
      <c r="A25" s="5" t="s">
        <v>32</v>
      </c>
      <c r="B25" s="3" t="s">
        <v>33</v>
      </c>
      <c r="C25" s="4">
        <v>79800</v>
      </c>
      <c r="D25" s="9">
        <v>53697.72</v>
      </c>
      <c r="E25" s="12">
        <f t="shared" si="6"/>
        <v>0.67290375939849623</v>
      </c>
      <c r="F25" s="9">
        <v>31442.560000000001</v>
      </c>
      <c r="G25" s="13">
        <f t="shared" si="2"/>
        <v>1.7078036902847604</v>
      </c>
    </row>
    <row r="26" spans="1:9" ht="24.95" customHeight="1">
      <c r="A26" s="5" t="s">
        <v>34</v>
      </c>
      <c r="B26" s="3" t="s">
        <v>35</v>
      </c>
      <c r="C26" s="4">
        <v>163</v>
      </c>
      <c r="D26" s="9">
        <v>2781.18</v>
      </c>
      <c r="E26" s="12">
        <f t="shared" ref="E26:E28" si="7">D26/C26/100%</f>
        <v>17.062453987730059</v>
      </c>
      <c r="F26" s="9">
        <v>20578.38</v>
      </c>
      <c r="G26" s="13">
        <f t="shared" si="2"/>
        <v>0.1351505803663845</v>
      </c>
    </row>
    <row r="27" spans="1:9" ht="24.95" customHeight="1">
      <c r="A27" s="5" t="s">
        <v>52</v>
      </c>
      <c r="B27" s="3" t="s">
        <v>53</v>
      </c>
      <c r="C27" s="4">
        <v>4336</v>
      </c>
      <c r="D27" s="9">
        <f>SUM(D28)</f>
        <v>3009.82</v>
      </c>
      <c r="E27" s="12">
        <f t="shared" si="7"/>
        <v>0.69414667896678972</v>
      </c>
      <c r="F27" s="9">
        <f>SUM(F28)</f>
        <v>2459.5</v>
      </c>
      <c r="G27" s="13"/>
    </row>
    <row r="28" spans="1:9" ht="24.95" customHeight="1">
      <c r="A28" s="2" t="s">
        <v>67</v>
      </c>
      <c r="B28" s="6" t="s">
        <v>54</v>
      </c>
      <c r="C28" s="7">
        <v>4336</v>
      </c>
      <c r="D28" s="8">
        <v>3009.82</v>
      </c>
      <c r="E28" s="10">
        <f t="shared" si="7"/>
        <v>0.69414667896678972</v>
      </c>
      <c r="F28" s="8">
        <v>2459.5</v>
      </c>
      <c r="G28" s="11"/>
    </row>
    <row r="29" spans="1:9" ht="24.95" customHeight="1">
      <c r="A29" s="5" t="s">
        <v>36</v>
      </c>
      <c r="B29" s="3" t="s">
        <v>37</v>
      </c>
      <c r="C29" s="9">
        <f>SUM(C32:C36)</f>
        <v>2003430.83</v>
      </c>
      <c r="D29" s="9">
        <f>SUM(D32:D36)</f>
        <v>1070854.5000000002</v>
      </c>
      <c r="E29" s="12">
        <f t="shared" ref="E29:E35" si="8">D29/C29/100%</f>
        <v>0.53451034294006561</v>
      </c>
      <c r="F29" s="9">
        <f>SUM(F33:F36)</f>
        <v>861312.09</v>
      </c>
      <c r="G29" s="13">
        <f t="shared" si="2"/>
        <v>1.2432827919552369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SUM(C32:C35)</f>
        <v>2004197.73</v>
      </c>
      <c r="D30" s="9">
        <f>SUM(D32:D35)</f>
        <v>1071621.4000000001</v>
      </c>
      <c r="E30" s="12">
        <f t="shared" si="8"/>
        <v>0.53468846110308699</v>
      </c>
      <c r="F30" s="9">
        <f>SUM(F33:F35)</f>
        <v>867048.19</v>
      </c>
      <c r="G30" s="13">
        <f t="shared" si="2"/>
        <v>1.2359421452687656</v>
      </c>
    </row>
    <row r="31" spans="1:9" ht="24.95" customHeight="1">
      <c r="A31" s="5" t="s">
        <v>38</v>
      </c>
      <c r="B31" s="3" t="s">
        <v>58</v>
      </c>
      <c r="C31" s="9">
        <f>SUM(C32)</f>
        <v>215</v>
      </c>
      <c r="D31" s="9">
        <f>SUM(D32)</f>
        <v>125.42</v>
      </c>
      <c r="E31" s="12">
        <f t="shared" si="8"/>
        <v>0.58334883720930231</v>
      </c>
      <c r="F31" s="9">
        <v>0</v>
      </c>
      <c r="G31" s="13"/>
    </row>
    <row r="32" spans="1:9" ht="24.95" customHeight="1">
      <c r="A32" s="2" t="s">
        <v>59</v>
      </c>
      <c r="B32" s="6" t="s">
        <v>60</v>
      </c>
      <c r="C32" s="8">
        <v>215</v>
      </c>
      <c r="D32" s="8">
        <v>125.42</v>
      </c>
      <c r="E32" s="12">
        <f t="shared" si="8"/>
        <v>0.58334883720930231</v>
      </c>
      <c r="F32" s="8">
        <v>0</v>
      </c>
      <c r="G32" s="13"/>
    </row>
    <row r="33" spans="1:11" ht="24.95" customHeight="1">
      <c r="A33" s="2" t="s">
        <v>55</v>
      </c>
      <c r="B33" s="6" t="s">
        <v>40</v>
      </c>
      <c r="C33" s="8">
        <v>573896.03</v>
      </c>
      <c r="D33" s="8">
        <v>204752.57</v>
      </c>
      <c r="E33" s="12">
        <f t="shared" si="8"/>
        <v>0.35677641819547001</v>
      </c>
      <c r="F33" s="8">
        <v>24715.119999999999</v>
      </c>
      <c r="G33" s="13">
        <f t="shared" si="2"/>
        <v>8.2845064074137618</v>
      </c>
    </row>
    <row r="34" spans="1:11" ht="24.95" customHeight="1">
      <c r="A34" s="2" t="s">
        <v>56</v>
      </c>
      <c r="B34" s="6" t="s">
        <v>41</v>
      </c>
      <c r="C34" s="8">
        <v>1429050</v>
      </c>
      <c r="D34" s="8">
        <v>866743.41</v>
      </c>
      <c r="E34" s="12">
        <f t="shared" si="8"/>
        <v>0.60651720373674822</v>
      </c>
      <c r="F34" s="8">
        <v>835903.07</v>
      </c>
      <c r="G34" s="13">
        <f t="shared" si="2"/>
        <v>1.0368946365994327</v>
      </c>
      <c r="I34" s="14"/>
      <c r="J34" s="15"/>
      <c r="K34" s="15"/>
    </row>
    <row r="35" spans="1:11" ht="24.95" customHeight="1">
      <c r="A35" s="5" t="s">
        <v>68</v>
      </c>
      <c r="B35" s="3" t="s">
        <v>69</v>
      </c>
      <c r="C35" s="8">
        <v>1036.7</v>
      </c>
      <c r="D35" s="8">
        <v>0</v>
      </c>
      <c r="E35" s="12">
        <f t="shared" si="8"/>
        <v>0</v>
      </c>
      <c r="F35" s="8">
        <v>6430</v>
      </c>
      <c r="G35" s="13">
        <f t="shared" si="2"/>
        <v>0</v>
      </c>
      <c r="I35" s="14"/>
      <c r="J35" s="15"/>
      <c r="K35" s="15"/>
    </row>
    <row r="36" spans="1:11" ht="36">
      <c r="A36" s="5" t="s">
        <v>42</v>
      </c>
      <c r="B36" s="3" t="s">
        <v>43</v>
      </c>
      <c r="C36" s="9">
        <v>-766.9</v>
      </c>
      <c r="D36" s="9">
        <v>-766.9</v>
      </c>
      <c r="E36" s="12">
        <v>0</v>
      </c>
      <c r="F36" s="9">
        <v>-5736.1</v>
      </c>
      <c r="G36" s="12">
        <v>0</v>
      </c>
      <c r="I36" s="15"/>
      <c r="J36" s="15"/>
      <c r="K36" s="14"/>
    </row>
    <row r="38" spans="1:11">
      <c r="A38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2020-08-19T14:47:11Z</dcterms:modified>
</cp:coreProperties>
</file>