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2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3"/>
  <c r="C26"/>
  <c r="C27"/>
  <c r="D20"/>
  <c r="F27"/>
  <c r="E28"/>
  <c r="G29"/>
  <c r="G25"/>
  <c r="G24"/>
  <c r="G23"/>
  <c r="G22"/>
  <c r="G21"/>
  <c r="G18"/>
  <c r="G17"/>
  <c r="G16"/>
  <c r="G14"/>
  <c r="G13"/>
  <c r="G12"/>
  <c r="G10"/>
  <c r="G8"/>
  <c r="F15"/>
  <c r="D26"/>
  <c r="D9"/>
  <c r="E8"/>
  <c r="E10"/>
  <c r="F20"/>
  <c r="F26"/>
  <c r="E29"/>
  <c r="G26" l="1"/>
  <c r="F7"/>
  <c r="F11"/>
  <c r="F9"/>
  <c r="G9" s="1"/>
  <c r="E25"/>
  <c r="E24"/>
  <c r="E23"/>
  <c r="E22"/>
  <c r="E21"/>
  <c r="E18"/>
  <c r="E17"/>
  <c r="E16"/>
  <c r="E14"/>
  <c r="E13"/>
  <c r="E12"/>
  <c r="D7"/>
  <c r="G27"/>
  <c r="D11"/>
  <c r="D15"/>
  <c r="G15" s="1"/>
  <c r="C20"/>
  <c r="C15"/>
  <c r="C11"/>
  <c r="C9"/>
  <c r="E9" s="1"/>
  <c r="C7"/>
  <c r="C6" l="1"/>
  <c r="C5" s="1"/>
  <c r="C4" s="1"/>
  <c r="F6"/>
  <c r="F5" s="1"/>
  <c r="D6"/>
  <c r="G7"/>
  <c r="G20"/>
  <c r="G11"/>
  <c r="E26"/>
  <c r="E20"/>
  <c r="E7"/>
  <c r="E11"/>
  <c r="E15"/>
  <c r="D5" l="1"/>
  <c r="D4" s="1"/>
  <c r="G6"/>
  <c r="E6"/>
  <c r="F4"/>
  <c r="G4" l="1"/>
  <c r="G5"/>
  <c r="E5"/>
  <c r="E4" l="1"/>
</calcChain>
</file>

<file path=xl/sharedStrings.xml><?xml version="1.0" encoding="utf-8"?>
<sst xmlns="http://schemas.openxmlformats.org/spreadsheetml/2006/main" count="65" uniqueCount="65">
  <si>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</si>
  <si>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</si>
  <si>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</si>
  <si>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</si>
  <si>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</si>
  <si>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</si>
  <si>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</si>
  <si>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</si>
  <si>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</si>
  <si>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</si>
  <si>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</si>
  <si>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</si>
  <si>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</si>
  <si>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</si>
  <si>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</si>
  <si>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</si>
  <si>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</si>
  <si>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</si>
  <si>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</si>
  <si>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</si>
  <si>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</si>
  <si>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</si>
  <si>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</si>
  <si>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</si>
  <si>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</si>
  <si>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</si>
  <si>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</si>
  <si>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</si>
  <si>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</si>
  <si>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</si>
  <si>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</si>
  <si>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</si>
  <si>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</si>
  <si>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</si>
  <si>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</si>
  <si>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</si>
  <si>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</si>
  <si>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</si>
  <si>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</si>
  <si>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</si>
  <si>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2 02 20000 00 0000 151</t>
  </si>
  <si>
    <t>Субсидии бюджетам бюджетной системы Российской Федерации (межбюджетные субсидии)</t>
  </si>
  <si>
    <t>2 02 30000 00 0000 151</t>
  </si>
  <si>
    <t>Субвенции бюджетам бюджетной системы Российской Федерации</t>
  </si>
  <si>
    <t>2 02 40000 00 0000 151</t>
  </si>
  <si>
    <t>Иные межбюджетные трансферты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</si>
  <si>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</si>
  <si>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</si>
  <si>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</si>
  <si>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</si>
  <si>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</si>
  <si>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</si>
  <si>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</si>
  <si>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</si>
  <si>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</si>
  <si>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</si>
  <si>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</si>
  <si>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</si>
  <si>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2 07 00000 00 0000 000</t>
  </si>
  <si>
    <t>ПРОЧИЕ БЕЗВОЗМЕЗДНЫЕ ПОСТУПЛЕНИЯ</t>
  </si>
  <si>
    <r>
      <t xml:space="preserve"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01.02.2019</t>
    </r>
    <r>
      <rPr>
        <b/>
        <sz val="11"/>
        <rFont val="Times New Roman"/>
        <family val="1"/>
        <charset val="204"/>
      </rPr>
      <t>)</t>
    </r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</si>
  <si>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2019 год</t>
    </r>
    <r>
      <rPr>
        <b/>
        <sz val="9"/>
        <color rgb="FF000000"/>
        <rFont val="Calibri"/>
        <family val="2"/>
        <charset val="204"/>
      </rPr>
      <t>, 
тыс. руб.</t>
    </r>
  </si>
  <si>
    <r>
      <t>Фактически исполнено по состоянию на 01.02</t>
    </r>
    <r>
      <rPr>
        <b/>
        <i/>
        <sz val="9"/>
        <color theme="0" tint="-0.499984740745262"/>
        <rFont val="Calibri"/>
        <family val="2"/>
        <charset val="204"/>
      </rPr>
      <t>.2019</t>
    </r>
    <r>
      <rPr>
        <b/>
        <sz val="9"/>
        <color rgb="FF000000"/>
        <rFont val="Calibri"/>
        <family val="2"/>
        <charset val="204"/>
      </rPr>
      <t>, 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</si>
  <si>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01.02.2019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</si>
  <si>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>01.02.2018</t>
    </r>
    <r>
      <rPr>
        <b/>
        <sz val="9"/>
        <color rgb="FF000000"/>
        <rFont val="Calibri"/>
        <family val="2"/>
        <charset val="204"/>
      </rPr>
      <t>, тыс. руб.</t>
    </r>
  </si>
</sst>
</file>

<file path=xl/styles.xml><?xml version="1.0" encoding="utf-8"?>
<styleSheet xmlns="http://schemas.openxmlformats.org/spreadsheetml/2006/main">
  <numFmts count="1">
    <numFmt numFmtId="164" formatCode="0.0%"/>
  </numFmts>
  <fonts count="14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zoomScaleNormal="100" workbookViewId="0">
      <selection sqref="A1:G1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</cols>
  <sheetData>
    <row r="1" spans="1:7" ht="32.25" customHeight="1">
      <c r="A1" s="15" t="s">
        <v>60</v>
      </c>
      <c r="B1" s="15"/>
      <c r="C1" s="15"/>
      <c r="D1" s="15"/>
      <c r="E1" s="15"/>
      <c r="F1" s="15"/>
      <c r="G1" s="15"/>
    </row>
    <row r="3" spans="1:7" ht="86.25" customHeight="1">
      <c r="A3" s="5" t="s">
        <v>0</v>
      </c>
      <c r="B3" s="5" t="s">
        <v>1</v>
      </c>
      <c r="C3" s="5" t="s">
        <v>61</v>
      </c>
      <c r="D3" s="5" t="s">
        <v>62</v>
      </c>
      <c r="E3" s="5" t="s">
        <v>63</v>
      </c>
      <c r="F3" s="5" t="s">
        <v>64</v>
      </c>
      <c r="G3" s="5" t="s">
        <v>2</v>
      </c>
    </row>
    <row r="4" spans="1:7" ht="24.95" customHeight="1">
      <c r="A4" s="2"/>
      <c r="B4" s="3" t="s">
        <v>3</v>
      </c>
      <c r="C4" s="4">
        <f>SUM(C5,C26)</f>
        <v>3071080.3899999997</v>
      </c>
      <c r="D4" s="4">
        <f>SUM(D5,D26)</f>
        <v>187547.1</v>
      </c>
      <c r="E4" s="13">
        <f t="shared" ref="E4" si="0">D4/C4/100%</f>
        <v>6.1068769352533955E-2</v>
      </c>
      <c r="F4" s="4">
        <f>SUM(F5,F26)</f>
        <v>188742.8</v>
      </c>
      <c r="G4" s="14">
        <f>D4/F4</f>
        <v>0.99366492390703121</v>
      </c>
    </row>
    <row r="5" spans="1:7" ht="24.95" customHeight="1">
      <c r="A5" s="5" t="s">
        <v>4</v>
      </c>
      <c r="B5" s="3" t="s">
        <v>5</v>
      </c>
      <c r="C5" s="4">
        <f>SUM(C6,C20)</f>
        <v>1408055.49</v>
      </c>
      <c r="D5" s="4">
        <f>SUM(D6,D20)</f>
        <v>91798.3</v>
      </c>
      <c r="E5" s="13">
        <f t="shared" ref="E5" si="1">D5/C5/100%</f>
        <v>6.5195086878287734E-2</v>
      </c>
      <c r="F5" s="4">
        <f>SUM(F6,F20)</f>
        <v>102452.90000000001</v>
      </c>
      <c r="G5" s="14">
        <f t="shared" ref="G5:G29" si="2">D5/F5</f>
        <v>0.89600489590826604</v>
      </c>
    </row>
    <row r="6" spans="1:7" ht="24.95" customHeight="1">
      <c r="A6" s="5"/>
      <c r="B6" s="6" t="s">
        <v>6</v>
      </c>
      <c r="C6" s="7">
        <f>SUM(C7,C9,C11,C15,C18,C19)</f>
        <v>1032505</v>
      </c>
      <c r="D6" s="7">
        <f>SUM(D7,D9,D11,D15,D18:D19)</f>
        <v>75471.600000000006</v>
      </c>
      <c r="E6" s="11">
        <f t="shared" ref="E6:E10" si="3">D6/C6/100%</f>
        <v>7.3095626655560991E-2</v>
      </c>
      <c r="F6" s="7">
        <f>SUM(F7,F9,F11,F15,F18,F19)</f>
        <v>87804.6</v>
      </c>
      <c r="G6" s="12">
        <f t="shared" si="2"/>
        <v>0.85954038854456372</v>
      </c>
    </row>
    <row r="7" spans="1:7" ht="24.95" customHeight="1">
      <c r="A7" s="5" t="s">
        <v>7</v>
      </c>
      <c r="B7" s="3" t="s">
        <v>8</v>
      </c>
      <c r="C7" s="4">
        <f>SUM(C8)</f>
        <v>388866.6</v>
      </c>
      <c r="D7" s="4">
        <f>SUM(D8)</f>
        <v>20020.3</v>
      </c>
      <c r="E7" s="13">
        <f t="shared" si="3"/>
        <v>5.1483722181334166E-2</v>
      </c>
      <c r="F7" s="4">
        <f>SUM(F8)</f>
        <v>19002.099999999999</v>
      </c>
      <c r="G7" s="14">
        <f t="shared" si="2"/>
        <v>1.0535835512916993</v>
      </c>
    </row>
    <row r="8" spans="1:7" ht="24.95" customHeight="1">
      <c r="A8" s="2" t="s">
        <v>9</v>
      </c>
      <c r="B8" s="6" t="s">
        <v>10</v>
      </c>
      <c r="C8" s="7">
        <v>388866.6</v>
      </c>
      <c r="D8" s="8">
        <v>20020.3</v>
      </c>
      <c r="E8" s="11">
        <f t="shared" si="3"/>
        <v>5.1483722181334166E-2</v>
      </c>
      <c r="F8" s="8">
        <v>19002.099999999999</v>
      </c>
      <c r="G8" s="12">
        <f t="shared" si="2"/>
        <v>1.0535835512916993</v>
      </c>
    </row>
    <row r="9" spans="1:7" ht="24.95" customHeight="1">
      <c r="A9" s="5" t="s">
        <v>11</v>
      </c>
      <c r="B9" s="3" t="s">
        <v>12</v>
      </c>
      <c r="C9" s="4">
        <f>SUM(C10)</f>
        <v>3653</v>
      </c>
      <c r="D9" s="4">
        <f>SUM(D10)</f>
        <v>404.6</v>
      </c>
      <c r="E9" s="13">
        <f t="shared" si="3"/>
        <v>0.11075828086504244</v>
      </c>
      <c r="F9" s="4">
        <f>SUM(F10:F10)</f>
        <v>281.2</v>
      </c>
      <c r="G9" s="14">
        <f t="shared" si="2"/>
        <v>1.4388335704125179</v>
      </c>
    </row>
    <row r="10" spans="1:7" ht="24.95" customHeight="1">
      <c r="A10" s="2" t="s">
        <v>13</v>
      </c>
      <c r="B10" s="6" t="s">
        <v>14</v>
      </c>
      <c r="C10" s="7">
        <v>3653</v>
      </c>
      <c r="D10" s="7">
        <v>404.6</v>
      </c>
      <c r="E10" s="11">
        <f t="shared" si="3"/>
        <v>0.11075828086504244</v>
      </c>
      <c r="F10" s="7">
        <v>281.2</v>
      </c>
      <c r="G10" s="12">
        <f t="shared" si="2"/>
        <v>1.4388335704125179</v>
      </c>
    </row>
    <row r="11" spans="1:7" ht="24.95" customHeight="1">
      <c r="A11" s="5" t="s">
        <v>15</v>
      </c>
      <c r="B11" s="3" t="s">
        <v>16</v>
      </c>
      <c r="C11" s="4">
        <f>SUM(C12:C14)</f>
        <v>361470</v>
      </c>
      <c r="D11" s="4">
        <f>SUM(D12:D14)</f>
        <v>25064.400000000001</v>
      </c>
      <c r="E11" s="13">
        <f t="shared" ref="E11:E17" si="4">D11/C11/100%</f>
        <v>6.9340194206988143E-2</v>
      </c>
      <c r="F11" s="4">
        <f>SUM(F12:F14)</f>
        <v>23164.6</v>
      </c>
      <c r="G11" s="14">
        <f t="shared" si="2"/>
        <v>1.082013071669703</v>
      </c>
    </row>
    <row r="12" spans="1:7" ht="24.95" customHeight="1">
      <c r="A12" s="2" t="s">
        <v>17</v>
      </c>
      <c r="B12" s="6" t="s">
        <v>18</v>
      </c>
      <c r="C12" s="7">
        <v>278831</v>
      </c>
      <c r="D12" s="8">
        <v>11825.2</v>
      </c>
      <c r="E12" s="11">
        <f t="shared" si="4"/>
        <v>4.2409918552815146E-2</v>
      </c>
      <c r="F12" s="8">
        <v>7602.4</v>
      </c>
      <c r="G12" s="12">
        <f t="shared" si="2"/>
        <v>1.5554561717352418</v>
      </c>
    </row>
    <row r="13" spans="1:7" ht="24.95" customHeight="1">
      <c r="A13" s="2" t="s">
        <v>57</v>
      </c>
      <c r="B13" s="6" t="s">
        <v>54</v>
      </c>
      <c r="C13" s="7">
        <v>57077</v>
      </c>
      <c r="D13" s="8">
        <v>12437.6</v>
      </c>
      <c r="E13" s="11">
        <f t="shared" si="4"/>
        <v>0.21790914028417752</v>
      </c>
      <c r="F13" s="8">
        <v>14747.6</v>
      </c>
      <c r="G13" s="12">
        <f t="shared" si="2"/>
        <v>0.84336434402885896</v>
      </c>
    </row>
    <row r="14" spans="1:7" ht="24.95" customHeight="1">
      <c r="A14" s="2" t="s">
        <v>55</v>
      </c>
      <c r="B14" s="6" t="s">
        <v>56</v>
      </c>
      <c r="C14" s="7">
        <v>25562</v>
      </c>
      <c r="D14" s="8">
        <v>801.6</v>
      </c>
      <c r="E14" s="11">
        <f t="shared" si="4"/>
        <v>3.1359048587747441E-2</v>
      </c>
      <c r="F14" s="8">
        <v>814.6</v>
      </c>
      <c r="G14" s="12">
        <f t="shared" si="2"/>
        <v>0.9840412472379082</v>
      </c>
    </row>
    <row r="15" spans="1:7" ht="24.95" customHeight="1">
      <c r="A15" s="5" t="s">
        <v>19</v>
      </c>
      <c r="B15" s="3" t="s">
        <v>20</v>
      </c>
      <c r="C15" s="4">
        <f>SUM(C16:C17)</f>
        <v>267095</v>
      </c>
      <c r="D15" s="4">
        <f>SUM(D16:D17)</f>
        <v>29126.799999999999</v>
      </c>
      <c r="E15" s="13">
        <f t="shared" si="4"/>
        <v>0.10905033789475654</v>
      </c>
      <c r="F15" s="4">
        <f>SUM(F16:F17)</f>
        <v>44608.6</v>
      </c>
      <c r="G15" s="14">
        <f t="shared" si="2"/>
        <v>0.65294136108284051</v>
      </c>
    </row>
    <row r="16" spans="1:7" ht="24.95" customHeight="1">
      <c r="A16" s="2" t="s">
        <v>51</v>
      </c>
      <c r="B16" s="6" t="s">
        <v>50</v>
      </c>
      <c r="C16" s="7">
        <v>98684</v>
      </c>
      <c r="D16" s="8">
        <v>3119.8</v>
      </c>
      <c r="E16" s="11">
        <f t="shared" si="4"/>
        <v>3.1614040776620327E-2</v>
      </c>
      <c r="F16" s="8">
        <v>2361.1999999999998</v>
      </c>
      <c r="G16" s="12">
        <f t="shared" si="2"/>
        <v>1.3212773166186687</v>
      </c>
    </row>
    <row r="17" spans="1:7" ht="24.95" customHeight="1">
      <c r="A17" s="2" t="s">
        <v>53</v>
      </c>
      <c r="B17" s="6" t="s">
        <v>52</v>
      </c>
      <c r="C17" s="7">
        <v>168411</v>
      </c>
      <c r="D17" s="7">
        <v>26007</v>
      </c>
      <c r="E17" s="11">
        <f t="shared" si="4"/>
        <v>0.15442577978873115</v>
      </c>
      <c r="F17" s="7">
        <v>42247.4</v>
      </c>
      <c r="G17" s="12">
        <f t="shared" si="2"/>
        <v>0.61558817820741629</v>
      </c>
    </row>
    <row r="18" spans="1:7" ht="24.95" customHeight="1">
      <c r="A18" s="5" t="s">
        <v>21</v>
      </c>
      <c r="B18" s="3" t="s">
        <v>22</v>
      </c>
      <c r="C18" s="4">
        <v>11420.4</v>
      </c>
      <c r="D18" s="9">
        <v>855.5</v>
      </c>
      <c r="E18" s="13">
        <f t="shared" ref="E18" si="5">D18/C18/100%</f>
        <v>7.490981051451788E-2</v>
      </c>
      <c r="F18" s="9">
        <v>748.1</v>
      </c>
      <c r="G18" s="14">
        <f t="shared" si="2"/>
        <v>1.1435636946932228</v>
      </c>
    </row>
    <row r="19" spans="1:7" ht="24.95" customHeight="1">
      <c r="A19" s="5" t="s">
        <v>23</v>
      </c>
      <c r="B19" s="3" t="s">
        <v>24</v>
      </c>
      <c r="C19" s="4">
        <v>0</v>
      </c>
      <c r="D19" s="9">
        <v>0</v>
      </c>
      <c r="E19" s="13">
        <v>0</v>
      </c>
      <c r="F19" s="9">
        <v>0</v>
      </c>
      <c r="G19" s="14">
        <v>0</v>
      </c>
    </row>
    <row r="20" spans="1:7" ht="24.95" customHeight="1">
      <c r="A20" s="2"/>
      <c r="B20" s="6" t="s">
        <v>25</v>
      </c>
      <c r="C20" s="4">
        <f>SUM(C21:C25)</f>
        <v>375550.49</v>
      </c>
      <c r="D20" s="4">
        <f>SUM(D21:D25)</f>
        <v>16326.7</v>
      </c>
      <c r="E20" s="13">
        <f t="shared" ref="E20:E24" si="6">D20/C20/100%</f>
        <v>4.3474047923622736E-2</v>
      </c>
      <c r="F20" s="4">
        <f>SUM(F21:F25)</f>
        <v>14648.3</v>
      </c>
      <c r="G20" s="14">
        <f t="shared" si="2"/>
        <v>1.1145798488561813</v>
      </c>
    </row>
    <row r="21" spans="1:7" ht="24.95" customHeight="1">
      <c r="A21" s="5" t="s">
        <v>26</v>
      </c>
      <c r="B21" s="3" t="s">
        <v>27</v>
      </c>
      <c r="C21" s="4">
        <v>328806.49</v>
      </c>
      <c r="D21" s="9">
        <v>12281.8</v>
      </c>
      <c r="E21" s="11">
        <f t="shared" si="6"/>
        <v>3.7352669042511902E-2</v>
      </c>
      <c r="F21" s="9">
        <v>8502.9</v>
      </c>
      <c r="G21" s="14">
        <f t="shared" si="2"/>
        <v>1.4444248432887603</v>
      </c>
    </row>
    <row r="22" spans="1:7" ht="24.95" customHeight="1">
      <c r="A22" s="5" t="s">
        <v>28</v>
      </c>
      <c r="B22" s="3" t="s">
        <v>29</v>
      </c>
      <c r="C22" s="4">
        <v>910</v>
      </c>
      <c r="D22" s="9">
        <v>43</v>
      </c>
      <c r="E22" s="13">
        <f t="shared" si="6"/>
        <v>4.7252747252747251E-2</v>
      </c>
      <c r="F22" s="9">
        <v>25.3</v>
      </c>
      <c r="G22" s="14">
        <f t="shared" si="2"/>
        <v>1.6996047430830039</v>
      </c>
    </row>
    <row r="23" spans="1:7" ht="24.95" customHeight="1">
      <c r="A23" s="5" t="s">
        <v>30</v>
      </c>
      <c r="B23" s="3" t="s">
        <v>31</v>
      </c>
      <c r="C23" s="4">
        <v>6500</v>
      </c>
      <c r="D23" s="9">
        <v>676.6</v>
      </c>
      <c r="E23" s="13">
        <f t="shared" si="6"/>
        <v>0.10409230769230769</v>
      </c>
      <c r="F23" s="9">
        <v>361.2</v>
      </c>
      <c r="G23" s="14">
        <f t="shared" si="2"/>
        <v>1.873200442967885</v>
      </c>
    </row>
    <row r="24" spans="1:7" ht="24.95" customHeight="1">
      <c r="A24" s="5" t="s">
        <v>32</v>
      </c>
      <c r="B24" s="3" t="s">
        <v>33</v>
      </c>
      <c r="C24" s="4">
        <v>18000</v>
      </c>
      <c r="D24" s="9">
        <v>1820.6</v>
      </c>
      <c r="E24" s="13">
        <f t="shared" si="6"/>
        <v>0.10114444444444444</v>
      </c>
      <c r="F24" s="9">
        <v>3897.1</v>
      </c>
      <c r="G24" s="14">
        <f t="shared" si="2"/>
        <v>0.46716789407508147</v>
      </c>
    </row>
    <row r="25" spans="1:7" ht="24.95" customHeight="1">
      <c r="A25" s="5" t="s">
        <v>34</v>
      </c>
      <c r="B25" s="3" t="s">
        <v>35</v>
      </c>
      <c r="C25" s="4">
        <v>21334</v>
      </c>
      <c r="D25" s="9">
        <v>1504.7</v>
      </c>
      <c r="E25" s="13">
        <f t="shared" ref="E25" si="7">D25/C25/100%</f>
        <v>7.053060841848692E-2</v>
      </c>
      <c r="F25" s="9">
        <v>1861.8</v>
      </c>
      <c r="G25" s="14">
        <f t="shared" si="2"/>
        <v>0.80819636910516712</v>
      </c>
    </row>
    <row r="26" spans="1:7" ht="24.95" customHeight="1">
      <c r="A26" s="5" t="s">
        <v>36</v>
      </c>
      <c r="B26" s="3" t="s">
        <v>37</v>
      </c>
      <c r="C26" s="9">
        <f>SUM(C28:C33)</f>
        <v>1663024.9</v>
      </c>
      <c r="D26" s="9">
        <f>SUM(D28:D33)</f>
        <v>95748.800000000003</v>
      </c>
      <c r="E26" s="13">
        <f t="shared" ref="E26" si="8">D26/C26/100%</f>
        <v>5.7575085015263455E-2</v>
      </c>
      <c r="F26" s="9">
        <f>SUM(F28:F33)</f>
        <v>86289.9</v>
      </c>
      <c r="G26" s="14">
        <f t="shared" si="2"/>
        <v>1.1096176956978743</v>
      </c>
    </row>
    <row r="27" spans="1:7" ht="24.95" customHeight="1">
      <c r="A27" s="5" t="s">
        <v>38</v>
      </c>
      <c r="B27" s="3" t="s">
        <v>39</v>
      </c>
      <c r="C27" s="9">
        <f>SUM(C28:C33)</f>
        <v>1663024.9</v>
      </c>
      <c r="D27" s="9">
        <f>SUM(D28:D33)</f>
        <v>95748.800000000003</v>
      </c>
      <c r="E27" s="13"/>
      <c r="F27" s="9">
        <f>SUM(F28:F34)</f>
        <v>86289.9</v>
      </c>
      <c r="G27" s="14">
        <f t="shared" si="2"/>
        <v>1.1096176956978743</v>
      </c>
    </row>
    <row r="28" spans="1:7" ht="24.95" customHeight="1">
      <c r="A28" s="2" t="s">
        <v>40</v>
      </c>
      <c r="B28" s="6" t="s">
        <v>41</v>
      </c>
      <c r="C28" s="8">
        <v>255987.9</v>
      </c>
      <c r="D28" s="8">
        <v>0</v>
      </c>
      <c r="E28" s="13">
        <f t="shared" ref="E28" si="9">D28/C28/100%</f>
        <v>0</v>
      </c>
      <c r="F28" s="8">
        <v>0</v>
      </c>
      <c r="G28" s="14"/>
    </row>
    <row r="29" spans="1:7" ht="24.95" customHeight="1">
      <c r="A29" s="2" t="s">
        <v>42</v>
      </c>
      <c r="B29" s="6" t="s">
        <v>43</v>
      </c>
      <c r="C29" s="8">
        <v>1407037</v>
      </c>
      <c r="D29" s="8">
        <v>97950.6</v>
      </c>
      <c r="E29" s="13">
        <f t="shared" ref="E29" si="10">D29/C29/100%</f>
        <v>6.9614800463669399E-2</v>
      </c>
      <c r="F29" s="8">
        <v>86289.9</v>
      </c>
      <c r="G29" s="14">
        <f t="shared" si="2"/>
        <v>1.1351340075721494</v>
      </c>
    </row>
    <row r="30" spans="1:7" ht="24.95" customHeight="1">
      <c r="A30" s="2" t="s">
        <v>44</v>
      </c>
      <c r="B30" s="6" t="s">
        <v>45</v>
      </c>
      <c r="C30" s="8">
        <v>0</v>
      </c>
      <c r="D30" s="8">
        <v>0</v>
      </c>
      <c r="E30" s="13">
        <v>0</v>
      </c>
      <c r="F30" s="8">
        <v>0</v>
      </c>
      <c r="G30" s="14">
        <v>0</v>
      </c>
    </row>
    <row r="31" spans="1:7" ht="24.95" customHeight="1">
      <c r="A31" s="5" t="s">
        <v>58</v>
      </c>
      <c r="B31" s="3" t="s">
        <v>59</v>
      </c>
      <c r="C31" s="8">
        <v>0</v>
      </c>
      <c r="D31" s="8">
        <v>0</v>
      </c>
      <c r="E31" s="13">
        <v>0</v>
      </c>
      <c r="F31" s="8">
        <v>0</v>
      </c>
      <c r="G31" s="14">
        <v>0</v>
      </c>
    </row>
    <row r="32" spans="1:7" ht="72">
      <c r="A32" s="5" t="s">
        <v>46</v>
      </c>
      <c r="B32" s="3" t="s">
        <v>47</v>
      </c>
      <c r="C32" s="10">
        <v>0</v>
      </c>
      <c r="D32" s="9">
        <v>0</v>
      </c>
      <c r="E32" s="13">
        <v>0</v>
      </c>
      <c r="F32" s="9">
        <v>0</v>
      </c>
      <c r="G32" s="14">
        <v>0</v>
      </c>
    </row>
    <row r="33" spans="1:7" ht="36">
      <c r="A33" s="5" t="s">
        <v>48</v>
      </c>
      <c r="B33" s="3" t="s">
        <v>49</v>
      </c>
      <c r="C33" s="10">
        <v>0</v>
      </c>
      <c r="D33" s="9">
        <v>-2201.8000000000002</v>
      </c>
      <c r="E33" s="13"/>
      <c r="F33" s="9">
        <v>0</v>
      </c>
      <c r="G33" s="14"/>
    </row>
    <row r="35" spans="1:7">
      <c r="A35" s="1"/>
    </row>
  </sheetData>
  <mergeCells count="1">
    <mergeCell ref="A1:G1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cp:lastPrinted>2018-03-27T06:47:25Z</cp:lastPrinted>
  <dcterms:created xsi:type="dcterms:W3CDTF">2017-12-11T14:03:53Z</dcterms:created>
  <dcterms:modified xsi:type="dcterms:W3CDTF">2019-03-12T13:13:31Z</dcterms:modified>
</cp:coreProperties>
</file>