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Работа с сайтом\2019 год\ноябрь\"/>
    </mc:Choice>
  </mc:AlternateContent>
  <bookViews>
    <workbookView xWindow="0" yWindow="0" windowWidth="28800" windowHeight="11130"/>
  </bookViews>
  <sheets>
    <sheet name="Приложение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6" i="3" l="1"/>
  <c r="C74" i="3" l="1"/>
  <c r="D55" i="3" l="1"/>
  <c r="G18" i="3"/>
  <c r="E18" i="3"/>
  <c r="F78" i="3" l="1"/>
  <c r="F74" i="3"/>
  <c r="F69" i="3"/>
  <c r="F63" i="3"/>
  <c r="F55" i="3"/>
  <c r="F52" i="3"/>
  <c r="F43" i="3"/>
  <c r="F40" i="3"/>
  <c r="F34" i="3"/>
  <c r="F23" i="3"/>
  <c r="F19" i="3"/>
  <c r="F16" i="3"/>
  <c r="F5" i="3"/>
  <c r="G39" i="3" l="1"/>
  <c r="G35" i="3"/>
  <c r="G27" i="3"/>
  <c r="E13" i="3"/>
  <c r="E36" i="3" l="1"/>
  <c r="G62" i="3"/>
  <c r="D74" i="3"/>
  <c r="G55" i="3" l="1"/>
  <c r="E39" i="3"/>
  <c r="E62" i="3"/>
  <c r="E79" i="3"/>
  <c r="E77" i="3"/>
  <c r="E64" i="3"/>
  <c r="E67" i="3"/>
  <c r="E66" i="3"/>
  <c r="E41" i="3"/>
  <c r="E35" i="3"/>
  <c r="E17" i="3"/>
  <c r="E22" i="3"/>
  <c r="E33" i="3"/>
  <c r="E32" i="3"/>
  <c r="G77" i="3"/>
  <c r="G74" i="3"/>
  <c r="G64" i="3"/>
  <c r="G41" i="3"/>
  <c r="G33" i="3"/>
  <c r="G22" i="3"/>
  <c r="G17" i="3"/>
  <c r="G11" i="3"/>
  <c r="C78" i="3" l="1"/>
  <c r="E78" i="3" s="1"/>
  <c r="C5" i="3"/>
  <c r="F4" i="3" l="1"/>
  <c r="G32" i="3" l="1"/>
  <c r="C52" i="3"/>
  <c r="D52" i="3"/>
  <c r="G67" i="3"/>
  <c r="G71" i="3"/>
  <c r="G66" i="3" l="1"/>
  <c r="G73" i="3"/>
  <c r="G70" i="3"/>
  <c r="G54" i="3"/>
  <c r="G53" i="3"/>
  <c r="G51" i="3"/>
  <c r="G50" i="3"/>
  <c r="G46" i="3"/>
  <c r="G45" i="3"/>
  <c r="G44" i="3"/>
  <c r="G37" i="3"/>
  <c r="G31" i="3"/>
  <c r="G20" i="3"/>
  <c r="G15" i="3"/>
  <c r="G10" i="3"/>
  <c r="G8" i="3"/>
  <c r="G7" i="3"/>
  <c r="G6" i="3"/>
  <c r="E73" i="3"/>
  <c r="E71" i="3"/>
  <c r="E70" i="3"/>
  <c r="E54" i="3"/>
  <c r="E53" i="3"/>
  <c r="E51" i="3"/>
  <c r="E50" i="3"/>
  <c r="E46" i="3"/>
  <c r="E45" i="3"/>
  <c r="E44" i="3"/>
  <c r="E37" i="3"/>
  <c r="E31" i="3"/>
  <c r="E20" i="3"/>
  <c r="E15" i="3"/>
  <c r="E11" i="3"/>
  <c r="E10" i="3"/>
  <c r="E8" i="3"/>
  <c r="E7" i="3"/>
  <c r="E6" i="3"/>
  <c r="E74" i="3" l="1"/>
  <c r="D69" i="3"/>
  <c r="C69" i="3"/>
  <c r="D63" i="3"/>
  <c r="C63" i="3"/>
  <c r="C55" i="3"/>
  <c r="E55" i="3" s="1"/>
  <c r="D43" i="3"/>
  <c r="C43" i="3"/>
  <c r="D40" i="3"/>
  <c r="C40" i="3"/>
  <c r="D34" i="3"/>
  <c r="G34" i="3" s="1"/>
  <c r="C34" i="3"/>
  <c r="D23" i="3"/>
  <c r="G23" i="3" s="1"/>
  <c r="C23" i="3"/>
  <c r="D19" i="3"/>
  <c r="C19" i="3"/>
  <c r="D16" i="3"/>
  <c r="C16" i="3"/>
  <c r="D5" i="3"/>
  <c r="E63" i="3" l="1"/>
  <c r="G40" i="3"/>
  <c r="E40" i="3"/>
  <c r="G16" i="3"/>
  <c r="E16" i="3"/>
  <c r="E23" i="3"/>
  <c r="C4" i="3"/>
  <c r="G69" i="3"/>
  <c r="E69" i="3"/>
  <c r="G63" i="3"/>
  <c r="E52" i="3"/>
  <c r="G52" i="3"/>
  <c r="G43" i="3"/>
  <c r="E43" i="3"/>
  <c r="E34" i="3"/>
  <c r="G19" i="3"/>
  <c r="E19" i="3"/>
  <c r="G5" i="3"/>
  <c r="E5" i="3"/>
  <c r="D4" i="3"/>
  <c r="G4" i="3" l="1"/>
  <c r="E4" i="3"/>
</calcChain>
</file>

<file path=xl/sharedStrings.xml><?xml version="1.0" encoding="utf-8"?>
<sst xmlns="http://schemas.openxmlformats.org/spreadsheetml/2006/main" count="168" uniqueCount="168">
  <si>
    <t>РАСХОДЫ БЮДЖЕТА - ВСЕГО</t>
  </si>
  <si>
    <t>0100</t>
  </si>
  <si>
    <t>Общегосударственные вопросы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</si>
  <si>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</si>
  <si>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</si>
  <si>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</si>
  <si>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</si>
  <si>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</si>
  <si>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</si>
  <si>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</si>
  <si>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</si>
  <si>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</si>
  <si>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</si>
  <si>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0107</t>
  </si>
  <si>
    <t>Обеспечение проведения выборов и референдумов</t>
  </si>
  <si>
    <t>0110</t>
  </si>
  <si>
    <t>Фундаментальные исследования</t>
  </si>
  <si>
    <t>0111</t>
  </si>
  <si>
    <t>Резервные фонды</t>
  </si>
  <si>
    <t>0112</t>
  </si>
  <si>
    <t>Прикладные научные исследования в области общегосударственных вопросов</t>
  </si>
  <si>
    <t>0113</t>
  </si>
  <si>
    <t>Другие общегосударственные вопросы</t>
  </si>
  <si>
    <t>0200</t>
  </si>
  <si>
    <t>Национальная оборона</t>
  </si>
  <si>
    <t>0203</t>
  </si>
  <si>
    <t>Мобилизационная и вневойсковая подготовка</t>
  </si>
  <si>
    <t>0204</t>
  </si>
  <si>
    <t>Мобилизационная подготовка экономики</t>
  </si>
  <si>
    <t>0300</t>
  </si>
  <si>
    <t>Национальная безопасность и правоохранительная деятельность</t>
  </si>
  <si>
    <t>0309</t>
  </si>
  <si>
    <t>Защита населения и территории от чрезвычайных ситуаций природного и техногенного характера, гражданская оборона</t>
  </si>
  <si>
    <t>0310</t>
  </si>
  <si>
    <t>Обеспечение пожарной безопасности</t>
  </si>
  <si>
    <t>0314</t>
  </si>
  <si>
    <t>Другие вопросы в области национальной безопасности и правоохранительной деятельности</t>
  </si>
  <si>
    <t>0400</t>
  </si>
  <si>
    <t>Национальная экономика</t>
  </si>
  <si>
    <t>0401</t>
  </si>
  <si>
    <t>Общеэкономические вопросы</t>
  </si>
  <si>
    <t>0402</t>
  </si>
  <si>
    <t>Топливно-энергетический комплекс</t>
  </si>
  <si>
    <t>0404</t>
  </si>
  <si>
    <t>Воспроизводство минерально-сырьевой базы</t>
  </si>
  <si>
    <t>0405</t>
  </si>
  <si>
    <t>Сельское хозяйство и рыболовство</t>
  </si>
  <si>
    <t>0406</t>
  </si>
  <si>
    <t>Водное хозяйство</t>
  </si>
  <si>
    <t>0407</t>
  </si>
  <si>
    <t>Лесное хозяйство</t>
  </si>
  <si>
    <t>0408</t>
  </si>
  <si>
    <t>Транспорт</t>
  </si>
  <si>
    <t>0409</t>
  </si>
  <si>
    <t>Дорожное хозяйство (дорожные фонды)</t>
  </si>
  <si>
    <t>0410</t>
  </si>
  <si>
    <t>Связь и информатика</t>
  </si>
  <si>
    <t>0412</t>
  </si>
  <si>
    <t>Другие вопросы в области национальной экономики</t>
  </si>
  <si>
    <t>0500</t>
  </si>
  <si>
    <t>Жилищно-коммунальное хозяйство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</si>
  <si>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</si>
  <si>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</si>
  <si>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</si>
  <si>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</si>
  <si>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</si>
  <si>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</si>
  <si>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0504</t>
  </si>
  <si>
    <t>Прикладные научные исследования в области жилищно-коммунального хозяйства</t>
  </si>
  <si>
    <t>0505</t>
  </si>
  <si>
    <t>Другие вопросы в области жилищно-коммунального хозяйства</t>
  </si>
  <si>
    <t>0600</t>
  </si>
  <si>
    <t>Охрана окружающей среды</t>
  </si>
  <si>
    <t>0603</t>
  </si>
  <si>
    <t>Охрана объектов растительного и животного мира и среды их обитания</t>
  </si>
  <si>
    <t>0605</t>
  </si>
  <si>
    <t>Другие вопросы в области охраны окружающей среды</t>
  </si>
  <si>
    <t>0700</t>
  </si>
  <si>
    <t>Образование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</si>
  <si>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</si>
  <si>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</si>
  <si>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</si>
  <si>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</si>
  <si>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</si>
  <si>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</si>
  <si>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0704</t>
  </si>
  <si>
    <t>Среднее профессиональное образование</t>
  </si>
  <si>
    <t>0705</t>
  </si>
  <si>
    <t>Профессиональная подготовка, переподготовка и повышение квалификации</t>
  </si>
  <si>
    <t>0706</t>
  </si>
  <si>
    <t>Высшее образование</t>
  </si>
  <si>
    <t>0707</t>
  </si>
  <si>
    <t>Молодежная политика</t>
  </si>
  <si>
    <t>0709</t>
  </si>
  <si>
    <t>Другие вопросы в области образования</t>
  </si>
  <si>
    <t>0800</t>
  </si>
  <si>
    <t>Культура, кинематография</t>
  </si>
  <si>
    <t>0801</t>
  </si>
  <si>
    <t>Культура</t>
  </si>
  <si>
    <t>0804</t>
  </si>
  <si>
    <t>Другие вопросы в области культуры, кинематографии</t>
  </si>
  <si>
    <t>0900</t>
  </si>
  <si>
    <t>Здравоохранение</t>
  </si>
  <si>
    <t>0901</t>
  </si>
  <si>
    <t>Стационарная медицинская помощь</t>
  </si>
  <si>
    <t>0902</t>
  </si>
  <si>
    <t>Амбулаторная помощь</t>
  </si>
  <si>
    <t>0904</t>
  </si>
  <si>
    <t>Скорая медицинская помощь</t>
  </si>
  <si>
    <t>0905</t>
  </si>
  <si>
    <t>Санаторно-оздоровительная помощь</t>
  </si>
  <si>
    <t>0906</t>
  </si>
  <si>
    <t>Заготовка, переработка, хранение и обеспечение безопасности донорской крови и ее компонентов</t>
  </si>
  <si>
    <t>0908</t>
  </si>
  <si>
    <t>Прикладные научные исследования в области здравоохранения</t>
  </si>
  <si>
    <t>0909</t>
  </si>
  <si>
    <t>Другие вопросы в области здравоохранения</t>
  </si>
  <si>
    <t>1000</t>
  </si>
  <si>
    <t>Социальная политика</t>
  </si>
  <si>
    <t>1001</t>
  </si>
  <si>
    <t>Пенсионное обеспечение</t>
  </si>
  <si>
    <t>1002</t>
  </si>
  <si>
    <t>Социальное обслуживание населения</t>
  </si>
  <si>
    <t>1003</t>
  </si>
  <si>
    <t>Социальное обеспечение населения</t>
  </si>
  <si>
    <t>1004</t>
  </si>
  <si>
    <t>Охрана семьи и детства</t>
  </si>
  <si>
    <t>1006</t>
  </si>
  <si>
    <t>Другие вопросы в области социальной политики</t>
  </si>
  <si>
    <t>1100</t>
  </si>
  <si>
    <t>Физическая культура и спорт</t>
  </si>
  <si>
    <t>1101</t>
  </si>
  <si>
    <t>Физическая культура</t>
  </si>
  <si>
    <t>1102</t>
  </si>
  <si>
    <t>Массовый спорт</t>
  </si>
  <si>
    <t>1103</t>
  </si>
  <si>
    <t>Спорт высших достижений</t>
  </si>
  <si>
    <t>1105</t>
  </si>
  <si>
    <t>Другие вопросы в области физической культуры и спорта</t>
  </si>
  <si>
    <t>1200</t>
  </si>
  <si>
    <t>Средства массовой информации</t>
  </si>
  <si>
    <t>1201</t>
  </si>
  <si>
    <t>Телевидение и радиовещание</t>
  </si>
  <si>
    <t>1202</t>
  </si>
  <si>
    <t>Периодическая печать и издательства</t>
  </si>
  <si>
    <t>1204</t>
  </si>
  <si>
    <t>Другие вопросы в области средств массовой информации</t>
  </si>
  <si>
    <t>1300</t>
  </si>
  <si>
    <t>Обслуживание государственного и муниципального долга</t>
  </si>
  <si>
    <t>1301</t>
  </si>
  <si>
    <t>Обслуживание государственного внутреннего и муниципального долга</t>
  </si>
  <si>
    <t>1400</t>
  </si>
  <si>
    <t>Межбюджетные трансферты общего характера бюджетам бюджетной системы Российской Федерации</t>
  </si>
  <si>
    <t>1401</t>
  </si>
  <si>
    <t>Дотации на выравнивание бюджетной обеспеченности субъектов Российской Федерации и муниципальных образований</t>
  </si>
  <si>
    <t>1402</t>
  </si>
  <si>
    <t>Иные дотации</t>
  </si>
  <si>
    <t>1403</t>
  </si>
  <si>
    <t>Прочие межбюджетные трансферты общего характера</t>
  </si>
  <si>
    <t>Код</t>
  </si>
  <si>
    <t>Наименование разделов, подразделов</t>
  </si>
  <si>
    <t>* В соответствии с отчетом об исполнении бюджета</t>
  </si>
  <si>
    <r>
      <t xml:space="preserve">Утвержденные бюджетные назначения на </t>
    </r>
    <r>
      <rPr>
        <i/>
        <sz val="9"/>
        <color theme="0" tint="-0.499984740745262"/>
        <rFont val="Times New Roman"/>
        <family val="1"/>
        <charset val="204"/>
      </rPr>
      <t xml:space="preserve">2019 год </t>
    </r>
    <r>
      <rPr>
        <i/>
        <sz val="9"/>
        <rFont val="Times New Roman"/>
        <family val="1"/>
        <charset val="204"/>
      </rPr>
      <t>*</t>
    </r>
    <r>
      <rPr>
        <sz val="9"/>
        <color rgb="FF000000"/>
        <rFont val="Times New Roman"/>
        <family val="1"/>
        <charset val="204"/>
      </rPr>
      <t>, тыс. руб.</t>
    </r>
  </si>
  <si>
    <r>
      <t xml:space="preserve">% исполнения утвержденных бюджетных назначений на  </t>
    </r>
    <r>
      <rPr>
        <i/>
        <sz val="9"/>
        <color theme="0" tint="-0.499984740745262"/>
        <rFont val="Times New Roman"/>
        <family val="1"/>
        <charset val="204"/>
      </rPr>
      <t>2019 год</t>
    </r>
  </si>
  <si>
    <r>
      <t xml:space="preserve">Темп роста к соответствующему периоду </t>
    </r>
    <r>
      <rPr>
        <i/>
        <sz val="9"/>
        <color theme="0" tint="-0.499984740745262"/>
        <rFont val="Times New Roman"/>
        <family val="1"/>
        <charset val="204"/>
      </rPr>
      <t>2018</t>
    </r>
    <r>
      <rPr>
        <sz val="9"/>
        <color rgb="FF000000"/>
        <rFont val="Times New Roman"/>
        <family val="1"/>
        <charset val="204"/>
      </rPr>
      <t xml:space="preserve"> года, %</t>
    </r>
  </si>
  <si>
    <r>
      <t xml:space="preserve">Аналитические данные о расходах городского округа Реутов по разделам и подразделам классификации расходов бюджетов за отчетный период текущего финансового года в сравнении с соответствующим периодом прошлого года (по состоянию на </t>
    </r>
    <r>
      <rPr>
        <i/>
        <sz val="11"/>
        <color theme="0" tint="-0.499984740745262"/>
        <rFont val="Times New Roman"/>
        <family val="1"/>
        <charset val="204"/>
      </rPr>
      <t>01.12.2019</t>
    </r>
    <r>
      <rPr>
        <b/>
        <sz val="11"/>
        <rFont val="Times New Roman"/>
        <family val="1"/>
        <charset val="204"/>
      </rPr>
      <t>)</t>
    </r>
  </si>
  <si>
    <r>
      <t xml:space="preserve">Фактически исполнено по состоянию на </t>
    </r>
    <r>
      <rPr>
        <i/>
        <sz val="9"/>
        <color theme="0" tint="-0.499984740745262"/>
        <rFont val="Times New Roman"/>
        <family val="1"/>
        <charset val="204"/>
      </rPr>
      <t>01.12.2019</t>
    </r>
    <r>
      <rPr>
        <sz val="9"/>
        <color rgb="FF000000"/>
        <rFont val="Times New Roman"/>
        <family val="1"/>
        <charset val="204"/>
      </rPr>
      <t>, тыс. руб.</t>
    </r>
  </si>
  <si>
    <r>
      <t xml:space="preserve">Фактически исполнено по состоянию на </t>
    </r>
    <r>
      <rPr>
        <i/>
        <sz val="9"/>
        <color theme="0" tint="-0.499984740745262"/>
        <rFont val="Times New Roman"/>
        <family val="1"/>
        <charset val="204"/>
      </rPr>
      <t>01.12.2018</t>
    </r>
    <r>
      <rPr>
        <sz val="9"/>
        <color rgb="FF000000"/>
        <rFont val="Times New Roman"/>
        <family val="1"/>
        <charset val="204"/>
      </rPr>
      <t>, тыс. руб.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</si>
</sst>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11"/>
      <color theme="0" tint="-0.499984740745262"/>
      <name val="Times New Roman"/>
      <family val="1"/>
      <charset val="204"/>
    </font>
    <font>
      <i/>
      <sz val="9"/>
      <color theme="0" tint="-0.499984740745262"/>
      <name val="Times New Roman"/>
      <family val="1"/>
      <charset val="204"/>
    </font>
    <font>
      <i/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0" fillId="0" borderId="0" xfId="0" applyNumberFormat="1"/>
    <xf numFmtId="49" fontId="4" fillId="0" borderId="0" xfId="0" applyNumberFormat="1" applyFont="1"/>
    <xf numFmtId="4" fontId="9" fillId="0" borderId="1" xfId="0" applyNumberFormat="1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5"/>
  <sheetViews>
    <sheetView tabSelected="1" zoomScaleNormal="100" zoomScaleSheetLayoutView="70" workbookViewId="0">
      <selection activeCell="I7" sqref="I7"/>
    </sheetView>
  </sheetViews>
  <sheetFormatPr defaultRowHeight="15" x14ac:dyDescent="0.25"/>
  <cols>
    <col min="1" max="1" width="6.7109375" customWidth="1"/>
    <col min="2" max="2" width="54.28515625" customWidth="1"/>
    <col min="3" max="7" width="15.42578125" customWidth="1"/>
  </cols>
  <sheetData>
    <row r="1" spans="1:7" ht="30" customHeight="1" x14ac:dyDescent="0.25">
      <c r="A1" s="15" t="s">
        <v>165</v>
      </c>
      <c r="B1" s="15"/>
      <c r="C1" s="15"/>
      <c r="D1" s="15"/>
      <c r="E1" s="15"/>
      <c r="F1" s="15"/>
      <c r="G1" s="15"/>
    </row>
    <row r="3" spans="1:7" ht="60" x14ac:dyDescent="0.25">
      <c r="A3" s="1" t="s">
        <v>159</v>
      </c>
      <c r="B3" s="1" t="s">
        <v>160</v>
      </c>
      <c r="C3" s="1" t="s">
        <v>162</v>
      </c>
      <c r="D3" s="1" t="s">
        <v>166</v>
      </c>
      <c r="E3" s="1" t="s">
        <v>163</v>
      </c>
      <c r="F3" s="1" t="s">
        <v>167</v>
      </c>
      <c r="G3" s="1" t="s">
        <v>164</v>
      </c>
    </row>
    <row r="4" spans="1:7" x14ac:dyDescent="0.25">
      <c r="A4" s="5"/>
      <c r="B4" s="2" t="s">
        <v>0</v>
      </c>
      <c r="C4" s="8">
        <f>SUM(C5,C16,C19,C23,C34,C40,C43,C52,C55,C63,C69,C74,C78)</f>
        <v>3670872.1399600003</v>
      </c>
      <c r="D4" s="8">
        <f>SUM(D5,D16,D19,D23,D34,D40,D43,D52,D55,D63,D69,D74,D78)</f>
        <v>2562070.8469500002</v>
      </c>
      <c r="E4" s="8">
        <f>D4/C4*100</f>
        <v>69.794608726903732</v>
      </c>
      <c r="F4" s="8">
        <f>SUM(F5,F16,F19,F23,F34,F40,F43,F52,F55,F63,F69,F74,F78)</f>
        <v>2391887.6199999996</v>
      </c>
      <c r="G4" s="8">
        <f>D4/F4*100</f>
        <v>107.11501767587225</v>
      </c>
    </row>
    <row r="5" spans="1:7" x14ac:dyDescent="0.25">
      <c r="A5" s="5" t="s">
        <v>1</v>
      </c>
      <c r="B5" s="2" t="s">
        <v>2</v>
      </c>
      <c r="C5" s="13">
        <f>SUM(C6:C15)</f>
        <v>502760.98000000004</v>
      </c>
      <c r="D5" s="10">
        <f>SUM(D6:D15)</f>
        <v>384395.31975000002</v>
      </c>
      <c r="E5" s="8">
        <f>D5/C5*100</f>
        <v>76.456872160206217</v>
      </c>
      <c r="F5" s="12">
        <f>SUM(F6:F15)</f>
        <v>310170.89999999997</v>
      </c>
      <c r="G5" s="8">
        <f>D5/F5*100</f>
        <v>123.93016873923376</v>
      </c>
    </row>
    <row r="6" spans="1:7" ht="24" x14ac:dyDescent="0.25">
      <c r="A6" s="4" t="s">
        <v>3</v>
      </c>
      <c r="B6" s="3" t="s">
        <v>4</v>
      </c>
      <c r="C6" s="14">
        <v>2599.75</v>
      </c>
      <c r="D6" s="14">
        <v>2206.37408</v>
      </c>
      <c r="E6" s="14">
        <f>D6/C6*100</f>
        <v>84.868701990576028</v>
      </c>
      <c r="F6" s="14">
        <v>2004.78</v>
      </c>
      <c r="G6" s="9">
        <f t="shared" ref="G6:G17" si="0">D6/F6*100</f>
        <v>110.05567094643803</v>
      </c>
    </row>
    <row r="7" spans="1:7" ht="36" x14ac:dyDescent="0.25">
      <c r="A7" s="4" t="s">
        <v>5</v>
      </c>
      <c r="B7" s="3" t="s">
        <v>6</v>
      </c>
      <c r="C7" s="14">
        <v>3291.22</v>
      </c>
      <c r="D7" s="14">
        <v>2234.7267200000001</v>
      </c>
      <c r="E7" s="14">
        <f t="shared" ref="E7:E8" si="1">D7/C7*100</f>
        <v>67.899645724077999</v>
      </c>
      <c r="F7" s="14">
        <v>2085.77</v>
      </c>
      <c r="G7" s="9">
        <f t="shared" si="0"/>
        <v>107.14156977998535</v>
      </c>
    </row>
    <row r="8" spans="1:7" ht="36" x14ac:dyDescent="0.25">
      <c r="A8" s="4" t="s">
        <v>7</v>
      </c>
      <c r="B8" s="3" t="s">
        <v>8</v>
      </c>
      <c r="C8" s="14">
        <v>221225.4</v>
      </c>
      <c r="D8" s="14">
        <v>171789.77866000001</v>
      </c>
      <c r="E8" s="14">
        <f t="shared" si="1"/>
        <v>77.653731741472726</v>
      </c>
      <c r="F8" s="14">
        <v>129787.87</v>
      </c>
      <c r="G8" s="9">
        <f t="shared" si="0"/>
        <v>132.3619677709481</v>
      </c>
    </row>
    <row r="9" spans="1:7" x14ac:dyDescent="0.25">
      <c r="A9" s="4" t="s">
        <v>9</v>
      </c>
      <c r="B9" s="3" t="s">
        <v>10</v>
      </c>
      <c r="C9" s="14"/>
      <c r="D9" s="14"/>
      <c r="E9" s="14"/>
      <c r="F9" s="14"/>
      <c r="G9" s="9"/>
    </row>
    <row r="10" spans="1:7" ht="24" x14ac:dyDescent="0.25">
      <c r="A10" s="4" t="s">
        <v>11</v>
      </c>
      <c r="B10" s="3" t="s">
        <v>12</v>
      </c>
      <c r="C10" s="14">
        <v>29264.14</v>
      </c>
      <c r="D10" s="14">
        <v>24331.166120000002</v>
      </c>
      <c r="E10" s="14">
        <f t="shared" ref="E10:E13" si="2">D10/C10*100</f>
        <v>83.143280889170171</v>
      </c>
      <c r="F10" s="14">
        <v>21142.05</v>
      </c>
      <c r="G10" s="9">
        <f t="shared" si="0"/>
        <v>115.08423317511784</v>
      </c>
    </row>
    <row r="11" spans="1:7" x14ac:dyDescent="0.25">
      <c r="A11" s="4" t="s">
        <v>13</v>
      </c>
      <c r="B11" s="3" t="s">
        <v>14</v>
      </c>
      <c r="C11" s="14">
        <v>7544.13</v>
      </c>
      <c r="D11" s="14">
        <v>7221.2252099999996</v>
      </c>
      <c r="E11" s="14">
        <f t="shared" si="2"/>
        <v>95.719787569938475</v>
      </c>
      <c r="F11" s="14">
        <v>1748</v>
      </c>
      <c r="G11" s="9">
        <f t="shared" si="0"/>
        <v>413.11357036613271</v>
      </c>
    </row>
    <row r="12" spans="1:7" x14ac:dyDescent="0.25">
      <c r="A12" s="4" t="s">
        <v>15</v>
      </c>
      <c r="B12" s="3" t="s">
        <v>16</v>
      </c>
      <c r="C12" s="14"/>
      <c r="D12" s="14"/>
      <c r="E12" s="14"/>
      <c r="F12" s="14"/>
      <c r="G12" s="9"/>
    </row>
    <row r="13" spans="1:7" x14ac:dyDescent="0.25">
      <c r="A13" s="4" t="s">
        <v>17</v>
      </c>
      <c r="B13" s="3" t="s">
        <v>18</v>
      </c>
      <c r="C13" s="14">
        <v>26452.34</v>
      </c>
      <c r="D13" s="14">
        <v>0</v>
      </c>
      <c r="E13" s="14">
        <f t="shared" si="2"/>
        <v>0</v>
      </c>
      <c r="F13" s="14">
        <v>0</v>
      </c>
      <c r="G13" s="9"/>
    </row>
    <row r="14" spans="1:7" ht="24" x14ac:dyDescent="0.25">
      <c r="A14" s="4" t="s">
        <v>19</v>
      </c>
      <c r="B14" s="3" t="s">
        <v>20</v>
      </c>
      <c r="C14" s="14"/>
      <c r="D14" s="14"/>
      <c r="E14" s="14"/>
      <c r="F14" s="14"/>
      <c r="G14" s="9"/>
    </row>
    <row r="15" spans="1:7" x14ac:dyDescent="0.25">
      <c r="A15" s="4" t="s">
        <v>21</v>
      </c>
      <c r="B15" s="3" t="s">
        <v>22</v>
      </c>
      <c r="C15" s="14">
        <v>212384</v>
      </c>
      <c r="D15" s="14">
        <v>176612.04895999999</v>
      </c>
      <c r="E15" s="14">
        <f>D15/C15*100</f>
        <v>83.156946361307817</v>
      </c>
      <c r="F15" s="14">
        <v>153402.43</v>
      </c>
      <c r="G15" s="9">
        <f t="shared" si="0"/>
        <v>115.12989002846956</v>
      </c>
    </row>
    <row r="16" spans="1:7" x14ac:dyDescent="0.25">
      <c r="A16" s="5" t="s">
        <v>23</v>
      </c>
      <c r="B16" s="2" t="s">
        <v>24</v>
      </c>
      <c r="C16" s="13">
        <f>SUM(C17:C18)</f>
        <v>6783</v>
      </c>
      <c r="D16" s="13">
        <f>SUM(D17:D18)</f>
        <v>5437.4073900000003</v>
      </c>
      <c r="E16" s="13">
        <f t="shared" ref="E16:E18" si="3">D16/C16*100</f>
        <v>80.162279080053082</v>
      </c>
      <c r="F16" s="13">
        <f>SUM(F17:F18)</f>
        <v>5083.62</v>
      </c>
      <c r="G16" s="8">
        <f t="shared" si="0"/>
        <v>106.95935947218716</v>
      </c>
    </row>
    <row r="17" spans="1:7" x14ac:dyDescent="0.25">
      <c r="A17" s="4" t="s">
        <v>25</v>
      </c>
      <c r="B17" s="3" t="s">
        <v>26</v>
      </c>
      <c r="C17" s="14">
        <v>6635</v>
      </c>
      <c r="D17" s="14">
        <v>5320.6073900000001</v>
      </c>
      <c r="E17" s="14">
        <f t="shared" si="3"/>
        <v>80.19001341371515</v>
      </c>
      <c r="F17" s="14">
        <v>4935.62</v>
      </c>
      <c r="G17" s="9">
        <f t="shared" si="0"/>
        <v>107.80018295573808</v>
      </c>
    </row>
    <row r="18" spans="1:7" x14ac:dyDescent="0.25">
      <c r="A18" s="4" t="s">
        <v>27</v>
      </c>
      <c r="B18" s="3" t="s">
        <v>28</v>
      </c>
      <c r="C18" s="14">
        <v>148</v>
      </c>
      <c r="D18" s="14">
        <v>116.8</v>
      </c>
      <c r="E18" s="14">
        <f t="shared" si="3"/>
        <v>78.918918918918905</v>
      </c>
      <c r="F18" s="14">
        <v>148</v>
      </c>
      <c r="G18" s="14">
        <f>D18/F18*100</f>
        <v>78.918918918918905</v>
      </c>
    </row>
    <row r="19" spans="1:7" ht="24" x14ac:dyDescent="0.25">
      <c r="A19" s="5" t="s">
        <v>29</v>
      </c>
      <c r="B19" s="2" t="s">
        <v>30</v>
      </c>
      <c r="C19" s="13">
        <f>SUM(C20:C22)</f>
        <v>50414.128630000007</v>
      </c>
      <c r="D19" s="13">
        <f>SUM(D20:D22)</f>
        <v>32781.266600000003</v>
      </c>
      <c r="E19" s="13">
        <f>D19/C19*100</f>
        <v>65.023967468700448</v>
      </c>
      <c r="F19" s="13">
        <f>SUM(F20:F22)</f>
        <v>28903.86</v>
      </c>
      <c r="G19" s="8">
        <f>D19/F19*100</f>
        <v>113.41484009402205</v>
      </c>
    </row>
    <row r="20" spans="1:7" ht="24" x14ac:dyDescent="0.25">
      <c r="A20" s="4" t="s">
        <v>31</v>
      </c>
      <c r="B20" s="3" t="s">
        <v>32</v>
      </c>
      <c r="C20" s="14">
        <v>24963.33</v>
      </c>
      <c r="D20" s="14">
        <v>21516.801619999998</v>
      </c>
      <c r="E20" s="14">
        <f>D20/C20*100</f>
        <v>86.193635304264276</v>
      </c>
      <c r="F20" s="14">
        <v>19454.400000000001</v>
      </c>
      <c r="G20" s="9">
        <f t="shared" ref="G20:G22" si="4">D20/F20*100</f>
        <v>110.60120908380622</v>
      </c>
    </row>
    <row r="21" spans="1:7" x14ac:dyDescent="0.25">
      <c r="A21" s="4" t="s">
        <v>33</v>
      </c>
      <c r="B21" s="3" t="s">
        <v>34</v>
      </c>
      <c r="C21" s="14"/>
      <c r="D21" s="14"/>
      <c r="E21" s="14"/>
      <c r="F21" s="14"/>
      <c r="G21" s="9"/>
    </row>
    <row r="22" spans="1:7" ht="24" x14ac:dyDescent="0.25">
      <c r="A22" s="4" t="s">
        <v>35</v>
      </c>
      <c r="B22" s="3" t="s">
        <v>36</v>
      </c>
      <c r="C22" s="14">
        <v>25450.798630000001</v>
      </c>
      <c r="D22" s="14">
        <v>11264.464980000001</v>
      </c>
      <c r="E22" s="14">
        <f>D22/C22*100</f>
        <v>44.25977016973475</v>
      </c>
      <c r="F22" s="14">
        <v>9449.4599999999991</v>
      </c>
      <c r="G22" s="9">
        <f t="shared" si="4"/>
        <v>119.20749947616056</v>
      </c>
    </row>
    <row r="23" spans="1:7" x14ac:dyDescent="0.25">
      <c r="A23" s="5" t="s">
        <v>37</v>
      </c>
      <c r="B23" s="2" t="s">
        <v>38</v>
      </c>
      <c r="C23" s="13">
        <f>SUM(C24:C33)</f>
        <v>181072.43137000001</v>
      </c>
      <c r="D23" s="13">
        <f>SUM(D24:D33)</f>
        <v>107430.44668000001</v>
      </c>
      <c r="E23" s="13">
        <f>D23/C23*100</f>
        <v>59.330095623711301</v>
      </c>
      <c r="F23" s="13">
        <f>SUM(F24:F33)</f>
        <v>110111.54000000001</v>
      </c>
      <c r="G23" s="8">
        <f>D23/F23*100</f>
        <v>97.565111413390454</v>
      </c>
    </row>
    <row r="24" spans="1:7" x14ac:dyDescent="0.25">
      <c r="A24" s="4" t="s">
        <v>39</v>
      </c>
      <c r="B24" s="3" t="s">
        <v>40</v>
      </c>
      <c r="C24" s="14"/>
      <c r="D24" s="14"/>
      <c r="E24" s="14"/>
      <c r="F24" s="14"/>
      <c r="G24" s="9"/>
    </row>
    <row r="25" spans="1:7" x14ac:dyDescent="0.25">
      <c r="A25" s="4" t="s">
        <v>41</v>
      </c>
      <c r="B25" s="3" t="s">
        <v>42</v>
      </c>
      <c r="C25" s="14"/>
      <c r="D25" s="14"/>
      <c r="E25" s="14"/>
      <c r="F25" s="14"/>
      <c r="G25" s="9"/>
    </row>
    <row r="26" spans="1:7" x14ac:dyDescent="0.25">
      <c r="A26" s="4" t="s">
        <v>43</v>
      </c>
      <c r="B26" s="3" t="s">
        <v>44</v>
      </c>
      <c r="C26" s="14"/>
      <c r="D26" s="14"/>
      <c r="E26" s="14"/>
      <c r="F26" s="14"/>
      <c r="G26" s="9"/>
    </row>
    <row r="27" spans="1:7" x14ac:dyDescent="0.25">
      <c r="A27" s="4" t="s">
        <v>45</v>
      </c>
      <c r="B27" s="3" t="s">
        <v>46</v>
      </c>
      <c r="C27" s="14">
        <v>1571</v>
      </c>
      <c r="D27" s="14">
        <v>428.47055999999998</v>
      </c>
      <c r="E27" s="14">
        <v>0</v>
      </c>
      <c r="F27" s="14">
        <v>1127.21</v>
      </c>
      <c r="G27" s="11">
        <f t="shared" ref="G27" si="5">D27/F27*100</f>
        <v>38.01160032292119</v>
      </c>
    </row>
    <row r="28" spans="1:7" x14ac:dyDescent="0.25">
      <c r="A28" s="4" t="s">
        <v>47</v>
      </c>
      <c r="B28" s="3" t="s">
        <v>48</v>
      </c>
      <c r="C28" s="14"/>
      <c r="D28" s="14"/>
      <c r="E28" s="14"/>
      <c r="F28" s="14"/>
      <c r="G28" s="9"/>
    </row>
    <row r="29" spans="1:7" x14ac:dyDescent="0.25">
      <c r="A29" s="4" t="s">
        <v>49</v>
      </c>
      <c r="B29" s="3" t="s">
        <v>50</v>
      </c>
      <c r="C29" s="14"/>
      <c r="D29" s="14"/>
      <c r="E29" s="14"/>
      <c r="F29" s="14"/>
      <c r="G29" s="9"/>
    </row>
    <row r="30" spans="1:7" x14ac:dyDescent="0.25">
      <c r="A30" s="4" t="s">
        <v>51</v>
      </c>
      <c r="B30" s="3" t="s">
        <v>52</v>
      </c>
      <c r="C30" s="14"/>
      <c r="D30" s="14"/>
      <c r="E30" s="14"/>
      <c r="F30" s="14"/>
      <c r="G30" s="9"/>
    </row>
    <row r="31" spans="1:7" x14ac:dyDescent="0.25">
      <c r="A31" s="4" t="s">
        <v>53</v>
      </c>
      <c r="B31" s="3" t="s">
        <v>54</v>
      </c>
      <c r="C31" s="14">
        <v>127887.91</v>
      </c>
      <c r="D31" s="14">
        <v>90216.572390000001</v>
      </c>
      <c r="E31" s="14">
        <f t="shared" ref="E31:E36" si="6">D31/C31*100</f>
        <v>70.543472318845474</v>
      </c>
      <c r="F31" s="14">
        <v>98585.99</v>
      </c>
      <c r="G31" s="9">
        <f t="shared" ref="G31:G36" si="7">D31/F31*100</f>
        <v>91.510540584924897</v>
      </c>
    </row>
    <row r="32" spans="1:7" x14ac:dyDescent="0.25">
      <c r="A32" s="4" t="s">
        <v>55</v>
      </c>
      <c r="B32" s="3" t="s">
        <v>56</v>
      </c>
      <c r="C32" s="14">
        <v>43167.721369999999</v>
      </c>
      <c r="D32" s="14">
        <v>15705.11534</v>
      </c>
      <c r="E32" s="14">
        <f t="shared" si="6"/>
        <v>36.381617656832091</v>
      </c>
      <c r="F32" s="14">
        <v>9568.2000000000007</v>
      </c>
      <c r="G32" s="9">
        <f t="shared" si="7"/>
        <v>164.13866077214104</v>
      </c>
    </row>
    <row r="33" spans="1:7" x14ac:dyDescent="0.25">
      <c r="A33" s="4" t="s">
        <v>57</v>
      </c>
      <c r="B33" s="3" t="s">
        <v>58</v>
      </c>
      <c r="C33" s="14">
        <v>8445.7999999999993</v>
      </c>
      <c r="D33" s="14">
        <v>1080.2883899999999</v>
      </c>
      <c r="E33" s="14">
        <f t="shared" si="6"/>
        <v>12.790835563238534</v>
      </c>
      <c r="F33" s="14">
        <v>830.14</v>
      </c>
      <c r="G33" s="9">
        <f t="shared" si="7"/>
        <v>130.13327751945454</v>
      </c>
    </row>
    <row r="34" spans="1:7" x14ac:dyDescent="0.25">
      <c r="A34" s="5" t="s">
        <v>59</v>
      </c>
      <c r="B34" s="2" t="s">
        <v>60</v>
      </c>
      <c r="C34" s="13">
        <f>SUM(C35:C39)</f>
        <v>332056.28999999998</v>
      </c>
      <c r="D34" s="13">
        <f>SUM(D35:D39)</f>
        <v>207494.31543999998</v>
      </c>
      <c r="E34" s="13">
        <f>D34/C34*100</f>
        <v>62.487693107695684</v>
      </c>
      <c r="F34" s="13">
        <f>SUM(F35:F39)</f>
        <v>146259.78999999998</v>
      </c>
      <c r="G34" s="8">
        <f>D34/F34*100</f>
        <v>141.86695840326314</v>
      </c>
    </row>
    <row r="35" spans="1:7" x14ac:dyDescent="0.25">
      <c r="A35" s="4" t="s">
        <v>61</v>
      </c>
      <c r="B35" s="3" t="s">
        <v>62</v>
      </c>
      <c r="C35" s="14">
        <v>46992.92</v>
      </c>
      <c r="D35" s="14">
        <v>41838.726190000001</v>
      </c>
      <c r="E35" s="14">
        <f t="shared" si="6"/>
        <v>89.03197798732235</v>
      </c>
      <c r="F35" s="14">
        <v>40210.69</v>
      </c>
      <c r="G35" s="11">
        <f t="shared" si="7"/>
        <v>104.04876461955763</v>
      </c>
    </row>
    <row r="36" spans="1:7" x14ac:dyDescent="0.25">
      <c r="A36" s="4" t="s">
        <v>63</v>
      </c>
      <c r="B36" s="3" t="s">
        <v>64</v>
      </c>
      <c r="C36" s="14">
        <v>789</v>
      </c>
      <c r="D36" s="14">
        <v>789</v>
      </c>
      <c r="E36" s="14">
        <f t="shared" si="6"/>
        <v>100</v>
      </c>
      <c r="F36" s="14">
        <v>784</v>
      </c>
      <c r="G36" s="9">
        <f t="shared" si="7"/>
        <v>100.63775510204083</v>
      </c>
    </row>
    <row r="37" spans="1:7" x14ac:dyDescent="0.25">
      <c r="A37" s="4" t="s">
        <v>65</v>
      </c>
      <c r="B37" s="3" t="s">
        <v>66</v>
      </c>
      <c r="C37" s="14">
        <v>283662.37</v>
      </c>
      <c r="D37" s="14">
        <v>164422.65299</v>
      </c>
      <c r="E37" s="14">
        <f t="shared" ref="E37" si="8">D37/C37*100</f>
        <v>57.964210406195228</v>
      </c>
      <c r="F37" s="14">
        <v>104928.3</v>
      </c>
      <c r="G37" s="9">
        <f t="shared" ref="G37:G39" si="9">D37/F37*100</f>
        <v>156.70000656638868</v>
      </c>
    </row>
    <row r="38" spans="1:7" ht="24" x14ac:dyDescent="0.25">
      <c r="A38" s="4" t="s">
        <v>67</v>
      </c>
      <c r="B38" s="3" t="s">
        <v>68</v>
      </c>
      <c r="C38" s="14"/>
      <c r="D38" s="14"/>
      <c r="E38" s="14"/>
      <c r="F38" s="14"/>
      <c r="G38" s="9"/>
    </row>
    <row r="39" spans="1:7" x14ac:dyDescent="0.25">
      <c r="A39" s="4" t="s">
        <v>69</v>
      </c>
      <c r="B39" s="3" t="s">
        <v>70</v>
      </c>
      <c r="C39" s="14">
        <v>612</v>
      </c>
      <c r="D39" s="14">
        <v>443.93626</v>
      </c>
      <c r="E39" s="14">
        <f>D39/C39*100</f>
        <v>72.538604575163404</v>
      </c>
      <c r="F39" s="14">
        <v>336.8</v>
      </c>
      <c r="G39" s="11">
        <f t="shared" si="9"/>
        <v>131.81005344418054</v>
      </c>
    </row>
    <row r="40" spans="1:7" x14ac:dyDescent="0.25">
      <c r="A40" s="5" t="s">
        <v>71</v>
      </c>
      <c r="B40" s="2" t="s">
        <v>72</v>
      </c>
      <c r="C40" s="13">
        <f>SUM(C41:C42)</f>
        <v>2140.5100000000002</v>
      </c>
      <c r="D40" s="13">
        <f>SUM(D41:D42)</f>
        <v>1447.0732800000001</v>
      </c>
      <c r="E40" s="13">
        <f t="shared" ref="E40:E41" si="10">D40/C40*100</f>
        <v>67.604135463043846</v>
      </c>
      <c r="F40" s="13">
        <f>SUM(F41:F42)</f>
        <v>1723.79</v>
      </c>
      <c r="G40" s="8">
        <f t="shared" ref="G40:G41" si="11">D40/F40*100</f>
        <v>83.947190783100041</v>
      </c>
    </row>
    <row r="41" spans="1:7" x14ac:dyDescent="0.25">
      <c r="A41" s="4" t="s">
        <v>73</v>
      </c>
      <c r="B41" s="3" t="s">
        <v>74</v>
      </c>
      <c r="C41" s="14">
        <v>2140.5100000000002</v>
      </c>
      <c r="D41" s="14">
        <v>1447.0732800000001</v>
      </c>
      <c r="E41" s="14">
        <f t="shared" si="10"/>
        <v>67.604135463043846</v>
      </c>
      <c r="F41" s="14">
        <v>1723.79</v>
      </c>
      <c r="G41" s="9">
        <f t="shared" si="11"/>
        <v>83.947190783100041</v>
      </c>
    </row>
    <row r="42" spans="1:7" x14ac:dyDescent="0.25">
      <c r="A42" s="4" t="s">
        <v>75</v>
      </c>
      <c r="B42" s="3" t="s">
        <v>76</v>
      </c>
      <c r="C42" s="14"/>
      <c r="D42" s="14"/>
      <c r="E42" s="14"/>
      <c r="F42" s="14"/>
      <c r="G42" s="9"/>
    </row>
    <row r="43" spans="1:7" x14ac:dyDescent="0.25">
      <c r="A43" s="5" t="s">
        <v>77</v>
      </c>
      <c r="B43" s="2" t="s">
        <v>78</v>
      </c>
      <c r="C43" s="13">
        <f>SUM(C44:C51)</f>
        <v>1876022.0999599998</v>
      </c>
      <c r="D43" s="13">
        <f>SUM(D44:D51)</f>
        <v>1449515.0311</v>
      </c>
      <c r="E43" s="13">
        <f>D43/C43*100</f>
        <v>77.265349439695115</v>
      </c>
      <c r="F43" s="13">
        <f>SUM(F44:F51)</f>
        <v>1399119.3099999998</v>
      </c>
      <c r="G43" s="8">
        <f>D43/F43*100</f>
        <v>103.60196022882424</v>
      </c>
    </row>
    <row r="44" spans="1:7" x14ac:dyDescent="0.25">
      <c r="A44" s="4" t="s">
        <v>79</v>
      </c>
      <c r="B44" s="3" t="s">
        <v>80</v>
      </c>
      <c r="C44" s="14">
        <v>824316.37</v>
      </c>
      <c r="D44" s="14">
        <v>640045.99503999995</v>
      </c>
      <c r="E44" s="14">
        <f t="shared" ref="E44:E46" si="12">D44/C44*100</f>
        <v>77.645673231019302</v>
      </c>
      <c r="F44" s="14">
        <v>630375.04</v>
      </c>
      <c r="G44" s="9">
        <f t="shared" ref="G44:G46" si="13">D44/F44*100</f>
        <v>101.53415894131848</v>
      </c>
    </row>
    <row r="45" spans="1:7" x14ac:dyDescent="0.25">
      <c r="A45" s="4" t="s">
        <v>81</v>
      </c>
      <c r="B45" s="3" t="s">
        <v>82</v>
      </c>
      <c r="C45" s="14">
        <v>822680.22996000003</v>
      </c>
      <c r="D45" s="14">
        <v>640686.21459999995</v>
      </c>
      <c r="E45" s="14">
        <f t="shared" si="12"/>
        <v>77.87791553361518</v>
      </c>
      <c r="F45" s="14">
        <v>603205.84</v>
      </c>
      <c r="G45" s="9">
        <f t="shared" si="13"/>
        <v>106.21352979606431</v>
      </c>
    </row>
    <row r="46" spans="1:7" x14ac:dyDescent="0.25">
      <c r="A46" s="4" t="s">
        <v>83</v>
      </c>
      <c r="B46" s="3" t="s">
        <v>84</v>
      </c>
      <c r="C46" s="14">
        <v>162391.12</v>
      </c>
      <c r="D46" s="14">
        <v>110653.90225</v>
      </c>
      <c r="E46" s="14">
        <f t="shared" si="12"/>
        <v>68.140365218245918</v>
      </c>
      <c r="F46" s="14">
        <v>106793.8</v>
      </c>
      <c r="G46" s="9">
        <f t="shared" si="13"/>
        <v>103.61453778215588</v>
      </c>
    </row>
    <row r="47" spans="1:7" x14ac:dyDescent="0.25">
      <c r="A47" s="4" t="s">
        <v>85</v>
      </c>
      <c r="B47" s="3" t="s">
        <v>86</v>
      </c>
      <c r="C47" s="14"/>
      <c r="D47" s="14"/>
      <c r="E47" s="14"/>
      <c r="F47" s="14"/>
      <c r="G47" s="9"/>
    </row>
    <row r="48" spans="1:7" ht="24" x14ac:dyDescent="0.25">
      <c r="A48" s="4" t="s">
        <v>87</v>
      </c>
      <c r="B48" s="3" t="s">
        <v>88</v>
      </c>
      <c r="C48" s="14"/>
      <c r="D48" s="14"/>
      <c r="E48" s="14"/>
      <c r="F48" s="14"/>
      <c r="G48" s="9"/>
    </row>
    <row r="49" spans="1:7" x14ac:dyDescent="0.25">
      <c r="A49" s="4" t="s">
        <v>89</v>
      </c>
      <c r="B49" s="3" t="s">
        <v>90</v>
      </c>
      <c r="C49" s="14"/>
      <c r="D49" s="14"/>
      <c r="E49" s="14"/>
      <c r="F49" s="14"/>
      <c r="G49" s="9"/>
    </row>
    <row r="50" spans="1:7" x14ac:dyDescent="0.25">
      <c r="A50" s="4" t="s">
        <v>91</v>
      </c>
      <c r="B50" s="3" t="s">
        <v>92</v>
      </c>
      <c r="C50" s="14">
        <v>16355.73</v>
      </c>
      <c r="D50" s="14">
        <v>13607.17044</v>
      </c>
      <c r="E50" s="14">
        <f t="shared" ref="E50:E51" si="14">D50/C50*100</f>
        <v>83.195127579141996</v>
      </c>
      <c r="F50" s="14">
        <v>13732.18</v>
      </c>
      <c r="G50" s="9">
        <f t="shared" ref="G50:G54" si="15">D50/F50*100</f>
        <v>99.089659762688811</v>
      </c>
    </row>
    <row r="51" spans="1:7" x14ac:dyDescent="0.25">
      <c r="A51" s="4" t="s">
        <v>93</v>
      </c>
      <c r="B51" s="3" t="s">
        <v>94</v>
      </c>
      <c r="C51" s="14">
        <v>50278.65</v>
      </c>
      <c r="D51" s="14">
        <v>44521.748769999998</v>
      </c>
      <c r="E51" s="14">
        <f t="shared" si="14"/>
        <v>88.550008343501659</v>
      </c>
      <c r="F51" s="14">
        <v>45012.45</v>
      </c>
      <c r="G51" s="9">
        <f t="shared" si="15"/>
        <v>98.909854429163488</v>
      </c>
    </row>
    <row r="52" spans="1:7" x14ac:dyDescent="0.25">
      <c r="A52" s="5" t="s">
        <v>95</v>
      </c>
      <c r="B52" s="2" t="s">
        <v>96</v>
      </c>
      <c r="C52" s="13">
        <f>SUM(C53:C54)</f>
        <v>426744.25</v>
      </c>
      <c r="D52" s="13">
        <f>SUM(D53:D54)</f>
        <v>145710.38104000001</v>
      </c>
      <c r="E52" s="13">
        <f>D52/C52*100</f>
        <v>34.14466182965559</v>
      </c>
      <c r="F52" s="13">
        <f>SUM(F53:F54)</f>
        <v>185436.02000000002</v>
      </c>
      <c r="G52" s="8">
        <f>D52/F52*100</f>
        <v>78.577172353030434</v>
      </c>
    </row>
    <row r="53" spans="1:7" x14ac:dyDescent="0.25">
      <c r="A53" s="4" t="s">
        <v>97</v>
      </c>
      <c r="B53" s="3" t="s">
        <v>98</v>
      </c>
      <c r="C53" s="14">
        <v>421222.89</v>
      </c>
      <c r="D53" s="14">
        <v>141584.67921</v>
      </c>
      <c r="E53" s="14">
        <f t="shared" ref="E53:E55" si="16">D53/C53*100</f>
        <v>33.612769526841241</v>
      </c>
      <c r="F53" s="14">
        <v>182102.82</v>
      </c>
      <c r="G53" s="9">
        <f t="shared" si="15"/>
        <v>77.749855389389353</v>
      </c>
    </row>
    <row r="54" spans="1:7" x14ac:dyDescent="0.25">
      <c r="A54" s="4" t="s">
        <v>99</v>
      </c>
      <c r="B54" s="3" t="s">
        <v>100</v>
      </c>
      <c r="C54" s="14">
        <v>5521.36</v>
      </c>
      <c r="D54" s="14">
        <v>4125.70183</v>
      </c>
      <c r="E54" s="14">
        <f t="shared" si="16"/>
        <v>74.722565273773128</v>
      </c>
      <c r="F54" s="14">
        <v>3333.2</v>
      </c>
      <c r="G54" s="9">
        <f t="shared" si="15"/>
        <v>123.77600594023761</v>
      </c>
    </row>
    <row r="55" spans="1:7" x14ac:dyDescent="0.25">
      <c r="A55" s="5" t="s">
        <v>101</v>
      </c>
      <c r="B55" s="2" t="s">
        <v>102</v>
      </c>
      <c r="C55" s="13">
        <f>SUM(C56:C62)</f>
        <v>12488</v>
      </c>
      <c r="D55" s="13">
        <f>SUM(D56:D62)</f>
        <v>6930.9784499999996</v>
      </c>
      <c r="E55" s="13">
        <f t="shared" si="16"/>
        <v>55.501108664317741</v>
      </c>
      <c r="F55" s="13">
        <f>SUM(F56:F62)</f>
        <v>7490.8</v>
      </c>
      <c r="G55" s="8">
        <f>D55/F55*100</f>
        <v>92.526545228814001</v>
      </c>
    </row>
    <row r="56" spans="1:7" x14ac:dyDescent="0.25">
      <c r="A56" s="4" t="s">
        <v>103</v>
      </c>
      <c r="B56" s="3" t="s">
        <v>104</v>
      </c>
      <c r="C56" s="14"/>
      <c r="D56" s="14"/>
      <c r="E56" s="14"/>
      <c r="F56" s="14"/>
      <c r="G56" s="9"/>
    </row>
    <row r="57" spans="1:7" x14ac:dyDescent="0.25">
      <c r="A57" s="4" t="s">
        <v>105</v>
      </c>
      <c r="B57" s="3" t="s">
        <v>106</v>
      </c>
      <c r="C57" s="14"/>
      <c r="D57" s="14"/>
      <c r="E57" s="14"/>
      <c r="F57" s="14"/>
      <c r="G57" s="9"/>
    </row>
    <row r="58" spans="1:7" x14ac:dyDescent="0.25">
      <c r="A58" s="4" t="s">
        <v>107</v>
      </c>
      <c r="B58" s="3" t="s">
        <v>108</v>
      </c>
      <c r="C58" s="14"/>
      <c r="D58" s="14"/>
      <c r="E58" s="14"/>
      <c r="F58" s="14"/>
      <c r="G58" s="9"/>
    </row>
    <row r="59" spans="1:7" x14ac:dyDescent="0.25">
      <c r="A59" s="4" t="s">
        <v>109</v>
      </c>
      <c r="B59" s="3" t="s">
        <v>110</v>
      </c>
      <c r="C59" s="14"/>
      <c r="D59" s="14"/>
      <c r="E59" s="14"/>
      <c r="F59" s="14"/>
      <c r="G59" s="9"/>
    </row>
    <row r="60" spans="1:7" ht="24" x14ac:dyDescent="0.25">
      <c r="A60" s="4" t="s">
        <v>111</v>
      </c>
      <c r="B60" s="3" t="s">
        <v>112</v>
      </c>
      <c r="C60" s="14"/>
      <c r="D60" s="14"/>
      <c r="E60" s="14"/>
      <c r="F60" s="14"/>
      <c r="G60" s="9"/>
    </row>
    <row r="61" spans="1:7" x14ac:dyDescent="0.25">
      <c r="A61" s="4" t="s">
        <v>113</v>
      </c>
      <c r="B61" s="3" t="s">
        <v>114</v>
      </c>
      <c r="C61" s="14"/>
      <c r="D61" s="14"/>
      <c r="E61" s="14"/>
      <c r="F61" s="14"/>
      <c r="G61" s="9"/>
    </row>
    <row r="62" spans="1:7" x14ac:dyDescent="0.25">
      <c r="A62" s="4" t="s">
        <v>115</v>
      </c>
      <c r="B62" s="3" t="s">
        <v>116</v>
      </c>
      <c r="C62" s="14">
        <v>12488</v>
      </c>
      <c r="D62" s="14">
        <v>6930.9784499999996</v>
      </c>
      <c r="E62" s="14">
        <f t="shared" ref="E62" si="17">D62/C62*100</f>
        <v>55.501108664317741</v>
      </c>
      <c r="F62" s="14">
        <v>7490.8</v>
      </c>
      <c r="G62" s="9">
        <f t="shared" ref="G62" si="18">D62/F62*100</f>
        <v>92.526545228814001</v>
      </c>
    </row>
    <row r="63" spans="1:7" x14ac:dyDescent="0.25">
      <c r="A63" s="5" t="s">
        <v>117</v>
      </c>
      <c r="B63" s="2" t="s">
        <v>118</v>
      </c>
      <c r="C63" s="13">
        <f>SUM(C64:C68)</f>
        <v>131930.4</v>
      </c>
      <c r="D63" s="13">
        <f>SUM(D64:D68)</f>
        <v>105355.53947</v>
      </c>
      <c r="E63" s="13">
        <f t="shared" ref="E63:E64" si="19">D63/C63*100</f>
        <v>79.85690899898735</v>
      </c>
      <c r="F63" s="13">
        <f>SUM(F64:F68)</f>
        <v>95654.290000000008</v>
      </c>
      <c r="G63" s="8">
        <f>D63/F63*100</f>
        <v>110.14199098649939</v>
      </c>
    </row>
    <row r="64" spans="1:7" x14ac:dyDescent="0.25">
      <c r="A64" s="4" t="s">
        <v>119</v>
      </c>
      <c r="B64" s="3" t="s">
        <v>120</v>
      </c>
      <c r="C64" s="14">
        <v>6915.7</v>
      </c>
      <c r="D64" s="14">
        <v>5461.5046899999998</v>
      </c>
      <c r="E64" s="14">
        <f t="shared" si="19"/>
        <v>78.972550717931668</v>
      </c>
      <c r="F64" s="14">
        <v>4974.5600000000004</v>
      </c>
      <c r="G64" s="9">
        <f t="shared" ref="G64" si="20">D64/F64*100</f>
        <v>109.7886986989804</v>
      </c>
    </row>
    <row r="65" spans="1:7" x14ac:dyDescent="0.25">
      <c r="A65" s="4" t="s">
        <v>121</v>
      </c>
      <c r="B65" s="3" t="s">
        <v>122</v>
      </c>
      <c r="C65" s="14"/>
      <c r="D65" s="14"/>
      <c r="E65" s="14"/>
      <c r="F65" s="14"/>
      <c r="G65" s="9"/>
    </row>
    <row r="66" spans="1:7" x14ac:dyDescent="0.25">
      <c r="A66" s="4" t="s">
        <v>123</v>
      </c>
      <c r="B66" s="3" t="s">
        <v>124</v>
      </c>
      <c r="C66" s="14">
        <v>38798</v>
      </c>
      <c r="D66" s="14">
        <v>34751.801460000002</v>
      </c>
      <c r="E66" s="14">
        <f t="shared" ref="E66:E67" si="21">D66/C66*100</f>
        <v>89.571115676065787</v>
      </c>
      <c r="F66" s="14">
        <v>31125.98</v>
      </c>
      <c r="G66" s="9">
        <f t="shared" ref="G66:G67" si="22">D66/F66*100</f>
        <v>111.64885879898401</v>
      </c>
    </row>
    <row r="67" spans="1:7" x14ac:dyDescent="0.25">
      <c r="A67" s="4" t="s">
        <v>125</v>
      </c>
      <c r="B67" s="3" t="s">
        <v>126</v>
      </c>
      <c r="C67" s="14">
        <v>86216.7</v>
      </c>
      <c r="D67" s="14">
        <v>65142.233319999999</v>
      </c>
      <c r="E67" s="14">
        <f t="shared" si="21"/>
        <v>75.5563983775765</v>
      </c>
      <c r="F67" s="14">
        <v>59553.75</v>
      </c>
      <c r="G67" s="9">
        <f t="shared" si="22"/>
        <v>109.38393185987448</v>
      </c>
    </row>
    <row r="68" spans="1:7" x14ac:dyDescent="0.25">
      <c r="A68" s="4" t="s">
        <v>127</v>
      </c>
      <c r="B68" s="3" t="s">
        <v>128</v>
      </c>
      <c r="C68" s="14"/>
      <c r="D68" s="14"/>
      <c r="E68" s="14"/>
      <c r="F68" s="14"/>
      <c r="G68" s="9"/>
    </row>
    <row r="69" spans="1:7" x14ac:dyDescent="0.25">
      <c r="A69" s="5" t="s">
        <v>129</v>
      </c>
      <c r="B69" s="2" t="s">
        <v>130</v>
      </c>
      <c r="C69" s="13">
        <f>SUM(C70:C73)</f>
        <v>142213.87</v>
      </c>
      <c r="D69" s="13">
        <f>SUM(D70:D73)</f>
        <v>112433.2395</v>
      </c>
      <c r="E69" s="13">
        <f>D69/C69*100</f>
        <v>79.059264402269619</v>
      </c>
      <c r="F69" s="13">
        <f>SUM(F70:F73)</f>
        <v>99886.94</v>
      </c>
      <c r="G69" s="8">
        <f>D69/F69*100</f>
        <v>112.56050040175423</v>
      </c>
    </row>
    <row r="70" spans="1:7" x14ac:dyDescent="0.25">
      <c r="A70" s="4" t="s">
        <v>131</v>
      </c>
      <c r="B70" s="3" t="s">
        <v>132</v>
      </c>
      <c r="C70" s="14">
        <v>113210.76</v>
      </c>
      <c r="D70" s="14">
        <v>85505.592560000005</v>
      </c>
      <c r="E70" s="14">
        <f t="shared" ref="E70:E71" si="23">D70/C70*100</f>
        <v>75.527796615798721</v>
      </c>
      <c r="F70" s="14">
        <v>88712.639999999999</v>
      </c>
      <c r="G70" s="9">
        <f t="shared" ref="G70:G71" si="24">D70/F70*100</f>
        <v>96.384903616891577</v>
      </c>
    </row>
    <row r="71" spans="1:7" x14ac:dyDescent="0.25">
      <c r="A71" s="4" t="s">
        <v>133</v>
      </c>
      <c r="B71" s="3" t="s">
        <v>134</v>
      </c>
      <c r="C71" s="14">
        <v>24883.4</v>
      </c>
      <c r="D71" s="14">
        <v>23406.151000000002</v>
      </c>
      <c r="E71" s="14">
        <f t="shared" si="23"/>
        <v>94.063315302571198</v>
      </c>
      <c r="F71" s="14">
        <v>8185.77</v>
      </c>
      <c r="G71" s="9">
        <f t="shared" si="24"/>
        <v>285.93707128345898</v>
      </c>
    </row>
    <row r="72" spans="1:7" x14ac:dyDescent="0.25">
      <c r="A72" s="4" t="s">
        <v>135</v>
      </c>
      <c r="B72" s="3" t="s">
        <v>136</v>
      </c>
      <c r="C72" s="14"/>
      <c r="D72" s="14"/>
      <c r="E72" s="14"/>
      <c r="F72" s="14"/>
      <c r="G72" s="9"/>
    </row>
    <row r="73" spans="1:7" x14ac:dyDescent="0.25">
      <c r="A73" s="4" t="s">
        <v>137</v>
      </c>
      <c r="B73" s="3" t="s">
        <v>138</v>
      </c>
      <c r="C73" s="14">
        <v>4119.71</v>
      </c>
      <c r="D73" s="14">
        <v>3521.4959399999998</v>
      </c>
      <c r="E73" s="14">
        <f>D73/C73*100</f>
        <v>85.479219168339512</v>
      </c>
      <c r="F73" s="14">
        <v>2988.53</v>
      </c>
      <c r="G73" s="9">
        <f t="shared" ref="G73:G74" si="25">D73/F73*100</f>
        <v>117.83371557253899</v>
      </c>
    </row>
    <row r="74" spans="1:7" x14ac:dyDescent="0.25">
      <c r="A74" s="5" t="s">
        <v>139</v>
      </c>
      <c r="B74" s="2" t="s">
        <v>140</v>
      </c>
      <c r="C74" s="13">
        <f>SUM(C75:C77)</f>
        <v>3546.18</v>
      </c>
      <c r="D74" s="13">
        <f>SUM(D75:D77)</f>
        <v>3139.84825</v>
      </c>
      <c r="E74" s="13">
        <f>D74/C74*100</f>
        <v>88.54170544078417</v>
      </c>
      <c r="F74" s="13">
        <f>SUM(F75:F77)</f>
        <v>2046.76</v>
      </c>
      <c r="G74" s="8">
        <f t="shared" si="25"/>
        <v>153.40578524106391</v>
      </c>
    </row>
    <row r="75" spans="1:7" x14ac:dyDescent="0.25">
      <c r="A75" s="4" t="s">
        <v>141</v>
      </c>
      <c r="B75" s="3" t="s">
        <v>142</v>
      </c>
      <c r="C75" s="14"/>
      <c r="D75" s="14"/>
      <c r="E75" s="14"/>
      <c r="F75" s="14"/>
      <c r="G75" s="9"/>
    </row>
    <row r="76" spans="1:7" x14ac:dyDescent="0.25">
      <c r="A76" s="4" t="s">
        <v>143</v>
      </c>
      <c r="B76" s="3" t="s">
        <v>144</v>
      </c>
      <c r="C76" s="14"/>
      <c r="D76" s="14"/>
      <c r="E76" s="14"/>
      <c r="F76" s="14"/>
      <c r="G76" s="9"/>
    </row>
    <row r="77" spans="1:7" x14ac:dyDescent="0.25">
      <c r="A77" s="4" t="s">
        <v>145</v>
      </c>
      <c r="B77" s="3" t="s">
        <v>146</v>
      </c>
      <c r="C77" s="14">
        <v>3546.18</v>
      </c>
      <c r="D77" s="14">
        <v>3139.84825</v>
      </c>
      <c r="E77" s="14">
        <f>D77/C77*100</f>
        <v>88.54170544078417</v>
      </c>
      <c r="F77" s="14">
        <v>2046.76</v>
      </c>
      <c r="G77" s="9">
        <f t="shared" ref="G77" si="26">D77/F77*100</f>
        <v>153.40578524106391</v>
      </c>
    </row>
    <row r="78" spans="1:7" x14ac:dyDescent="0.25">
      <c r="A78" s="5" t="s">
        <v>147</v>
      </c>
      <c r="B78" s="2" t="s">
        <v>148</v>
      </c>
      <c r="C78" s="13">
        <f>SUM(C79)</f>
        <v>2700</v>
      </c>
      <c r="D78" s="13">
        <v>0</v>
      </c>
      <c r="E78" s="13">
        <f t="shared" ref="E78:E79" si="27">D78/C78*100</f>
        <v>0</v>
      </c>
      <c r="F78" s="13">
        <f>SUM(F79)</f>
        <v>0</v>
      </c>
      <c r="G78" s="9"/>
    </row>
    <row r="79" spans="1:7" x14ac:dyDescent="0.25">
      <c r="A79" s="4" t="s">
        <v>149</v>
      </c>
      <c r="B79" s="3" t="s">
        <v>150</v>
      </c>
      <c r="C79" s="14">
        <v>2700</v>
      </c>
      <c r="D79" s="14">
        <v>0</v>
      </c>
      <c r="E79" s="14">
        <f t="shared" si="27"/>
        <v>0</v>
      </c>
      <c r="F79" s="14">
        <v>0</v>
      </c>
      <c r="G79" s="9"/>
    </row>
    <row r="80" spans="1:7" ht="24" x14ac:dyDescent="0.25">
      <c r="A80" s="5" t="s">
        <v>151</v>
      </c>
      <c r="B80" s="2" t="s">
        <v>152</v>
      </c>
      <c r="C80" s="9"/>
      <c r="D80" s="11"/>
      <c r="E80" s="9"/>
      <c r="F80" s="9"/>
      <c r="G80" s="9"/>
    </row>
    <row r="81" spans="1:7" ht="24" x14ac:dyDescent="0.25">
      <c r="A81" s="4" t="s">
        <v>153</v>
      </c>
      <c r="B81" s="3" t="s">
        <v>154</v>
      </c>
      <c r="C81" s="9"/>
      <c r="D81" s="11"/>
      <c r="E81" s="9"/>
      <c r="F81" s="9"/>
      <c r="G81" s="9"/>
    </row>
    <row r="82" spans="1:7" x14ac:dyDescent="0.25">
      <c r="A82" s="4" t="s">
        <v>155</v>
      </c>
      <c r="B82" s="3" t="s">
        <v>156</v>
      </c>
      <c r="C82" s="9"/>
      <c r="D82" s="11"/>
      <c r="E82" s="9"/>
      <c r="F82" s="9"/>
      <c r="G82" s="9"/>
    </row>
    <row r="83" spans="1:7" x14ac:dyDescent="0.25">
      <c r="A83" s="4" t="s">
        <v>157</v>
      </c>
      <c r="B83" s="3" t="s">
        <v>158</v>
      </c>
      <c r="C83" s="9"/>
      <c r="D83" s="11"/>
      <c r="E83" s="9"/>
      <c r="F83" s="9"/>
      <c r="G83" s="9"/>
    </row>
    <row r="84" spans="1:7" x14ac:dyDescent="0.25">
      <c r="A84" s="6"/>
    </row>
    <row r="85" spans="1:7" x14ac:dyDescent="0.25">
      <c r="A85" s="7" t="s">
        <v>161</v>
      </c>
    </row>
  </sheetData>
  <mergeCells count="1">
    <mergeCell ref="A1:G1"/>
  </mergeCells>
  <pageMargins left="0.7" right="0.7" top="0.75" bottom="0.75" header="0.3" footer="0.3"/>
  <pageSetup paperSize="9" scale="63" orientation="portrait" r:id="rId1"/>
  <rowBreaks count="1" manualBreakCount="1">
    <brk id="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Пользователь</cp:lastModifiedBy>
  <cp:lastPrinted>2018-11-02T06:38:10Z</cp:lastPrinted>
  <dcterms:created xsi:type="dcterms:W3CDTF">2017-12-11T14:03:53Z</dcterms:created>
  <dcterms:modified xsi:type="dcterms:W3CDTF">2019-12-05T14:41:35Z</dcterms:modified>
</cp:coreProperties>
</file>