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F29" i="3" l="1"/>
  <c r="E20" i="3" l="1"/>
  <c r="E14" i="3"/>
  <c r="D27" i="3" l="1"/>
  <c r="G28" i="3" l="1"/>
  <c r="C27" i="3"/>
  <c r="D30" i="3"/>
  <c r="C30" i="3"/>
  <c r="F30" i="3"/>
  <c r="C29" i="3"/>
  <c r="C16" i="3"/>
  <c r="C11" i="3"/>
  <c r="C31" i="3"/>
  <c r="D31" i="3"/>
  <c r="G35" i="3"/>
  <c r="E35" i="3"/>
  <c r="F27" i="3"/>
  <c r="G27" i="3" s="1"/>
  <c r="F9" i="3"/>
  <c r="G14" i="3"/>
  <c r="D29" i="3" l="1"/>
  <c r="G33" i="3"/>
  <c r="C21" i="3"/>
  <c r="C7" i="3"/>
  <c r="E32" i="3"/>
  <c r="E31" i="3"/>
  <c r="D11" i="3"/>
  <c r="D21" i="3"/>
  <c r="E33" i="3" l="1"/>
  <c r="E28" i="3"/>
  <c r="E27" i="3"/>
  <c r="F21" i="3"/>
  <c r="E30" i="3" l="1"/>
  <c r="G30" i="3"/>
  <c r="G34" i="3"/>
  <c r="G26" i="3"/>
  <c r="G25" i="3"/>
  <c r="G24" i="3"/>
  <c r="G23" i="3"/>
  <c r="G22" i="3"/>
  <c r="G19" i="3"/>
  <c r="G18" i="3"/>
  <c r="G17" i="3"/>
  <c r="G15" i="3"/>
  <c r="G13" i="3"/>
  <c r="G12" i="3"/>
  <c r="G10" i="3"/>
  <c r="G8" i="3"/>
  <c r="F16" i="3"/>
  <c r="D9" i="3"/>
  <c r="E8" i="3"/>
  <c r="E10" i="3"/>
  <c r="E34" i="3"/>
  <c r="E29" i="3" l="1"/>
  <c r="G29" i="3"/>
  <c r="F7" i="3"/>
  <c r="F11" i="3"/>
  <c r="G9" i="3"/>
  <c r="E26" i="3"/>
  <c r="E25" i="3"/>
  <c r="E24" i="3"/>
  <c r="E23" i="3"/>
  <c r="E22" i="3"/>
  <c r="E19" i="3"/>
  <c r="E18" i="3"/>
  <c r="E17" i="3"/>
  <c r="E15" i="3"/>
  <c r="E13" i="3"/>
  <c r="E12" i="3"/>
  <c r="D7" i="3"/>
  <c r="D16" i="3"/>
  <c r="C9" i="3"/>
  <c r="G16" i="3" l="1"/>
  <c r="D6" i="3"/>
  <c r="D5" i="3" s="1"/>
  <c r="D4" i="3" s="1"/>
  <c r="C6" i="3"/>
  <c r="E9" i="3"/>
  <c r="F6" i="3"/>
  <c r="F5" i="3" s="1"/>
  <c r="F4" i="3" s="1"/>
  <c r="G7" i="3"/>
  <c r="G21" i="3"/>
  <c r="G11" i="3"/>
  <c r="E21" i="3"/>
  <c r="E7" i="3"/>
  <c r="E11" i="3"/>
  <c r="E16" i="3"/>
  <c r="C5" i="3" l="1"/>
  <c r="C4" i="3" s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<sst xmlns="http://schemas.openxmlformats.org/spreadsheetml/2006/main" count="71" uniqueCount="70">
  <si>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</si>
  <si>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</si>
  <si>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</si>
  <si>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</si>
  <si>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</si>
  <si>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</si>
  <si>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</si>
  <si>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</si>
  <si>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</si>
  <si>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</si>
  <si>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</si>
  <si>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</si>
  <si>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</si>
  <si>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</si>
  <si>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</si>
  <si>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</si>
  <si>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</si>
  <si>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</si>
  <si>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</si>
  <si>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</si>
  <si>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</si>
  <si>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</si>
  <si>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</si>
  <si>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</si>
  <si>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</si>
  <si>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</si>
  <si>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</si>
  <si>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</si>
  <si>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</si>
  <si>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</si>
  <si>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</si>
  <si>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</si>
  <si>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</si>
  <si>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</si>
  <si>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</si>
  <si>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</si>
  <si>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</si>
  <si>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</si>
  <si>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</si>
  <si>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</si>
  <si>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</si>
  <si>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</si>
  <si>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</si>
  <si>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</si>
  <si>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</si>
  <si>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</si>
  <si>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</si>
  <si>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</si>
  <si>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</si>
  <si>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</si>
  <si>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</si>
  <si>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</si>
  <si>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</si>
  <si>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</si>
  <si>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</si>
  <si>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</si>
  <si>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</si>
  <si>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</si>
  <si>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</si>
  <si>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</si>
  <si>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</si>
  <si>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</si>
  <si>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</si>
  <si>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</si>
  <si>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</si>
  <si>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</si>
  <si>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01.11.2020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</si>
  <si>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01.11.2020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</si>
  <si>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01.11.2020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</si>
  <si>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01.11.2019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</si>
</sst>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Normal="100" workbookViewId="0">
      <selection activeCell="F36" sqref="F36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 x14ac:dyDescent="0.25">
      <c r="A1" s="16" t="s">
        <v>66</v>
      </c>
      <c r="B1" s="16"/>
      <c r="C1" s="16"/>
      <c r="D1" s="16"/>
      <c r="E1" s="16"/>
      <c r="F1" s="16"/>
      <c r="G1" s="16"/>
    </row>
    <row r="3" spans="1:14" ht="86.25" customHeight="1" x14ac:dyDescent="0.25">
      <c r="A3" s="5" t="s">
        <v>0</v>
      </c>
      <c r="B3" s="5" t="s">
        <v>1</v>
      </c>
      <c r="C3" s="5" t="s">
        <v>57</v>
      </c>
      <c r="D3" s="2" t="s">
        <v>67</v>
      </c>
      <c r="E3" s="5" t="s">
        <v>68</v>
      </c>
      <c r="F3" s="5" t="s">
        <v>69</v>
      </c>
      <c r="G3" s="5" t="s">
        <v>2</v>
      </c>
      <c r="I3" s="14"/>
    </row>
    <row r="4" spans="1:14" ht="24.95" customHeight="1" x14ac:dyDescent="0.25">
      <c r="A4" s="2"/>
      <c r="B4" s="3" t="s">
        <v>3</v>
      </c>
      <c r="C4" s="4">
        <f>SUM(C5,C29)</f>
        <v>3549592.87</v>
      </c>
      <c r="D4" s="4">
        <f>SUM(D5,D29)</f>
        <v>2775324.16</v>
      </c>
      <c r="E4" s="12">
        <f t="shared" ref="E4" si="0">D4/C4/100%</f>
        <v>0.78187112202532683</v>
      </c>
      <c r="F4" s="4">
        <f>SUM(F5,F29)</f>
        <v>2455280.2400000002</v>
      </c>
      <c r="G4" s="13">
        <f>D4/F4</f>
        <v>1.1303492427406168</v>
      </c>
      <c r="H4" s="15"/>
      <c r="I4" s="14"/>
      <c r="K4" s="14"/>
    </row>
    <row r="5" spans="1:14" ht="24.95" customHeight="1" x14ac:dyDescent="0.25">
      <c r="A5" s="5" t="s">
        <v>4</v>
      </c>
      <c r="B5" s="3" t="s">
        <v>5</v>
      </c>
      <c r="C5" s="4">
        <f>SUM(C6,C21)</f>
        <v>1541631.37</v>
      </c>
      <c r="D5" s="4">
        <f>SUM(D6,D21)</f>
        <v>1262646.3299999998</v>
      </c>
      <c r="E5" s="12">
        <f t="shared" ref="E5" si="1">D5/C5/100%</f>
        <v>0.81903258753744723</v>
      </c>
      <c r="F5" s="4">
        <f>SUM(F6,F21)</f>
        <v>1210980.5899999999</v>
      </c>
      <c r="G5" s="13">
        <f t="shared" ref="G5:G35" si="2">D5/F5</f>
        <v>1.0426643832499414</v>
      </c>
      <c r="H5" s="14"/>
      <c r="I5" s="15"/>
    </row>
    <row r="6" spans="1:14" ht="24.95" customHeight="1" x14ac:dyDescent="0.25">
      <c r="A6" s="5"/>
      <c r="B6" s="6" t="s">
        <v>6</v>
      </c>
      <c r="C6" s="7">
        <f>SUM(C7,C9,C11,C16,C19:C20)</f>
        <v>1159466.7</v>
      </c>
      <c r="D6" s="7">
        <f>SUM(D7,D9,D11,D16,D19:D20)</f>
        <v>926417.72999999986</v>
      </c>
      <c r="E6" s="10">
        <f t="shared" ref="E6:E10" si="3">D6/C6/100%</f>
        <v>0.79900330902129391</v>
      </c>
      <c r="F6" s="7">
        <f>SUM(F7,F9,F11,F16,F19:F20)</f>
        <v>898807.48</v>
      </c>
      <c r="G6" s="11">
        <f t="shared" si="2"/>
        <v>1.0307187585933306</v>
      </c>
    </row>
    <row r="7" spans="1:14" ht="24.95" customHeight="1" x14ac:dyDescent="0.25">
      <c r="A7" s="5" t="s">
        <v>7</v>
      </c>
      <c r="B7" s="3" t="s">
        <v>8</v>
      </c>
      <c r="C7" s="4">
        <f>SUM(C8)</f>
        <v>452081</v>
      </c>
      <c r="D7" s="4">
        <f>SUM(D8)</f>
        <v>361423.39</v>
      </c>
      <c r="E7" s="12">
        <f t="shared" si="3"/>
        <v>0.79946600277383928</v>
      </c>
      <c r="F7" s="4">
        <f>SUM(F8)</f>
        <v>303635.90000000002</v>
      </c>
      <c r="G7" s="13">
        <f t="shared" si="2"/>
        <v>1.1903183714442198</v>
      </c>
    </row>
    <row r="8" spans="1:14" ht="24.95" customHeight="1" x14ac:dyDescent="0.25">
      <c r="A8" s="2" t="s">
        <v>9</v>
      </c>
      <c r="B8" s="6" t="s">
        <v>10</v>
      </c>
      <c r="C8" s="7">
        <v>452081</v>
      </c>
      <c r="D8" s="8">
        <v>361423.39</v>
      </c>
      <c r="E8" s="10">
        <f t="shared" si="3"/>
        <v>0.79946600277383928</v>
      </c>
      <c r="F8" s="8">
        <v>303635.90000000002</v>
      </c>
      <c r="G8" s="11">
        <f t="shared" si="2"/>
        <v>1.1903183714442198</v>
      </c>
    </row>
    <row r="9" spans="1:14" ht="24.95" customHeight="1" x14ac:dyDescent="0.25">
      <c r="A9" s="5" t="s">
        <v>11</v>
      </c>
      <c r="B9" s="3" t="s">
        <v>12</v>
      </c>
      <c r="C9" s="4">
        <f>SUM(C10)</f>
        <v>3732</v>
      </c>
      <c r="D9" s="4">
        <f>SUM(D10)</f>
        <v>2963.8</v>
      </c>
      <c r="E9" s="12">
        <f t="shared" si="3"/>
        <v>0.79415862808145776</v>
      </c>
      <c r="F9" s="4">
        <f>SUM(F10)</f>
        <v>3584.77</v>
      </c>
      <c r="G9" s="13">
        <f t="shared" si="2"/>
        <v>0.82677549745171941</v>
      </c>
      <c r="N9" s="15"/>
    </row>
    <row r="10" spans="1:14" ht="24.95" customHeight="1" x14ac:dyDescent="0.25">
      <c r="A10" s="2" t="s">
        <v>13</v>
      </c>
      <c r="B10" s="6" t="s">
        <v>14</v>
      </c>
      <c r="C10" s="7">
        <v>3732</v>
      </c>
      <c r="D10" s="7">
        <v>2963.8</v>
      </c>
      <c r="E10" s="10">
        <f t="shared" si="3"/>
        <v>0.79415862808145776</v>
      </c>
      <c r="F10" s="7">
        <v>3584.77</v>
      </c>
      <c r="G10" s="11">
        <f t="shared" si="2"/>
        <v>0.82677549745171941</v>
      </c>
      <c r="I10" s="14"/>
      <c r="N10" s="14"/>
    </row>
    <row r="11" spans="1:14" ht="24.95" customHeight="1" x14ac:dyDescent="0.25">
      <c r="A11" s="5" t="s">
        <v>15</v>
      </c>
      <c r="B11" s="3" t="s">
        <v>16</v>
      </c>
      <c r="C11" s="4">
        <f>SUM(C12:C15)</f>
        <v>405271.9</v>
      </c>
      <c r="D11" s="4">
        <f>SUM(D12:D15)</f>
        <v>372340.42999999993</v>
      </c>
      <c r="E11" s="12">
        <f t="shared" ref="E11:E18" si="4">D11/C11/100%</f>
        <v>0.91874228141650061</v>
      </c>
      <c r="F11" s="4">
        <f>SUM(F12:F15)</f>
        <v>385400.11</v>
      </c>
      <c r="G11" s="13">
        <f t="shared" si="2"/>
        <v>0.96611396919424841</v>
      </c>
      <c r="N11" s="14"/>
    </row>
    <row r="12" spans="1:14" ht="24.95" customHeight="1" x14ac:dyDescent="0.25">
      <c r="A12" s="2" t="s">
        <v>17</v>
      </c>
      <c r="B12" s="6" t="s">
        <v>18</v>
      </c>
      <c r="C12" s="7">
        <v>344609.5</v>
      </c>
      <c r="D12" s="8">
        <v>315298.40999999997</v>
      </c>
      <c r="E12" s="10">
        <f t="shared" si="4"/>
        <v>0.91494404536148877</v>
      </c>
      <c r="F12" s="8">
        <v>316867.08</v>
      </c>
      <c r="G12" s="11">
        <f t="shared" si="2"/>
        <v>0.99504943839543059</v>
      </c>
    </row>
    <row r="13" spans="1:14" ht="24.95" customHeight="1" x14ac:dyDescent="0.25">
      <c r="A13" s="2" t="s">
        <v>51</v>
      </c>
      <c r="B13" s="6" t="s">
        <v>48</v>
      </c>
      <c r="C13" s="7">
        <v>41131</v>
      </c>
      <c r="D13" s="8">
        <v>39946.54</v>
      </c>
      <c r="E13" s="10">
        <f t="shared" si="4"/>
        <v>0.97120274245702753</v>
      </c>
      <c r="F13" s="8">
        <v>56616.63</v>
      </c>
      <c r="G13" s="11">
        <f t="shared" si="2"/>
        <v>0.70556195238042252</v>
      </c>
    </row>
    <row r="14" spans="1:14" ht="24.95" customHeight="1" x14ac:dyDescent="0.25">
      <c r="A14" s="2" t="s">
        <v>61</v>
      </c>
      <c r="B14" s="6" t="s">
        <v>62</v>
      </c>
      <c r="C14" s="7">
        <v>16.399999999999999</v>
      </c>
      <c r="D14" s="8">
        <v>16.5</v>
      </c>
      <c r="E14" s="10">
        <f t="shared" si="4"/>
        <v>1.0060975609756098</v>
      </c>
      <c r="F14" s="8">
        <v>50.72</v>
      </c>
      <c r="G14" s="11">
        <f t="shared" si="2"/>
        <v>0.32531545741324924</v>
      </c>
    </row>
    <row r="15" spans="1:14" ht="24.95" customHeight="1" x14ac:dyDescent="0.25">
      <c r="A15" s="2" t="s">
        <v>49</v>
      </c>
      <c r="B15" s="6" t="s">
        <v>50</v>
      </c>
      <c r="C15" s="7">
        <v>19515</v>
      </c>
      <c r="D15" s="8">
        <v>17078.98</v>
      </c>
      <c r="E15" s="10">
        <f t="shared" si="4"/>
        <v>0.87517191903663849</v>
      </c>
      <c r="F15" s="8">
        <v>11865.68</v>
      </c>
      <c r="G15" s="11">
        <f t="shared" si="2"/>
        <v>1.4393595647278536</v>
      </c>
    </row>
    <row r="16" spans="1:14" ht="24.95" customHeight="1" x14ac:dyDescent="0.25">
      <c r="A16" s="5" t="s">
        <v>19</v>
      </c>
      <c r="B16" s="3" t="s">
        <v>20</v>
      </c>
      <c r="C16" s="4">
        <f>SUM(C17:C18)</f>
        <v>281549</v>
      </c>
      <c r="D16" s="4">
        <f>SUM(D17:D18)</f>
        <v>176225.11</v>
      </c>
      <c r="E16" s="12">
        <f t="shared" si="4"/>
        <v>0.62591275408543445</v>
      </c>
      <c r="F16" s="4">
        <f>SUM(F17:F18)</f>
        <v>192361.87</v>
      </c>
      <c r="G16" s="13">
        <f t="shared" si="2"/>
        <v>0.91611248112736687</v>
      </c>
    </row>
    <row r="17" spans="1:9" ht="24.95" customHeight="1" x14ac:dyDescent="0.25">
      <c r="A17" s="2" t="s">
        <v>45</v>
      </c>
      <c r="B17" s="6" t="s">
        <v>44</v>
      </c>
      <c r="C17" s="7">
        <v>111776</v>
      </c>
      <c r="D17" s="8">
        <v>49516.28</v>
      </c>
      <c r="E17" s="10">
        <f t="shared" si="4"/>
        <v>0.44299563412539361</v>
      </c>
      <c r="F17" s="8">
        <v>46635.71</v>
      </c>
      <c r="G17" s="11">
        <f t="shared" si="2"/>
        <v>1.0617674738950045</v>
      </c>
    </row>
    <row r="18" spans="1:9" ht="24.95" customHeight="1" x14ac:dyDescent="0.25">
      <c r="A18" s="2" t="s">
        <v>47</v>
      </c>
      <c r="B18" s="6" t="s">
        <v>46</v>
      </c>
      <c r="C18" s="7">
        <v>169773</v>
      </c>
      <c r="D18" s="7">
        <v>126708.83</v>
      </c>
      <c r="E18" s="10">
        <f t="shared" si="4"/>
        <v>0.74634264576817277</v>
      </c>
      <c r="F18" s="7">
        <v>145726.16</v>
      </c>
      <c r="G18" s="11">
        <f t="shared" si="2"/>
        <v>0.86949954627226844</v>
      </c>
    </row>
    <row r="19" spans="1:9" ht="24.95" customHeight="1" x14ac:dyDescent="0.25">
      <c r="A19" s="5" t="s">
        <v>21</v>
      </c>
      <c r="B19" s="3" t="s">
        <v>22</v>
      </c>
      <c r="C19" s="4">
        <v>16836</v>
      </c>
      <c r="D19" s="7">
        <v>13468.18</v>
      </c>
      <c r="E19" s="12">
        <f t="shared" ref="E19:E20" si="5">D19/C19/100%</f>
        <v>0.79996317415062967</v>
      </c>
      <c r="F19" s="9">
        <v>13819.36</v>
      </c>
      <c r="G19" s="13">
        <f t="shared" si="2"/>
        <v>0.97458782461705895</v>
      </c>
    </row>
    <row r="20" spans="1:9" ht="24.95" customHeight="1" x14ac:dyDescent="0.25">
      <c r="A20" s="5" t="s">
        <v>23</v>
      </c>
      <c r="B20" s="3" t="s">
        <v>24</v>
      </c>
      <c r="C20" s="4">
        <v>-3.2</v>
      </c>
      <c r="D20" s="9">
        <v>-3.18</v>
      </c>
      <c r="E20" s="12">
        <f t="shared" si="5"/>
        <v>0.99375000000000002</v>
      </c>
      <c r="F20" s="9">
        <v>5.47</v>
      </c>
      <c r="G20" s="13">
        <v>0</v>
      </c>
    </row>
    <row r="21" spans="1:9" ht="24.95" customHeight="1" x14ac:dyDescent="0.25">
      <c r="A21" s="2"/>
      <c r="B21" s="6" t="s">
        <v>25</v>
      </c>
      <c r="C21" s="4">
        <f>SUM(C22:C27)</f>
        <v>382164.67000000004</v>
      </c>
      <c r="D21" s="4">
        <f>SUM(D22:D27)</f>
        <v>336228.60000000003</v>
      </c>
      <c r="E21" s="12">
        <f t="shared" ref="E21:E25" si="6">D21/C21/100%</f>
        <v>0.87980032272475628</v>
      </c>
      <c r="F21" s="4">
        <f>SUM(F22:F27)</f>
        <v>312173.11</v>
      </c>
      <c r="G21" s="13">
        <f t="shared" si="2"/>
        <v>1.0770581745493712</v>
      </c>
    </row>
    <row r="22" spans="1:9" ht="24.95" customHeight="1" x14ac:dyDescent="0.25">
      <c r="A22" s="5" t="s">
        <v>26</v>
      </c>
      <c r="B22" s="3" t="s">
        <v>27</v>
      </c>
      <c r="C22" s="4">
        <v>268516.77</v>
      </c>
      <c r="D22" s="9">
        <v>214262.24</v>
      </c>
      <c r="E22" s="12">
        <f t="shared" si="6"/>
        <v>0.79794733118531103</v>
      </c>
      <c r="F22" s="9">
        <v>230577.62</v>
      </c>
      <c r="G22" s="13">
        <f t="shared" si="2"/>
        <v>0.92924126808143825</v>
      </c>
    </row>
    <row r="23" spans="1:9" ht="24.95" customHeight="1" x14ac:dyDescent="0.25">
      <c r="A23" s="5" t="s">
        <v>28</v>
      </c>
      <c r="B23" s="3" t="s">
        <v>29</v>
      </c>
      <c r="C23" s="4">
        <v>567</v>
      </c>
      <c r="D23" s="9">
        <v>248.56</v>
      </c>
      <c r="E23" s="12">
        <f t="shared" si="6"/>
        <v>0.43837742504409172</v>
      </c>
      <c r="F23" s="9">
        <v>512.69000000000005</v>
      </c>
      <c r="G23" s="13">
        <f t="shared" si="2"/>
        <v>0.48481538551561365</v>
      </c>
    </row>
    <row r="24" spans="1:9" ht="24.95" customHeight="1" x14ac:dyDescent="0.25">
      <c r="A24" s="5" t="s">
        <v>30</v>
      </c>
      <c r="B24" s="3" t="s">
        <v>31</v>
      </c>
      <c r="C24" s="4">
        <v>12147</v>
      </c>
      <c r="D24" s="9">
        <v>10484.07</v>
      </c>
      <c r="E24" s="12">
        <f t="shared" si="6"/>
        <v>0.8630995307483329</v>
      </c>
      <c r="F24" s="9">
        <v>8401.5300000000007</v>
      </c>
      <c r="G24" s="13">
        <f t="shared" si="2"/>
        <v>1.2478762796776299</v>
      </c>
    </row>
    <row r="25" spans="1:9" ht="24.95" customHeight="1" x14ac:dyDescent="0.25">
      <c r="A25" s="5" t="s">
        <v>32</v>
      </c>
      <c r="B25" s="3" t="s">
        <v>33</v>
      </c>
      <c r="C25" s="4">
        <v>92707.9</v>
      </c>
      <c r="D25" s="9">
        <v>102921.89</v>
      </c>
      <c r="E25" s="12">
        <f t="shared" si="6"/>
        <v>1.1101738902509928</v>
      </c>
      <c r="F25" s="9">
        <v>42032.78</v>
      </c>
      <c r="G25" s="13">
        <f t="shared" si="2"/>
        <v>2.4486101085866792</v>
      </c>
    </row>
    <row r="26" spans="1:9" ht="24.95" customHeight="1" x14ac:dyDescent="0.25">
      <c r="A26" s="5" t="s">
        <v>34</v>
      </c>
      <c r="B26" s="3" t="s">
        <v>35</v>
      </c>
      <c r="C26" s="4">
        <v>3890</v>
      </c>
      <c r="D26" s="9">
        <v>3662.71</v>
      </c>
      <c r="E26" s="12">
        <f t="shared" ref="E26:E28" si="7">D26/C26/100%</f>
        <v>0.94157069408740357</v>
      </c>
      <c r="F26" s="9">
        <v>27485.97</v>
      </c>
      <c r="G26" s="13">
        <f t="shared" si="2"/>
        <v>0.13325744006851495</v>
      </c>
    </row>
    <row r="27" spans="1:9" ht="24.95" customHeight="1" x14ac:dyDescent="0.25">
      <c r="A27" s="5" t="s">
        <v>52</v>
      </c>
      <c r="B27" s="3" t="s">
        <v>53</v>
      </c>
      <c r="C27" s="9">
        <f>SUM(C28)</f>
        <v>4336</v>
      </c>
      <c r="D27" s="9">
        <f>SUM(D28)</f>
        <v>4649.13</v>
      </c>
      <c r="E27" s="12">
        <f t="shared" si="7"/>
        <v>1.0722163284132842</v>
      </c>
      <c r="F27" s="9">
        <f>SUM(F28)</f>
        <v>3162.52</v>
      </c>
      <c r="G27" s="13">
        <f t="shared" si="2"/>
        <v>1.4700713355172459</v>
      </c>
    </row>
    <row r="28" spans="1:9" ht="24.95" customHeight="1" x14ac:dyDescent="0.25">
      <c r="A28" s="2" t="s">
        <v>63</v>
      </c>
      <c r="B28" s="6" t="s">
        <v>54</v>
      </c>
      <c r="C28" s="7">
        <v>4336</v>
      </c>
      <c r="D28" s="8">
        <v>4649.13</v>
      </c>
      <c r="E28" s="10">
        <f t="shared" si="7"/>
        <v>1.0722163284132842</v>
      </c>
      <c r="F28" s="8">
        <v>3162.52</v>
      </c>
      <c r="G28" s="13">
        <f t="shared" si="2"/>
        <v>1.4700713355172459</v>
      </c>
    </row>
    <row r="29" spans="1:9" ht="24.95" customHeight="1" x14ac:dyDescent="0.25">
      <c r="A29" s="5" t="s">
        <v>36</v>
      </c>
      <c r="B29" s="3" t="s">
        <v>37</v>
      </c>
      <c r="C29" s="9">
        <f>SUM(C32:C36)</f>
        <v>2007961.5</v>
      </c>
      <c r="D29" s="9">
        <f>SUM(D32:D36)</f>
        <v>1512677.83</v>
      </c>
      <c r="E29" s="12">
        <f t="shared" ref="E29:E35" si="8">D29/C29/100%</f>
        <v>0.75334005656980974</v>
      </c>
      <c r="F29" s="9">
        <f>SUM(F32:F36)</f>
        <v>1244299.6500000001</v>
      </c>
      <c r="G29" s="13">
        <f t="shared" si="2"/>
        <v>1.2156861331593238</v>
      </c>
      <c r="H29" s="14"/>
      <c r="I29" s="14"/>
    </row>
    <row r="30" spans="1:9" ht="24.95" customHeight="1" x14ac:dyDescent="0.25">
      <c r="A30" s="5" t="s">
        <v>38</v>
      </c>
      <c r="B30" s="3" t="s">
        <v>39</v>
      </c>
      <c r="C30" s="9">
        <f>SUM(C32:C35)</f>
        <v>2008728.4</v>
      </c>
      <c r="D30" s="9">
        <f>SUM(D32:D35)</f>
        <v>1513444.73</v>
      </c>
      <c r="E30" s="12">
        <f t="shared" si="8"/>
        <v>0.75343422734502086</v>
      </c>
      <c r="F30" s="9">
        <f>SUM(F33:F35)</f>
        <v>1245066.55</v>
      </c>
      <c r="G30" s="13">
        <f t="shared" si="2"/>
        <v>1.2155532810675862</v>
      </c>
    </row>
    <row r="31" spans="1:9" ht="24.95" customHeight="1" x14ac:dyDescent="0.25">
      <c r="A31" s="5" t="s">
        <v>38</v>
      </c>
      <c r="B31" s="3" t="s">
        <v>58</v>
      </c>
      <c r="C31" s="9">
        <f>SUM(C32)</f>
        <v>215</v>
      </c>
      <c r="D31" s="9">
        <f>SUM(D32)</f>
        <v>179.17</v>
      </c>
      <c r="E31" s="12">
        <f t="shared" si="8"/>
        <v>0.83334883720930231</v>
      </c>
      <c r="F31" s="9">
        <v>0</v>
      </c>
      <c r="G31" s="13"/>
    </row>
    <row r="32" spans="1:9" ht="24.95" customHeight="1" x14ac:dyDescent="0.25">
      <c r="A32" s="2" t="s">
        <v>59</v>
      </c>
      <c r="B32" s="6" t="s">
        <v>60</v>
      </c>
      <c r="C32" s="8">
        <v>215</v>
      </c>
      <c r="D32" s="8">
        <v>179.17</v>
      </c>
      <c r="E32" s="12">
        <f t="shared" si="8"/>
        <v>0.83334883720930231</v>
      </c>
      <c r="F32" s="8">
        <v>0</v>
      </c>
      <c r="G32" s="13"/>
    </row>
    <row r="33" spans="1:11" ht="24.95" customHeight="1" x14ac:dyDescent="0.25">
      <c r="A33" s="2" t="s">
        <v>55</v>
      </c>
      <c r="B33" s="6" t="s">
        <v>40</v>
      </c>
      <c r="C33" s="8">
        <v>578812.69999999995</v>
      </c>
      <c r="D33" s="8">
        <v>379066.33</v>
      </c>
      <c r="E33" s="12">
        <f t="shared" si="8"/>
        <v>0.65490327009065286</v>
      </c>
      <c r="F33" s="8">
        <v>107798.33</v>
      </c>
      <c r="G33" s="13">
        <f t="shared" si="2"/>
        <v>3.5164397259215425</v>
      </c>
    </row>
    <row r="34" spans="1:11" ht="24.95" customHeight="1" x14ac:dyDescent="0.25">
      <c r="A34" s="2" t="s">
        <v>56</v>
      </c>
      <c r="B34" s="6" t="s">
        <v>41</v>
      </c>
      <c r="C34" s="8">
        <v>1428664</v>
      </c>
      <c r="D34" s="8">
        <v>1134199.23</v>
      </c>
      <c r="E34" s="12">
        <f t="shared" si="8"/>
        <v>0.7938880170564947</v>
      </c>
      <c r="F34" s="8">
        <v>1129038.22</v>
      </c>
      <c r="G34" s="13">
        <f t="shared" si="2"/>
        <v>1.0045711561473978</v>
      </c>
      <c r="I34" s="14"/>
      <c r="J34" s="15"/>
      <c r="K34" s="15"/>
    </row>
    <row r="35" spans="1:11" ht="24.95" customHeight="1" x14ac:dyDescent="0.25">
      <c r="A35" s="5" t="s">
        <v>64</v>
      </c>
      <c r="B35" s="3" t="s">
        <v>65</v>
      </c>
      <c r="C35" s="8">
        <v>1036.7</v>
      </c>
      <c r="D35" s="8">
        <v>0</v>
      </c>
      <c r="E35" s="12">
        <f t="shared" si="8"/>
        <v>0</v>
      </c>
      <c r="F35" s="8">
        <v>8230</v>
      </c>
      <c r="G35" s="13">
        <f t="shared" si="2"/>
        <v>0</v>
      </c>
      <c r="I35" s="14"/>
      <c r="J35" s="15"/>
      <c r="K35" s="15"/>
    </row>
    <row r="36" spans="1:11" ht="36" x14ac:dyDescent="0.25">
      <c r="A36" s="5" t="s">
        <v>42</v>
      </c>
      <c r="B36" s="3" t="s">
        <v>43</v>
      </c>
      <c r="C36" s="9">
        <v>-766.9</v>
      </c>
      <c r="D36" s="9">
        <v>-766.9</v>
      </c>
      <c r="E36" s="12">
        <v>0</v>
      </c>
      <c r="F36" s="9">
        <v>-766.9</v>
      </c>
      <c r="G36" s="12">
        <v>0</v>
      </c>
      <c r="I36" s="15"/>
      <c r="J36" s="15"/>
      <c r="K36" s="14"/>
    </row>
    <row r="38" spans="1:11" x14ac:dyDescent="0.25">
      <c r="A38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2018-03-27T06:47:25Z</cp:lastPrinted>
  <dcterms:created xsi:type="dcterms:W3CDTF">2017-12-11T14:03:53Z</dcterms:created>
  <dcterms:modified xsi:type="dcterms:W3CDTF">2020-11-10T10:26:16Z</dcterms:modified>
</cp:coreProperties>
</file>