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92.168.10.225\share$\Econom_upravleniya\Otdel_Ekonomicheskogo_Razvitia\paraninamv\программы\2018 год\Оперативный отчет по программам\2018 год\"/>
    </mc:Choice>
  </mc:AlternateContent>
  <bookViews>
    <workbookView xWindow="0" yWindow="0" windowWidth="28800" windowHeight="124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44" i="1" l="1"/>
  <c r="F844" i="1"/>
  <c r="E844" i="1"/>
  <c r="H836" i="1"/>
  <c r="F836" i="1"/>
  <c r="E836" i="1"/>
  <c r="E835" i="1"/>
  <c r="H834" i="1"/>
  <c r="F834" i="1"/>
  <c r="E834" i="1"/>
  <c r="H832" i="1"/>
  <c r="F832" i="1"/>
  <c r="E832" i="1"/>
  <c r="H829" i="1"/>
  <c r="F829" i="1"/>
  <c r="E829" i="1"/>
  <c r="H826" i="1"/>
  <c r="F826" i="1"/>
  <c r="E826" i="1"/>
  <c r="H823" i="1"/>
  <c r="F823" i="1"/>
  <c r="E823" i="1"/>
  <c r="H820" i="1"/>
  <c r="F820" i="1"/>
  <c r="E820" i="1"/>
  <c r="H816" i="1"/>
  <c r="F816" i="1"/>
  <c r="E816" i="1"/>
  <c r="H813" i="1"/>
  <c r="F813" i="1"/>
  <c r="E813" i="1"/>
  <c r="H809" i="1"/>
  <c r="F809" i="1"/>
  <c r="E809" i="1"/>
  <c r="H804" i="1"/>
  <c r="F804" i="1"/>
  <c r="E804" i="1"/>
  <c r="H802" i="1"/>
  <c r="F802" i="1"/>
  <c r="E802" i="1"/>
  <c r="H797" i="1"/>
  <c r="F797" i="1"/>
  <c r="E797" i="1"/>
  <c r="H793" i="1"/>
  <c r="F793" i="1"/>
  <c r="E793" i="1"/>
  <c r="H791" i="1"/>
  <c r="F791" i="1"/>
  <c r="E791" i="1"/>
  <c r="H784" i="1"/>
  <c r="F784" i="1"/>
  <c r="E784" i="1"/>
  <c r="H781" i="1"/>
  <c r="H780" i="1" s="1"/>
  <c r="F781" i="1"/>
  <c r="E781" i="1"/>
  <c r="F780" i="1"/>
  <c r="H773" i="1"/>
  <c r="F773" i="1"/>
  <c r="E773" i="1"/>
  <c r="H768" i="1"/>
  <c r="F768" i="1"/>
  <c r="E768" i="1"/>
  <c r="H765" i="1"/>
  <c r="F765" i="1"/>
  <c r="E765" i="1"/>
  <c r="H754" i="1"/>
  <c r="F754" i="1"/>
  <c r="E754" i="1"/>
  <c r="E753" i="1" s="1"/>
  <c r="H753" i="1"/>
  <c r="F753" i="1"/>
  <c r="H749" i="1"/>
  <c r="H748" i="1" s="1"/>
  <c r="F749" i="1"/>
  <c r="F748" i="1"/>
  <c r="E749" i="1"/>
  <c r="E748" i="1"/>
  <c r="H745" i="1"/>
  <c r="F745" i="1"/>
  <c r="E745" i="1"/>
  <c r="H738" i="1"/>
  <c r="F738" i="1"/>
  <c r="E738" i="1"/>
  <c r="H729" i="1"/>
  <c r="F729" i="1"/>
  <c r="E729" i="1"/>
  <c r="H835" i="1" l="1"/>
  <c r="F835" i="1"/>
  <c r="H822" i="1"/>
  <c r="F822" i="1"/>
  <c r="E822" i="1"/>
  <c r="F792" i="1"/>
  <c r="H792" i="1"/>
  <c r="E792" i="1"/>
  <c r="E780" i="1"/>
  <c r="F747" i="1"/>
  <c r="H747" i="1"/>
  <c r="E747" i="1"/>
  <c r="H721" i="1"/>
  <c r="F721" i="1"/>
  <c r="E721" i="1"/>
  <c r="H707" i="1"/>
  <c r="F707" i="1"/>
  <c r="E707" i="1"/>
  <c r="H689" i="1"/>
  <c r="H688" i="1" s="1"/>
  <c r="F689" i="1"/>
  <c r="F688" i="1" s="1"/>
  <c r="E689" i="1"/>
  <c r="E688" i="1" s="1"/>
  <c r="F686" i="1" l="1"/>
  <c r="H686" i="1"/>
  <c r="E686" i="1"/>
  <c r="H639" i="1"/>
  <c r="F639" i="1"/>
  <c r="E639" i="1"/>
  <c r="H663" i="1"/>
  <c r="H662" i="1" s="1"/>
  <c r="F663" i="1"/>
  <c r="E663" i="1"/>
  <c r="F662" i="1"/>
  <c r="E662" i="1"/>
  <c r="H658" i="1"/>
  <c r="F658" i="1"/>
  <c r="E658" i="1"/>
  <c r="H654" i="1"/>
  <c r="F654" i="1"/>
  <c r="E654" i="1"/>
  <c r="H637" i="1"/>
  <c r="F637" i="1"/>
  <c r="E637" i="1"/>
  <c r="H635" i="1"/>
  <c r="H634" i="1" s="1"/>
  <c r="F635" i="1"/>
  <c r="F634" i="1"/>
  <c r="E635" i="1"/>
  <c r="E634" i="1"/>
  <c r="H630" i="1"/>
  <c r="H629" i="1" s="1"/>
  <c r="F630" i="1"/>
  <c r="F629" i="1" s="1"/>
  <c r="E630" i="1"/>
  <c r="E629" i="1"/>
  <c r="H622" i="1"/>
  <c r="H621" i="1" s="1"/>
  <c r="F622" i="1"/>
  <c r="F621" i="1" s="1"/>
  <c r="E622" i="1"/>
  <c r="E621" i="1" s="1"/>
  <c r="H614" i="1"/>
  <c r="H620" i="1" s="1"/>
  <c r="F614" i="1"/>
  <c r="F620" i="1" s="1"/>
  <c r="H615" i="1"/>
  <c r="F615" i="1"/>
  <c r="E615" i="1"/>
  <c r="E614" i="1"/>
  <c r="H609" i="1"/>
  <c r="F609" i="1"/>
  <c r="E609" i="1"/>
  <c r="H600" i="1"/>
  <c r="H594" i="1" s="1"/>
  <c r="F600" i="1"/>
  <c r="F594" i="1" s="1"/>
  <c r="E600" i="1"/>
  <c r="E594" i="1"/>
  <c r="H588" i="1"/>
  <c r="F588" i="1"/>
  <c r="E588" i="1"/>
  <c r="E581" i="1" s="1"/>
  <c r="H582" i="1"/>
  <c r="F582" i="1"/>
  <c r="F581" i="1"/>
  <c r="E582" i="1"/>
  <c r="H567" i="1"/>
  <c r="H580" i="1" s="1"/>
  <c r="F567" i="1"/>
  <c r="F580" i="1" s="1"/>
  <c r="E567" i="1"/>
  <c r="H638" i="1" l="1"/>
  <c r="F638" i="1"/>
  <c r="E638" i="1"/>
  <c r="E620" i="1"/>
  <c r="H593" i="1"/>
  <c r="F593" i="1"/>
  <c r="E593" i="1"/>
  <c r="H581" i="1"/>
  <c r="E580" i="1"/>
  <c r="H566" i="1"/>
  <c r="F566" i="1"/>
  <c r="E566" i="1"/>
  <c r="H527" i="1"/>
  <c r="F527" i="1"/>
  <c r="E527" i="1"/>
  <c r="H496" i="1"/>
  <c r="F496" i="1"/>
  <c r="E496" i="1"/>
  <c r="H492" i="1"/>
  <c r="F492" i="1"/>
  <c r="E492" i="1"/>
  <c r="H486" i="1"/>
  <c r="F486" i="1"/>
  <c r="E486" i="1"/>
  <c r="H485" i="1"/>
  <c r="F485" i="1"/>
  <c r="E485" i="1"/>
  <c r="H482" i="1"/>
  <c r="F482" i="1"/>
  <c r="E482" i="1"/>
  <c r="H480" i="1"/>
  <c r="F480" i="1"/>
  <c r="E480" i="1"/>
  <c r="H478" i="1"/>
  <c r="F478" i="1"/>
  <c r="E478" i="1"/>
  <c r="H474" i="1"/>
  <c r="F474" i="1"/>
  <c r="E474" i="1"/>
  <c r="H471" i="1"/>
  <c r="H470" i="1" s="1"/>
  <c r="F471" i="1"/>
  <c r="F470" i="1" s="1"/>
  <c r="E471" i="1"/>
  <c r="E470" i="1"/>
  <c r="H463" i="1"/>
  <c r="F463" i="1"/>
  <c r="E463" i="1"/>
  <c r="H458" i="1"/>
  <c r="H457" i="1" s="1"/>
  <c r="F458" i="1"/>
  <c r="F457" i="1" s="1"/>
  <c r="E458" i="1"/>
  <c r="E457" i="1"/>
  <c r="H453" i="1"/>
  <c r="H452" i="1" s="1"/>
  <c r="F453" i="1"/>
  <c r="F452" i="1" s="1"/>
  <c r="E453" i="1"/>
  <c r="E452" i="1"/>
  <c r="H446" i="1"/>
  <c r="H445" i="1" s="1"/>
  <c r="F446" i="1"/>
  <c r="F445" i="1" s="1"/>
  <c r="E446" i="1"/>
  <c r="H442" i="1"/>
  <c r="H441" i="1"/>
  <c r="F442" i="1"/>
  <c r="F441" i="1"/>
  <c r="E442" i="1"/>
  <c r="E441" i="1"/>
  <c r="H437" i="1"/>
  <c r="H436" i="1"/>
  <c r="F437" i="1"/>
  <c r="F436" i="1"/>
  <c r="E437" i="1"/>
  <c r="E436" i="1"/>
  <c r="H473" i="1" l="1"/>
  <c r="F473" i="1"/>
  <c r="E473" i="1"/>
  <c r="E445" i="1"/>
  <c r="E435" i="1"/>
  <c r="F412" i="1"/>
  <c r="E412" i="1"/>
  <c r="H413" i="1"/>
  <c r="H412" i="1" s="1"/>
  <c r="F413" i="1"/>
  <c r="E413" i="1"/>
  <c r="H408" i="1"/>
  <c r="H407" i="1" s="1"/>
  <c r="F408" i="1"/>
  <c r="F407" i="1" s="1"/>
  <c r="E408" i="1"/>
  <c r="E407" i="1"/>
  <c r="H405" i="1"/>
  <c r="H404" i="1" s="1"/>
  <c r="F405" i="1"/>
  <c r="F404" i="1" s="1"/>
  <c r="F435" i="1" s="1"/>
  <c r="E405" i="1"/>
  <c r="H403" i="1"/>
  <c r="F403" i="1"/>
  <c r="E403" i="1"/>
  <c r="H388" i="1"/>
  <c r="F388" i="1"/>
  <c r="E388" i="1"/>
  <c r="H383" i="1"/>
  <c r="F383" i="1"/>
  <c r="E383" i="1"/>
  <c r="H377" i="1"/>
  <c r="F377" i="1"/>
  <c r="E377" i="1"/>
  <c r="H376" i="1"/>
  <c r="F376" i="1"/>
  <c r="E376" i="1"/>
  <c r="H360" i="1"/>
  <c r="F360" i="1"/>
  <c r="E360" i="1"/>
  <c r="H358" i="1"/>
  <c r="F358" i="1"/>
  <c r="E358" i="1"/>
  <c r="H353" i="1"/>
  <c r="F353" i="1"/>
  <c r="E353" i="1"/>
  <c r="H351" i="1"/>
  <c r="F351" i="1"/>
  <c r="E351" i="1"/>
  <c r="H348" i="1"/>
  <c r="F348" i="1"/>
  <c r="E348" i="1"/>
  <c r="H345" i="1"/>
  <c r="F345" i="1"/>
  <c r="E345" i="1"/>
  <c r="E344" i="1" s="1"/>
  <c r="G332" i="1"/>
  <c r="H334" i="1"/>
  <c r="F334" i="1"/>
  <c r="H335" i="1"/>
  <c r="F335" i="1"/>
  <c r="E335" i="1"/>
  <c r="E334" i="1" s="1"/>
  <c r="H323" i="1"/>
  <c r="F323" i="1"/>
  <c r="H332" i="1"/>
  <c r="F332" i="1"/>
  <c r="E332" i="1"/>
  <c r="E323" i="1"/>
  <c r="H313" i="1"/>
  <c r="F313" i="1"/>
  <c r="E314" i="1"/>
  <c r="E313" i="1" s="1"/>
  <c r="H435" i="1" l="1"/>
  <c r="E404" i="1"/>
  <c r="H350" i="1"/>
  <c r="F350" i="1"/>
  <c r="E350" i="1"/>
  <c r="H344" i="1"/>
  <c r="F344" i="1"/>
  <c r="H322" i="1"/>
  <c r="F322" i="1"/>
  <c r="E322" i="1"/>
  <c r="H145" i="1"/>
  <c r="H141" i="1"/>
  <c r="H133" i="1" s="1"/>
  <c r="F312" i="1"/>
  <c r="F216" i="1"/>
  <c r="E216" i="1"/>
  <c r="E312" i="1" s="1"/>
  <c r="H269" i="1"/>
  <c r="H216" i="1" s="1"/>
  <c r="F269" i="1"/>
  <c r="E269" i="1"/>
  <c r="H213" i="1"/>
  <c r="F213" i="1"/>
  <c r="E213" i="1"/>
  <c r="H209" i="1"/>
  <c r="F209" i="1"/>
  <c r="E209" i="1"/>
  <c r="E205" i="1" s="1"/>
  <c r="H206" i="1"/>
  <c r="F206" i="1"/>
  <c r="E206" i="1"/>
  <c r="H198" i="1"/>
  <c r="F198" i="1"/>
  <c r="E198" i="1"/>
  <c r="H193" i="1"/>
  <c r="F193" i="1"/>
  <c r="E193" i="1"/>
  <c r="H188" i="1"/>
  <c r="F188" i="1"/>
  <c r="E188" i="1"/>
  <c r="H183" i="1"/>
  <c r="F183" i="1"/>
  <c r="E183" i="1"/>
  <c r="H178" i="1"/>
  <c r="F178" i="1"/>
  <c r="E178" i="1"/>
  <c r="H173" i="1"/>
  <c r="F173" i="1"/>
  <c r="E173" i="1"/>
  <c r="F145" i="1"/>
  <c r="E145" i="1"/>
  <c r="F141" i="1"/>
  <c r="E141" i="1"/>
  <c r="H312" i="1" l="1"/>
  <c r="H205" i="1"/>
  <c r="F205" i="1"/>
  <c r="E172" i="1"/>
  <c r="F133" i="1"/>
  <c r="E133" i="1"/>
  <c r="H132" i="1"/>
  <c r="F132" i="1"/>
  <c r="E132" i="1"/>
  <c r="H126" i="1"/>
  <c r="F126" i="1"/>
  <c r="E126" i="1"/>
  <c r="H122" i="1"/>
  <c r="H121" i="1" s="1"/>
  <c r="F122" i="1"/>
  <c r="E122" i="1"/>
  <c r="F121" i="1"/>
  <c r="H116" i="1"/>
  <c r="F116" i="1"/>
  <c r="E116" i="1"/>
  <c r="H114" i="1"/>
  <c r="F114" i="1"/>
  <c r="E114" i="1"/>
  <c r="H110" i="1"/>
  <c r="F110" i="1"/>
  <c r="E110" i="1"/>
  <c r="H106" i="1"/>
  <c r="F106" i="1"/>
  <c r="E106" i="1"/>
  <c r="H103" i="1"/>
  <c r="F103" i="1"/>
  <c r="E103" i="1"/>
  <c r="H95" i="1"/>
  <c r="F95" i="1"/>
  <c r="F92" i="1" s="1"/>
  <c r="E95" i="1"/>
  <c r="H92" i="1"/>
  <c r="H83" i="1"/>
  <c r="F83" i="1"/>
  <c r="E83" i="1"/>
  <c r="H79" i="1"/>
  <c r="F79" i="1"/>
  <c r="E79" i="1"/>
  <c r="H48" i="1"/>
  <c r="F48" i="1"/>
  <c r="E48" i="1"/>
  <c r="H47" i="1"/>
  <c r="F47" i="1"/>
  <c r="E47" i="1"/>
  <c r="H24" i="1"/>
  <c r="H22" i="1" s="1"/>
  <c r="F24" i="1"/>
  <c r="F22" i="1" s="1"/>
  <c r="E24" i="1"/>
  <c r="E22" i="1" s="1"/>
  <c r="E27" i="1"/>
  <c r="E26" i="1"/>
  <c r="E25" i="1"/>
  <c r="H19" i="1"/>
  <c r="F19" i="1"/>
  <c r="H15" i="1"/>
  <c r="F15" i="1"/>
  <c r="E19" i="1"/>
  <c r="E15" i="1"/>
  <c r="H8" i="1"/>
  <c r="F8" i="1"/>
  <c r="E8" i="1"/>
  <c r="E121" i="1" l="1"/>
  <c r="H99" i="1"/>
  <c r="F99" i="1"/>
  <c r="E99" i="1"/>
  <c r="E92" i="1"/>
  <c r="H74" i="1"/>
  <c r="F74" i="1"/>
  <c r="E74" i="1"/>
  <c r="F14" i="1"/>
  <c r="H14" i="1"/>
  <c r="E14" i="1"/>
</calcChain>
</file>

<file path=xl/sharedStrings.xml><?xml version="1.0" encoding="utf-8"?>
<sst xmlns="http://schemas.openxmlformats.org/spreadsheetml/2006/main" count="2532" uniqueCount="1164">
  <si>
    <t>ОПЕРАТИВНЫЙ ОТЧЕТ О ВЫПОЛНЕНИИ</t>
  </si>
  <si>
    <t>МУНИЦИПАЛЬНЫХ ПРОГРАММ ГОРОДСКОГО ОКРУГА РЕУТОВ</t>
  </si>
  <si>
    <t>№ п/п</t>
  </si>
  <si>
    <t>Наименование программы</t>
  </si>
  <si>
    <t>Выполнено (тыс. руб.)</t>
  </si>
  <si>
    <t>Профинансировано (тыс. руб.)</t>
  </si>
  <si>
    <t>Объем финансирования на 2018 год (тыс. руб.)</t>
  </si>
  <si>
    <t>Степень и результаты выполнения  мероприятия в соответствии с перечнем стандартных процедур</t>
  </si>
  <si>
    <t xml:space="preserve">Порядковые № разделов и мероприятий, предусмотренных муниципальной программой
</t>
  </si>
  <si>
    <t>Наименования подпрограммы, мероприятия</t>
  </si>
  <si>
    <t>Подпрограмма 1</t>
  </si>
  <si>
    <t>Развитие малого и среднего предпринимательства</t>
  </si>
  <si>
    <t xml:space="preserve">Финансирование не предусмотрено 
</t>
  </si>
  <si>
    <t>Частичная компенсация затрат организаций инфраструктуры поддержки предпринимательства, связанных с предоставлением услуг по размещению малых предприятий</t>
  </si>
  <si>
    <t>Частичная компенсация затрат субъектам малого и среднего предпринимательства, осуществляющим деятельность в сфере производства</t>
  </si>
  <si>
    <t>Информирование и консультирование субъектов малого и среднего предпринимательства о мерах государственной поддержки, в том числе по вопросам участия в региональных и муниципальных конкурсах. Информирование субъектов малого и среднего предпринимательства о деятельности Московских областных фондов, о существующих льготах и преференциях</t>
  </si>
  <si>
    <t>Конкурсный отбор инновационных проектов</t>
  </si>
  <si>
    <t>Формирование положительного образа предпринимателя, популяризация роли предпринимательства (производство теле- и радиопрограмм, размещение публикаций в средствах массовой информации, проведение игровых, тренинговых мероприятий, образовательных курсов, олимпиады по предпринимательству, семинаров, мастер-классов в школах и вузах)</t>
  </si>
  <si>
    <t>Подпрограмма 2</t>
  </si>
  <si>
    <t>Повышение инвестиционной привлекательности</t>
  </si>
  <si>
    <t>Продвижение инвестиционного потенциала городского округа Реутов</t>
  </si>
  <si>
    <t xml:space="preserve">финансирование не предусмотрено
</t>
  </si>
  <si>
    <t>Участие в выставочно-ярмарочных мероприятиях, форумах, направленных на повышение конкурентоспособности и инвестиционной привлекательности</t>
  </si>
  <si>
    <t>Формирование реестра реализуемых инвестиционных проектов, ввод информации в систему ЕАС ПИП</t>
  </si>
  <si>
    <t>Создание многопрофильных индустриальных парков, индустриальных парков, технологических парков, промышленных площадок</t>
  </si>
  <si>
    <t>Проведение мероприятий по увеличению размера заработной платы на территории городского округа Реутов</t>
  </si>
  <si>
    <t>Мониторинг динамики размера заработной платы на действующих предприятиях</t>
  </si>
  <si>
    <t>Содействие увеличению размера реальной заработной платы в соответствии с постановлением Правительства РФ от 30.11.2016 №118 в рамках трёхстороннего соглашения</t>
  </si>
  <si>
    <t>Проведение мероприятий по увеличению рабочих мест на территории городского округа Реутов</t>
  </si>
  <si>
    <t>Осуществление мероприятий по реализации стратегий социально-экономического развития наукоградов Российской Федерации, способствующих развитию научно-производственного комплекса наукоградов Российской Федерации, а также сохранению и развитию инфраструктуры наукоградов Российской Федерации</t>
  </si>
  <si>
    <t>Капитальный ремонт здания муниципального бюджетного учреждения дополнительного образования "Дом детского творчества" города Реутов Московской области для размещения детского технопарка по адресу: Московская область, г. Реутов, ул. Строителей, д. 11</t>
  </si>
  <si>
    <t>Оснащение муниципального бюджетного учреждения дополнительного образования "Дом детского творчества" города Реутов Московской области для размещения детского технопарка по адресу: Московская область, г. Реутов, ул. Строителей, д. 11</t>
  </si>
  <si>
    <t>Оснащение муниципального бюджетного учреждения дополнительного образования "Дом детского творчества" города Реутов Московской области для размещения детского технопарка по адресу: Московская область, г. Реутов, ул. Ленина, д. 20А</t>
  </si>
  <si>
    <t>Подпрограмма 3</t>
  </si>
  <si>
    <t>Развитие потребительского рынка</t>
  </si>
  <si>
    <t>Ввод (строительство) новых современных мощностей инфраструктуры потребительского рынка и услуг</t>
  </si>
  <si>
    <t>Разработка мер по рациональному размещению объектов потребительского рынка и услуг</t>
  </si>
  <si>
    <t xml:space="preserve">Финансирование не предусмотрено
</t>
  </si>
  <si>
    <t>Содействие развитию объектов общественного питания, устанавливаемых в весенне-летний период</t>
  </si>
  <si>
    <t>Развитие рыночной торговли. Строительство (реконструкция) розничных рынков</t>
  </si>
  <si>
    <t>Организация мероприятий, направленных на демонтаж нестационарных торговых объектов, размещение которых не соответствует схеме рамещения нестационарных торговых объектов</t>
  </si>
  <si>
    <t>Организация и проведение ярмарок с участием субъектов малого и среднего предпринимательства и производителей сельскохозяйственной продукции Московской области</t>
  </si>
  <si>
    <t>Организация и размещение муниципального кладбища для городского округа Реутов</t>
  </si>
  <si>
    <t>Приведение кладбищ в соответствие с требованиями, установленными нормативными правовыми актами Московской области</t>
  </si>
  <si>
    <t>Количество организаций на рынке оказания ритуальных услуг</t>
  </si>
  <si>
    <t>Содержание мест захоронения (кладбищ), включая захоронения, находящиеся под охраной государства (воинские захоронения)</t>
  </si>
  <si>
    <t>Расходы на транспортировку с мест обнаружения или происшествия умерших на территории городского округа Реутов, не имеющих близких родственников и иных законных представителей для производства судебно-медицинской экспертизы и паталого-анатомического вскрытия</t>
  </si>
  <si>
    <t>Подпрограмма 4</t>
  </si>
  <si>
    <t>Развитие конкуренции</t>
  </si>
  <si>
    <t>Определение Уполномоченного органа по развитию конкуренции в муниципальном образовании</t>
  </si>
  <si>
    <t>Создание Рабочей группы по развитию конкуренции в муниципальном образовании. В состав Рабочей группы должны входить: руководители или заместители руководителей Уполномоченного органа; представители общественных организаций; представители потребителей товаров и услуг; иные участники</t>
  </si>
  <si>
    <t>Утверждение перечня приоритетных и социально значимых рынков для развития конкуренции в муниципальном образовании</t>
  </si>
  <si>
    <t>Разработка плана мероприятий ("дорожной карты") по развитию конкуренции в муниципальном образовании</t>
  </si>
  <si>
    <t>Проведение мониторинга состояния и развития конкурентной среды на рынках товаров и услуг муниципального образования</t>
  </si>
  <si>
    <t>Повышение уровня информированности субъектов предпринимательской деятельности и потребителей товаров и услуг о состоянии конкурентной среды и деятельности по развитию конкуренции в муниципальном образовании</t>
  </si>
  <si>
    <t>Итого по муниципальной программе</t>
  </si>
  <si>
    <t xml:space="preserve">Финансирование не предусмотрено
</t>
  </si>
  <si>
    <t>Мероприятие 1.1.</t>
  </si>
  <si>
    <t xml:space="preserve">Организация и проведение соревнований среди ДОУ «Веселые старты»        </t>
  </si>
  <si>
    <t xml:space="preserve">Выполнено на 100%
</t>
  </si>
  <si>
    <t>Мероприятие 1.2.</t>
  </si>
  <si>
    <t xml:space="preserve">Проведение зимней и летней спартакиад призывной и допризывной молодежи, обеспечение участия городской команды допризывной молодежи на областных учебно-тренировочных сборах (в т.ч. транспорт, питание, проживание, медикаменты, форма, инструктаж)       </t>
  </si>
  <si>
    <t>Мероприятие 1.3.</t>
  </si>
  <si>
    <t xml:space="preserve">Организация и проведение соревнований по минифутболу среди команд общеобразовательных учреждений, с последующим их участием в первенстве Московской области       </t>
  </si>
  <si>
    <t xml:space="preserve">Выполнено на 0%
</t>
  </si>
  <si>
    <t>Мероприятие 1.4.</t>
  </si>
  <si>
    <t>Шахматный турнир среди общеобразовательных школ</t>
  </si>
  <si>
    <t>Мероприятие 1.5.</t>
  </si>
  <si>
    <t>Открытый новогодний турнир по баскетболу</t>
  </si>
  <si>
    <t>Мероприятие 1.6.</t>
  </si>
  <si>
    <t xml:space="preserve">Спортивные мероприятия проводимые в Праздник труда       </t>
  </si>
  <si>
    <t>Мероприятие 1.7.</t>
  </si>
  <si>
    <t xml:space="preserve">Спортивные мероприятия проводимые в День Победы       </t>
  </si>
  <si>
    <t>Мероприятие 1.8.</t>
  </si>
  <si>
    <t xml:space="preserve">Спортивные мероприятия, проводимые в День защиты детей </t>
  </si>
  <si>
    <t>Мероприятие 1.9.</t>
  </si>
  <si>
    <t xml:space="preserve">Спортивные  мероприятия, проводимые в День молодежи   </t>
  </si>
  <si>
    <t>Мероприятие 1.10.</t>
  </si>
  <si>
    <t>Спортивные мероприятия, проводимые в День города</t>
  </si>
  <si>
    <t>Мероприятие 1.11.</t>
  </si>
  <si>
    <t>Спортивные мероприятия, проводимые в День физкультурника</t>
  </si>
  <si>
    <t>Мероприятие 1.12.</t>
  </si>
  <si>
    <t xml:space="preserve">Дежурство на мероприятиях бригады скорой помощи       </t>
  </si>
  <si>
    <t>Мероприятие 1.13.</t>
  </si>
  <si>
    <t>Организация и проведение соревнований по восточным единоборствам (самбо, тактическая борьба, айкидо и т.д.)</t>
  </si>
  <si>
    <t>Мероприятие 1.14.</t>
  </si>
  <si>
    <t>Проведение турнира по баскетболу памяти В.И.Зенкина и В.А.Марьина</t>
  </si>
  <si>
    <t>Мероприятие 1.15.</t>
  </si>
  <si>
    <t>Проведение спортивных мероприятий памяти героев России.</t>
  </si>
  <si>
    <t>Мероприятие 1.16.</t>
  </si>
  <si>
    <t>Прочие спортивные мероприятия, в том числе экспериментальная апробация  введения Всероссийского физкультурно-спортивного комплекса «Готов к труду и обороне»</t>
  </si>
  <si>
    <t>Мероприятие 1.17.</t>
  </si>
  <si>
    <t>Приобретение спортивного инвентаря. Спортивной формы, спортивного оборудования и других товаров</t>
  </si>
  <si>
    <t>Мероприятие 1.18.</t>
  </si>
  <si>
    <t>Турнир по футболу ДЮСШ «Приалит»</t>
  </si>
  <si>
    <t>Мероприятие 1.19.</t>
  </si>
  <si>
    <t>Обеспечение участия любительских и профессиональных команд города в соревнованиях различного ранга (в т.ч. транспорт, питание, проживание, стартовый взнос)</t>
  </si>
  <si>
    <t>Мероприятие 1.20.</t>
  </si>
  <si>
    <t>Аренда спортивных залов.</t>
  </si>
  <si>
    <t>Мероприятие 1.21.</t>
  </si>
  <si>
    <t>Организация и проведение соревнований в МАУ "Физкультурно-оздоровительный комплекс"</t>
  </si>
  <si>
    <t>Мероприятие 1.22.</t>
  </si>
  <si>
    <t>Обеспечение участия спортсменов МАУ "Физкультурно-оздровительный комплекс" в спортивных сборах и выездах, в том числе зарубежных, и в соревнованиях различного ранга (в т.ч. проживание, транспорт, питание, страховой взнос, диспансеризация), в том числе зарубежных</t>
  </si>
  <si>
    <t>Мероприятие 1.23.</t>
  </si>
  <si>
    <t>Семейные спортивные праздники</t>
  </si>
  <si>
    <t>Мероприятие 1.24.</t>
  </si>
  <si>
    <t>Проведение физкультурно-оздоровительных мероприятий для горожан старшего возраста и людей с ограниченными физическими возможностями</t>
  </si>
  <si>
    <t>Мероприятие 1.25.</t>
  </si>
  <si>
    <t>Обеспечение участия лиц с ограниченными физическими возможностями в соревнованиях разного ранга (в т.ч. транспорт, питание, проживание, страховой взнос)</t>
  </si>
  <si>
    <t>Укрепление материально-технической базы МУ «СОКИ «Риск-М»</t>
  </si>
  <si>
    <t>Укрепление материально-технической базы МАУ «Спортивный комплекс «Старт»</t>
  </si>
  <si>
    <t>Реконструкция спортивного комплекса «Старт»</t>
  </si>
  <si>
    <t>Строительство спортивных площадок</t>
  </si>
  <si>
    <t xml:space="preserve">Капитальный ремонт и приобретение оборудования для оснащения плоскостных спортивных сооружений </t>
  </si>
  <si>
    <t>Мероприятие 1.5.1.</t>
  </si>
  <si>
    <t>Капитальный ремонт и приобретение оборудования для оснащения плоскостных спортивных сооружений (г.Реутов, ул. Проспект Мира)</t>
  </si>
  <si>
    <t>Мероприятие 1.5.2.</t>
  </si>
  <si>
    <t>Капитальный ремонт и приобретение оборудования для оснащения плоскостных спортивных сооружений (г. Реутов, ул. Комсомольская)</t>
  </si>
  <si>
    <t>Мероприятие 1.5.3.</t>
  </si>
  <si>
    <t>Капитальный ремонт и приобретение оборудования для оснащения плоскостных спортивных сооружений (г.Реутов, ул. Новая)</t>
  </si>
  <si>
    <t>Подготовка основания, приобретение и установка площадок для занятий силовой гимнастикой (воркаут)</t>
  </si>
  <si>
    <t>Мероприятие 1.6.1.</t>
  </si>
  <si>
    <t>Подготовка основания, приобретение и установка площадок для занятий силовой гимнастикой (воркаут) (г.Реутов, ул. Южная)</t>
  </si>
  <si>
    <t>Мероприятие 1.6.2.</t>
  </si>
  <si>
    <t>Подготовка основания, приобретение и установка площадок для занятий силовой гимнастикой (воркаут) (г.Реутов, ул.Новая)</t>
  </si>
  <si>
    <t>Мероприятие 1.6.3.</t>
  </si>
  <si>
    <t>Подготовка основания, приобретение и установка площадок для занятий силовой гимнастикой (воркаут) (г.Реутов, ул.Войтовича)</t>
  </si>
  <si>
    <t>Мероприятие 1.6.4.</t>
  </si>
  <si>
    <t>Подготовка основания, приобретение и установка площадок для занятий силовой гимнастикой (воркаут) (г.Реутов, ул. Советская)</t>
  </si>
  <si>
    <t>Укрепление материально-технической базы МАУ «Физкультурно-оздоровительный комплекс»</t>
  </si>
  <si>
    <t>Снос аварийного здания ул.Новая, 1а (тир)</t>
  </si>
  <si>
    <t xml:space="preserve">Подпрограмма III «Обеспечение деятельности подведомственных учреждений».
</t>
  </si>
  <si>
    <t>Обеспечение финансирования муниципального казенного учреждения   «СОКИ «Риск-М»</t>
  </si>
  <si>
    <t>Предоставление субсидии на выполнение муниципального задания МАУ «Спортивный комплекс «Старт»</t>
  </si>
  <si>
    <t>Предоставление субсидии МАУ ГОРОДА РЕУТОВ «ФУТБОЛЬНЫЙ КЛУБ «ПРИАЛИТ РЕУТОВ»</t>
  </si>
  <si>
    <t>Мероприятие 1.3.1.</t>
  </si>
  <si>
    <t>Предоставление субсидии на иные цели</t>
  </si>
  <si>
    <t>Мероприятие 1.3.2.</t>
  </si>
  <si>
    <t>Предоставление субсидии на выполнение муниципального задания МАУ ГОРОДА РЕУТОВ «ФУТБОЛЬНЫЙ КЛУБ «ПРИАЛИТ»</t>
  </si>
  <si>
    <t>Предоставление субсидии на выполнение муниципального задания МАУ «Физкультурно-оздоровительный комплекс»</t>
  </si>
  <si>
    <t xml:space="preserve">Подпрограмма IV «Молодежь города Реутов на 2017 – 2021 годы».
</t>
  </si>
  <si>
    <t>Предоставление субсидии на выполнение муниципального задания МУ по работе с молодежью «Подростково-молодежный центр»</t>
  </si>
  <si>
    <t>Укрепление материально-технической базы МУ по работе с молодежью «Подростково-молодежный центр»</t>
  </si>
  <si>
    <t>Мероприятия, направленные на повышение заработной платы работникам учреждений по работе с молодежью с 1 сентября 2016 года и поддержание достигнутого уровня в 2017 году</t>
  </si>
  <si>
    <t>Мероприятие 2.1.</t>
  </si>
  <si>
    <t>Организация и проведение мероприятий по гражданско-патриотическому и духовно-нравственному воспитанию молодежи</t>
  </si>
  <si>
    <t>Мероприятие 2.1.1.</t>
  </si>
  <si>
    <t>Организация и проведение мероприятий по патриотическому воспитанию, формированию российской идентичности и традиционных семейных ценностей</t>
  </si>
  <si>
    <t>Мероприятие 2.1.2.</t>
  </si>
  <si>
    <t>Организация и проведение мероприятий по вовлечению молодежи в здоровый образ жизни</t>
  </si>
  <si>
    <t>Мероприятие 3.1.</t>
  </si>
  <si>
    <t>Организация и проведение мероприятий по профориентации и реализации трудового и творческого потенциала молодежи</t>
  </si>
  <si>
    <t>Мероприятие 3.1.1.</t>
  </si>
  <si>
    <t>Организация и проведение мероприятий по вовлечению молодежи в инновационную деятельность и научно-техническое творчество</t>
  </si>
  <si>
    <t>Мероприятие 3.1.2.</t>
  </si>
  <si>
    <t xml:space="preserve">Организация и проведение мероприятий по поддержке молодежных творческих инициатив </t>
  </si>
  <si>
    <t>Мероприятие 3.1.3.</t>
  </si>
  <si>
    <t>Организация и проведение мероприятий по поддержке молодежного предпринимательства</t>
  </si>
  <si>
    <t>Мероприятие 4.1.</t>
  </si>
  <si>
    <t>Организация мероприятий по развитию молодежных общественных организаций и добровольческой деятельности</t>
  </si>
  <si>
    <t>Мероприятие 4.1.1.</t>
  </si>
  <si>
    <t>Организация и проведение мероприятий по вовлечению молодежи в международное, межрегиональное и межмуниципальное сотрудничество</t>
  </si>
  <si>
    <t>Мероприятие 4.1.2.</t>
  </si>
  <si>
    <t>Организация и проведение мероприятий по вовлечению молодежи в добровольческую деятельность</t>
  </si>
  <si>
    <t>Мероприятие 4.1.3.</t>
  </si>
  <si>
    <t>Обеспечение участия делегаций Московской области в мероприятиях Центрального федерального округа, Федерального агентства по делам молодежи, государственной  программы «Патриотическое воспитание граждан Российской Федерации», Российского союза молодежи и других</t>
  </si>
  <si>
    <t>Мероприятие 5.1.</t>
  </si>
  <si>
    <t>Организация и проведение мероприятий по повышению профессионального уровня специалистов в сфере работы с молодежью</t>
  </si>
  <si>
    <t>Мероприятие 5.1.1.</t>
  </si>
  <si>
    <t>Организация и проведение мероприятий по обучению, переобучению, повышению квалификации и обмену опытом специалистов, занятых в сфере работы с молодежью</t>
  </si>
  <si>
    <t>Подпрограмма 5</t>
  </si>
  <si>
    <t xml:space="preserve">Подпрограмма V «Обеспечивающая подпрограмма». 
</t>
  </si>
  <si>
    <t>Обеспечение деятельности отдела по физической культуре, спорту и работе с молодежью Администрации города Реутов</t>
  </si>
  <si>
    <t>Приобретение объектов, относящихся к основным средствам</t>
  </si>
  <si>
    <t>Проведение анализа перечня услуг (работ), оказываемых муниципальными учреждениями (ежеквартально, ежегодно)</t>
  </si>
  <si>
    <t>Разработка механизма финансирования муниципальных учреждений с учетом оптимизации деятельности и перехода на нормативно-подушевое финансирование.</t>
  </si>
  <si>
    <t>Подпрограмма 6</t>
  </si>
  <si>
    <t>Подпрограмма VI  «Подготовка спортивного резерва».</t>
  </si>
  <si>
    <t>Обеспечение деятельности подведомственных муниципальных   учреждений  города Реутов, обеспечивающих подготовку спортивного резерва.</t>
  </si>
  <si>
    <t>Мероприятие 1.1.1.</t>
  </si>
  <si>
    <t xml:space="preserve">Предоставление субсидии на оказание муниципальных услуг (выполнение работ) муниципальными бюджетными учреждениями, подведомственными отделу по физической культуре, спорту и работе с молодежью города Реутов Московской области. </t>
  </si>
  <si>
    <t>Мероприятие 1.1.2.</t>
  </si>
  <si>
    <t>Предоставление субсидии на иные цели на обеспечение участия спортсменов  в соревнованиях различных уровней, в т.ч. проезд, проживание, питание, медицинское сопровождение.</t>
  </si>
  <si>
    <t>Мероприятие 1.1.3.</t>
  </si>
  <si>
    <t>Предоставление субсидии на иные цели на организацию и проведение физкультурно-спортивных мероприятий в МБУ «Спортивная школа»</t>
  </si>
  <si>
    <t>Подпрограмма 7</t>
  </si>
  <si>
    <t>Подпрограмма VII «Организация спортивно-оздоровительных мероприятий социальной направленности»</t>
  </si>
  <si>
    <t>Проведение уроков плавания со школьниками 3-4х  классов школ города</t>
  </si>
  <si>
    <t>Проведение уроков плавания со школьниками старших классов школ города</t>
  </si>
  <si>
    <t>Проведение оздоровительных мероприятий с инвалидами ЦСО города Реутов</t>
  </si>
  <si>
    <t>Организация бесплатных посещений бассейна для социально-незащищенного населения города</t>
  </si>
  <si>
    <t>Предоставление льготных посещений бассейна пенсионерам, работникам бюджетной сферы, другим малообеспеченным гражданам города</t>
  </si>
  <si>
    <t>Профилактика преступлений и иных правонарушений в городском округе Реутов на 2017–2021 годы</t>
  </si>
  <si>
    <t>Охрана здания муниципального казённого учреждения «Муниципальное юридическое бюро»</t>
  </si>
  <si>
    <t>Охрана муниципальных учреждений, подведомственных отделу по физической культуре, спорту  и работе с молодёжью Администрации города</t>
  </si>
  <si>
    <t>Охрана муниципальных учреждений, подведомственных отделу культуры Администрация города Реутов:</t>
  </si>
  <si>
    <t>Охрана муниципальных учреждений, подведомственные Управлению образования Администрации города Реутов:</t>
  </si>
  <si>
    <t>Приобретение технических средств, оборудования, сопутствующих материалов для обеспечения деятельности отдела территориальной безопасности и антикризисной деятельности по профилактике терроризма и экстремизма. Изготовление видеороликов, памяток антитеррористической направленности.</t>
  </si>
  <si>
    <t>Охрана административного здания МФЦ (ул. Победы, д. 7)</t>
  </si>
  <si>
    <t>Обеспечение охраны городского парка и пешеходного подземного перехода</t>
  </si>
  <si>
    <t>Охрана административного здания МУ "ЭДиПП города Реутов" (пр. Мира 51)</t>
  </si>
  <si>
    <t xml:space="preserve">Приобретение средств связи, оргтехники, технических средств видеонаблюдения и их установка, ремонт и обслуживание. Оказание услуг по обслуживанию и ремонту городских ЛВС </t>
  </si>
  <si>
    <t>Мероприятие 2.2.</t>
  </si>
  <si>
    <t>Обеспечение деятельности по повышению степени защищенности объектов социальной сферы и мест с массовым пребыванием людей</t>
  </si>
  <si>
    <t>Оплата договоров по незамедлительному реагированию на сигналы КТС в муниципальных учреждениях</t>
  </si>
  <si>
    <t>Оплата услуг за обслуживание объектов, оборудованы средствами автоматического контроля с выводом на пульт централизованного наблюдения</t>
  </si>
  <si>
    <t>Оплата поставок электроэнергии для обслуживания городских видеокамер</t>
  </si>
  <si>
    <t>Мероприятие 2.3.</t>
  </si>
  <si>
    <t>Техническое обслуживание оборудования и технических средств муниципальных объектов</t>
  </si>
  <si>
    <t>Техническое обслуживание кнопок тревожного сигнала (КТС)</t>
  </si>
  <si>
    <t>Услуги по обслуживанию системы охранного видеонаблюдения и системы управления доступом</t>
  </si>
  <si>
    <t>Мероприятие 2.4.</t>
  </si>
  <si>
    <t xml:space="preserve">Контроль и обслуживание комплекса технических средств охраны и объектов приёмо-передающей аппаратуры (ТСО) </t>
  </si>
  <si>
    <t>Мероприятие 2.5.</t>
  </si>
  <si>
    <t>Установка системы видеонаблюдения в МАДОУ "Школа искусств - детский музыкальный театр"</t>
  </si>
  <si>
    <t>Мероприятие 2.6.</t>
  </si>
  <si>
    <t>Установка системы видеонаблюдения в здании Администрации города</t>
  </si>
  <si>
    <t>Мероприятие 2.7.</t>
  </si>
  <si>
    <t>Установка системы видеонаблюдения в общественной приемной Главы города (ул. Котовского 3)</t>
  </si>
  <si>
    <t>Мероприятие 2.8.</t>
  </si>
  <si>
    <t>Установка видеодомофона в дошкольном образовательном учреждении</t>
  </si>
  <si>
    <t>Мероприятие 2.9.</t>
  </si>
  <si>
    <t>Внедрение и модернизация комплексной системы безопасности в помещениях Администрации города</t>
  </si>
  <si>
    <t>Приобретение средств связи для обеспечения надежной радиосвязи во время проведения мероприятий с массовым участием людей</t>
  </si>
  <si>
    <t>Мероприятие 3.2.</t>
  </si>
  <si>
    <t>Проведение бесед, направленных на активизацию борьбы с уличной преступностью, при организации и проведение спортивно-массовых и физкультурно-оздоровительных мероприятий для молодежи</t>
  </si>
  <si>
    <t>Мероприятие 3.3.</t>
  </si>
  <si>
    <t>Проведение работы по привлечению молодежи в городские кружки, с целью отвлечения ее от негативного образа жизни.</t>
  </si>
  <si>
    <t>Мероприятие 4.2.</t>
  </si>
  <si>
    <t>Проведение работы по привлечению подростковой молодежи, в городские кружи, с целью отвлечения ее от негативного образа жизни</t>
  </si>
  <si>
    <t>Использование наглядной агитации по профилактике наркомании в период проведения спортивного мероприятия «Молодежь Реутова – против наркотиков»</t>
  </si>
  <si>
    <t>Мероприятие 5.2.</t>
  </si>
  <si>
    <t>Проведение разъяснительной работы (беседы) с допризывниками по пропаганде патриотизма  и недопущения употребления наркотических средств и психотропных веществ в ходе проведения соревнований  «Готов к защите Отечества»</t>
  </si>
  <si>
    <t>Мероприятие 5.3.</t>
  </si>
  <si>
    <t>Раздача агитационных материалов по профилактике наркомании в период проведения городских соревнований по футболу среди дворовых команд «Вперед мальчишки»</t>
  </si>
  <si>
    <t>Мероприятие 5.4.</t>
  </si>
  <si>
    <t>Проведение мероприятий среди детей «Не сломай судьбу свою», «Выбор между жизнью и смертью»</t>
  </si>
  <si>
    <t>Проведение ежегодного мероприятия по профилактике наркомании и отвлечения молодежи от асоциального образа жизни «Молодежь Реутова выбирает здоровый образ жизни»</t>
  </si>
  <si>
    <t>Приобретение иммунохроматографических тестов для проведения тестирования в образовательных учреждениях по выявлению  учащихся, употребляющих наркотические и психоактивные вещества</t>
  </si>
  <si>
    <t>Внедрение профилактических программ в образовательных организациях. Закупка учебно – методических материалов</t>
  </si>
  <si>
    <t>Повышение квалификации специалистов и подготовка волонтеров</t>
  </si>
  <si>
    <t>Организация информационно – пропагандистского сопровождения антинаркотической деятельности</t>
  </si>
  <si>
    <t>Проведение конкурсов атинаркотических плакатов и рисунков</t>
  </si>
  <si>
    <t>Снижение рисков и смягчение последствий чрезвычайных ситуаций природного и техногенного характера в городском округе Реутов на 2017-2021 годы</t>
  </si>
  <si>
    <t>Разработка организационных и планирующих документов в области предупреждения и ликвидации чрезвычайных ситуаций:</t>
  </si>
  <si>
    <t>Паспорта безопасности городского округа Реутов Московской области</t>
  </si>
  <si>
    <t xml:space="preserve">Плана ликвидации  аварийного разлива нефти и нефтепродуктов на территории городского округа Реутов Московской области </t>
  </si>
  <si>
    <t>Паспорта территории городского округа Реутов</t>
  </si>
  <si>
    <t>Паспорта территорий микрорайонов городского округа Реутов</t>
  </si>
  <si>
    <t>Организация подготовки и проведения учений и тренировок по действиям в условиях чрезвычайных ситуаций</t>
  </si>
  <si>
    <t xml:space="preserve">0% - выполнения мероприятия
</t>
  </si>
  <si>
    <t>Проведение тактико-специального учения со сводной командой городского округа Реутов</t>
  </si>
  <si>
    <t>Проведение объектовых тренировок по действиям органов управления, персонала и НАСФ в условиях чрезвычайных ситуаций</t>
  </si>
  <si>
    <t>Приобретение имущества, средств связи, фото и видеоаппаратуры,  систем видеонаблюдения, учебно-методической литературы, плакатов, разработка планирующих документов в целях обеспечения штаба руководства, качественной подготовки и эффективного проведения тактико-специальных, комплексных учений и тренировок с подразделениями Реутовского городского звена МОСЧ</t>
  </si>
  <si>
    <t>Техническое обслуживание средств связи, фото и видеоаппаратуры, систем видеонаблюдения</t>
  </si>
  <si>
    <t>Развитие учебно-материальной базы в области защиты от чрезвычайных ситуаций:</t>
  </si>
  <si>
    <t>Приобретение оборудования, оргтехники, мебели, плакатов для оснащения классов по предмету обучения «Основы безопасности жизнедеятельности» в образовательных учреждениях города</t>
  </si>
  <si>
    <t>Оказание услуг по подготовке и проведению соревнований, приобретение оборудования для организации работы кружков (секций) «Школа безопасности» в муниципальных образовательных учреждениях</t>
  </si>
  <si>
    <t>Изготовление информационных буклетов, листовок, брошюр по тематике предупреждения и ликвидации чрезвычайных ситуаций</t>
  </si>
  <si>
    <t>Организация обучения сотрудников Администрации городского округа Реутов в учебно-методическом центре (оплата за обучение, проживание в гостинице и проезд)</t>
  </si>
  <si>
    <t>Создание резерва финансовых и материальных ресурсов для ликвидации чрезвычайных ситуаций</t>
  </si>
  <si>
    <t>Создание резерва материальных ресурсов городского округа Реутов для ликвидации чрезвычайных ситуаций, в том числе последствий террористических актов</t>
  </si>
  <si>
    <t>Создание резерва материальных ресурсов организаций городского округа Реутов для ликвидации чрезвычайных ситуаций, в том числе последствий террористических актов</t>
  </si>
  <si>
    <t>Создание резерва финансовых ресурсов городского округа Реутов для ликвидации чрезвычайных ситуаций, в том числе последствий террористических актов</t>
  </si>
  <si>
    <t>Создание резерва финансовых ресурсов организаций городского округа Реутов для ликвидации чрезвычайных ситуаций</t>
  </si>
  <si>
    <t>Обеспечение безопасности людей на водных объектах городского округа</t>
  </si>
  <si>
    <t>Изготовление и установка  предупреждающих и информационных указателей, стендов</t>
  </si>
  <si>
    <t>Издание листовок и брошюр по тематике обеспечения безопасности людей на водных объектах</t>
  </si>
  <si>
    <t>Поставки учебных пособий по тематике обеспечения безопасности людей на водных объектах</t>
  </si>
  <si>
    <t>Организация обучения детей плаванию и приемам спасения на воде в профильных учреждениях города</t>
  </si>
  <si>
    <t>Обеспечение деятельности муниципального казенного учреждения «Единая дежурная диспетчерская служба города Реутов» и системы «112»</t>
  </si>
  <si>
    <t>Расходы на оплату заработной платы и суточных сотрудникам МКУ «ЕДДС г. Реутов»</t>
  </si>
  <si>
    <t>Оплата услуг банка за перечисление заработной платы сотрудникам</t>
  </si>
  <si>
    <t>Налог на имущество</t>
  </si>
  <si>
    <t>Расходы на функционирование, административно-хозяйственную деятельность МКУ «ЕДДС  г. Реутов» (разработка документов, оплата услуг связи, проведение ремонтных работ, обеспечение мебелью, канцелярскими принадлежностями, расходными материалами, стендами, хозяйственными товарами. Приобретение бытовой, вычислительной, фото, видео техники и оргтехники, аппаратуры связи, электрооборудования, средств измерения, систем видеонаблюдения и автоматической пожарной сигнализации, их ремонт и техническое обслуживание. Оплата коммунальных услуг). Прочие расходы</t>
  </si>
  <si>
    <t>Организация обучения сотрудников МКУ «ЕДДС г. Реутов» в учебно-методическом центре (оплата за обучение, проживание сотрудников в гостинице и проезд), создание и развитие учебно-материальной базы (приобретение учебно-методической литературы, пособий, изготовление плакатов)</t>
  </si>
  <si>
    <t>Поставки форменной одежды для обеспечения сотрудников МКУ «ЕДДС г. Реутов»</t>
  </si>
  <si>
    <t>Развитие и совершенствование систем оповещения и информирования населения в городском округе Реутов на 2017-2021 годы</t>
  </si>
  <si>
    <t>Развитие и совершенствование системы связи и оповещения Реутовского городского звена МОСЧС:</t>
  </si>
  <si>
    <t>Закупка переносных мегафонов</t>
  </si>
  <si>
    <t>Закупка пусковых блоков автоматизированной системы централизованного оповещения</t>
  </si>
  <si>
    <t>Развитие и модернизация системы коллективного оповещения, её техническое обслуживание:</t>
  </si>
  <si>
    <t xml:space="preserve">Техническое обслуживание местной системы коллективного оповещения </t>
  </si>
  <si>
    <t>Выполнение работ по монтажу и пуско-наладке местной беспроводной системы коллективного оповещения (поэтапное дооснащение и модернизация)</t>
  </si>
  <si>
    <t>Эксплуатационно-техническое обслуживание аппаратуры автоматизированной системы централизованного оповещения П–164 и аренда каналов (линий) связи для её управления</t>
  </si>
  <si>
    <t>Построение, внедрение и развитие АПК «Безопасный город» в городском округе Реутов</t>
  </si>
  <si>
    <t>Разработка технического проекта «Единого пункта управления Комплексной системы обеспечения безопасности жизнедеятельности населения города Реутов» (ЕПУ КСОБЖН)</t>
  </si>
  <si>
    <t>Монтажные и пусконаладочные работы системы экстренного вызова с установкой уличных колонн</t>
  </si>
  <si>
    <t>Обеспечение пожарной безопасности в городском округе Реутов на 2017-2021 годы</t>
  </si>
  <si>
    <t>Обеспечение пожарной безопасности</t>
  </si>
  <si>
    <t>Разработка, изготовление и распространение в жилом секторе города Реутов памяток и листовок на противопожарную тематику</t>
  </si>
  <si>
    <t>Изготовление стендов «Уголок пожарной безопасности» для обеспечения муниципальных учреждений образования, здравоохранения, социальной сферы и городских организаций, предприятий, обслуживающих жилой фонд города</t>
  </si>
  <si>
    <t>Приобретение первичных средств пожаротушения для обеспечения муниципальных учреждений</t>
  </si>
  <si>
    <t>Ремонт и восстановление городских противопожарных гидрантов</t>
  </si>
  <si>
    <t>Подача воды для пожаротушения</t>
  </si>
  <si>
    <t>Выполнение работ по монтажу и пуско-наладке местной беспроводной системы коллективного оповещения населения о пожарах и чрезвычайных ситуациях (поэтапное дооснащение и модернизация)</t>
  </si>
  <si>
    <t>Оказание услуг по предоставлению во временное пользование комплекса ресурсов для размещения технологического оборудования в производственных помещениях</t>
  </si>
  <si>
    <t>Выполнение работ по техническому обслуживанию систем противопожарной защиты</t>
  </si>
  <si>
    <t>Техническое обслуживание автоматической пожарной сигнализации и системы оповещения о пожаре</t>
  </si>
  <si>
    <t>Установка автономных дымовых пожарных извещателей в помещениях городского округа Реутов, в которых проживают многодетные семьи и семьи, находящиеся в трудной жизненной ситуации</t>
  </si>
  <si>
    <t>Оснащение автономными дымовыми пожарными извещателями помещений городского округа Реутов, в которых проживают многодетные семьи и семьи, находящиеся в трудной жизненной ситуации</t>
  </si>
  <si>
    <t>Техническое обслуживание пожарной сигнализации</t>
  </si>
  <si>
    <t>Обеспечение пожарной безопасности на объектах культуры и спорта:</t>
  </si>
  <si>
    <t xml:space="preserve">Обслуживание системы передачи тревожного сигнала пожарной сигнализации с МАУ «Спорткомплекс «Старт» на станцию мониторинга </t>
  </si>
  <si>
    <t xml:space="preserve">Техническое обслуживание системы автоматической пожарной сигнализации и системы автоматического пожаротушения в учреждениях, подведомственных отделу культуры: - дополнительного образования </t>
  </si>
  <si>
    <t xml:space="preserve">Техническое обслуживание системы автоматической пожарной сигнализации и системы автоматического пожаротушения в учреждениях, подведомственных отделу культуры: - учреждений культуры </t>
  </si>
  <si>
    <t xml:space="preserve">Техническое обслуживание системы передачи сигнала пожарной сигнализации с учреждений, подведомственных отделу культуры на станцию мониторинга: - дополнительного образования </t>
  </si>
  <si>
    <t>Техническое обслуживание системы передачи сигнала пожарной сигнализации с учреждений, подведомственных отделу культуры на станцию мониторинга: - учреждений культуры</t>
  </si>
  <si>
    <t>Выполнение работ по монтажу системы автоматической пожарной сигнализации и системы оповещения людей о пожаре в городской библиотеке № 4 и ДМШ №2 (ул. Некрасова, дом 18)</t>
  </si>
  <si>
    <t>Техническое обслуживание системы автоматической пожарной сигнализации физкультурно-оздоровительного комплекса</t>
  </si>
  <si>
    <t>Закупка первичных средств пожаротушения, знаков пожарной безопасности и изготовление плана эвакуации для МАУ «ФОК»</t>
  </si>
  <si>
    <t>Выполнение работ по монтажу системы автоматической пожарной сигнализации и системы оповещения людей о пожаре в МУ «Подростково-молодежный центр»</t>
  </si>
  <si>
    <t>Техническое обслуживание системы автоматической пожарной сигнализации в МУ «Подростково-молодежный центр»</t>
  </si>
  <si>
    <t>Обучение  ответственного  за противопожарные мероприятия в МУ «Подростково-молодежный центр»</t>
  </si>
  <si>
    <t>Выполнение противопожарных мероприятий в помещениях МУ «СОКИ «Риск-М»</t>
  </si>
  <si>
    <t>Работы по противопожарной обработке деревянных конструкций в МУ «Молодежный культурно-досуговый центр»</t>
  </si>
  <si>
    <t>Обучение ответственного за противопожарные мероприятия в МАУ «Физкультурно-оздоровительный комплекс»</t>
  </si>
  <si>
    <t>Выполнение противопожарных мероприятий в помещении МАУДО «Детская музыкальная школа № 2 (обработка штор, расчет индивидуального пожарного риска, замена двери электрощитовой и прочее)</t>
  </si>
  <si>
    <t>Выполнение мероприятий, связанных с повышением пожарной безопасности в МАУДО «Школа искусств – детский музыкальный театр»</t>
  </si>
  <si>
    <t>Закупка первичных средств пожаротушения, знаков пожарной безопасности и изготовление плана эвакуации для МАУ «Спорткомплекс «Старт»</t>
  </si>
  <si>
    <t>Техническое обслуживание системы автоматической пожарной сигнализации в МБУ «Спортивная школа»</t>
  </si>
  <si>
    <t>Техническое обслуживание системы передачи тревожного сигнала пожарной сигнализации в МБУ «Спортивная школа»</t>
  </si>
  <si>
    <t>Испытание систем внутреннего пожарного водопровода с перекаткой рукавов в МБУ «Спортивная школа»</t>
  </si>
  <si>
    <t>Обучение сотрудников МБУ «Спортивная школа» пожарно-техническому минимуму»</t>
  </si>
  <si>
    <t>Огнезащитная обработка деревянных конструкций здания МБУ «Спортивная школа», штор, проверка на прочность»</t>
  </si>
  <si>
    <t xml:space="preserve">Приобретение и замена пожарного оборудования в МБУ «Спортивная школа» </t>
  </si>
  <si>
    <t>Устранение нарушений по пожарной безопасности: замена дверей в МУК «Централизованная библиотечная система»</t>
  </si>
  <si>
    <t>Выполнение работ по ремонту АПС «Музейно-выставочного центра»</t>
  </si>
  <si>
    <t>Заправка огнетушителей в МАУ «Спортивный комплекс «Старт»</t>
  </si>
  <si>
    <t>Установка пожарного оборудования, приобретение пожарных рукавов с возможностью их дальнейшего подключения в МУК «Централизованная библиотечная система»</t>
  </si>
  <si>
    <t>Установка программно-аппаратного комплекса «Стрелец-мониторинг» в МБУ «Спортивная школа»</t>
  </si>
  <si>
    <t>Обслуживание программно-аппаратного комплекса «Стрелец-мониторинг» в МБУ «Спортивная школа»</t>
  </si>
  <si>
    <t>Установка программно-аппаратного комплекса «Стрелец-мониторинг» в МУ «СОКИ «Риск-М»</t>
  </si>
  <si>
    <t>Обслуживание программно-аппаратного комплекса «Стрелец-мониторинг» в МУ «СОКИ «Риск-М»</t>
  </si>
  <si>
    <t>Установка программно-аппаратного комплекса «Стрелец-мониторинг» в МУК «Централизованная библиотечная система»</t>
  </si>
  <si>
    <t>Обслуживание программно-аппаратного комплекса «Стрелец-мониторинг» в МУК «Централизованная библиотечная система»</t>
  </si>
  <si>
    <t>Установка программно-аппаратного комплекса «Стрелец-мониторинг» в МУ «Молодежный культурно-досуговый центр»</t>
  </si>
  <si>
    <t>Обслуживание программно-аппаратного комплекса «Стрелец-мониторинг» в МУ «Молодежный культурно-досуговый центр»</t>
  </si>
  <si>
    <t>Обеспечение пожарной безопасности на объектах образования:</t>
  </si>
  <si>
    <t>Техническое обслуживание системы автоматической пожарной сигнализации в учреждениях, образования</t>
  </si>
  <si>
    <t>Техническое обслуживание системы передачи тревожного сигнала пожарной сигнализации с учреждений образования на городскую станцию мониторинга</t>
  </si>
  <si>
    <t>Техническое обслуживание автоматизированной системы управления и диспетчеризации (АСУД), системы визуализации работы огнезащитных клапанов (ОЗК) и работы системы противодымной защиты</t>
  </si>
  <si>
    <t>Техническое обслуживание системы светозвукового оповещения для маломобильных граждан муниципальные общеобразовательные учреждения школа № 10, Гимназия</t>
  </si>
  <si>
    <t>Обучение пожарно-техническому минимуму персонала образовательных учреждений</t>
  </si>
  <si>
    <t>Огнезащитная обработка деревянных конструкций зданий и сооружений, штор, проверка на горючесть</t>
  </si>
  <si>
    <t>Обслуживание систем противодымной защиты</t>
  </si>
  <si>
    <t>Замена, ремонт, модернизация автоматической пожарной сигнализации (АПС), выработавшей установленные сроки эксплуатации</t>
  </si>
  <si>
    <t>Замер сопротивления изоляции электропроводки в образовательных организациях</t>
  </si>
  <si>
    <t>Приобретение первичных средств пожаротушения</t>
  </si>
  <si>
    <t>Испытание систем внутреннего пожарного водопровода в образовательных организациях</t>
  </si>
  <si>
    <t>Испытание наружных эвакуационных противопожарных лестниц</t>
  </si>
  <si>
    <t>Приобретение и замена пожарного оборудования (краны, пожарные рукава, пожарные стволы, раструбы) в соответствии с пожарно-техническими требованиями</t>
  </si>
  <si>
    <t>Автоматические установки пожаротушения (пиростикеры)</t>
  </si>
  <si>
    <t>Перекатка пожарных рукавов</t>
  </si>
  <si>
    <t>Оснащение системой АПС «Стрелец-мониторинг» образовательных учреждений городского округа Реутов</t>
  </si>
  <si>
    <t>Техническое обслуживание АПС «Стрелец-мониторинг» образовательных учреждений городского округа Реутов</t>
  </si>
  <si>
    <t>Приобретение и замена аккумулятора видеонаблюдения, цепного привода окон, ремонт усилителя громкости</t>
  </si>
  <si>
    <t>Установка металлических противопожарных дверей</t>
  </si>
  <si>
    <t>Обеспечение пожарной безопасности в административных зданиях</t>
  </si>
  <si>
    <t>Проверка внутреннего пожарного водопровода и перекатка с перекаткой пожарных рукавов и техническое обслуживание системы дымоудаления</t>
  </si>
  <si>
    <t xml:space="preserve">Аттестация и установка противопожарных дверей в электрощитовой и серверной </t>
  </si>
  <si>
    <t>Расчет категорий и класса помещений, изготовление планов эвакуации</t>
  </si>
  <si>
    <t>Монтаж системы оповещения о пожаре</t>
  </si>
  <si>
    <t>Замер сопротивления изоляции электросетей здания</t>
  </si>
  <si>
    <t>Проведение независимой оценки пожарного риска по объекту ул. Лесная, д. 4</t>
  </si>
  <si>
    <t>Проведение мероприятий по обеспечению пожарной безопасности</t>
  </si>
  <si>
    <t xml:space="preserve">Обеспечение пожарной безопасности на объектах </t>
  </si>
  <si>
    <t>Обеспечение деятельности общественных объединений добровольной пожарной охраны, созданных на базе муниципальных организаций, предприятий и учреждений города Реутов</t>
  </si>
  <si>
    <t>Материально-техническое обеспечение деятельности общественных объединений добровольной пожарной охраны, созданных на базе муниципальных организаций, предприятий и учреждений города Реутов</t>
  </si>
  <si>
    <t>Организация профессионального обучения добровольных пожарных городского округа Реутов в учебно-методическом центре (оплата за обучение), создание и развитие учебно-материальной базы (приобретение учебно-методической литературы, пособий, изготовление плакатов)</t>
  </si>
  <si>
    <t>Организация страхования добровольных пожарных городского округа Реутов (оплата ежегодного страхования добровольных пожарных)</t>
  </si>
  <si>
    <t>Обеспечение мероприятий гражданской обороны в городском округе Реутов на 2017-2021 годы</t>
  </si>
  <si>
    <t>Создание запасов материально-технических, продовольственных, медицинских и иных средств для целей гражданской обороны</t>
  </si>
  <si>
    <t>Создание городского резерва средств индивидуальной защиты для обеспечения муниципальных организаций, предприятий и учреждений (закупка противогазов, респираторов, приборов радиационной и химической разведки, моющих средств, дегазирующих дезинфицирующих, дезактивирующих веществ и растворов)</t>
  </si>
  <si>
    <t>Повышение степени готовности ЗСГО к приёму укрываемого населения</t>
  </si>
  <si>
    <t>Ремонт и техническое обслуживание системы вентиляции учебного класса ГО (приобретение фильтров и средств регенерации (ФЯР, ФПУ 200Т, ГК-1.2-9, ДК-1, ДК-2, УЗС-1, МЗС-2))</t>
  </si>
  <si>
    <t>Реализация и обеспечение плана гражданской обороны и защиты населения городского округа Реутов Московской области</t>
  </si>
  <si>
    <t>Создание в городе Реутов системы учебно-консультативных пунктов по ГО, ЧС и ПБ при муниципальных учреждениях образования, здравоохранения, социальной сферы и жилищно-коммунальных органах, оборудование учебных классов ГО, ЧС и ПБ (Закупка стендов, мебели, средств индивидуальной защиты, приборов радиационной и химической разведки, первичных средств пожаротушения, мультимедийного оборудования, средств связи, переносных мегафонов, вычислительной, фото, видео техники и оргтехники, электрооборудования, средств измерения, учебно-методической литературы, изготовление брошюр, памяток и листовок  для распространения среди населения)</t>
  </si>
  <si>
    <t>Изготовление стендов «Уголок гражданской защиты (обороны)» для обеспечения муниципальных учреждений образования, здравоохранения, социальной сферы и городских организаций, предприятий, обслуживающих жилой фонд</t>
  </si>
  <si>
    <t>Разработка нормативных, планирующих и методических документов по эвакуации населения города (План эвакуации, документация сборных эвакуационных пунктов)</t>
  </si>
  <si>
    <t>Разработка Плана размещения населения города Реутов в защитных сооружениях и укрытиях при угрозе и возникновении чрезвычайных ситуаций мирного и военного времени (с детализацией до микрорайонов)</t>
  </si>
  <si>
    <t>Мероприятие 3.4.</t>
  </si>
  <si>
    <t>Мероприятие 3.5.</t>
  </si>
  <si>
    <t>Мероприятие 3.6.</t>
  </si>
  <si>
    <t>Мероприятие 3.7.</t>
  </si>
  <si>
    <t>Мероприятие 4.3.</t>
  </si>
  <si>
    <t>Мероприятие 6.1.</t>
  </si>
  <si>
    <t>Мероприятие 8.1.</t>
  </si>
  <si>
    <t xml:space="preserve">Выполнено на 100 %
</t>
  </si>
  <si>
    <t>Основное мероприятие 1.</t>
  </si>
  <si>
    <t>Основное мероприятие 2.</t>
  </si>
  <si>
    <t xml:space="preserve">Выполнено 100%
</t>
  </si>
  <si>
    <t>ЗА 2018 ГОД</t>
  </si>
  <si>
    <t xml:space="preserve">Выполнение 100%
</t>
  </si>
  <si>
    <t>Основное мероприятие 3.</t>
  </si>
  <si>
    <t>Основное мероприятие 4.</t>
  </si>
  <si>
    <t>Основное мероприятие 5.</t>
  </si>
  <si>
    <t>Осуществление взаимодействия с потенциальными инвесторами и действующими организациями по созданию новых рабочих мест</t>
  </si>
  <si>
    <t>Мероприятие 3.3.3.</t>
  </si>
  <si>
    <t>Мероприятие 3.3.4.</t>
  </si>
  <si>
    <t>Мероприятие 3.3.5.</t>
  </si>
  <si>
    <t>Основное мероприятие 6.</t>
  </si>
  <si>
    <t>Основное мероприятие 7.</t>
  </si>
  <si>
    <t>Основное мероприятие 8.</t>
  </si>
  <si>
    <t>Основное мероприятие 9.</t>
  </si>
  <si>
    <t>Основное мероприятие 10.</t>
  </si>
  <si>
    <t>Основное мероприятие 11.</t>
  </si>
  <si>
    <t>финансирование не предусмотрено</t>
  </si>
  <si>
    <t>Выполнено на 100 %</t>
  </si>
  <si>
    <t xml:space="preserve">Выполнение 100 %
</t>
  </si>
  <si>
    <t>Выполнено</t>
  </si>
  <si>
    <t xml:space="preserve">Выполнено на 99,8%
</t>
  </si>
  <si>
    <t>Выполнено на 99,3%</t>
  </si>
  <si>
    <t>Выполнено на 99,8%</t>
  </si>
  <si>
    <t xml:space="preserve">Выполнено на 100 %. Приобретались винтовка пневматическая, противопролежневые подушки
</t>
  </si>
  <si>
    <t xml:space="preserve">Выполнено на 100 %.
</t>
  </si>
  <si>
    <t xml:space="preserve">Проведена гидроизоляция кровли
</t>
  </si>
  <si>
    <t>Приобретение оборудования и спортивного инвентаря для организации тренировочного процесса для Муниципального бюджетного учреждения «Спортивная школа»</t>
  </si>
  <si>
    <t>Приобретение оборудования и спортивного инвентаря для организации тренировочного процесса для Муниципального автономного учреждения «Спортивный комплекс «Старт»</t>
  </si>
  <si>
    <t>Подпрограмма I «Организация и проведение спортивных мероприятий в городском округе Реутов в 2017 - 2021 годах».</t>
  </si>
  <si>
    <t>Подпрограмма II «Модернизация и укрепление материально-технической базы муниципальных учреждений физической культуры и спорта».</t>
  </si>
  <si>
    <t>Выполнено на 100%</t>
  </si>
  <si>
    <t>Выполнено на 94,4 %</t>
  </si>
  <si>
    <t>Выполнено на 84,2 %</t>
  </si>
  <si>
    <t xml:space="preserve">Выполнено на 99,7 %
</t>
  </si>
  <si>
    <t>Мероприятие 8.2.</t>
  </si>
  <si>
    <t>Мероприятие 8.3.</t>
  </si>
  <si>
    <t>Мероприятие 9.1.</t>
  </si>
  <si>
    <t>Мероприятие 9.2.</t>
  </si>
  <si>
    <t>Основное мероприятие 12.</t>
  </si>
  <si>
    <t>Основное мероприятие 13.</t>
  </si>
  <si>
    <t>Проведение семинаров для руководителей и специалистов муниципальных образовательных учреждений по вопросам профилактики и предупреждения проявлений экстремизма среди несовершеннолетних</t>
  </si>
  <si>
    <t>Основное мероприятие 14.</t>
  </si>
  <si>
    <t>Основное мероприятие 15.</t>
  </si>
  <si>
    <t>Основное мероприятие 16.</t>
  </si>
  <si>
    <t>Основное мероприятие 17.</t>
  </si>
  <si>
    <t>Основное мероприятие 18.</t>
  </si>
  <si>
    <t>Основное мероприятие 19.</t>
  </si>
  <si>
    <t>Основное мероприятие 20.</t>
  </si>
  <si>
    <t>Основное мероприятие 21.</t>
  </si>
  <si>
    <t>Основное мероприятие 22.</t>
  </si>
  <si>
    <t>Основное мероприятие 23.</t>
  </si>
  <si>
    <t>Основное мероприятие 24.</t>
  </si>
  <si>
    <t>Основное мероприятие 25.</t>
  </si>
  <si>
    <t>Основное мероприятие 26.</t>
  </si>
  <si>
    <t>Основное мероприятие 27.</t>
  </si>
  <si>
    <t>Основное мероприятие 28.</t>
  </si>
  <si>
    <t>Основное мероприятие 29.</t>
  </si>
  <si>
    <t>Основное мероприятие 30.</t>
  </si>
  <si>
    <t>Основное мероприятие 31.</t>
  </si>
  <si>
    <t>Основное мероприятие 32.</t>
  </si>
  <si>
    <t>Основное мероприятие 33.</t>
  </si>
  <si>
    <t>Поставка серверного оборудования</t>
  </si>
  <si>
    <t>Мероприятие 4.4.</t>
  </si>
  <si>
    <t>Мероприятие 6.2.</t>
  </si>
  <si>
    <t>Мероприятие 6.3.</t>
  </si>
  <si>
    <t>Мероприятие 6.4.</t>
  </si>
  <si>
    <t>Мероприятие 6.5.</t>
  </si>
  <si>
    <t>Мероприятие 6.6.</t>
  </si>
  <si>
    <t>Мероприятие 2.10.</t>
  </si>
  <si>
    <t>Мероприятие 2.11.</t>
  </si>
  <si>
    <t>Мероприятие 2.12.</t>
  </si>
  <si>
    <t>Мероприятие 2.13.</t>
  </si>
  <si>
    <t>Мероприятие 2.14.</t>
  </si>
  <si>
    <t>Мероприятие 2.15.</t>
  </si>
  <si>
    <t>Мероприятие 2.16.</t>
  </si>
  <si>
    <t>Мероприятие 2.17.</t>
  </si>
  <si>
    <t>Мероприятие 2.18.</t>
  </si>
  <si>
    <t>Мероприятие 2.19.</t>
  </si>
  <si>
    <t>Мероприятие 2.20.</t>
  </si>
  <si>
    <t>Мероприятие 2.21.</t>
  </si>
  <si>
    <t>Мероприятие 2.22.</t>
  </si>
  <si>
    <t>Мероприятие 2.23.</t>
  </si>
  <si>
    <t>Мероприятие 2.24.</t>
  </si>
  <si>
    <t>Мероприятие 2.25.</t>
  </si>
  <si>
    <t>Мероприятие 2.26.</t>
  </si>
  <si>
    <t>Мероприятие 2.27.</t>
  </si>
  <si>
    <t>Мероприятие 2.28.</t>
  </si>
  <si>
    <t>Мероприятие 2.29.</t>
  </si>
  <si>
    <t>Мероприятие 2.30.</t>
  </si>
  <si>
    <t>Мероприятие 2.31.</t>
  </si>
  <si>
    <t>Мероприятие 2.32.</t>
  </si>
  <si>
    <t>Мероприятие 2.33.</t>
  </si>
  <si>
    <t>Мероприятие 2.34.</t>
  </si>
  <si>
    <t>Мероприятие 2.35.</t>
  </si>
  <si>
    <t>Мероприятие 2.36.</t>
  </si>
  <si>
    <t>Техническое обслуживание системы автоматической пожарной сигнализации в МУ «Спортивно-оздоровительный клуб инвалидов «Риск-М»</t>
  </si>
  <si>
    <t>Мероприятие 2.37.</t>
  </si>
  <si>
    <t>Обеспечение пожарной безопасности в МАУ «Спортивный комплекс «Старт»</t>
  </si>
  <si>
    <t>Мероприятие 3.8.</t>
  </si>
  <si>
    <t>Мероприятие 3.9.</t>
  </si>
  <si>
    <t>Мероприятие 3.10.</t>
  </si>
  <si>
    <t>Мероприятие 3.11.</t>
  </si>
  <si>
    <t>Мероприятие 3.12.</t>
  </si>
  <si>
    <t>Мероприятие 3.13.</t>
  </si>
  <si>
    <t>Мероприятие 3.14.</t>
  </si>
  <si>
    <t>Мероприятие 3.15.</t>
  </si>
  <si>
    <t>Мероприятие 3.16.</t>
  </si>
  <si>
    <t>Мероприятие 3.17.</t>
  </si>
  <si>
    <t>Мероприятие 3.18.</t>
  </si>
  <si>
    <t>Мероприятие 3.19.</t>
  </si>
  <si>
    <t>Мероприятие 4.5.</t>
  </si>
  <si>
    <t>Мероприятие 4.6.</t>
  </si>
  <si>
    <t>Мероприятие 4.7.</t>
  </si>
  <si>
    <t>Мероприятие 4.8.</t>
  </si>
  <si>
    <t>Мероприятие 2.38.</t>
  </si>
  <si>
    <t>Испытание систем внутреннего пожарного водопровода с перекаткой рукавов в МАУ «Физкультурно-оздоровительный комплекс»</t>
  </si>
  <si>
    <t>Выполнено на 99,9 %</t>
  </si>
  <si>
    <t xml:space="preserve">Выполнено на 99,3%
</t>
  </si>
  <si>
    <t xml:space="preserve">Выполнено на 99 %
</t>
  </si>
  <si>
    <t xml:space="preserve">Выполнено на 97,9 %
</t>
  </si>
  <si>
    <t xml:space="preserve">Выполнено на 99,4 %
</t>
  </si>
  <si>
    <t xml:space="preserve">Выполнено на 99,3 %
</t>
  </si>
  <si>
    <t xml:space="preserve">Выполнено на 97,7 %
</t>
  </si>
  <si>
    <t xml:space="preserve">Выполнено на 62,8 %
</t>
  </si>
  <si>
    <t xml:space="preserve">Выполнено на 99,4 %
</t>
  </si>
  <si>
    <t xml:space="preserve">Выполнено на 97,86%
</t>
  </si>
  <si>
    <t>Социальная защита  отдельных категорий граждан города Реутов</t>
  </si>
  <si>
    <t xml:space="preserve">выполнено на 100%
</t>
  </si>
  <si>
    <t>Оказание социальной поддержки отдельным категориям граждан</t>
  </si>
  <si>
    <t xml:space="preserve">выполнено на  100%
</t>
  </si>
  <si>
    <t>Денежная выплата на обеспечение школьной формой либо заменяющим ее комплектом детской одежды для посещения школьных занятий, а также спортивной формой для детей из многодетных семей города Реутов</t>
  </si>
  <si>
    <t>Выплата на обучающегося, предоставляемая многодетной семье на приобретение одежды ребенку для посещения занятий на период его обучения в государственной образовательной организации или муниципальной образовательной организации, расположенной не в Московской области, осуществляющей образовательную деятельность по образовательным программам начального, общего, основного общего, среднего общего образования</t>
  </si>
  <si>
    <t>Оказание материальной помощи и компенсаций на приобретение индивидуальных диагностических средств для детей, больных инсулинозависимым сахарным диабетом (иглы, тест-полоски)</t>
  </si>
  <si>
    <t>Оказание материальной помощи и компенсаций на приобретение современных лекарственных средств, для лечения больных злокачественными новообразованиями</t>
  </si>
  <si>
    <t>Оказание материальной помощи и компенсаций жителям города Реутов, оказавшимся в трудной жизненной ситуации, в том числе в связи с заболеванием, и на приобретение лекарственных препаратов, не входящих в список жизненно необходимых и важнейших лекарственных средств (ЖНВЛС)</t>
  </si>
  <si>
    <t>Предоставление единовременной денежной выплаты лицам, удостоенным звания «Почетный гражданин города Реутов»</t>
  </si>
  <si>
    <t>Мониторинг сведений о заработной плате в организациях и на предприятиях</t>
  </si>
  <si>
    <t>Развитие системы отдыха и оздоровления детей</t>
  </si>
  <si>
    <t xml:space="preserve">Организация отдыха, оздоровления и занятости детей в дни школьных каникул </t>
  </si>
  <si>
    <t>Организация отдыха детей младшего школьного возраста на базе организаций образования</t>
  </si>
  <si>
    <t>Организация отдыха и оздоровления детей из различных категорий семей, в т.ч. с ТЖС, в профильных сменах в учреждениях отдыха и санаторно-оздоровительных учреждениях Подмосковья и юга РФ</t>
  </si>
  <si>
    <t>Организация отдыха и оздоровления детей из различных категорий семей, в т.ч., с ТЖС,  в учреждениях отдыха и санаторно-оздоровительных учреждениях в других субъектах РФ (Черноморское побережье).</t>
  </si>
  <si>
    <t>Организация работы по частичной компенсации   стоимости путевок на оздоровление и отдых детей жителей города Реутов, и сотрудников организаций, финансируемых из бюджетов, разных уровней, в соответствии с утверждаемым Порядком на текущий год.</t>
  </si>
  <si>
    <t>Страхование детей в лагерях дневного пребывания и направляемых к месту отдыха и оздоровления в организованных группах Подмосковья и Юга РФ</t>
  </si>
  <si>
    <t>Доставка организованных групп детей к месту отдыха и обратно в Подмосковье и в аэропорт, направляемых на юг РФ.</t>
  </si>
  <si>
    <t>Организация отдыха и оздоровления детей из семей с ТЖС,  в загородных учреждениях отдыха Подмосковья и в других субъектах РФ (Черноморское побережье) по путевкам от МСЗН МО через РУСЗН.</t>
  </si>
  <si>
    <t>Приобретение путевок (билетов) на организацию отдыха детей в военно-спортивный лагерь Подмосковья.</t>
  </si>
  <si>
    <t>Организация работы по трудовой занятости подростков в дни школьных каникул</t>
  </si>
  <si>
    <t>Организация летних молодежных отрядов труда и отдыха</t>
  </si>
  <si>
    <t>Доступная среда</t>
  </si>
  <si>
    <t>Повышение уровня доступности объектов в приоритетных сферах жизнедеятельности инвалидов и других маломобильных групп населения и социальной интеграции инвалидов в городе Реутов</t>
  </si>
  <si>
    <t>Оборудование пешеходных переходов</t>
  </si>
  <si>
    <t>Актуализация сведений паспортов доступности объектов социальной сферы</t>
  </si>
  <si>
    <t>Проведение мониторинга по выявлению объектов, подлежащих оснащению специальными приспособлениями и оборудованием</t>
  </si>
  <si>
    <t>Проведение мониторинга с целью выявления образовательных запросов детей-инвалидов</t>
  </si>
  <si>
    <t>Реализация мероприятий по созданию в дошкольных образовательных, общеобразовательных организациях, образовательных организациях дополнительного образования (в том числе в организациях, осуществляющих образовательную деятельность по адаптированным основным общеобразовательным программам)условий для получения детьми-инвалидами качественного образования</t>
  </si>
  <si>
    <t>Оборудование пандусом входной группы МУК "ЦБС" (филиал №1, №3) по адресу: Юбилейный пр-т д. 38</t>
  </si>
  <si>
    <t>Оборудование пандусом входной группы отделения почты России по адресу: ул. Ленина д.22</t>
  </si>
  <si>
    <t>Приобретение информационных табло со шрифтом Брайля, противоскользящего покрытия, беспроводного вызова помощника Пульсар, тактильных светонакопительных знаков для библиотек города</t>
  </si>
  <si>
    <t>Предоставление гражданам субсидий на оплату жилого помещения и коммунальных услуг в городе  Реутов</t>
  </si>
  <si>
    <t>Организация исполнения государственных полномочий по предоставлению гражданам жилищных субсидий на оплату жилого помещения и коммунальных услуг</t>
  </si>
  <si>
    <t>Предоставление гражданам жилищных субсидий на оплату жилого помещения и  коммунальных услуг</t>
  </si>
  <si>
    <t xml:space="preserve">Услуги за доставку и пересылку субсидий кредитным организациям </t>
  </si>
  <si>
    <t>Организация обеспечения исполнения государственных полномочий Московской области по предоставлению гражданам жилищных субсидий на оплату жилого помещения и коммунальных услуг</t>
  </si>
  <si>
    <t>Обеспечение предоставления гражданам субсидий на оплату жилого помещения и коммунальных услуг</t>
  </si>
  <si>
    <t>Создание условий для охраны здоровья и формирования здорового образа жизни жителей города Реутов</t>
  </si>
  <si>
    <t>Развитие системы медицинской профилактики неинфекционных заболеваний и формирование здорового образа жизни у населения города Реутов</t>
  </si>
  <si>
    <t>Создание условий для проведения диспансеризации</t>
  </si>
  <si>
    <t>Социальная поддержка медицинских работников, повышение престижа профессии врача и среднего медицинского работника</t>
  </si>
  <si>
    <t>Предоставление служебного жилья (не менее трех квартир в год), койко-мест в общежитии на время исполнения трудовых обязанностей</t>
  </si>
  <si>
    <t>Строительство пристройки к городской поликлинике №1 (ул. Гагарина д.4)</t>
  </si>
  <si>
    <t>Предоставление компенсационных выплат иногородним врачам для оплаты найма жилого помещения</t>
  </si>
  <si>
    <t>Создание условий для оказания медицинской помощи населению</t>
  </si>
  <si>
    <t>Охрана материнства и детства</t>
  </si>
  <si>
    <t>Обеспечение полноценным питанием беременных женщин, кормящих матерей и детей в возрасте до трех лет</t>
  </si>
  <si>
    <t>Снижение уровня производственного травматизма</t>
  </si>
  <si>
    <t>Мониторинг состояния условий и охраны труда</t>
  </si>
  <si>
    <t>Участие в расследовании несчастных случаев на производстве</t>
  </si>
  <si>
    <t>Формирование навыков безопасного поведения у различных категорий участников дорожного движения</t>
  </si>
  <si>
    <t>Предупреждение опасного поведения участников дорожного движения</t>
  </si>
  <si>
    <t>Обучение безопасному поведению на улицах и дорогах города «Безопасность на дорогах</t>
  </si>
  <si>
    <t>Проведение в образовательных учреждениях Единых дней проведения родительских собраний, посвященных безопасности дорожного движения</t>
  </si>
  <si>
    <t>Проведение профилактических мероприятий по поведению безопасного дорожного движения</t>
  </si>
  <si>
    <t>Проведение конкурсов творческих работ в образовательных учреждениях</t>
  </si>
  <si>
    <t>Проведение в дошкольных образовательных учреждениях городских смотр-конкурсов «Зеленый огонек»</t>
  </si>
  <si>
    <t>Освещение в СМИ проводимые профилактические мероприятия по безопасности дорожного движения</t>
  </si>
  <si>
    <t>Предоставление информации по смертности от ДТП по городу Реутов</t>
  </si>
  <si>
    <t>Проведение городского конкурса макетов дорожных знаков «Дорогу детям»</t>
  </si>
  <si>
    <t>Проведение игры-квест на знание правил дорожного движения «Безопасная дорога» (пешеходная зона в северной части города )</t>
  </si>
  <si>
    <t>Проведение игры-квест «Знание ПДД залог безопасности на дорогах» (городской парк в южной части города)</t>
  </si>
  <si>
    <t>Проведение городского конкурса рисунков «Безопасный путь домой»</t>
  </si>
  <si>
    <t xml:space="preserve">Выполнено на 94,9%
</t>
  </si>
  <si>
    <t xml:space="preserve">Выполнено на 88%
</t>
  </si>
  <si>
    <t xml:space="preserve">Выполнено на 94,8%
</t>
  </si>
  <si>
    <t>Выполнено на 95,2%</t>
  </si>
  <si>
    <t xml:space="preserve">Выполнено на 81%
</t>
  </si>
  <si>
    <t xml:space="preserve">«Безопасность дорожного движения»
</t>
  </si>
  <si>
    <t>Установка дорожных знаков</t>
  </si>
  <si>
    <t>Обновление дорожной разметки</t>
  </si>
  <si>
    <t xml:space="preserve">Установка и обустройство светофорных объектов </t>
  </si>
  <si>
    <t>Обустройство искусственных дорожных неровностей</t>
  </si>
  <si>
    <t>Установка ограничивающих пешеходных ограждений перильного типа</t>
  </si>
  <si>
    <t>«Содержание дорог и объектов улично-дорожной сети»</t>
  </si>
  <si>
    <t>Содержание ливневой канализации</t>
  </si>
  <si>
    <t>Содержание светофорных объектов</t>
  </si>
  <si>
    <t>Содержание автомобильных дорог общего пользования местного значения с совершенствованным типом покрытия, в том числе декабрь 2016г.</t>
  </si>
  <si>
    <t>Обеспечение деятельности муниципального учреждения «Эксплуатация дорог и парковочного пространства города Реутов»</t>
  </si>
  <si>
    <t>«Ремонт дорог и объектов улично-дорожной сети»</t>
  </si>
  <si>
    <t>Капитальный ремонт и ремонт автомобильных дорог общего пользования местного значения, в том числе замена и установка остановочных павильонов</t>
  </si>
  <si>
    <t>Выполнение работ по проведению лабораторных испытаний дорожно-строительных материалов (вырубок из асфальтобетонного покрытия) для контроля качества устройства асфальтобетонного покрытия в ходе выполнения подрядных работ ремонта автомобильных дорог общего пользования населенных пунктов, дворовых территорий многоквартирных домов, проездов к дворовым территориям многоквартирных домов населенных пунктов</t>
  </si>
  <si>
    <t>Ремонт ливневой канализации</t>
  </si>
  <si>
    <t>Ремонт тротуаров</t>
  </si>
  <si>
    <t>Создание парковочного пространства</t>
  </si>
  <si>
    <t>Капитальный ремонт и ремонт дворовых территорий многоквартирных домов, проездов к дворовым территориям многоквартирных домов населенных пунктов</t>
  </si>
  <si>
    <t>Комплексное благоустройство парковочного пространства</t>
  </si>
  <si>
    <t>Ямочный ремонт дворовых территорий многоквартирных домов , проездов к дворовым территориям многоквартирных домов населенных пунктов</t>
  </si>
  <si>
    <t>Строительство сети ливневой канализации</t>
  </si>
  <si>
    <t>Устройство проездов для автотранспорта</t>
  </si>
  <si>
    <t>Ремонт дворовых территорий многоквартирных домов, проездов к дворовым территориям многоквартирных домов населенных пунктов</t>
  </si>
  <si>
    <t>Проектирование, строительство(реконструкция) автомобильных дорог общего пользования и объектов дорожного хозяйства местного значения</t>
  </si>
  <si>
    <t>«Транспортное обслуживание населения»</t>
  </si>
  <si>
    <t>Организация транспортного обслуживания населения  автомобильным транспортом на муниципальных маршрутах</t>
  </si>
  <si>
    <t>Выполнено на 91%</t>
  </si>
  <si>
    <t xml:space="preserve">выполнено 94,8%
</t>
  </si>
  <si>
    <t>Выполнено на 98%</t>
  </si>
  <si>
    <t xml:space="preserve">Обеспечение жильем молодых семей
</t>
  </si>
  <si>
    <t>Оказание государственной поддержки молодым семьям в виде социальных выплат на приобретение жилого помещения или строительство индивидуального жилого дома</t>
  </si>
  <si>
    <t xml:space="preserve">Обеспечение жилыми помещениями молодых семей  </t>
  </si>
  <si>
    <t>Обеспечение жильем детей-сирот и детей, оставшихся без попечения родителей, лиц из числа детей-сирот и детей, оставшихся без попечения родителей</t>
  </si>
  <si>
    <t>Оказание государственной поддержки в решении жилищ-ной проблемы детей-сирот и детей, оставшихся без попечения родителей, лиц из числа детей-сирот и детей, оставшихся без попечения родителей</t>
  </si>
  <si>
    <t>Приобретение жилых помещений на первичном и вторичном рынках в муниципальную собственность для обеспечения детей-сирот и детей, оставшихся без попечения родителей, лиц из их числа по договорам найма специализированных жилых помещений</t>
  </si>
  <si>
    <t>Предоставление жилых помещений детям-сиротам, оставшимся без попечения родителей, лицам из их числа по договорам найма специализированных жилых помещений.</t>
  </si>
  <si>
    <t>Ремонт муниципальных жилых помещений, в которых сохранено право пользования за детьми-сиротами  и детьми, оставшимися без попечения родителей, лицами из их числа, и  специализированных жилых помещений,  предоставляемых лицам данной категории по договорам найма.</t>
  </si>
  <si>
    <t>Обеспечение жилыми отдельных категорий граждан, установленных федеральным законодательством</t>
  </si>
  <si>
    <t>Оказание государственной поддержки по обеспечению жильем отдельных категорий граждан, установленных федеральными законами от 12 января 1995 года N 5-ФЗ "О ветеранах" и от 24 ноября 1995 года N 181-ФЗ "О социальной защите инвалидов в Российской Федерации", Федеральным законом от 8 декабря 2010 года N 342-ФЗ "О внесении изменений в Федеральный закон "О статусе военнослужащих" и об обеспечении жилыми помещениями некоторых категорий граждан" , в соответствии с Указом Президента Российской Федерации от 7 мая 2008 года N 714 "Об обеспечении жильем ветеранов Великой Отечественной войны 1941-1945 годов"</t>
  </si>
  <si>
    <t>Предоставление мер государственной поддержки на приобретение жилого помещения гражданам, уволенным с военной службы, и приравненным к ним лицам, в соответствии с Федеральным законом от 8 декабря 2010 года N 342-ФЗ "О внесении изменений в Федеральный закон "О статусе военнослужащих" и об обеспечении жилыми помещениями некоторых категорий граждан"</t>
  </si>
  <si>
    <t xml:space="preserve">Комплексное освоение земельных участков в целях жилищного строительства и развитие
застроенных территорий
</t>
  </si>
  <si>
    <t>Мониторинг ввода жилья по стандартам экономического класса за счет всех источников финансирования</t>
  </si>
  <si>
    <t>Подготовка ежемесячного отчета по форме № 1-Эконом класс в Министерство строительного комплекса Московской области</t>
  </si>
  <si>
    <t>Создание условий для развития рынка доступного жилья, развития жилищного строительства</t>
  </si>
  <si>
    <t>Осуществление выдачи разрешений на ввод объектов в эксплуатацию (индивидуальное жилищное строительство)</t>
  </si>
  <si>
    <t>Осуществление выдачи разрешений на строительство (индивидуальное жилищное строительство)</t>
  </si>
  <si>
    <t>Обеспечение жилыми помещениями граждан, состоящих на учете в качестве нуждающихся в жилых помещениях, предоставляемых по договорам социального найма</t>
  </si>
  <si>
    <t>Ведение учета граждан, признанных нуждающимися в жилых помещениях, предоставляемых по договорам социального найма</t>
  </si>
  <si>
    <t>Предоставление жилых помещений гражданам, состоящим на учете в качестве нуждающихся в жилых помещениях, предоставляемых по договорам социального найма</t>
  </si>
  <si>
    <t>Переселение граждан из многоквартирных домов, признанных аварийными в установленном законодательством порядке</t>
  </si>
  <si>
    <t>Обеспечение мероприятий по переселению граждан из аварийного жилищного фонда в рамках реализации адресной программы Московской области по переселению граждан из аварийного жилищного фонда</t>
  </si>
  <si>
    <t>Обеспечение мероприятий по переселению граждан из аварийного жилищного фонда в рамках реализации инвестиционных контрактов</t>
  </si>
  <si>
    <t>Обеспечение мероприятий по переселению граждан из аварийного жилищного фонда в рамках реализации договоров развития застроенных территорий в отчётном периоде</t>
  </si>
  <si>
    <t>Обеспечение прав пострадавших граждан-соинвесторов</t>
  </si>
  <si>
    <t>Координация решения организационных вопросов по обеспечению прав пострадавших граждан-соинвесторов</t>
  </si>
  <si>
    <t>Обеспечение защиты прав граждан на жилище</t>
  </si>
  <si>
    <t xml:space="preserve">Развитие условий для рынка жилья </t>
  </si>
  <si>
    <t xml:space="preserve">Создание условий для развития рынка жилья </t>
  </si>
  <si>
    <t>Защита прав граждан на жилище</t>
  </si>
  <si>
    <t>Мероприятие 7.1.</t>
  </si>
  <si>
    <t>Реализация мер защиты прав граждан на жилище</t>
  </si>
  <si>
    <t>Муниципальная программа городского округа Реутов Московской области «Жилище» на 2017-2021 годы</t>
  </si>
  <si>
    <t xml:space="preserve">Выполнено на 98,2%
</t>
  </si>
  <si>
    <t>Выполнено на 98,7%</t>
  </si>
  <si>
    <t>«Развитие музейного дела и народных художественных промыслов в городском округе Реутов»</t>
  </si>
  <si>
    <t>Обеспечение выполнения функций муниципальных музеев</t>
  </si>
  <si>
    <t>Оказание муниципальных услуг (выполнение работ) муниципальными музеями городского округа Реутов</t>
  </si>
  <si>
    <t>Приобритение культурных ценностей, реставрация музейных предметов</t>
  </si>
  <si>
    <t>Приобретение фондового и реставрационного оборудования, создание музейных экспозиций муниципальными музеями городского округа Реутов</t>
  </si>
  <si>
    <t>«Развитие библиотечного дела в городском округе Реутов»</t>
  </si>
  <si>
    <t>Организация библиотечного обслуживания населения муниципальными библиотеками в городском округе  Реутов</t>
  </si>
  <si>
    <t>Оказание муниципальных услуг (выполнение работ) муниципальными библиотеками городского округа  Реутов</t>
  </si>
  <si>
    <t>Комплектование книжных фондов муниципальных библиотек городского округа Реутов</t>
  </si>
  <si>
    <t>«Развитие самодеятельного творчества и поддержка основных форм культурно – досуговой деятельности в городском округе Реутов»</t>
  </si>
  <si>
    <t xml:space="preserve">Оказание муниципальных услуг  по обеспечению творческой самореализации граждан,  проведению культурно-массовых мероприятий,  содержание имущества учреждений клубного типа </t>
  </si>
  <si>
    <t>Оказание муниципальных  услуг по организации деятельности культурнодосуговых учреждений и клубных формирований самодеятельного народного творчества</t>
  </si>
  <si>
    <t>Проведение праздничных и культурно-массовых мероприятий в сфере культуры</t>
  </si>
  <si>
    <t>Муниципальная стипендия  для выдающихся деятелей культуры и искусства и молодых талантливых авторов</t>
  </si>
  <si>
    <t>Проведение специальной оценки условий труда</t>
  </si>
  <si>
    <t>Проведение периодического технического освидетельствования лифтового оборудования</t>
  </si>
  <si>
    <t>«Развитие парков культуры и отдыха городского округа Реутов»</t>
  </si>
  <si>
    <t>Развитие парков культуры и отдыха, создание комфортных условий для отдыха населения, повышение качества рекреационных услуг для населения городского округа Реутов</t>
  </si>
  <si>
    <t>Мероприятия по комплексному благоустройству парковых территорий</t>
  </si>
  <si>
    <t>Мероприятия по созданию нового парка "Фабричный пруд"</t>
  </si>
  <si>
    <t>Благоустройство парка культуры и отдыха - Центральный парк (МУ "МКДЦ" Адрес: г. Реутов, ул. Победы, д.6)</t>
  </si>
  <si>
    <t>«Укрепление материально – технической базы муниципальных учреждений культуры городского округа Реутов»</t>
  </si>
  <si>
    <t xml:space="preserve">Выполнение 99,4%
</t>
  </si>
  <si>
    <t>Капитальные вложения в объекты культуры, находящиеся в собственности  (строительство, реконструкция, приобретение зданий)</t>
  </si>
  <si>
    <t>Строительство муниципальных культурно-досуговых объектов. Строительство дома культуры в городском округе Реутов (в том числе ПИР)</t>
  </si>
  <si>
    <t>Выполнение работ по инженерно-геодезическим изысканиям (топографическая съемка для подготовки Градостроительного плана земельного участка) по строительству Дома культуры в городском округе Реутов</t>
  </si>
  <si>
    <t>Согласование размещения объекта и подготовка заключения по оценке влияния объекта "Дом культуры" на безопасность полетов аэродрома "Раменское"</t>
  </si>
  <si>
    <t xml:space="preserve">Выполнение планируется в следующем году
</t>
  </si>
  <si>
    <t>Осуществление технологического присоединения к электрическим сетям объекта "Дом культуры в городском округе Реутов"</t>
  </si>
  <si>
    <t xml:space="preserve">Модернизация материально-технической базы объектов культуры  путем проведения капитального ремонта и технического переоснащения </t>
  </si>
  <si>
    <t>Укрепление материально - технической базы муниципальных учреждений культуры, подведомственных Отделу культуры  Администрации города Реутов</t>
  </si>
  <si>
    <t>«Развитие туризма в городском округе Реутов»</t>
  </si>
  <si>
    <t>Развитие рынка туристских услуг, развитие внутреннего и въездного туризма на территории городского округа  Реутов</t>
  </si>
  <si>
    <t>Развитие туристской инфраструктуры</t>
  </si>
  <si>
    <t>Создание туристско-информационных центров</t>
  </si>
  <si>
    <t>«Обеспечение деятельности подведомственного Муниципального учреждения  «Централизованная бухгалтерия по обслуживанию муниципальных учреждений культуры, физической культуры, спорта и учреждений по работе с молодежью города Реутов Московской области»</t>
  </si>
  <si>
    <t>Обеспечение деятельности подведомственного муниципального казенного учреждения "Централизованная бухгалтерия по обслуживанию муниципальных учреждений культуры, физической культуры, спорта и учреждений по работе с молодежью"</t>
  </si>
  <si>
    <t>Подпрограмма 8</t>
  </si>
  <si>
    <t>«Обеспечивающая подпрограмма»</t>
  </si>
  <si>
    <t>Создание условий для реализации полномочий Отдела культуры Администрации города Реутов</t>
  </si>
  <si>
    <t>Обеспечение деятельности Отдела культуры Администрации города Реутов, включая оплату труда муниципальным служащим и начисления на выплаты по оплате труда и уплату налога на имущество</t>
  </si>
  <si>
    <t>Проведение анализа перечня услуг (работ) подведомственных государственных учреждений в целях его уточнения и отказа от невостребованных услуг (работ)</t>
  </si>
  <si>
    <t>Организация деятельности органов местного самоуправления по проведению анализа перечня услуг (работ), оказываемых муниципальными учреждениями в целях его уточнения и отказа от невостребованных услуг (работ) и разработке механизма финансирования муниципальных учреждений с учетом оптимизации их деятельности и перехода на нормативно-подушевое финансирование</t>
  </si>
  <si>
    <t>Повышение заработной платы работникам муниципальных учреждений культуры</t>
  </si>
  <si>
    <t>Мероприятия на финансирование расходов на повышение заработной платы работникам муниципальных учреждений культуры</t>
  </si>
  <si>
    <t>Софинансирование проектов инициативного бюджетирования</t>
  </si>
  <si>
    <t>Подпрограмма 9</t>
  </si>
  <si>
    <t>"Развитие архивного дела в городском округе Реутов"</t>
  </si>
  <si>
    <t>Создание условий на обеспечение переданных государственных полномочий по хранению и комплектованию архивных дел, относящихся к собственности Московской области</t>
  </si>
  <si>
    <t>Содержание и оборудование средствами хранения, учета и использования архивных документов</t>
  </si>
  <si>
    <t>Финансирование не предусмотрено</t>
  </si>
  <si>
    <t>Выполнено на 99,8 %</t>
  </si>
  <si>
    <t xml:space="preserve">Развитие имущественного комплекса городского округа Реутов на 2018-2022 годы </t>
  </si>
  <si>
    <t>Оценка рыночной стоимости объектов недвижимости. Выполнение работ по кадастровому учету объектов капитального строительства. Прочие работы, услуги</t>
  </si>
  <si>
    <t>Выполнение работ по топографической съемке и разработке проекта межевания территории и постановке земельных участков на ГКУ, изготовление технических планов на сооружения</t>
  </si>
  <si>
    <t>Обеспечение эксплуатации и содержание муниципального имущества</t>
  </si>
  <si>
    <t>Выполнение работ по описанию местоположения границ территориальных зон и внесению сведений в государственный кадастр недвижимости о границах территориальных зон, расположенных в границах города Реутов Московской области, установленных Правилами землепользования и застройки территории города Реутов Московской области</t>
  </si>
  <si>
    <t>Обеспечение многодетных семей городского округа Реутов земельными участками  с соответствующей инфраструктурой</t>
  </si>
  <si>
    <t>Обеспечение инфраструктуры органов местного самоуправления городского округа Реутов на 2018-2022 годы</t>
  </si>
  <si>
    <t>Централизация закупок городского округа Реутов</t>
  </si>
  <si>
    <t>Организация хозяйственно-эксплуатационной деятельности органов местного самоуправления</t>
  </si>
  <si>
    <t xml:space="preserve">Выполнено на 100 %
</t>
  </si>
  <si>
    <t>Централизация бюджетного (бухгалтерского) учета органов местного самоуправления и учреждений, подведомственных Администрации города Реутов</t>
  </si>
  <si>
    <t>Совершенствование муниципальной службы городского округа Реутов Московской области на 2018-2022 годы</t>
  </si>
  <si>
    <t>Развитие нормативной правовой базы по вопросам муниципальной службы</t>
  </si>
  <si>
    <t>Разработка плана мероприятий по противодействию коррупции (далее - план) - ежегодно</t>
  </si>
  <si>
    <t>Проведение проверок достоверности и полноты сведений, достоверности и полноты сведений о доходах, расходах об имуществе и обязательствах имущественного характера, представляемых гражданами, претендующими на замещение должностей муниципальной службы и муниципальными служащими, а также соблюдения муниципальными служащими ограничений и запретов, требований о предотвращении или об урегулировании конфликта интересов, исполнения ими обязанностей, установленных Федеральным законом от 25.12.2008 № 273-ФЗ «О противодействии коррупции» , Федеральным законом от 02.03.2007 №25-ФЗ «О муниципальной службе в Российской Федерации» и другими нормативными правовыми актами</t>
  </si>
  <si>
    <t>Проведение учебных занятий с муниципальными служащими с привлечением правового управления администрации района, органов прокуратуры в целях реализации мер по противодействию коррупции</t>
  </si>
  <si>
    <t>Организация работы по назначению на муниципальную службу</t>
  </si>
  <si>
    <t>Организация работы по проведению аттестации муниципальных служащих</t>
  </si>
  <si>
    <t>Ведение кадровой работы</t>
  </si>
  <si>
    <t>Консультирование муниципальных служащих по правовым и иным вопросам прохождения муниципальной службы</t>
  </si>
  <si>
    <t>Представление информации в Реестр сведений о составе муниципальных служащих Московской области</t>
  </si>
  <si>
    <t>Организация работы по исчислению стажа муниципальной службы</t>
  </si>
  <si>
    <t>Своевременная и качественная подготовка и предоставление отчетных данных</t>
  </si>
  <si>
    <t>Организация работы по присвоению классных чинов</t>
  </si>
  <si>
    <t>Организация выплаты пенсии за выслугу лет лицам, замещающим муниципальные должности и должности муниципальной службы, в связи с выходом на пенсию</t>
  </si>
  <si>
    <t>Организация работы по прохождению диспансеризации муниципальными служащими</t>
  </si>
  <si>
    <t>Организация работы по повышению квалификации муниципальных служащих</t>
  </si>
  <si>
    <t xml:space="preserve">Выполнено на 93%
</t>
  </si>
  <si>
    <t>Управление муниципальными финансами на 2018-2022 годы</t>
  </si>
  <si>
    <t>Проведение  мероприятий  по привлечению дополнительных  доходов в бюджет   и обеспечение  исполнения  доходов городского  округа Реутов</t>
  </si>
  <si>
    <t>Проведение мероприятий по привлечению дополнительных доходов в бюджет городского округа Реутов за счет погашения задолженности по налоговым платежам</t>
  </si>
  <si>
    <t>Проведение мероприятий  по привлечению дополнительных доходов в бюджет городского округа Реутов и обеспечение исполнения доходов бюджета городского округа Реутов</t>
  </si>
  <si>
    <t>Осуществление мониторинга поступлений налоговых и неналоговых доходов в бюджет городского округа Реутов</t>
  </si>
  <si>
    <t>Формирование прогноза поступлений налоговых и неналоговых доходов в бюджет городского округа Реутов на предстоящий месяц с разбивкой по дням в целях детального прогнозирования ассигнований для финансирования социально-значимых расходов бюджета городского округа Реутов</t>
  </si>
  <si>
    <t>Проведение работы с главными администраторами по представлению прогноза поступлений доходов и аналитических материалов по исполнению бюджета городского округа Реутов</t>
  </si>
  <si>
    <t>Повышение качества управления муниципальными финансами и соблюдения требований бюджетного законодательства Российской Федерации при осуществлении бюджетного процесса в городском  округе Реутов</t>
  </si>
  <si>
    <t>Оценка качества управления  муниципальными финансами и соблюдения требований бюджетного законодательства Российской Федерации при осуществлении  бюджетного процесса в городском округе Реутов</t>
  </si>
  <si>
    <t>Использование мер ограничительного характера, направленных на повышение качества управления муниципальными финансами городского округа Реутов</t>
  </si>
  <si>
    <t>Управление муниципальным долгом городского округа Реутов</t>
  </si>
  <si>
    <t>Обеспечение своевременности и полноты исполнения долговых обязательств</t>
  </si>
  <si>
    <t>Проведение мониторинга условий предоставления кредитных ресурсов коммерческими банками</t>
  </si>
  <si>
    <t>Обеспечение снижения задолженности в бюджет по налоговым и неналоговым платежам</t>
  </si>
  <si>
    <t>Привлечение новых налогоплательщиков – юридических и физических лиц на территорию городского округа Реутов</t>
  </si>
  <si>
    <t>Обеспечивающая подпрограмма на 2018-2022 годы</t>
  </si>
  <si>
    <t>Обеспечение деятельности Администрации города Реутов</t>
  </si>
  <si>
    <t xml:space="preserve">Выполнено на 98,8 %
</t>
  </si>
  <si>
    <t>Обеспечение деятельности Финансового управления Администрации города Реутов</t>
  </si>
  <si>
    <t xml:space="preserve">Обеспечение деятельности Комитета по управлению муниципальным имуществом Администрации города Реутов </t>
  </si>
  <si>
    <t xml:space="preserve">Выполнено на 99,8 %
</t>
  </si>
  <si>
    <t>Территориальное развитие (градостроительство и землеустройство) на 2018-2022 годы</t>
  </si>
  <si>
    <t>Обеспечения утверждения генерального плана городского округа Реутов Московской области</t>
  </si>
  <si>
    <t>Проведение публичных слушаний по проектам документов территориального планирования городского округа Реутов Московской области</t>
  </si>
  <si>
    <t>Обеспечения утверждения правил землепользования и застройки городского округа Реутов Московской области</t>
  </si>
  <si>
    <t>Обеспечение проведения публичных слушаний по проектам документов градостроительного зонирования городского округа Реутов Московской области</t>
  </si>
  <si>
    <t>Утверждение нормативов градостроительного проектирования (решение Совета Депутатов)</t>
  </si>
  <si>
    <t>Разработка и реализация концепций пешеходных улиц и общественных пространств</t>
  </si>
  <si>
    <t>Согласование и утверждение плана – графика разработки и реализации концепции пешеходной улицы</t>
  </si>
  <si>
    <t>Мероприятие 6.1.1.</t>
  </si>
  <si>
    <t>Благоустройство  территории примыкающей к городскому пруду</t>
  </si>
  <si>
    <t>Мероприятие 6.1.2.</t>
  </si>
  <si>
    <t>Благоустройство пешеходной улицы Юбилейный проспект</t>
  </si>
  <si>
    <t>Мероприятие 6.1.3.</t>
  </si>
  <si>
    <t>Благоустройство пешеходного пространства улицы Ленина в границах улицы Калинина – улицы Дзержинского. (сквер перед ТЦ Карат)</t>
  </si>
  <si>
    <t>Разработка и согласование концепции пешеходной улицы</t>
  </si>
  <si>
    <t>Мероприятие 6.2.1.</t>
  </si>
  <si>
    <t>Благоустройство территории примыкающей к городскому пруду</t>
  </si>
  <si>
    <t>Мероприятие 6.2.2.</t>
  </si>
  <si>
    <t>Благоустройство  пешеходной улицы Юбилейный проспект</t>
  </si>
  <si>
    <t>Мероприятие 6.2.3.</t>
  </si>
  <si>
    <t>Реализация концепции пешеходной улицы</t>
  </si>
  <si>
    <t>Мероприятие 6.3.1.</t>
  </si>
  <si>
    <t>Мероприятие 6.3.2.</t>
  </si>
  <si>
    <t>Мероприятие 6.3.3.</t>
  </si>
  <si>
    <t>Приведение в порядок городских территорий</t>
  </si>
  <si>
    <t>Разработка и согласование альбома мероприятий по приведению в порядок городской территории</t>
  </si>
  <si>
    <t>Мероприятие 7.1.1.</t>
  </si>
  <si>
    <t xml:space="preserve">информационных конструкций, участков прилегающих территорий и ограждений, расположенных вдоль вылетной магистрали - Носовихинского шоссе </t>
  </si>
  <si>
    <t>Мероприятие 7.1.2.</t>
  </si>
  <si>
    <t>информационных конструкций, участков прилегающих территорий и ограждений, расположенных вдоль вылетной магистрали - Горьковского шоссе</t>
  </si>
  <si>
    <t>Мероприятие 7.1.3.</t>
  </si>
  <si>
    <t>информационных конструкций, участков прилегающих территорий и ограждений, расположенных вдоль вылетной магистрали - МКАД</t>
  </si>
  <si>
    <t>Мероприятие 7.1.4.</t>
  </si>
  <si>
    <t>информационных конструкций, участков прилегающих территорий и ограждений, расположенных на территории городского округа Реутов.</t>
  </si>
  <si>
    <t>Мероприятие 7.2.</t>
  </si>
  <si>
    <t>Согласование и утверждение плана-графика проведения работ по приведению в порядок городской территории.</t>
  </si>
  <si>
    <t>Мероприятие 7.2.1.</t>
  </si>
  <si>
    <t>Мероприятие 7.2.2.</t>
  </si>
  <si>
    <t>Мероприятие 7.2.3.</t>
  </si>
  <si>
    <t>Мероприятие 7.2.4.</t>
  </si>
  <si>
    <t>Разработка концепции архитектурно-художественной подсветки зданий и сооружений</t>
  </si>
  <si>
    <t>Концепция архитектурно - художественной подсветки зданий и сооружений в городском округе Реутов Московской области 2018-2022</t>
  </si>
  <si>
    <t>Разработка схемы установки пешеходной навигации</t>
  </si>
  <si>
    <t xml:space="preserve">Концепция пешеходной навигации в городском округе Реутов Московской области 2018-2022 </t>
  </si>
  <si>
    <t>Запрет на долгострой. Улучшение архитектурного облика (ликвидация долгостроев, самовольного строительства)</t>
  </si>
  <si>
    <t xml:space="preserve">Выполнено на 99,9 %
</t>
  </si>
  <si>
    <t xml:space="preserve">Выполнено на 99%
</t>
  </si>
  <si>
    <t>Выполнено на 99,4%</t>
  </si>
  <si>
    <t>«Экология и охрана окружающей среды» городского округа Реутов Московской области на 2017-2021г.г.»</t>
  </si>
  <si>
    <t>Организация лабораторного контроля за выбросами в атмосферный воздух загрязняющих веществ</t>
  </si>
  <si>
    <t>Организация лабораторного контроля за состоянием открытых вод,почвы</t>
  </si>
  <si>
    <t>Получение отчета о состоянии окружающей среды и природных ресурсов</t>
  </si>
  <si>
    <t>Проведение семинаров для учителей школ города,врачей,работников дошкольных учреждений,руководителей пром.предприятий</t>
  </si>
  <si>
    <t>Проведение смотров,конкурсов,викторин по теме охраны окружающей среды в школах города и детских дошкольных учреждениях</t>
  </si>
  <si>
    <t>Проведение городских экологических акций и мероприятий на территории города</t>
  </si>
  <si>
    <t>Участие в проводимых общероссийских Днях защиты от экологической опасности на территории городского округа Реутов</t>
  </si>
  <si>
    <t>Проведение акарицидных и ларвицидных обработок территории городского пуда</t>
  </si>
  <si>
    <t>регулирование численности безнадзорных животных</t>
  </si>
  <si>
    <t>Организация проведения мероприятий по отлову и содержанию безнадзорных животных</t>
  </si>
  <si>
    <t>Обеспечение деятельности МБУ "Городское хозяйство и благоустройство города Реутов" Мероприятия по озеленению территории городского округа Реутов</t>
  </si>
  <si>
    <t>Мероприятия по снижению объема загрязняющих веществ, модернизация и реконструкция очистных сооружений</t>
  </si>
  <si>
    <t>"Экология и охрана окружающей среды" городского округа Реутов Московской области на 2017-2021г.г.</t>
  </si>
  <si>
    <t>Выполнено на 97 %</t>
  </si>
  <si>
    <t>Комфортная городская среда</t>
  </si>
  <si>
    <t>Благоустройство общественных территорий городского округа Реутов</t>
  </si>
  <si>
    <t>Благоустройство общественных территорий</t>
  </si>
  <si>
    <t>Устройство контейнерных площадок для раздельного сбора ТБО</t>
  </si>
  <si>
    <t>Установка указателей на многоквартирных домах с наименованиями улиц и номерами домов, вывесок</t>
  </si>
  <si>
    <t>Ликвидация несанкционированных свалок и навалов мусора на территории города Реутов</t>
  </si>
  <si>
    <t>Устройство и капитальный ремонт архитектурно-художественной подстветки</t>
  </si>
  <si>
    <t>Комплексное благоустройство дворовых территорий</t>
  </si>
  <si>
    <t>Устройство (модернизация) обязательных элементов детских игровых и спортивных площадок</t>
  </si>
  <si>
    <t>Устройство освещения детских игровых площадок</t>
  </si>
  <si>
    <t>Установка информационных стендов</t>
  </si>
  <si>
    <t>Благоустройство территории городского округа Реутов</t>
  </si>
  <si>
    <t>Создание условий для благоустройства территорий городского округа Реутов</t>
  </si>
  <si>
    <t>Приобретение техники для нужд благоустройства и коммунального хозяйства</t>
  </si>
  <si>
    <t>Содержание детских, спортивных площадок, площадок для выгула собак</t>
  </si>
  <si>
    <t>Замена жестких подвесов на детских игровых площадках</t>
  </si>
  <si>
    <t>Ремонт резинового покрытия на детских игровых и спортивных площадках</t>
  </si>
  <si>
    <t>Приобретение техники для нужд благоустройства территории</t>
  </si>
  <si>
    <t>Обеспечение деятельности муниципального бюджетного учреждения "Городское хозяйство и благоустройство города Реутов"</t>
  </si>
  <si>
    <t>Уборка территории и аналогичная деятельность</t>
  </si>
  <si>
    <t>Организация систем уличного освещения</t>
  </si>
  <si>
    <t>Ремонт помещения МБУ "Городское хозяйство и благоустройство" по ул. Некрасова, д. 16</t>
  </si>
  <si>
    <t>Выполнение работ по ремонту твердого покрытия (брусчатки) у здания Администрации города Реутов</t>
  </si>
  <si>
    <t>Мероприятие 1.6.5.</t>
  </si>
  <si>
    <t>Иные цели</t>
  </si>
  <si>
    <t>Устройство универсального резинового основания на волейбольной площадке по адресу: Московская область, г. Реутов, ул. Комсомольская, д.2</t>
  </si>
  <si>
    <t>Комплексное благоустройство территорий муниципальных образований Московской области</t>
  </si>
  <si>
    <t>Приобретение брендированной техники для раздельного сбора ТБО</t>
  </si>
  <si>
    <t>Формирование комфортной городской световой среды</t>
  </si>
  <si>
    <t>Расходы на оплату электроэнергии систем уличного освещения</t>
  </si>
  <si>
    <t>Устройство и капитальный ремонт электросетевого хозяйства систем наружного и архитектурно-художественного освещения в рамках реализации приоритетного проекта "Светлый город"</t>
  </si>
  <si>
    <t>Разработка проектно-сметной документации для проведения работ по устройству освещения по адресу: г. Реутов, проспекте Мира</t>
  </si>
  <si>
    <t>Проведение государственной экспертизы проверки правильности сметной документации на выполнение работ по устройству электросетевого хозяйства систем наружного освещения на территории городского округа Реутов</t>
  </si>
  <si>
    <t>Создание условий для обеспечения комфортного проживания жителей в многоквартирных домах на территории городского округа Реутов</t>
  </si>
  <si>
    <t>Создание благоприятных условий для проживания граждан в многоквартирных домах, расположенных на территории городского округа Реутов</t>
  </si>
  <si>
    <t>Взносы на капитальный ремонт за помещения, расположенные в многоквартирных домах, находящихся в муниципальной собственности</t>
  </si>
  <si>
    <t>Замена газоиспользующего оборудования в муниципальных квартирах</t>
  </si>
  <si>
    <t>Ремонт подъездов в многоквартирных домах на территории городского округа Реутов</t>
  </si>
  <si>
    <t>Произвести ремонт общедомового имущества в соответствии с краткосрочным планом, утвержденным на очередной год</t>
  </si>
  <si>
    <t>"Формирование комфортной городской среды" на 2018-2022 годы"</t>
  </si>
  <si>
    <t>Выполнено на 98,7 %</t>
  </si>
  <si>
    <t>Выполнено на 96,9 %</t>
  </si>
  <si>
    <t>Выполнено на 90 %</t>
  </si>
  <si>
    <t>Выполнено на 99,5 %</t>
  </si>
  <si>
    <t>Выполнено на 99,9%</t>
  </si>
  <si>
    <t>Выполнено на 56,3 %</t>
  </si>
  <si>
    <t>Выполнено на 99,4 %</t>
  </si>
  <si>
    <t>Выполнено на 99,7 %</t>
  </si>
  <si>
    <t>Создание условий для обеспечения качественными жилищно-коммунальными услугами</t>
  </si>
  <si>
    <t>Обеспечение учета всего объема потребляемых энергетических ресурсов</t>
  </si>
  <si>
    <t>Софинансирование работ по установке общедомовых приборов учета (пропорционально доли муниципальной собственности)</t>
  </si>
  <si>
    <t>Установка индивидуальных приборов учета в муниципальных квартирах (ГВС, ХВС)</t>
  </si>
  <si>
    <t>Установка индивидуальных приборов учета в муниципальных квартирах (электроэнергия)</t>
  </si>
  <si>
    <t>Ежегодная актуализация схем теплоснабжения, водоснабжения, водоотведения города</t>
  </si>
  <si>
    <t>Разработка схемы водоснабжения и водоотведения города Реутов, а также разработка электронной модели системы водоснабжения и водоотведения</t>
  </si>
  <si>
    <t>Подготовка объектов ЖКХ к осенне-зимнему периоду</t>
  </si>
  <si>
    <t>Энергосбережение и повышение энергетической эффективности</t>
  </si>
  <si>
    <t>Расширение практики применения энергосберегающих технологий при модернизации, реконструкции и капитальном ремонте основных фондов</t>
  </si>
  <si>
    <t xml:space="preserve">Финансирование не запланировано
</t>
  </si>
  <si>
    <t>Модернизация систем уличного освещения</t>
  </si>
  <si>
    <t>Информационные мероприятия по положениям Федерального законодательства в области энергосбережения</t>
  </si>
  <si>
    <t>Обеспечение своевременного погашения задолженности за потребленные топливно-энергетические ресурсы (газ, электроэнергия)</t>
  </si>
  <si>
    <t>Обеспечивающая подпрограмма</t>
  </si>
  <si>
    <t>Создание условий для реализации полномочий органов государственной власти Московской области и государственных органов Московской области</t>
  </si>
  <si>
    <t>Создание административных комиссий, уполномоченных рассматривать дела об административных правонарушениях в сфере благоустройства</t>
  </si>
  <si>
    <t>"Развитие инженерной инфраструктуры и энерогоэффективности" на 2018-2022 годы"</t>
  </si>
  <si>
    <t>Финансирование не запланировано</t>
  </si>
  <si>
    <t>«Дошкольное образование»</t>
  </si>
  <si>
    <t>Основное мероприятие 1: Создание и развитие объектов дошкольного образования (включая капитальный ремонт, реконструкцию со строительством пристроек)</t>
  </si>
  <si>
    <t>Строительство детского сада на 250 мест с бассейном в микрорайоне 10А</t>
  </si>
  <si>
    <t>Строительство детского сада на 210 мест с бассейном в микрорайоне 6А</t>
  </si>
  <si>
    <t>Строительство детского сада на 210 мест с бассейном по улице Гагарина, д.20</t>
  </si>
  <si>
    <t>Строительство детского сада на 140 мест с бассейном по улице Новогиреевская, мкр.3</t>
  </si>
  <si>
    <t>Проведение технического обследования зданий дошкольных образовательных учреждений</t>
  </si>
  <si>
    <t>Погашение кредиторской задолженности по мероприятию 2016 года "Строительство детского сада  на 210 мест с бассейном по адресу: Московская область, г.Реутов,ул.Гагарина,д.20</t>
  </si>
  <si>
    <t>Выполнение работ по проектированию пристройки к МАДОУ №4 "Ивушка"</t>
  </si>
  <si>
    <t xml:space="preserve">Проведение государственной экспертизы проектной документации по объекту капитального строительства "Детский сад на 210 мест с бассейном по адресу: М.О. г.Реутов, ул.Гагарина, д.20 (корректировка) </t>
  </si>
  <si>
    <t>Изготовление технического паспорта на объект капитального строительства "Детский сад на 210 мест с бассейном по адресу: М.О. г.Реутов, ул.Гагарина д.20</t>
  </si>
  <si>
    <t>Бюджетные инвестиции в объекты капитального строительства "Детский сад на 210 мест с бассейном по адресу: М.О. г.Реутов, ул.Гагарина д.20"</t>
  </si>
  <si>
    <t>Техническая инвентаризация объекта капитального строительства "Детский сад на 210 мест с бассейном по адресу: М.О. г.Реутов, ул.Гагарина д.20"</t>
  </si>
  <si>
    <t>Изготовление технического плана на объект капитального строительства "Детский сад на 210 мест с бассейном по адресу: М.О. г.Реутов, ул.Гагарина д.20"</t>
  </si>
  <si>
    <t>Осуществление технологического присоединения к электрическим сетям объекта капитального строительства "Детский сад на 210 мест с бассейном по адресу: М.О. г.Реутов, ул Гагарина д.20"</t>
  </si>
  <si>
    <t>Координирование объекта недвижимости "Детский сад на 210 мест с бассейном по адресу: МО г.Реутов, ул.Гагарина, д.20</t>
  </si>
  <si>
    <t>Основное мероприятие 2: Создание мест за счет альтернативных мероприятий</t>
  </si>
  <si>
    <t>Субвенция бюджетам муниципальных образований Московской области на финансовое обеспечение получения гражданами дошкольного образования в частных дошкольных 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услуг).</t>
  </si>
  <si>
    <t xml:space="preserve">Субсидия бюджетам муниципальных образований Московской области на государственную поддержку частных дошкольных образовательных организацийв Московской области с целью возмещения расходов на присмотр и уход, содержание имущества и арендную плату за использование помещений </t>
  </si>
  <si>
    <t xml:space="preserve">Государственная поддержка частных дошкольных образовательных организаций в Московской области с целью возмещения расходов на присмотр и уход, содержание имущества и арендную плату за использование помещений </t>
  </si>
  <si>
    <t>Основное мероприятие 3: Финансовое обеспечение реализации прав граждан на получение общедоступного и бесплатного дошкольного образования</t>
  </si>
  <si>
    <t xml:space="preserve"> Выплата компенсации родительской платы за присмотр и уход за детьми, осваивающими образовательные программы дошкольного образования в организациях Московской области, осуществляющих образовательную деятельность.
</t>
  </si>
  <si>
    <t>Оплата труда работников, осуществляющих работу по обеспечению выплаты компенсации родительской платы за присмотр и уход за детьми, осваивающими образовательные программы дошкольного образования в организациях Московской области, осуществляющих образовательную деятельность</t>
  </si>
  <si>
    <t>Оплата банковских и почтовых услуг по перечислению компенсации родительской платы за присмотр и уход за детьми, освающими образовательные программы дошкольного образования в организациях Московской области, осуществляющих образовательную деятельность</t>
  </si>
  <si>
    <t>Основное мероприятие 4: Увеличение численности воспитанников дошкольных образовательных организаций по программам соответствующим требованиям федерального государственного образовательного стандарта дошкольного образования</t>
  </si>
  <si>
    <t>Субвенция из бюджета Московской области бюджетам муниципальных образований Московской области на финансовое обеспечение государственных гарантий реализации прав граждан на получение общедоступного и бесплатного дошкольного образования в муниципальных дошкольных образовательных организациях в Московской области, включая расходы на оплату труда, приобретение учебников и учебных пособий , средств обучения , игр, игрушек (за исключением расходов на содержание зданий и оплату коммунальных услуг).</t>
  </si>
  <si>
    <t>Оплата труда педагогических работников, учебно-вспомогательного персонала, прочего персонала</t>
  </si>
  <si>
    <t>Приобретение учебников и учебных пособий, средств обучения, игр, игрушек</t>
  </si>
  <si>
    <t>Расходы на муниципальное задание (по содержанию зданий, коммунальные услуги, прочие расходы, работы и услуги)</t>
  </si>
  <si>
    <t>Мероприятие 4.2.1.</t>
  </si>
  <si>
    <t>Расходы на муниципальное задание (по содержанию зданий, коммунальные услуги, прочие расходы, работы и услуги) для бюджетных организаций</t>
  </si>
  <si>
    <t>Мероприятие 4.2.2.</t>
  </si>
  <si>
    <t>Расходы на муниципальное задание (по содержанию зданий, коммунальные услуги, прочие расходы, работы и услуги) для автономных организаций</t>
  </si>
  <si>
    <t>Закупка оборудования для дошкольных образовательных организаций-победителей областного конкурса на присвоение статуса Региональной инновационной площадки Московской области</t>
  </si>
  <si>
    <t>Софинансировние на закупку оборудования для дошкольных образовательных организаций-победителей областного конкурса на присвоение статуса Региональной инновационной площадки Московской области</t>
  </si>
  <si>
    <t>Организация капитального, текущего ремонта</t>
  </si>
  <si>
    <t>Субсидия на закупку оборудования для дошкольных образовательных организаций-победителей областного конкурса на присвоение статуса Региональной инновационной площадки Московской области</t>
  </si>
  <si>
    <t>Закупка основных средств, оборудования, расходных материалов и материальных запасов на увеличение мест в дошкольных образовательных учреждениях</t>
  </si>
  <si>
    <t>Проведение капитального, текущего ремонта в муниципальных организациях дошкольного образования</t>
  </si>
  <si>
    <t>Мероприятие 4.9.</t>
  </si>
  <si>
    <t>Ремонт помещений для групп кратковременного пребывания МАДОУ №19 "Сказка"</t>
  </si>
  <si>
    <t>Мероприятие 4.10.</t>
  </si>
  <si>
    <t>Обслуживание зданий, сооружений и прилегающей территории дошкольных образовательных организации</t>
  </si>
  <si>
    <t>Мероприятие 4.11.</t>
  </si>
  <si>
    <t>Приобретение мягкого инвентаря, ковровых изделий, материальных запасов и основных средств для дошкольных образовательных организации</t>
  </si>
  <si>
    <t>Мероприятие 4.12.</t>
  </si>
  <si>
    <t>Материально-техническое обеспечение дошкольных образовательных организации в связи с увеличением контингента с 01.09.2018г.</t>
  </si>
  <si>
    <t>Мероприятие 4.13.</t>
  </si>
  <si>
    <t>Софинансирование на закупку оборудования и создание условий для инклюзивного образования детей-инвалидов в дошкольных образовательных организациях</t>
  </si>
  <si>
    <t>Мероприятие 4.14.</t>
  </si>
  <si>
    <t>Проведение аккарицидной обработки обработки территории дошкольных образовательных учреждений</t>
  </si>
  <si>
    <t>Мероприятие 4.15.</t>
  </si>
  <si>
    <t>" Охрана труда Медосмотр сотрудников дошкольных образовательных учреждений,специальная оценка условий труда, обучение техники безопасности"</t>
  </si>
  <si>
    <t>Мероприятие 4.16.</t>
  </si>
  <si>
    <t>Повышение квалификации руководящих кадров</t>
  </si>
  <si>
    <t>Мероприятие 4.17.</t>
  </si>
  <si>
    <t>Аттестация рабочего места</t>
  </si>
  <si>
    <t>Мероприятие 4.18.</t>
  </si>
  <si>
    <t>Мероприятие 4.19.</t>
  </si>
  <si>
    <t>Укрепление материально-технической базы учреждений дошкольного образования</t>
  </si>
  <si>
    <t>«Общее образование»</t>
  </si>
  <si>
    <t xml:space="preserve">Основное мероприятие 1: Введение федеральных государственных образовательных стандартов начального, основного и среднего общего образования, в том числе мероприятия по нормативному, правовому и методическому сопровождению, обновлению содержания и технологий образования. </t>
  </si>
  <si>
    <t>Субвенции из бюджета Московской области бюджетам муниципальных образований Московской области на финансовое обеспечение государственных гарантий реализации прав граждан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 в Московской области, обеспечение дополнительного образования детей в муниципальных общеобразовательных организациях в Московской области, включая расходы на оплату труда, приобретение учебников и учебных пособий , средств обучения , игр, игрушек (за исключением расходов на содержание зданий и оплату коммунальных услуг).</t>
  </si>
  <si>
    <t>Расходы на оплату труда педагогических работников, административно-хозяйственных, учебно-вспомогательных и иных работников</t>
  </si>
  <si>
    <t>Мероприятие 2.1.3.</t>
  </si>
  <si>
    <t xml:space="preserve">Оплата вознаграждения за выполнение функций классного руководителя </t>
  </si>
  <si>
    <t>Мероприятие 2.1.4.</t>
  </si>
  <si>
    <t>Оплата услуг по неограниченному широкополосному круглосуточному доступу к информационно-телекоммуникационной сети "Интернет" муниципальных общеобразовательных организаций, реализующих основные общеобразовательные программы в части обучения детей-инвалидов на дому с использованием дистанционных образовательных технологий</t>
  </si>
  <si>
    <t>Предоставление субсидий для бюджетных общеобразовательных организаций на выполнение муниципального задания</t>
  </si>
  <si>
    <t>Предоставление субсидий для автономных общеобразовательных организаций на выполнение муниципального задания</t>
  </si>
  <si>
    <t xml:space="preserve">Предоставление субсидий для начальной школы-детского сада "Лучик" для обучающихся с ограниченными возможностями здоровья на выполнение муниципального задания
</t>
  </si>
  <si>
    <t>Приобретение парадной формы и развитие материально-технической базы для учащихся  кадетского класса</t>
  </si>
  <si>
    <t>Услуги по изготовлению и установке флагштоков в общеобразовательных организациях</t>
  </si>
  <si>
    <t>Мероприятия по организации проведения государственной итоговой аттестации по образовательным программам среднего общего образования (ЕГЭ)</t>
  </si>
  <si>
    <t>Мероприятия для реализации проекта "Проектирование сети общеобразовательных учреждений г. Реутов"</t>
  </si>
  <si>
    <t>Участие в Всероссийском детско-юношеском военно-патриотическом общественном движении "Юнармия"</t>
  </si>
  <si>
    <t>Укрепление материально-технической базы общеобразовательных учреждений</t>
  </si>
  <si>
    <t>Участие во Всероссийских слетах кадетских классов</t>
  </si>
  <si>
    <t>Медицинское сопровождение мероприятий в муниципальных общеобразовательных организаций с массовым пребыванием людей.</t>
  </si>
  <si>
    <t>Субвенция бюджетам муниципальных образований Московской области на финансовое обеспечение получения гражданами дошкольного,начального общего, основного общего, среднего общего образования в частных общеобразовательных организациях в Московской области, осуществляющих образовательную деятельность по имеющим государственную аккредитацию основным общеобразовательным программам,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услуг).</t>
  </si>
  <si>
    <t>Основное мероприятие 3: обеспечение развития инновационной инфраструктуры общего образования</t>
  </si>
  <si>
    <t xml:space="preserve">Закупка учебного оборудования и мебели-победителей областного конкурса муниципальных общеобразовательных организаций, разрабатывающих и внедряющих инновационные образовательные проекты </t>
  </si>
  <si>
    <t xml:space="preserve">Софинансирование на закупку учебного оборудования и мебели-победителей областного конкурса муниципальных общеобразовательных организаций, разрабатывающих и внедряющих инновационные образовательные проекты </t>
  </si>
  <si>
    <t xml:space="preserve">Закупка учебного оборудования победителей областного конкурса на присвоение статуса Региональной инновационной площадки </t>
  </si>
  <si>
    <t xml:space="preserve">Софинансирование на закупку учебного оборудования победителей областного конкурса на присвоение статуса Региональной инновационной площадки </t>
  </si>
  <si>
    <t>Закупка технологического оборудования для столовых и мебели для залов питания общеобразовательных учреждений – победителей областного конкурсного отбора муниципальных проектов совершенствования организации питания обучающихся</t>
  </si>
  <si>
    <t>Софинансирование на закупку технологического оборудования для столовых и мебели для залов питания общеобразовательных учреждений – победителей областного конкурсного отбора муниципальных проектов совершенствования организации питания обучающихся</t>
  </si>
  <si>
    <t xml:space="preserve">Предоставление субсидий бюджетам муниципальных образований Московской области на приобретение компьютеров и на внедрение современных образовательных технологий </t>
  </si>
  <si>
    <t>Выплата грантов Губернатора МО лучшим общеобразовательным организациям в Московской области с целью укрепления материально-технической базы</t>
  </si>
  <si>
    <t>Софинансирование на выплату грантов Губернатора МО лучшим общеобразовательным организациям в Московской области с целью укрепления материально-технической базы</t>
  </si>
  <si>
    <t>Предоставление субсидии на обеспечение современными аппаратно-программными комплексами общеобразовательные организации в соответствии  с государственной программой Московской области "Эффективная власть" на 2017-2021 гг.</t>
  </si>
  <si>
    <t>Софинансирование на обеспечение современными аппаратно-программными комплексами общеобразовательные организации в соответствии  с государственной программой Московской области "Эффективная власть" на 2017-2021 гг.</t>
  </si>
  <si>
    <t xml:space="preserve">Проведение городской научно-практической конференции </t>
  </si>
  <si>
    <t>Приобретение не исключительных (пользовательских), лицензионных прав на программное обеспечение</t>
  </si>
  <si>
    <t>Основное мероприятие 4: Обеспечение мер социальной поддержки обучающихся в образовательных организациях</t>
  </si>
  <si>
    <t>Частичная компенсация стоимости питания отдельным категориям обучающихся в муниципальных общеобразовательных организациях в Московской области  и в частных общеобразовательных организациях в Московской области, осуществляющих образовательную деятельность по имеющим государственную аккредитацию основным общеобразовательным программам.</t>
  </si>
  <si>
    <t>Софинансирование на реализацию мероприятий Федеральной целевой программы развития образования по направлению "Распространение на всей территории Российской Федерации современных моделей успешной социализации детей" в соответствии  с государственной программой Московской области "Образование Подмосковья" на 2014-2018 годы.</t>
  </si>
  <si>
    <t>Реализацию мероприятий Федеральной целевой программы развития образования по направлению "Распространение на всей территории Российской Федерации современных моделей успешной социализации детей" в соответствии  с государственной программой Московской области "Образование Подмосковья" на 2014-2018 годы.</t>
  </si>
  <si>
    <t>Поддержка «Талантливой молодежи»( и участники приоритетного национального проекта "Образование") победители</t>
  </si>
  <si>
    <t>Проведение профилактических рейдов (с использованием транспортных средств) по выявлению семей и подростков, находящихся в социально опасном положении</t>
  </si>
  <si>
    <t>Субвенции бюджетам муниципальных районов и городских округов Московской области на обеспечение переданных государственных полномочий в сфере образования и организации деятельности комиссии по делам несовершеннолетних и защите их прав городов и районов.</t>
  </si>
  <si>
    <t>Основное мероприятие 5: Оказание мер социальной поддержки детям - сиротам и детям, оставшимся без попечения родителей.</t>
  </si>
  <si>
    <t>Основное мероприятие 6: Обновление состава и компетенции педагогических работников, создание механизмов мотивации педагогов к повышению качества работы и непрерывному профессиональному развитию.</t>
  </si>
  <si>
    <t xml:space="preserve">Выполнено на 99,60%
</t>
  </si>
  <si>
    <t>Праздник  «Международный день учителя»</t>
  </si>
  <si>
    <t>Праздник «День знаний»</t>
  </si>
  <si>
    <t>Выпускной бал</t>
  </si>
  <si>
    <t>Участие в конкурсе   «Педагог года » и ПНПО (Приоритетный национальный проект «образование») </t>
  </si>
  <si>
    <t>Открытие новых общеобразовательных учреждений</t>
  </si>
  <si>
    <t>Медосмотр сотрудников общеобразовательных учреждений, специальная оценка условий труда, обучение техники безопасности</t>
  </si>
  <si>
    <t>Мероприятие 6.7.</t>
  </si>
  <si>
    <t xml:space="preserve">Повышение квалификации </t>
  </si>
  <si>
    <t>Мероприятие 6.8.</t>
  </si>
  <si>
    <t>Проведение культурно-массовых мероприятий для учащихся общеобразовательных организации</t>
  </si>
  <si>
    <t>Основное мероприятие 1. Проведение капитального, текущего ремонта, ремонта образовательных организаций.</t>
  </si>
  <si>
    <t>Проведение капитального, текущего ремонта в муниципальных общеобразовательных организациях</t>
  </si>
  <si>
    <t>Ремонтные работы школьного стадиона с заменой спортивного оборудования, устройство ограждений школьной территории, ремонт наружного освещения, ремонт и устройство асфальтового покрытия территории  МБОУ "СОШ №7"</t>
  </si>
  <si>
    <t>Мероприятие 7.3.</t>
  </si>
  <si>
    <t>Приобретение новогодних украшений для общеобразовательных организации</t>
  </si>
  <si>
    <t>Мероприятие 7.4.</t>
  </si>
  <si>
    <t>Ремонт школьного стадиона, наружного освещения, устройство асфальтового покрытия территории, укрепление материально-технической базы МАОУ "Лицей"</t>
  </si>
  <si>
    <t>Мероприятие 7.5.</t>
  </si>
  <si>
    <t>Выполнение ремонтных работ на школьном стадионе с заменой спортивного оборудования МБОУ СОШ 3</t>
  </si>
  <si>
    <t>Мероприятие 7.6.</t>
  </si>
  <si>
    <t>Ремонт зала хореографии и актового зала МБОУ СОШ №1</t>
  </si>
  <si>
    <t>Основное мероприятие 2: создание и развитие в общеобразовательных организациях условий для ликвидации второй смены</t>
  </si>
  <si>
    <t>Строительство школы на 1125 мест в мкр.10А</t>
  </si>
  <si>
    <t>«Дополнительное образование, воспитание и психолого-социальное сопровождение детей»</t>
  </si>
  <si>
    <t>Основное мероприятие 1: Реализация комплекса мер, обеспечивающих развитие системы дополнительного образования детей</t>
  </si>
  <si>
    <t>Предоставление субсидии муниципальным учреждениям дополнительного образования на финансовое обеспечение муниципального задания, в том числе:</t>
  </si>
  <si>
    <t>«Детско-юношеская спортивная школа», Дом детского творчества</t>
  </si>
  <si>
    <t>Приалит</t>
  </si>
  <si>
    <t>«Хоровая студия «Радуга»</t>
  </si>
  <si>
    <t>Основное мероприятие 2: Реализация комплекса мер, обеспечивающих развитие системы дополнительного образования детей, в том числе направленных на совершенствование организационно-экономических механизмов обеспечения доступности услуг дополнительного образования и психологического сопровождения обучающихся.</t>
  </si>
  <si>
    <t>Предоставление субсидии муниципальным учреждениям дополнительного образования на оплату труда и начисления, в том числе:</t>
  </si>
  <si>
    <t>"Приалит"</t>
  </si>
  <si>
    <t>Мероприятия, направленные на повышение заработной платы педагогическим работникам муниципальных учреждений дополнительного образования в сферах образования, культуры, физической культуры и спорта на 2017 год</t>
  </si>
  <si>
    <t>Предоставление субсидий на проведение соревнований, зональных сборов, аренды залов для тренировок, межрегиональных творческих мероприятий, международных конкурсов в сфере образования</t>
  </si>
  <si>
    <t>Предоставление медицинского сопровождения (скорой помощи) на соревнования</t>
  </si>
  <si>
    <t>Приобретение спортивной формы и развитие материально-технической базы для учащихся в ДЮСШ "Приалит"</t>
  </si>
  <si>
    <t xml:space="preserve">Предоставление субсидии на выполнение муниципального задания муниципальным учреждениям дополнительного образования детей, подведомственным отделу культуры </t>
  </si>
  <si>
    <t xml:space="preserve">Выявление творчески одаренных детей и обеспечение участия детей в областных, межрегиональных, международных конкурсах и фестивалях. </t>
  </si>
  <si>
    <t>Приобретение оборудования, производственного и хозяйственного инвентаря, музыкальных инструментов, текущий ремонт помещений школ, ремонт автотранспорта</t>
  </si>
  <si>
    <t>Основное мероприятие 3: Развитие кадрового потенциала образовательных организаций системы дополнительного образования, воспитания, психолого-педагогического сопровождения детей</t>
  </si>
  <si>
    <t>Медосмотр сотрудников в учреждениях дополнительного образования, аккредитация рабочих мест, обучение техники безопасности и охрана труда</t>
  </si>
  <si>
    <t>Повышение квалификации</t>
  </si>
  <si>
    <t>Основное мероприятие 4: Строительство и реконструкция учреждений дополнительного образования.</t>
  </si>
  <si>
    <t>Ремонт двух спортивных залов в МБОУ дополнительного образования  детей " Детско-юношеская спортивная школа"</t>
  </si>
  <si>
    <t>Проектно-изыскательские и строительно-монтажные работы по реконструкции с пристройкой Школы искусств по улице Южной, д.17</t>
  </si>
  <si>
    <t>Проектно-изыскательские и строительно-монтажные работы по реконструкции с пристройкой Школы различных видов искусств по улице Гагарина, д.20А</t>
  </si>
  <si>
    <t>Техническая инвентаризация объекта недвижимости</t>
  </si>
  <si>
    <t>Основное мероприятие 5: капитальный ремонт учреждений дополнительного образования</t>
  </si>
  <si>
    <t>Выполнение проектных работ для проведения капитального ремонта МБУ ДО "ДДТ" по адресу: г.Реутов Московской области, ул.Строителей, д.11</t>
  </si>
  <si>
    <t>Основное мероприятие 6: Реализация мер, направленных на воспитание детей, развитие школьного спорта и формирование здорового образа жизни.</t>
  </si>
  <si>
    <t>Основное мероприятие 7: Реализация мероприятий направленных на профилактику правонарушений и формирование навыков законопослушного гражданина.</t>
  </si>
  <si>
    <t>Основное мероприятие 8: Реализация мероприятий., направленных на пропаганду правил безопасного поведения на дорогах и улицах.</t>
  </si>
  <si>
    <t>Основное мероприятие 9: Реализация мер,направленных на формирование у обучающихся коммуникативной компетенции</t>
  </si>
  <si>
    <t>Основное мероприятие 10: Реализация комплекса мер по обеспечению равных прав детей на организованный досуг. Отдых и оздоровление.</t>
  </si>
  <si>
    <t xml:space="preserve">Выполнено на 99,50 %
</t>
  </si>
  <si>
    <t>Расходы на ведение бухгалтерского учета в соответствии с действующими правовыми актами, составление бухгалтерской, налоговой и статистической отчетности</t>
  </si>
  <si>
    <t>Расходы на оплату труда</t>
  </si>
  <si>
    <t>Иные закупки товаров, услуг и прочих расходов</t>
  </si>
  <si>
    <t>Расходы на предоставление услуг хозяйственно-эксплуатационной конторой</t>
  </si>
  <si>
    <t>Расходы на выплату персоналу в целях обеспечения выполнения функций муниципальными органами</t>
  </si>
  <si>
    <t>Предоставление субсидий на оплату труда и начисления</t>
  </si>
  <si>
    <t>Закупка товаров, работ, услуг</t>
  </si>
  <si>
    <t xml:space="preserve">Выполнено на 75 %
</t>
  </si>
  <si>
    <t xml:space="preserve">Выполнено на 98,6%
</t>
  </si>
  <si>
    <t>Выполнено на 96,7 %</t>
  </si>
  <si>
    <t>Выполнено на 95,9 %</t>
  </si>
  <si>
    <t>Выполнено на 97,8 %</t>
  </si>
  <si>
    <t>Выполнено на 96,8 %</t>
  </si>
  <si>
    <t>Выполнено на 91,0 %</t>
  </si>
  <si>
    <t>Выполнено на 98,8 %</t>
  </si>
  <si>
    <t>Выполнено на 99,2 %</t>
  </si>
  <si>
    <t>Выполнено на 93,3%</t>
  </si>
  <si>
    <t xml:space="preserve">Выполнено на 97,4%
</t>
  </si>
  <si>
    <t xml:space="preserve">Выполнено на 97,1%
</t>
  </si>
  <si>
    <t xml:space="preserve">Выполнено на 97,4%
</t>
  </si>
  <si>
    <t xml:space="preserve">Выполнено на 99,2%
</t>
  </si>
  <si>
    <t xml:space="preserve">Выполнено на 86,6%
</t>
  </si>
  <si>
    <t xml:space="preserve">Выполнено на 40,4%
</t>
  </si>
  <si>
    <t xml:space="preserve">Выполнено на 97,8%
</t>
  </si>
  <si>
    <t xml:space="preserve">Выполнено на 93,0%
</t>
  </si>
  <si>
    <t xml:space="preserve">Выполнено на 91,8 %
</t>
  </si>
  <si>
    <t xml:space="preserve">Выполнено на 93,8 %
</t>
  </si>
  <si>
    <t xml:space="preserve">Выполнено на 97,3 %
</t>
  </si>
  <si>
    <t xml:space="preserve">Выполнено на 98,9 %
</t>
  </si>
  <si>
    <t xml:space="preserve">Выполнено на 78,2%
</t>
  </si>
  <si>
    <t xml:space="preserve">Выполнено на 78,2 %
</t>
  </si>
  <si>
    <t xml:space="preserve">Выполнено на 78,1 %
</t>
  </si>
  <si>
    <t xml:space="preserve">Выполнено на 82,8%
</t>
  </si>
  <si>
    <t xml:space="preserve">Выполнено на 100 %
</t>
  </si>
  <si>
    <t>Выполнено на 98,1 %</t>
  </si>
  <si>
    <t>«Развитие информационной и технической инфраструктуры экосистемы цифровой экономики муниципального образования городской округ Реутов» на срок 2018-2022 годы</t>
  </si>
  <si>
    <t>Развитие и обеспечение функционирования базовой информационно-технологической инфраструктуры ОМСУ муниципального образования Московской области</t>
  </si>
  <si>
    <t>Обеспечение установки, настройки, технического обслуживания и ремонта компьютерного и сетевого оборудования, организационной техники, настройка и техническое сопровождение общесистемного программного обеспечения (далее – ОСПО), используемых в деятельности ОМСУ муниципального образования Московской области, а также оказание справочно-методической и технической поддержки пользователей указанного оборудования и ОСПО</t>
  </si>
  <si>
    <t>Приобретение прав использования на рабочих местах работников ОМСУ муниципального образования Московской области прикладного программного обеспечения, включая специализированные программные продукты, а также обновления к ним и права доступа к справочным и информационным банкам данных</t>
  </si>
  <si>
    <t>Централизованное приобретение компьютерного оборудования с предустановленным общесистемным программным обеспечением и организационной техники</t>
  </si>
  <si>
    <t>Создание, развитие и обеспечение функционирования единой информационно-технологической и телекоммуникационной инфраструктуры ОМСУ муниципального образования Московской области</t>
  </si>
  <si>
    <t>Подключение ОМСУ муниципального образования Московской области к единой интегрированной мультисервисной телекоммуникационной сети Правительства Московской области для нужд ОМСУ муниципального образования Московской области и обеспечения совместной работы в ней</t>
  </si>
  <si>
    <t>Создание, развитие и обеспечение функционирования единой инфраструктуры информационно-технологического обеспечения функционирования информационных систем обеспечения деятельности ОМСУ муниципального образования Московской области (далее – ЕИТО) на принципах «частного облака», включая аренду серверных стоек на технологических площадках коммерческих дата-центров для размещения оборудования ЕИТО</t>
  </si>
  <si>
    <t>Обеспечение ОМСУ муниципального образования Московской области телефонной связью</t>
  </si>
  <si>
    <t>Обеспечение ОМСУ муниципального образования Московской области доступом к сети Интернет</t>
  </si>
  <si>
    <t>Обеспечение защиты информационно-технологической и телекоммуникационной инфраструктуры и информации в ИС, используемых ОМСУ муниципального образования Московской области</t>
  </si>
  <si>
    <t>Приобретение, установка, настройка и техническое обслуживание сертифицированных по требованиям безопасности информации технических, программных и программно-технических средств защиты конфиденциальной информации и персональных данных, антивирусного программного обеспечения, средств электронной подписи, а также проведение мероприятий по аттестации по требованиям безопасности информации ИС, используемых ОМСУ муниципального образования Московской области</t>
  </si>
  <si>
    <t>Обеспечение подключения к региональным межведомственным информационным системам и сопровождение пользователей ОМСУ муниципального образования Московской области</t>
  </si>
  <si>
    <t>Внедрение и сопровождение информационных систем поддержки обеспечивающих функций и контроля результативности деятельности ОМСУ муниципального образования Московской области</t>
  </si>
  <si>
    <t>Внедрение и сопровождение информационных систем поддержки оказания государственных и муниципальных услуг и контрольно-надзорной деятельности в ОМСУ муниципального образования Московской области</t>
  </si>
  <si>
    <t>Развитие и сопровождение муниципальных информационных систем обеспечения деятельности ОМСУ муниципального образования Московской области</t>
  </si>
  <si>
    <t>Мероприятие 4.1.4.</t>
  </si>
  <si>
    <t>Софинансирование расходов, связанных  с предоставлением доступа к электронным сервисам цифровой инфраструктуры  в сфере жилищно-коммунального хозяйства для обеспечения равных возможностей собственникам помещений  многоквартирных домов в инициации и организации проведения общих собраний собственников, а также отраслевого сервиса мониторинга выполнения нормативных требований по благоустройству, санитарному состоянию территорий, реализации жилищной реформы, организации капитального и текущего ремонта и содержания жилищного фонда Московской области, функционированию коммунальной и  инженерной инфраструктуры, оценки показателей в жилищно-коммунальной сфере на территории ОМСУ городской округ Реутов в информационно-телекоммуникационной сети «Интернет»</t>
  </si>
  <si>
    <t>Внедрение информационных технологий для повышения качества и доступности образовательных услуг населению Московской области</t>
  </si>
  <si>
    <t xml:space="preserve">Обеспечение муниципальных учреждений общего образования доступом в информационно-телекоммуникационную сеть Интернет в соответствии с требованиями, с учетом субсидии из бюджета Московской области </t>
  </si>
  <si>
    <t>Мероприятие 5.1.2.</t>
  </si>
  <si>
    <t>Приобретение современных аппаратно-программных комплексов для общеобразовательных организаций в муниципальном образовании Московской области, с учетом субсидии из бюджета Московской области</t>
  </si>
  <si>
    <t>Мероприятие 5.1.3.</t>
  </si>
  <si>
    <t>Приобретение современных аппаратно-программых комплексов со средствами криптографической защиты  информации для организаций в муниципальном образовании городской округ Реутов, с учетом субсидий из бюджета Московской области</t>
  </si>
  <si>
    <t>Развитие телекоммуникационной инфраструктуры в области подвижной радиотелефонной связи на территории муниципального образования Московской области</t>
  </si>
  <si>
    <t>Создание условий для размещения радиоэлектронных средств на земельных участках в границах муниципального образования</t>
  </si>
  <si>
    <t>Создание условий для размещения радиоэлектронных средств на зданиях и сооружениях в границах муниципального образования</t>
  </si>
  <si>
    <t>Развитие сети волоконно-оптических линий связи для обеспечения возможности жителей городских округов и муниципальных районов, городских и сельских поселений пользоваться услугами проводного и мобильного доступа в информационно-телекоммуникационную сеть Интернет не менее чем 2 операторами связи</t>
  </si>
  <si>
    <t>Инвентаризация кабельной канализации на территории Московской области и постановка кабельной канализации на балансовый учет</t>
  </si>
  <si>
    <t>Создание условий доступа операторам связи в многоквартирные дома и подключение подъездного видеонаблюдения</t>
  </si>
  <si>
    <t>Формирование реестра операторов связи, оказывающих услуги по предоставлению широкополосного доступа в информационно-телекоммуникационную сеть Интернет на территории Московской области</t>
  </si>
  <si>
    <t>Внедрение информационных технологий для повышения качества и доступности услуг населению в сфере культуры Московской области</t>
  </si>
  <si>
    <t>Мероприятие 8.1.1.</t>
  </si>
  <si>
    <t>Обеспечение муниципальных учреждений культуры доступом в информационно-телекоммуникационную сеть Интернет</t>
  </si>
  <si>
    <t>«Снижение административных барьеров, повышение качества и доступности предоставления государственных и муниципальных услуг, в том числе на базе многофункциональных центров предоставления государственных и муниципальных услуг» на 2018-2022 годы</t>
  </si>
  <si>
    <t>Основное мероприятие 1.  Реализация общесистемных мер по повышению качества и доступности государственных и муниципальных услуг на территории муниципального образования</t>
  </si>
  <si>
    <t>Оптимизация предоставления государственных и муниципальных услуг, в том числе обеспечение их предоставления по экстерриториальному принципу, по жизненным ситуациям</t>
  </si>
  <si>
    <t xml:space="preserve">Оперативный мониторинг качества и доступности предоставления государственных и муниципальных услуг, в том числе по принципу «одного окна» </t>
  </si>
  <si>
    <t>Основное мероприятие 2. Организация деятельности МФЦ</t>
  </si>
  <si>
    <t>Мероприятие 1.2.1.</t>
  </si>
  <si>
    <t>Оплата труда и начисления на выплаты по оплате труда</t>
  </si>
  <si>
    <t>Мероприятие 1.2.2.</t>
  </si>
  <si>
    <t>Организация деятельности многофункциональных центров предоставления государственных и муниципальных услуг, действующих на территории Московской области, по приему и обработке заявлений о включении избирателей, участников референдума в список избирателей, участников референдума по месту нахождения и направлению соответствующей информации в территориальные избирательные комиссии</t>
  </si>
  <si>
    <t>Мероприятие 1.2.3.</t>
  </si>
  <si>
    <t>Материально-техническое обеспечение МФЦ</t>
  </si>
  <si>
    <t>Мероприятие 1.2.3.1.</t>
  </si>
  <si>
    <t>Закупка товаров, работ, услуг для обеспечения нужд МФЦ</t>
  </si>
  <si>
    <t>Мероприятие 1.2.4.</t>
  </si>
  <si>
    <t>Софинансирование расходов на организацию деятельности многофункциональных центров предоставления государственных и муниципальных услуг</t>
  </si>
  <si>
    <t>Основное мероприятие 3. Совершенствование системы предоставления государственных и муниципальных услуг по принципу одного окна в многофункциональных центрах предоставления государственных  и муниципальных услуг</t>
  </si>
  <si>
    <t>Дооснащение материально-техническими средствами – приобретение программного аппаратного комплекса для оформления паспортов гражданина Российской Федерации, удостоверяющих личность гражданина Российской Федерации за пределами территории Российской Федерации в МФЦ</t>
  </si>
  <si>
    <t xml:space="preserve"> "Цифровой городской округ Реутов" на 2018-2022 годы</t>
  </si>
  <si>
    <t xml:space="preserve">Выполнено на 95,3%
</t>
  </si>
  <si>
    <t xml:space="preserve">Выполнено на 86,4 %
</t>
  </si>
  <si>
    <t xml:space="preserve">Выполнено на 41,9 %
</t>
  </si>
  <si>
    <t xml:space="preserve">Выполнено на 76,2 %
</t>
  </si>
  <si>
    <t xml:space="preserve">Выполнено на 75,8 %
</t>
  </si>
  <si>
    <t xml:space="preserve">Выполнено на 66 %
</t>
  </si>
  <si>
    <t xml:space="preserve">Выполнено на 98,7 %
</t>
  </si>
  <si>
    <t xml:space="preserve">Выполнено на 99,5%
</t>
  </si>
  <si>
    <t xml:space="preserve">Выполнено на 97,8 %
</t>
  </si>
  <si>
    <t xml:space="preserve">Выполнено на 28,2 %
</t>
  </si>
  <si>
    <t>Выполнено на 97,2  %</t>
  </si>
  <si>
    <t>"Развитие системы информирования населения городского округа Реутов о деятельности органов местного самоуправления на 2017-2021 годы"</t>
  </si>
  <si>
    <t>Информирование населения муниципального образования Московской области об основных событиях социально-экономического развития, общественно-политической жизни, о деятельности органов местного самоуправления муниципального образования Московской области</t>
  </si>
  <si>
    <t xml:space="preserve">Выполнено на 100% 
</t>
  </si>
  <si>
    <t>Информирование населения Московской области об основных событиях социально-экономического развития, общественно-политической жизни, освещение деятельности органов местного самоуправления муниципального образования Московской области в печатных СМИ выходящих на территории муниципального образования</t>
  </si>
  <si>
    <t>Информирование жителей  муниципального образования Московской области о деятельности органов местного самоуправления путем изготовления и распространения (вещания) на территории муниципального образования Московской области радиопрограммы</t>
  </si>
  <si>
    <t xml:space="preserve">Информирование жителей  муниципального образования Московской области о деятельности органов местного самоуправления путем изготовления и распространения (вещания) на территории муниципального образования Московской области телепередач  </t>
  </si>
  <si>
    <t>Информирование населения  муниципального образования Московской области о деятельности органов местного самоуправления муниципального образования Московской области путем размещения материалов и в электронных  СМИ, распространяемых в сети Интернет (сетевых изданиях).  Ведение информационных ресурсов и баз данных муниципального образования Московской области</t>
  </si>
  <si>
    <t>Информирование населения путем изготовления и распространения полиграфической продукции о социально значимых вопросах в деятельности органов местного самоуправления муниципального образования Московской области, формирование положительного образа муниципального образования как социально ориентированного, комфортного для жизни и ведения предпринимательской деятельности</t>
  </si>
  <si>
    <t>Организация мониторинга печатных и электронных СМИ, блогосферы, проведение медиа-исследований аудитории СМИ на территории  муниципального образования Московской области</t>
  </si>
  <si>
    <t>Осуществление взаимодействия органов местного самоуправления с печатными СМИ в области подписки, доставки и распространения тиражей печатных изданий</t>
  </si>
  <si>
    <t>Информирование населения муниципального образования посредством наружной рекламы</t>
  </si>
  <si>
    <t>Приведение в соответствие количества и фактического расположения рекламных конструкций на территории  муниципального образования Московской области согласованной Правительством Московской области схеме размещения рекламных конструкций</t>
  </si>
  <si>
    <t>Проведение мероприятий, к которым обеспечено праздничное/тематическое оформление территории муниципального образования в соответствии с постановлением Правительства Московской области от 21.05.2014 № 363/16 «Об утверждении Методических рекомендаций по размещению и эксплуатации элементов праздничного, тематического и праздничного светового оформления на территории Московской области»</t>
  </si>
  <si>
    <t>Информирование населения об основных социально-экономических событиях муниципального образования, а также о деятельности органов местного самоуправления посредством наружной рекламы</t>
  </si>
  <si>
    <t xml:space="preserve">Выполнено на  100%
</t>
  </si>
  <si>
    <t>"Развитие образования и воспитание в городском округе Реутов на 2017-2021 годы"</t>
  </si>
  <si>
    <t>"Управление имуществом и финансами городского округа Реутов на 2018-2022 годы"</t>
  </si>
  <si>
    <t>"Развитие и сохранение культуры в городском округе Реутов на 2017-2021 год"</t>
  </si>
  <si>
    <t>"Развитие дорожно-транспортного комплекса в городском округе Реутов на 2017-2021 годы"</t>
  </si>
  <si>
    <t>"Социальная защита населения города Реутов» на 2017-2021 годы"</t>
  </si>
  <si>
    <t>"Безопасность городского округа Реутов на 2017-2021 годы"</t>
  </si>
  <si>
    <t>"Развитие физической культуры и спорта в городском округе Реутов на 2017-2021 годы"</t>
  </si>
  <si>
    <t>"Предпринимательство на 2017-2021 годы"</t>
  </si>
  <si>
    <t>Выполнено на 99,6 %</t>
  </si>
  <si>
    <t>Выполнено на 94,8 %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</si>
</sst>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₽_-;\-* #,##0.00_₽_-;_-* &quot;-&quot;??_₽_-;_-@_-"/>
  </numFmts>
  <fonts count="2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9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sz val="8"/>
      <color indexed="8"/>
      <name val="Arial"/>
      <family val="2"/>
      <charset val="204"/>
    </font>
    <font>
      <b/>
      <i/>
      <sz val="8"/>
      <color indexed="8"/>
      <name val="Arial"/>
      <family val="2"/>
      <charset val="204"/>
    </font>
    <font>
      <b/>
      <sz val="10"/>
      <name val="Times New Roman"/>
      <family val="1"/>
      <charset val="204"/>
    </font>
    <font>
      <sz val="8"/>
      <color indexed="8"/>
      <name val="Arial"/>
      <family val="2"/>
      <charset val="204"/>
    </font>
    <font>
      <i/>
      <sz val="10"/>
      <color theme="1"/>
      <name val="Times New Roman"/>
      <family val="1"/>
      <charset val="204"/>
    </font>
    <font>
      <b/>
      <sz val="8"/>
      <color indexed="8"/>
      <name val="Arial"/>
      <family val="2"/>
      <charset val="204"/>
    </font>
    <font>
      <b/>
      <i/>
      <sz val="11"/>
      <color theme="1"/>
      <name val="Times New Roman"/>
      <family val="1"/>
      <charset val="204"/>
    </font>
    <font>
      <i/>
      <sz val="8"/>
      <color indexed="8"/>
      <name val="Arial"/>
      <family val="2"/>
      <charset val="204"/>
    </font>
    <font>
      <b/>
      <sz val="11"/>
      <color theme="1"/>
      <name val="Times New Roman"/>
      <family val="1"/>
      <charset val="204"/>
    </font>
    <font>
      <sz val="8"/>
      <color indexed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>
      <protection locked="0"/>
    </xf>
    <xf numFmtId="0" fontId="2" fillId="0" borderId="0">
      <protection locked="0"/>
    </xf>
    <xf numFmtId="0" fontId="5" fillId="0" borderId="0">
      <protection locked="0"/>
    </xf>
  </cellStyleXfs>
  <cellXfs count="38">
    <xf numFmtId="0" fontId="0" fillId="0" borderId="0" xfId="0"/>
    <xf numFmtId="0" fontId="9" fillId="0" borderId="1" xfId="4" applyNumberFormat="1" applyFont="1" applyFill="1" applyBorder="1" applyAlignment="1" applyProtection="1">
      <alignment horizontal="center" vertical="center" wrapText="1"/>
      <protection locked="0"/>
    </xf>
    <xf numFmtId="3" fontId="9" fillId="0" borderId="1" xfId="4" applyNumberFormat="1" applyFont="1" applyFill="1" applyBorder="1" applyAlignment="1" applyProtection="1">
      <alignment horizontal="center" vertical="top" wrapText="1"/>
      <protection locked="0"/>
    </xf>
    <xf numFmtId="0" fontId="12" fillId="0" borderId="1" xfId="0" applyNumberFormat="1" applyFont="1" applyFill="1" applyBorder="1" applyAlignment="1" applyProtection="1">
      <alignment horizontal="left" vertical="center" wrapText="1"/>
      <protection locked="0"/>
    </xf>
    <xf numFmtId="4" fontId="12" fillId="0" borderId="1" xfId="0" applyNumberFormat="1" applyFont="1" applyFill="1" applyBorder="1" applyAlignment="1" applyProtection="1">
      <alignment horizontal="right" vertical="top" wrapText="1"/>
      <protection locked="0"/>
    </xf>
    <xf numFmtId="0" fontId="13" fillId="0" borderId="1" xfId="0" applyNumberFormat="1" applyFont="1" applyFill="1" applyBorder="1" applyAlignment="1" applyProtection="1">
      <alignment horizontal="left" vertical="center" wrapText="1"/>
      <protection locked="0"/>
    </xf>
    <xf numFmtId="4" fontId="13" fillId="0" borderId="1" xfId="0" applyNumberFormat="1" applyFont="1" applyFill="1" applyBorder="1" applyAlignment="1" applyProtection="1">
      <alignment horizontal="right" vertical="top" wrapText="1"/>
      <protection locked="0"/>
    </xf>
    <xf numFmtId="0" fontId="3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8" fillId="0" borderId="0" xfId="0" applyFont="1" applyAlignment="1">
      <alignment wrapText="1"/>
    </xf>
    <xf numFmtId="0" fontId="6" fillId="0" borderId="0" xfId="0" applyFont="1" applyAlignment="1">
      <alignment wrapText="1"/>
    </xf>
    <xf numFmtId="2" fontId="6" fillId="0" borderId="0" xfId="0" applyNumberFormat="1" applyFont="1" applyAlignment="1">
      <alignment wrapText="1"/>
    </xf>
    <xf numFmtId="0" fontId="8" fillId="0" borderId="1" xfId="0" applyFont="1" applyBorder="1" applyAlignment="1">
      <alignment horizontal="center" wrapText="1"/>
    </xf>
    <xf numFmtId="0" fontId="8" fillId="0" borderId="0" xfId="0" applyFont="1" applyAlignment="1">
      <alignment horizontal="center" wrapText="1"/>
    </xf>
    <xf numFmtId="0" fontId="18" fillId="0" borderId="0" xfId="0" applyFont="1" applyAlignment="1">
      <alignment wrapText="1"/>
    </xf>
    <xf numFmtId="0" fontId="19" fillId="0" borderId="1" xfId="0" applyNumberFormat="1" applyFont="1" applyFill="1" applyBorder="1" applyAlignment="1" applyProtection="1">
      <alignment horizontal="left" vertical="center" wrapText="1"/>
      <protection locked="0"/>
    </xf>
    <xf numFmtId="4" fontId="19" fillId="0" borderId="1" xfId="0" applyNumberFormat="1" applyFont="1" applyFill="1" applyBorder="1" applyAlignment="1" applyProtection="1">
      <alignment horizontal="right" vertical="top" wrapText="1"/>
      <protection locked="0"/>
    </xf>
    <xf numFmtId="0" fontId="15" fillId="0" borderId="1" xfId="0" applyNumberFormat="1" applyFont="1" applyFill="1" applyBorder="1" applyAlignment="1" applyProtection="1">
      <alignment horizontal="left" vertical="center" wrapText="1"/>
      <protection locked="0"/>
    </xf>
    <xf numFmtId="4" fontId="15" fillId="0" borderId="1" xfId="0" applyNumberFormat="1" applyFont="1" applyFill="1" applyBorder="1" applyAlignment="1" applyProtection="1">
      <alignment horizontal="right" vertical="top" wrapText="1"/>
      <protection locked="0"/>
    </xf>
    <xf numFmtId="4" fontId="13" fillId="0" borderId="1" xfId="0" applyNumberFormat="1" applyFont="1" applyFill="1" applyBorder="1" applyAlignment="1" applyProtection="1">
      <alignment vertical="top" wrapText="1"/>
      <protection locked="0"/>
    </xf>
    <xf numFmtId="0" fontId="12" fillId="0" borderId="1" xfId="0" applyNumberFormat="1" applyFont="1" applyFill="1" applyBorder="1" applyAlignment="1" applyProtection="1">
      <alignment horizontal="left" vertical="center" wrapText="1" indent="1"/>
      <protection locked="0"/>
    </xf>
    <xf numFmtId="0" fontId="17" fillId="0" borderId="1" xfId="0" applyNumberFormat="1" applyFont="1" applyFill="1" applyBorder="1" applyAlignment="1" applyProtection="1">
      <alignment horizontal="left" vertical="center" wrapText="1"/>
      <protection locked="0"/>
    </xf>
    <xf numFmtId="4" fontId="17" fillId="0" borderId="1" xfId="0" applyNumberFormat="1" applyFont="1" applyFill="1" applyBorder="1" applyAlignment="1" applyProtection="1">
      <alignment horizontal="right" vertical="top" wrapText="1"/>
      <protection locked="0"/>
    </xf>
    <xf numFmtId="2" fontId="18" fillId="0" borderId="0" xfId="0" applyNumberFormat="1" applyFont="1" applyAlignment="1">
      <alignment wrapText="1"/>
    </xf>
    <xf numFmtId="0" fontId="20" fillId="0" borderId="0" xfId="0" applyFont="1" applyAlignment="1">
      <alignment wrapText="1"/>
    </xf>
    <xf numFmtId="4" fontId="17" fillId="0" borderId="1" xfId="0" applyNumberFormat="1" applyFont="1" applyFill="1" applyBorder="1" applyAlignment="1" applyProtection="1">
      <alignment vertical="top" wrapText="1"/>
      <protection locked="0"/>
    </xf>
    <xf numFmtId="2" fontId="20" fillId="0" borderId="0" xfId="0" applyNumberFormat="1" applyFont="1" applyAlignment="1">
      <alignment wrapText="1"/>
    </xf>
    <xf numFmtId="0" fontId="1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1" xfId="0" applyNumberFormat="1" applyFont="1" applyFill="1" applyBorder="1" applyAlignment="1" applyProtection="1">
      <alignment vertical="top" wrapText="1"/>
      <protection locked="0"/>
    </xf>
    <xf numFmtId="0" fontId="21" fillId="0" borderId="1" xfId="0" applyNumberFormat="1" applyFont="1" applyFill="1" applyBorder="1" applyAlignment="1" applyProtection="1">
      <alignment horizontal="left" vertical="center" wrapText="1"/>
      <protection locked="0"/>
    </xf>
    <xf numFmtId="4" fontId="21" fillId="0" borderId="1" xfId="0" applyNumberFormat="1" applyFont="1" applyFill="1" applyBorder="1" applyAlignment="1" applyProtection="1">
      <alignment horizontal="right" vertical="top" wrapText="1"/>
      <protection locked="0"/>
    </xf>
    <xf numFmtId="0" fontId="11" fillId="0" borderId="1" xfId="0" applyFont="1" applyBorder="1" applyAlignment="1">
      <alignment horizontal="center" vertical="top" wrapText="1"/>
    </xf>
    <xf numFmtId="0" fontId="17" fillId="0" borderId="1" xfId="0" applyNumberFormat="1" applyFont="1" applyFill="1" applyBorder="1" applyAlignment="1" applyProtection="1">
      <alignment horizontal="left" vertical="top" wrapText="1"/>
      <protection locked="0"/>
    </xf>
    <xf numFmtId="0" fontId="3" fillId="0" borderId="0" xfId="0" applyFont="1" applyAlignment="1">
      <alignment horizontal="center" vertical="center" wrapText="1"/>
    </xf>
    <xf numFmtId="0" fontId="16" fillId="0" borderId="1" xfId="0" applyFont="1" applyBorder="1" applyAlignment="1">
      <alignment horizontal="center" vertical="top" wrapText="1"/>
    </xf>
    <xf numFmtId="0" fontId="13" fillId="0" borderId="1" xfId="0" applyNumberFormat="1" applyFont="1" applyFill="1" applyBorder="1" applyAlignment="1" applyProtection="1">
      <alignment horizontal="left" vertical="top" wrapText="1"/>
      <protection locked="0"/>
    </xf>
  </cellXfs>
  <cellStyles count="5">
    <cellStyle name="Обычный" xfId="0" builtinId="0"/>
    <cellStyle name="Обычный 2" xfId="2"/>
    <cellStyle name="Обычный 3" xfId="4"/>
    <cellStyle name="Обычный 4" xfId="3"/>
    <cellStyle name="Финансов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48"/>
  <sheetViews>
    <sheetView tabSelected="1" topLeftCell="A715" workbookViewId="0">
      <selection activeCell="B638" sqref="B638:B791"/>
    </sheetView>
  </sheetViews>
  <sheetFormatPr defaultRowHeight="15" x14ac:dyDescent="0.25"/>
  <cols>
    <col min="1" max="1" width="5.5703125" style="9" customWidth="1"/>
    <col min="2" max="2" width="21.5703125" style="13" customWidth="1"/>
    <col min="3" max="3" width="21.85546875" style="10" customWidth="1"/>
    <col min="4" max="4" width="39.42578125" style="10" customWidth="1"/>
    <col min="5" max="5" width="18" style="10" customWidth="1"/>
    <col min="6" max="6" width="12.28515625" style="10" customWidth="1"/>
    <col min="7" max="7" width="24.5703125" style="10" customWidth="1"/>
    <col min="8" max="8" width="16.85546875" style="10" customWidth="1"/>
    <col min="9" max="9" width="11.42578125" style="10" bestFit="1" customWidth="1"/>
    <col min="10" max="16384" width="9.140625" style="10"/>
  </cols>
  <sheetData>
    <row r="1" spans="1:9" x14ac:dyDescent="0.25">
      <c r="B1" s="35" t="s">
        <v>0</v>
      </c>
      <c r="C1" s="35"/>
      <c r="D1" s="35"/>
      <c r="E1" s="35"/>
      <c r="F1" s="35"/>
      <c r="G1" s="35"/>
      <c r="H1" s="35"/>
      <c r="I1" s="35"/>
    </row>
    <row r="2" spans="1:9" x14ac:dyDescent="0.25">
      <c r="B2" s="35" t="s">
        <v>1</v>
      </c>
      <c r="C2" s="35"/>
      <c r="D2" s="35"/>
      <c r="E2" s="35"/>
      <c r="F2" s="35"/>
      <c r="G2" s="35"/>
      <c r="H2" s="35"/>
      <c r="I2" s="35"/>
    </row>
    <row r="3" spans="1:9" x14ac:dyDescent="0.25">
      <c r="B3" s="35" t="s">
        <v>392</v>
      </c>
      <c r="C3" s="35"/>
      <c r="D3" s="35"/>
      <c r="E3" s="35"/>
      <c r="F3" s="35"/>
      <c r="G3" s="35"/>
      <c r="H3" s="35"/>
      <c r="I3" s="35"/>
    </row>
    <row r="4" spans="1:9" x14ac:dyDescent="0.25">
      <c r="B4" s="8"/>
      <c r="C4" s="7"/>
      <c r="D4" s="7"/>
      <c r="E4" s="7"/>
      <c r="F4" s="7"/>
      <c r="G4" s="7"/>
      <c r="H4" s="7"/>
      <c r="I4" s="7"/>
    </row>
    <row r="5" spans="1:9" x14ac:dyDescent="0.25">
      <c r="B5" s="8"/>
      <c r="C5" s="7"/>
      <c r="D5" s="7"/>
      <c r="E5" s="7"/>
      <c r="F5" s="7"/>
      <c r="G5" s="7"/>
      <c r="H5" s="7"/>
      <c r="I5" s="11"/>
    </row>
    <row r="6" spans="1:9" ht="72" x14ac:dyDescent="0.25">
      <c r="A6" s="27" t="s">
        <v>2</v>
      </c>
      <c r="B6" s="27" t="s">
        <v>3</v>
      </c>
      <c r="C6" s="28" t="s">
        <v>8</v>
      </c>
      <c r="D6" s="28" t="s">
        <v>9</v>
      </c>
      <c r="E6" s="28" t="s">
        <v>6</v>
      </c>
      <c r="F6" s="28" t="s">
        <v>4</v>
      </c>
      <c r="G6" s="29" t="s">
        <v>7</v>
      </c>
      <c r="H6" s="28" t="s">
        <v>5</v>
      </c>
      <c r="I6" s="11"/>
    </row>
    <row r="7" spans="1:9" s="13" customFormat="1" x14ac:dyDescent="0.25">
      <c r="A7" s="12">
        <v>1</v>
      </c>
      <c r="B7" s="12">
        <v>2</v>
      </c>
      <c r="C7" s="1">
        <v>3</v>
      </c>
      <c r="D7" s="1">
        <v>4</v>
      </c>
      <c r="E7" s="2">
        <v>5</v>
      </c>
      <c r="F7" s="2">
        <v>6</v>
      </c>
      <c r="G7" s="2">
        <v>7</v>
      </c>
      <c r="H7" s="2">
        <v>8</v>
      </c>
      <c r="I7" s="11"/>
    </row>
    <row r="8" spans="1:9" ht="21" x14ac:dyDescent="0.25">
      <c r="A8" s="36">
        <v>1</v>
      </c>
      <c r="B8" s="33" t="s">
        <v>1161</v>
      </c>
      <c r="C8" s="5" t="s">
        <v>10</v>
      </c>
      <c r="D8" s="5" t="s">
        <v>11</v>
      </c>
      <c r="E8" s="6">
        <f>E9+E10+E11+E12+E13</f>
        <v>5714.09</v>
      </c>
      <c r="F8" s="6">
        <f>F9+F10+F11+F12+F13</f>
        <v>5714.09</v>
      </c>
      <c r="G8" s="6" t="s">
        <v>408</v>
      </c>
      <c r="H8" s="6">
        <f>H9+H10+H11+H12+H13</f>
        <v>5714.09</v>
      </c>
      <c r="I8" s="11"/>
    </row>
    <row r="9" spans="1:9" ht="101.25" x14ac:dyDescent="0.25">
      <c r="A9" s="36"/>
      <c r="B9" s="33"/>
      <c r="C9" s="15" t="s">
        <v>389</v>
      </c>
      <c r="D9" s="15" t="s">
        <v>17</v>
      </c>
      <c r="E9" s="16">
        <v>156</v>
      </c>
      <c r="F9" s="16">
        <v>156</v>
      </c>
      <c r="G9" s="16" t="s">
        <v>409</v>
      </c>
      <c r="H9" s="16">
        <v>156</v>
      </c>
      <c r="I9" s="11"/>
    </row>
    <row r="10" spans="1:9" ht="45" x14ac:dyDescent="0.25">
      <c r="A10" s="36"/>
      <c r="B10" s="33"/>
      <c r="C10" s="15" t="s">
        <v>390</v>
      </c>
      <c r="D10" s="15" t="s">
        <v>14</v>
      </c>
      <c r="E10" s="16">
        <v>5358.09</v>
      </c>
      <c r="F10" s="16">
        <v>5358.09</v>
      </c>
      <c r="G10" s="16" t="s">
        <v>393</v>
      </c>
      <c r="H10" s="16">
        <v>5358.09</v>
      </c>
      <c r="I10" s="11"/>
    </row>
    <row r="11" spans="1:9" ht="101.25" x14ac:dyDescent="0.25">
      <c r="A11" s="36"/>
      <c r="B11" s="33"/>
      <c r="C11" s="15" t="s">
        <v>394</v>
      </c>
      <c r="D11" s="15" t="s">
        <v>15</v>
      </c>
      <c r="E11" s="16">
        <v>0</v>
      </c>
      <c r="F11" s="16">
        <v>0</v>
      </c>
      <c r="G11" s="16" t="s">
        <v>12</v>
      </c>
      <c r="H11" s="16">
        <v>0</v>
      </c>
      <c r="I11" s="11"/>
    </row>
    <row r="12" spans="1:9" ht="56.25" x14ac:dyDescent="0.25">
      <c r="A12" s="36"/>
      <c r="B12" s="33"/>
      <c r="C12" s="15" t="s">
        <v>395</v>
      </c>
      <c r="D12" s="15" t="s">
        <v>13</v>
      </c>
      <c r="E12" s="16">
        <v>200</v>
      </c>
      <c r="F12" s="16">
        <v>200</v>
      </c>
      <c r="G12" s="16" t="s">
        <v>393</v>
      </c>
      <c r="H12" s="16">
        <v>200</v>
      </c>
      <c r="I12" s="11"/>
    </row>
    <row r="13" spans="1:9" ht="33.75" x14ac:dyDescent="0.25">
      <c r="A13" s="36"/>
      <c r="B13" s="33"/>
      <c r="C13" s="15" t="s">
        <v>396</v>
      </c>
      <c r="D13" s="15" t="s">
        <v>16</v>
      </c>
      <c r="E13" s="16">
        <v>0</v>
      </c>
      <c r="F13" s="16">
        <v>0</v>
      </c>
      <c r="G13" s="16" t="s">
        <v>56</v>
      </c>
      <c r="H13" s="16">
        <v>0</v>
      </c>
      <c r="I13" s="11"/>
    </row>
    <row r="14" spans="1:9" ht="21" x14ac:dyDescent="0.25">
      <c r="A14" s="36"/>
      <c r="B14" s="33"/>
      <c r="C14" s="5" t="s">
        <v>18</v>
      </c>
      <c r="D14" s="5" t="s">
        <v>19</v>
      </c>
      <c r="E14" s="6">
        <f>E15+E19+E22</f>
        <v>92804.88</v>
      </c>
      <c r="F14" s="6">
        <f>F15+F19+F22</f>
        <v>92638.75</v>
      </c>
      <c r="G14" s="6" t="s">
        <v>410</v>
      </c>
      <c r="H14" s="6">
        <f>H15+H19+H22</f>
        <v>92638.75</v>
      </c>
      <c r="I14" s="11"/>
    </row>
    <row r="15" spans="1:9" ht="22.5" x14ac:dyDescent="0.25">
      <c r="A15" s="36"/>
      <c r="B15" s="33"/>
      <c r="C15" s="15" t="s">
        <v>389</v>
      </c>
      <c r="D15" s="15" t="s">
        <v>20</v>
      </c>
      <c r="E15" s="16">
        <f>E16+E17+E18</f>
        <v>0</v>
      </c>
      <c r="F15" s="16">
        <f>F16+F17+F18</f>
        <v>0</v>
      </c>
      <c r="G15" s="16" t="s">
        <v>407</v>
      </c>
      <c r="H15" s="16">
        <f>H16+H17+H18</f>
        <v>0</v>
      </c>
      <c r="I15" s="11"/>
    </row>
    <row r="16" spans="1:9" ht="45" x14ac:dyDescent="0.25">
      <c r="A16" s="36"/>
      <c r="B16" s="33"/>
      <c r="C16" s="17" t="s">
        <v>57</v>
      </c>
      <c r="D16" s="17" t="s">
        <v>22</v>
      </c>
      <c r="E16" s="18">
        <v>0</v>
      </c>
      <c r="F16" s="18">
        <v>0</v>
      </c>
      <c r="G16" s="4" t="s">
        <v>407</v>
      </c>
      <c r="H16" s="18">
        <v>0</v>
      </c>
      <c r="I16" s="11"/>
    </row>
    <row r="17" spans="1:9" ht="33.75" x14ac:dyDescent="0.25">
      <c r="A17" s="36"/>
      <c r="B17" s="33"/>
      <c r="C17" s="17" t="s">
        <v>60</v>
      </c>
      <c r="D17" s="17" t="s">
        <v>23</v>
      </c>
      <c r="E17" s="18">
        <v>0</v>
      </c>
      <c r="F17" s="18">
        <v>0</v>
      </c>
      <c r="G17" s="4" t="s">
        <v>407</v>
      </c>
      <c r="H17" s="18">
        <v>0</v>
      </c>
      <c r="I17" s="11"/>
    </row>
    <row r="18" spans="1:9" ht="33.75" x14ac:dyDescent="0.25">
      <c r="A18" s="36"/>
      <c r="B18" s="33"/>
      <c r="C18" s="17" t="s">
        <v>62</v>
      </c>
      <c r="D18" s="17" t="s">
        <v>24</v>
      </c>
      <c r="E18" s="18">
        <v>0</v>
      </c>
      <c r="F18" s="18">
        <v>0</v>
      </c>
      <c r="G18" s="4" t="s">
        <v>407</v>
      </c>
      <c r="H18" s="18">
        <v>0</v>
      </c>
      <c r="I18" s="11"/>
    </row>
    <row r="19" spans="1:9" ht="33.75" x14ac:dyDescent="0.25">
      <c r="A19" s="36"/>
      <c r="B19" s="33"/>
      <c r="C19" s="15" t="s">
        <v>390</v>
      </c>
      <c r="D19" s="15" t="s">
        <v>25</v>
      </c>
      <c r="E19" s="16">
        <f>E20+E21</f>
        <v>0</v>
      </c>
      <c r="F19" s="16">
        <f>F20+F21</f>
        <v>0</v>
      </c>
      <c r="G19" s="16" t="s">
        <v>407</v>
      </c>
      <c r="H19" s="16">
        <f>H20+H21</f>
        <v>0</v>
      </c>
      <c r="I19" s="11"/>
    </row>
    <row r="20" spans="1:9" ht="22.5" x14ac:dyDescent="0.25">
      <c r="A20" s="36"/>
      <c r="B20" s="33"/>
      <c r="C20" s="17" t="s">
        <v>144</v>
      </c>
      <c r="D20" s="17" t="s">
        <v>26</v>
      </c>
      <c r="E20" s="18">
        <v>0</v>
      </c>
      <c r="F20" s="18">
        <v>0</v>
      </c>
      <c r="G20" s="4" t="s">
        <v>407</v>
      </c>
      <c r="H20" s="18">
        <v>0</v>
      </c>
      <c r="I20" s="11"/>
    </row>
    <row r="21" spans="1:9" ht="45" x14ac:dyDescent="0.25">
      <c r="A21" s="36"/>
      <c r="B21" s="33"/>
      <c r="C21" s="17" t="s">
        <v>202</v>
      </c>
      <c r="D21" s="17" t="s">
        <v>27</v>
      </c>
      <c r="E21" s="18">
        <v>0</v>
      </c>
      <c r="F21" s="18">
        <v>0</v>
      </c>
      <c r="G21" s="4" t="s">
        <v>407</v>
      </c>
      <c r="H21" s="18">
        <v>0</v>
      </c>
      <c r="I21" s="11"/>
    </row>
    <row r="22" spans="1:9" ht="33.75" x14ac:dyDescent="0.25">
      <c r="A22" s="36"/>
      <c r="B22" s="33"/>
      <c r="C22" s="15" t="s">
        <v>394</v>
      </c>
      <c r="D22" s="15" t="s">
        <v>28</v>
      </c>
      <c r="E22" s="16">
        <f>E23+E24</f>
        <v>92804.88</v>
      </c>
      <c r="F22" s="16">
        <f>F23+F24</f>
        <v>92638.75</v>
      </c>
      <c r="G22" s="16" t="s">
        <v>411</v>
      </c>
      <c r="H22" s="16">
        <f>H23+H24</f>
        <v>92638.75</v>
      </c>
      <c r="I22" s="11"/>
    </row>
    <row r="23" spans="1:9" ht="33.75" x14ac:dyDescent="0.25">
      <c r="A23" s="36"/>
      <c r="B23" s="33"/>
      <c r="C23" s="17" t="s">
        <v>150</v>
      </c>
      <c r="D23" s="17" t="s">
        <v>397</v>
      </c>
      <c r="E23" s="18">
        <v>0</v>
      </c>
      <c r="F23" s="18">
        <v>0</v>
      </c>
      <c r="G23" s="4" t="s">
        <v>407</v>
      </c>
      <c r="H23" s="18">
        <v>0</v>
      </c>
      <c r="I23" s="11"/>
    </row>
    <row r="24" spans="1:9" ht="90" x14ac:dyDescent="0.25">
      <c r="A24" s="36"/>
      <c r="B24" s="33"/>
      <c r="C24" s="17" t="s">
        <v>226</v>
      </c>
      <c r="D24" s="17" t="s">
        <v>29</v>
      </c>
      <c r="E24" s="18">
        <f>E25+E26+E27</f>
        <v>92804.88</v>
      </c>
      <c r="F24" s="18">
        <f>F25+F26+F27</f>
        <v>92638.75</v>
      </c>
      <c r="G24" s="4" t="s">
        <v>411</v>
      </c>
      <c r="H24" s="18">
        <f>H25+H26+H27</f>
        <v>92638.75</v>
      </c>
      <c r="I24" s="11"/>
    </row>
    <row r="25" spans="1:9" ht="67.5" x14ac:dyDescent="0.25">
      <c r="A25" s="36"/>
      <c r="B25" s="33"/>
      <c r="C25" s="17" t="s">
        <v>398</v>
      </c>
      <c r="D25" s="17" t="s">
        <v>30</v>
      </c>
      <c r="E25" s="18">
        <f>11174.13+9518.72+3327.06</f>
        <v>24019.91</v>
      </c>
      <c r="F25" s="18">
        <v>24019.91</v>
      </c>
      <c r="G25" s="4" t="s">
        <v>408</v>
      </c>
      <c r="H25" s="18">
        <v>24019.91</v>
      </c>
      <c r="I25" s="11"/>
    </row>
    <row r="26" spans="1:9" ht="67.5" x14ac:dyDescent="0.25">
      <c r="A26" s="36"/>
      <c r="B26" s="33"/>
      <c r="C26" s="17" t="s">
        <v>399</v>
      </c>
      <c r="D26" s="17" t="s">
        <v>31</v>
      </c>
      <c r="E26" s="18">
        <f>10998.97+9369.51+3274.9</f>
        <v>23643.38</v>
      </c>
      <c r="F26" s="18">
        <v>23478.04</v>
      </c>
      <c r="G26" s="4" t="s">
        <v>412</v>
      </c>
      <c r="H26" s="18">
        <v>23478.04</v>
      </c>
      <c r="I26" s="11"/>
    </row>
    <row r="27" spans="1:9" ht="67.5" x14ac:dyDescent="0.25">
      <c r="A27" s="36"/>
      <c r="B27" s="33"/>
      <c r="C27" s="17" t="s">
        <v>400</v>
      </c>
      <c r="D27" s="17" t="s">
        <v>32</v>
      </c>
      <c r="E27" s="18">
        <f>21000+17888.92+6252.67</f>
        <v>45141.59</v>
      </c>
      <c r="F27" s="18">
        <v>45140.800000000003</v>
      </c>
      <c r="G27" s="4" t="s">
        <v>408</v>
      </c>
      <c r="H27" s="18">
        <v>45140.800000000003</v>
      </c>
      <c r="I27" s="11"/>
    </row>
    <row r="28" spans="1:9" x14ac:dyDescent="0.25">
      <c r="A28" s="36"/>
      <c r="B28" s="33"/>
      <c r="C28" s="5" t="s">
        <v>33</v>
      </c>
      <c r="D28" s="5" t="s">
        <v>34</v>
      </c>
      <c r="E28" s="6">
        <v>348</v>
      </c>
      <c r="F28" s="6">
        <v>347.99</v>
      </c>
      <c r="G28" s="6" t="s">
        <v>408</v>
      </c>
      <c r="H28" s="6">
        <v>347.99</v>
      </c>
      <c r="I28" s="11"/>
    </row>
    <row r="29" spans="1:9" ht="22.5" x14ac:dyDescent="0.25">
      <c r="A29" s="36"/>
      <c r="B29" s="33"/>
      <c r="C29" s="17" t="s">
        <v>389</v>
      </c>
      <c r="D29" s="17" t="s">
        <v>42</v>
      </c>
      <c r="E29" s="18">
        <v>0</v>
      </c>
      <c r="F29" s="18">
        <v>0</v>
      </c>
      <c r="G29" s="4" t="s">
        <v>407</v>
      </c>
      <c r="H29" s="18">
        <v>0</v>
      </c>
      <c r="I29" s="11"/>
    </row>
    <row r="30" spans="1:9" ht="22.5" x14ac:dyDescent="0.25">
      <c r="A30" s="36"/>
      <c r="B30" s="33"/>
      <c r="C30" s="17" t="s">
        <v>390</v>
      </c>
      <c r="D30" s="17" t="s">
        <v>36</v>
      </c>
      <c r="E30" s="18">
        <v>0</v>
      </c>
      <c r="F30" s="18">
        <v>0</v>
      </c>
      <c r="G30" s="4" t="s">
        <v>407</v>
      </c>
      <c r="H30" s="18">
        <v>0</v>
      </c>
      <c r="I30" s="11"/>
    </row>
    <row r="31" spans="1:9" ht="33.75" x14ac:dyDescent="0.25">
      <c r="A31" s="36"/>
      <c r="B31" s="33"/>
      <c r="C31" s="17" t="s">
        <v>394</v>
      </c>
      <c r="D31" s="17" t="s">
        <v>35</v>
      </c>
      <c r="E31" s="18">
        <v>0</v>
      </c>
      <c r="F31" s="18">
        <v>0</v>
      </c>
      <c r="G31" s="4" t="s">
        <v>407</v>
      </c>
      <c r="H31" s="18">
        <v>0</v>
      </c>
      <c r="I31" s="11"/>
    </row>
    <row r="32" spans="1:9" ht="33.75" x14ac:dyDescent="0.25">
      <c r="A32" s="36"/>
      <c r="B32" s="33"/>
      <c r="C32" s="17" t="s">
        <v>395</v>
      </c>
      <c r="D32" s="17" t="s">
        <v>38</v>
      </c>
      <c r="E32" s="18">
        <v>0</v>
      </c>
      <c r="F32" s="18">
        <v>0</v>
      </c>
      <c r="G32" s="4" t="s">
        <v>407</v>
      </c>
      <c r="H32" s="18">
        <v>0</v>
      </c>
      <c r="I32" s="11"/>
    </row>
    <row r="33" spans="1:9" ht="22.5" x14ac:dyDescent="0.25">
      <c r="A33" s="36"/>
      <c r="B33" s="33"/>
      <c r="C33" s="17" t="s">
        <v>396</v>
      </c>
      <c r="D33" s="17" t="s">
        <v>39</v>
      </c>
      <c r="E33" s="18">
        <v>0</v>
      </c>
      <c r="F33" s="18">
        <v>0</v>
      </c>
      <c r="G33" s="4" t="s">
        <v>407</v>
      </c>
      <c r="H33" s="18">
        <v>0</v>
      </c>
      <c r="I33" s="11"/>
    </row>
    <row r="34" spans="1:9" ht="45" x14ac:dyDescent="0.25">
      <c r="A34" s="36"/>
      <c r="B34" s="33"/>
      <c r="C34" s="17" t="s">
        <v>401</v>
      </c>
      <c r="D34" s="17" t="s">
        <v>40</v>
      </c>
      <c r="E34" s="18">
        <v>0</v>
      </c>
      <c r="F34" s="18">
        <v>0</v>
      </c>
      <c r="G34" s="4" t="s">
        <v>407</v>
      </c>
      <c r="H34" s="18">
        <v>0</v>
      </c>
      <c r="I34" s="11"/>
    </row>
    <row r="35" spans="1:9" ht="56.25" x14ac:dyDescent="0.25">
      <c r="A35" s="36"/>
      <c r="B35" s="33"/>
      <c r="C35" s="17" t="s">
        <v>402</v>
      </c>
      <c r="D35" s="17" t="s">
        <v>41</v>
      </c>
      <c r="E35" s="18">
        <v>0</v>
      </c>
      <c r="F35" s="18">
        <v>0</v>
      </c>
      <c r="G35" s="4" t="s">
        <v>407</v>
      </c>
      <c r="H35" s="18">
        <v>0</v>
      </c>
      <c r="I35" s="11"/>
    </row>
    <row r="36" spans="1:9" ht="33.75" x14ac:dyDescent="0.25">
      <c r="A36" s="36"/>
      <c r="B36" s="33"/>
      <c r="C36" s="17" t="s">
        <v>403</v>
      </c>
      <c r="D36" s="17" t="s">
        <v>43</v>
      </c>
      <c r="E36" s="18">
        <v>0</v>
      </c>
      <c r="F36" s="18">
        <v>0</v>
      </c>
      <c r="G36" s="4" t="s">
        <v>407</v>
      </c>
      <c r="H36" s="18">
        <v>0</v>
      </c>
      <c r="I36" s="11"/>
    </row>
    <row r="37" spans="1:9" ht="22.5" x14ac:dyDescent="0.25">
      <c r="A37" s="36"/>
      <c r="B37" s="33"/>
      <c r="C37" s="17" t="s">
        <v>404</v>
      </c>
      <c r="D37" s="17" t="s">
        <v>44</v>
      </c>
      <c r="E37" s="18">
        <v>0</v>
      </c>
      <c r="F37" s="18">
        <v>0</v>
      </c>
      <c r="G37" s="4" t="s">
        <v>407</v>
      </c>
      <c r="H37" s="18">
        <v>0</v>
      </c>
      <c r="I37" s="11"/>
    </row>
    <row r="38" spans="1:9" ht="33.75" x14ac:dyDescent="0.25">
      <c r="A38" s="36"/>
      <c r="B38" s="33"/>
      <c r="C38" s="17" t="s">
        <v>405</v>
      </c>
      <c r="D38" s="17" t="s">
        <v>45</v>
      </c>
      <c r="E38" s="18">
        <v>0</v>
      </c>
      <c r="F38" s="18">
        <v>0</v>
      </c>
      <c r="G38" s="4" t="s">
        <v>407</v>
      </c>
      <c r="H38" s="18">
        <v>0</v>
      </c>
      <c r="I38" s="11"/>
    </row>
    <row r="39" spans="1:9" ht="67.5" x14ac:dyDescent="0.25">
      <c r="A39" s="36"/>
      <c r="B39" s="33"/>
      <c r="C39" s="17" t="s">
        <v>406</v>
      </c>
      <c r="D39" s="17" t="s">
        <v>46</v>
      </c>
      <c r="E39" s="18">
        <v>348</v>
      </c>
      <c r="F39" s="18">
        <v>347.99</v>
      </c>
      <c r="G39" s="4" t="s">
        <v>408</v>
      </c>
      <c r="H39" s="18">
        <v>347.99</v>
      </c>
      <c r="I39" s="11"/>
    </row>
    <row r="40" spans="1:9" ht="21" x14ac:dyDescent="0.25">
      <c r="A40" s="36"/>
      <c r="B40" s="33"/>
      <c r="C40" s="5" t="s">
        <v>47</v>
      </c>
      <c r="D40" s="5" t="s">
        <v>48</v>
      </c>
      <c r="E40" s="6">
        <v>0</v>
      </c>
      <c r="F40" s="6">
        <v>0</v>
      </c>
      <c r="G40" s="6" t="s">
        <v>407</v>
      </c>
      <c r="H40" s="6">
        <v>0</v>
      </c>
      <c r="I40" s="11"/>
    </row>
    <row r="41" spans="1:9" ht="33.75" x14ac:dyDescent="0.25">
      <c r="A41" s="36"/>
      <c r="B41" s="33"/>
      <c r="C41" s="17" t="s">
        <v>389</v>
      </c>
      <c r="D41" s="17" t="s">
        <v>49</v>
      </c>
      <c r="E41" s="18">
        <v>0</v>
      </c>
      <c r="F41" s="18">
        <v>0</v>
      </c>
      <c r="G41" s="4" t="s">
        <v>407</v>
      </c>
      <c r="H41" s="18">
        <v>0</v>
      </c>
      <c r="I41" s="11"/>
    </row>
    <row r="42" spans="1:9" ht="78.75" x14ac:dyDescent="0.25">
      <c r="A42" s="36"/>
      <c r="B42" s="33"/>
      <c r="C42" s="17" t="s">
        <v>390</v>
      </c>
      <c r="D42" s="17" t="s">
        <v>50</v>
      </c>
      <c r="E42" s="18">
        <v>0</v>
      </c>
      <c r="F42" s="18">
        <v>0</v>
      </c>
      <c r="G42" s="4" t="s">
        <v>407</v>
      </c>
      <c r="H42" s="18">
        <v>0</v>
      </c>
      <c r="I42" s="11"/>
    </row>
    <row r="43" spans="1:9" ht="33.75" x14ac:dyDescent="0.25">
      <c r="A43" s="36"/>
      <c r="B43" s="33"/>
      <c r="C43" s="17" t="s">
        <v>394</v>
      </c>
      <c r="D43" s="17" t="s">
        <v>51</v>
      </c>
      <c r="E43" s="18">
        <v>0</v>
      </c>
      <c r="F43" s="18">
        <v>0</v>
      </c>
      <c r="G43" s="4" t="s">
        <v>407</v>
      </c>
      <c r="H43" s="18">
        <v>0</v>
      </c>
      <c r="I43" s="11"/>
    </row>
    <row r="44" spans="1:9" ht="33.75" x14ac:dyDescent="0.25">
      <c r="A44" s="36"/>
      <c r="B44" s="33"/>
      <c r="C44" s="17" t="s">
        <v>395</v>
      </c>
      <c r="D44" s="17" t="s">
        <v>52</v>
      </c>
      <c r="E44" s="18">
        <v>0</v>
      </c>
      <c r="F44" s="18">
        <v>0</v>
      </c>
      <c r="G44" s="4" t="s">
        <v>407</v>
      </c>
      <c r="H44" s="18">
        <v>0</v>
      </c>
      <c r="I44" s="11"/>
    </row>
    <row r="45" spans="1:9" ht="33.75" x14ac:dyDescent="0.25">
      <c r="A45" s="36"/>
      <c r="B45" s="33"/>
      <c r="C45" s="17" t="s">
        <v>396</v>
      </c>
      <c r="D45" s="17" t="s">
        <v>53</v>
      </c>
      <c r="E45" s="18">
        <v>0</v>
      </c>
      <c r="F45" s="18">
        <v>0</v>
      </c>
      <c r="G45" s="4" t="s">
        <v>407</v>
      </c>
      <c r="H45" s="18">
        <v>0</v>
      </c>
      <c r="I45" s="11"/>
    </row>
    <row r="46" spans="1:9" ht="56.25" x14ac:dyDescent="0.25">
      <c r="A46" s="36"/>
      <c r="B46" s="33"/>
      <c r="C46" s="17" t="s">
        <v>401</v>
      </c>
      <c r="D46" s="17" t="s">
        <v>54</v>
      </c>
      <c r="E46" s="18">
        <v>0</v>
      </c>
      <c r="F46" s="18">
        <v>0</v>
      </c>
      <c r="G46" s="4" t="s">
        <v>407</v>
      </c>
      <c r="H46" s="18">
        <v>0</v>
      </c>
      <c r="I46" s="11"/>
    </row>
    <row r="47" spans="1:9" s="14" customFormat="1" x14ac:dyDescent="0.25">
      <c r="A47" s="36"/>
      <c r="B47" s="33"/>
      <c r="C47" s="37" t="s">
        <v>55</v>
      </c>
      <c r="D47" s="37"/>
      <c r="E47" s="19">
        <f>E8+E14+E28+E40</f>
        <v>98866.97</v>
      </c>
      <c r="F47" s="19">
        <f>F8+F14+F28+F40</f>
        <v>98700.83</v>
      </c>
      <c r="G47" s="6" t="s">
        <v>413</v>
      </c>
      <c r="H47" s="19">
        <f>H8+H14+H28+H40</f>
        <v>98700.83</v>
      </c>
      <c r="I47" s="11"/>
    </row>
    <row r="48" spans="1:9" ht="51.75" customHeight="1" x14ac:dyDescent="0.25">
      <c r="A48" s="33">
        <v>2</v>
      </c>
      <c r="B48" s="33" t="s">
        <v>1160</v>
      </c>
      <c r="C48" s="5" t="s">
        <v>10</v>
      </c>
      <c r="D48" s="5" t="s">
        <v>419</v>
      </c>
      <c r="E48" s="6">
        <f>E49+E50+E51+E52+E53+E54+E55+E56+E57+E58+E59+E60+E61+E62+E63+E64+E65+E66+E67+E68+E69+E70+E71+E72+E73</f>
        <v>12483.099999999999</v>
      </c>
      <c r="F48" s="6">
        <f>F49+F50+F51+F52+F53+F54+F55+F56+F57+F58+F59+F60+F61+F62+F63+F64+F65+F66+F67+F68+F69+F70+F71+F72+F73</f>
        <v>12483.099999999999</v>
      </c>
      <c r="G48" s="6" t="s">
        <v>421</v>
      </c>
      <c r="H48" s="6">
        <f>H49+H50+H51+H52+H53+H54+H55+H56+H57+H58+H59+H60+H61+H62+H63+H64+H65+H66+H67+H68+H69+H70+H71+H72+H73</f>
        <v>12483.099999999999</v>
      </c>
      <c r="I48" s="11"/>
    </row>
    <row r="49" spans="1:9" ht="33.75" x14ac:dyDescent="0.25">
      <c r="A49" s="33"/>
      <c r="B49" s="33"/>
      <c r="C49" s="3" t="s">
        <v>57</v>
      </c>
      <c r="D49" s="3" t="s">
        <v>58</v>
      </c>
      <c r="E49" s="4">
        <v>70</v>
      </c>
      <c r="F49" s="4">
        <v>70</v>
      </c>
      <c r="G49" s="4" t="s">
        <v>59</v>
      </c>
      <c r="H49" s="4">
        <v>70</v>
      </c>
      <c r="I49" s="11"/>
    </row>
    <row r="50" spans="1:9" ht="78.75" x14ac:dyDescent="0.25">
      <c r="A50" s="33"/>
      <c r="B50" s="33"/>
      <c r="C50" s="3" t="s">
        <v>60</v>
      </c>
      <c r="D50" s="3" t="s">
        <v>61</v>
      </c>
      <c r="E50" s="4">
        <v>80</v>
      </c>
      <c r="F50" s="4">
        <v>80</v>
      </c>
      <c r="G50" s="4" t="s">
        <v>59</v>
      </c>
      <c r="H50" s="4">
        <v>80</v>
      </c>
      <c r="I50" s="11"/>
    </row>
    <row r="51" spans="1:9" ht="56.25" x14ac:dyDescent="0.25">
      <c r="A51" s="33"/>
      <c r="B51" s="33"/>
      <c r="C51" s="3" t="s">
        <v>62</v>
      </c>
      <c r="D51" s="3" t="s">
        <v>63</v>
      </c>
      <c r="E51" s="4">
        <v>40</v>
      </c>
      <c r="F51" s="4">
        <v>40</v>
      </c>
      <c r="G51" s="4" t="s">
        <v>59</v>
      </c>
      <c r="H51" s="4">
        <v>40</v>
      </c>
      <c r="I51" s="11"/>
    </row>
    <row r="52" spans="1:9" ht="33.75" x14ac:dyDescent="0.25">
      <c r="A52" s="33"/>
      <c r="B52" s="33"/>
      <c r="C52" s="3" t="s">
        <v>65</v>
      </c>
      <c r="D52" s="3" t="s">
        <v>66</v>
      </c>
      <c r="E52" s="4">
        <v>20</v>
      </c>
      <c r="F52" s="4">
        <v>20</v>
      </c>
      <c r="G52" s="4" t="s">
        <v>59</v>
      </c>
      <c r="H52" s="4">
        <v>20</v>
      </c>
      <c r="I52" s="11"/>
    </row>
    <row r="53" spans="1:9" ht="33.75" x14ac:dyDescent="0.25">
      <c r="A53" s="33"/>
      <c r="B53" s="33"/>
      <c r="C53" s="3" t="s">
        <v>67</v>
      </c>
      <c r="D53" s="3" t="s">
        <v>68</v>
      </c>
      <c r="E53" s="4">
        <v>40</v>
      </c>
      <c r="F53" s="4">
        <v>40</v>
      </c>
      <c r="G53" s="4" t="s">
        <v>59</v>
      </c>
      <c r="H53" s="4">
        <v>40</v>
      </c>
      <c r="I53" s="11"/>
    </row>
    <row r="54" spans="1:9" ht="45" x14ac:dyDescent="0.25">
      <c r="A54" s="33"/>
      <c r="B54" s="33"/>
      <c r="C54" s="3" t="s">
        <v>69</v>
      </c>
      <c r="D54" s="3" t="s">
        <v>70</v>
      </c>
      <c r="E54" s="4">
        <v>0</v>
      </c>
      <c r="F54" s="4">
        <v>0</v>
      </c>
      <c r="G54" s="4" t="s">
        <v>37</v>
      </c>
      <c r="H54" s="4">
        <v>0</v>
      </c>
      <c r="I54" s="11"/>
    </row>
    <row r="55" spans="1:9" ht="45" x14ac:dyDescent="0.25">
      <c r="A55" s="33"/>
      <c r="B55" s="33"/>
      <c r="C55" s="3" t="s">
        <v>71</v>
      </c>
      <c r="D55" s="3" t="s">
        <v>72</v>
      </c>
      <c r="E55" s="4">
        <v>0</v>
      </c>
      <c r="F55" s="4">
        <v>0</v>
      </c>
      <c r="G55" s="4" t="s">
        <v>37</v>
      </c>
      <c r="H55" s="4">
        <v>0</v>
      </c>
      <c r="I55" s="11"/>
    </row>
    <row r="56" spans="1:9" ht="45" x14ac:dyDescent="0.25">
      <c r="A56" s="33"/>
      <c r="B56" s="33"/>
      <c r="C56" s="3" t="s">
        <v>73</v>
      </c>
      <c r="D56" s="3" t="s">
        <v>74</v>
      </c>
      <c r="E56" s="4">
        <v>0</v>
      </c>
      <c r="F56" s="4">
        <v>0</v>
      </c>
      <c r="G56" s="4" t="s">
        <v>37</v>
      </c>
      <c r="H56" s="4">
        <v>0</v>
      </c>
      <c r="I56" s="11"/>
    </row>
    <row r="57" spans="1:9" ht="45" x14ac:dyDescent="0.25">
      <c r="A57" s="33"/>
      <c r="B57" s="33"/>
      <c r="C57" s="3" t="s">
        <v>75</v>
      </c>
      <c r="D57" s="3" t="s">
        <v>76</v>
      </c>
      <c r="E57" s="4">
        <v>0</v>
      </c>
      <c r="F57" s="4">
        <v>0</v>
      </c>
      <c r="G57" s="4" t="s">
        <v>37</v>
      </c>
      <c r="H57" s="4">
        <v>0</v>
      </c>
      <c r="I57" s="11"/>
    </row>
    <row r="58" spans="1:9" ht="33.75" x14ac:dyDescent="0.25">
      <c r="A58" s="33"/>
      <c r="B58" s="33"/>
      <c r="C58" s="3" t="s">
        <v>77</v>
      </c>
      <c r="D58" s="3" t="s">
        <v>78</v>
      </c>
      <c r="E58" s="4">
        <v>60</v>
      </c>
      <c r="F58" s="4">
        <v>60</v>
      </c>
      <c r="G58" s="4" t="s">
        <v>59</v>
      </c>
      <c r="H58" s="4">
        <v>60</v>
      </c>
      <c r="I58" s="11"/>
    </row>
    <row r="59" spans="1:9" ht="33.75" x14ac:dyDescent="0.25">
      <c r="A59" s="33"/>
      <c r="B59" s="33"/>
      <c r="C59" s="3" t="s">
        <v>79</v>
      </c>
      <c r="D59" s="3" t="s">
        <v>80</v>
      </c>
      <c r="E59" s="4">
        <v>22</v>
      </c>
      <c r="F59" s="4">
        <v>22</v>
      </c>
      <c r="G59" s="4" t="s">
        <v>59</v>
      </c>
      <c r="H59" s="4">
        <v>22</v>
      </c>
      <c r="I59" s="11"/>
    </row>
    <row r="60" spans="1:9" ht="33.75" x14ac:dyDescent="0.25">
      <c r="A60" s="33"/>
      <c r="B60" s="33"/>
      <c r="C60" s="3" t="s">
        <v>81</v>
      </c>
      <c r="D60" s="3" t="s">
        <v>82</v>
      </c>
      <c r="E60" s="4">
        <v>120</v>
      </c>
      <c r="F60" s="4">
        <v>120</v>
      </c>
      <c r="G60" s="4" t="s">
        <v>59</v>
      </c>
      <c r="H60" s="4">
        <v>120</v>
      </c>
      <c r="I60" s="11"/>
    </row>
    <row r="61" spans="1:9" ht="33.75" x14ac:dyDescent="0.25">
      <c r="A61" s="33"/>
      <c r="B61" s="33"/>
      <c r="C61" s="3" t="s">
        <v>83</v>
      </c>
      <c r="D61" s="3" t="s">
        <v>84</v>
      </c>
      <c r="E61" s="4">
        <v>598.20000000000005</v>
      </c>
      <c r="F61" s="4">
        <v>598.20000000000005</v>
      </c>
      <c r="G61" s="4" t="s">
        <v>59</v>
      </c>
      <c r="H61" s="4">
        <v>598.20000000000005</v>
      </c>
      <c r="I61" s="11"/>
    </row>
    <row r="62" spans="1:9" ht="33.75" x14ac:dyDescent="0.25">
      <c r="A62" s="33"/>
      <c r="B62" s="33"/>
      <c r="C62" s="3" t="s">
        <v>85</v>
      </c>
      <c r="D62" s="3" t="s">
        <v>86</v>
      </c>
      <c r="E62" s="4">
        <v>40</v>
      </c>
      <c r="F62" s="4">
        <v>40</v>
      </c>
      <c r="G62" s="4" t="s">
        <v>59</v>
      </c>
      <c r="H62" s="4">
        <v>40</v>
      </c>
      <c r="I62" s="11"/>
    </row>
    <row r="63" spans="1:9" ht="33.75" x14ac:dyDescent="0.25">
      <c r="A63" s="33"/>
      <c r="B63" s="33"/>
      <c r="C63" s="3" t="s">
        <v>87</v>
      </c>
      <c r="D63" s="3" t="s">
        <v>88</v>
      </c>
      <c r="E63" s="4">
        <v>40</v>
      </c>
      <c r="F63" s="4">
        <v>40</v>
      </c>
      <c r="G63" s="4" t="s">
        <v>59</v>
      </c>
      <c r="H63" s="4">
        <v>40</v>
      </c>
      <c r="I63" s="11"/>
    </row>
    <row r="64" spans="1:9" ht="45" x14ac:dyDescent="0.25">
      <c r="A64" s="33"/>
      <c r="B64" s="33"/>
      <c r="C64" s="3" t="s">
        <v>89</v>
      </c>
      <c r="D64" s="3" t="s">
        <v>90</v>
      </c>
      <c r="E64" s="4">
        <v>3430.6</v>
      </c>
      <c r="F64" s="4">
        <v>3430.6</v>
      </c>
      <c r="G64" s="4" t="s">
        <v>59</v>
      </c>
      <c r="H64" s="4">
        <v>3430.6</v>
      </c>
      <c r="I64" s="11"/>
    </row>
    <row r="65" spans="1:9" ht="33.75" x14ac:dyDescent="0.25">
      <c r="A65" s="33"/>
      <c r="B65" s="33"/>
      <c r="C65" s="3" t="s">
        <v>91</v>
      </c>
      <c r="D65" s="3" t="s">
        <v>92</v>
      </c>
      <c r="E65" s="4">
        <v>370</v>
      </c>
      <c r="F65" s="4">
        <v>370</v>
      </c>
      <c r="G65" s="4" t="s">
        <v>59</v>
      </c>
      <c r="H65" s="4">
        <v>370</v>
      </c>
      <c r="I65" s="11"/>
    </row>
    <row r="66" spans="1:9" ht="33.75" x14ac:dyDescent="0.25">
      <c r="A66" s="33"/>
      <c r="B66" s="33"/>
      <c r="C66" s="3" t="s">
        <v>93</v>
      </c>
      <c r="D66" s="3" t="s">
        <v>94</v>
      </c>
      <c r="E66" s="4">
        <v>30</v>
      </c>
      <c r="F66" s="4">
        <v>30</v>
      </c>
      <c r="G66" s="4" t="s">
        <v>59</v>
      </c>
      <c r="H66" s="4">
        <v>30</v>
      </c>
      <c r="I66" s="11"/>
    </row>
    <row r="67" spans="1:9" ht="56.25" x14ac:dyDescent="0.25">
      <c r="A67" s="33"/>
      <c r="B67" s="33"/>
      <c r="C67" s="3" t="s">
        <v>95</v>
      </c>
      <c r="D67" s="3" t="s">
        <v>96</v>
      </c>
      <c r="E67" s="4">
        <v>2053.6999999999998</v>
      </c>
      <c r="F67" s="4">
        <v>2053.6999999999998</v>
      </c>
      <c r="G67" s="4" t="s">
        <v>59</v>
      </c>
      <c r="H67" s="4">
        <v>2053.6999999999998</v>
      </c>
      <c r="I67" s="11"/>
    </row>
    <row r="68" spans="1:9" ht="33.75" x14ac:dyDescent="0.25">
      <c r="A68" s="33"/>
      <c r="B68" s="33"/>
      <c r="C68" s="3" t="s">
        <v>97</v>
      </c>
      <c r="D68" s="3" t="s">
        <v>98</v>
      </c>
      <c r="E68" s="4">
        <v>87.9</v>
      </c>
      <c r="F68" s="4">
        <v>87.9</v>
      </c>
      <c r="G68" s="4" t="s">
        <v>59</v>
      </c>
      <c r="H68" s="4">
        <v>87.9</v>
      </c>
      <c r="I68" s="11"/>
    </row>
    <row r="69" spans="1:9" ht="33.75" x14ac:dyDescent="0.25">
      <c r="A69" s="33"/>
      <c r="B69" s="33"/>
      <c r="C69" s="3" t="s">
        <v>99</v>
      </c>
      <c r="D69" s="3" t="s">
        <v>100</v>
      </c>
      <c r="E69" s="4">
        <v>1618.4</v>
      </c>
      <c r="F69" s="4">
        <v>1618.4</v>
      </c>
      <c r="G69" s="4" t="s">
        <v>59</v>
      </c>
      <c r="H69" s="4">
        <v>1618.4</v>
      </c>
      <c r="I69" s="11"/>
    </row>
    <row r="70" spans="1:9" ht="78.75" x14ac:dyDescent="0.25">
      <c r="A70" s="33"/>
      <c r="B70" s="33"/>
      <c r="C70" s="3" t="s">
        <v>101</v>
      </c>
      <c r="D70" s="3" t="s">
        <v>102</v>
      </c>
      <c r="E70" s="4">
        <v>3002.3</v>
      </c>
      <c r="F70" s="4">
        <v>3002.3</v>
      </c>
      <c r="G70" s="4" t="s">
        <v>59</v>
      </c>
      <c r="H70" s="4">
        <v>3002.3</v>
      </c>
      <c r="I70" s="11"/>
    </row>
    <row r="71" spans="1:9" ht="33.75" x14ac:dyDescent="0.25">
      <c r="A71" s="33"/>
      <c r="B71" s="33"/>
      <c r="C71" s="3" t="s">
        <v>103</v>
      </c>
      <c r="D71" s="3" t="s">
        <v>104</v>
      </c>
      <c r="E71" s="4">
        <v>110</v>
      </c>
      <c r="F71" s="4">
        <v>110</v>
      </c>
      <c r="G71" s="4" t="s">
        <v>59</v>
      </c>
      <c r="H71" s="4">
        <v>110</v>
      </c>
      <c r="I71" s="11"/>
    </row>
    <row r="72" spans="1:9" ht="45" x14ac:dyDescent="0.25">
      <c r="A72" s="33"/>
      <c r="B72" s="33"/>
      <c r="C72" s="3" t="s">
        <v>105</v>
      </c>
      <c r="D72" s="3" t="s">
        <v>106</v>
      </c>
      <c r="E72" s="4">
        <v>200</v>
      </c>
      <c r="F72" s="4">
        <v>200</v>
      </c>
      <c r="G72" s="4" t="s">
        <v>59</v>
      </c>
      <c r="H72" s="4">
        <v>200</v>
      </c>
      <c r="I72" s="11"/>
    </row>
    <row r="73" spans="1:9" ht="45" x14ac:dyDescent="0.25">
      <c r="A73" s="33"/>
      <c r="B73" s="33"/>
      <c r="C73" s="3" t="s">
        <v>107</v>
      </c>
      <c r="D73" s="3" t="s">
        <v>108</v>
      </c>
      <c r="E73" s="4">
        <v>450</v>
      </c>
      <c r="F73" s="4">
        <v>450</v>
      </c>
      <c r="G73" s="4" t="s">
        <v>59</v>
      </c>
      <c r="H73" s="4">
        <v>450</v>
      </c>
      <c r="I73" s="11"/>
    </row>
    <row r="74" spans="1:9" ht="42" x14ac:dyDescent="0.25">
      <c r="A74" s="33"/>
      <c r="B74" s="33"/>
      <c r="C74" s="5" t="s">
        <v>18</v>
      </c>
      <c r="D74" s="5" t="s">
        <v>420</v>
      </c>
      <c r="E74" s="6">
        <f>E75+E76+E77+E78+E79+E83+E88+E89+E90+E91</f>
        <v>72093.09</v>
      </c>
      <c r="F74" s="6">
        <f>F75+F76+F77+F78+F79+F83+F88+F89+F90+F91</f>
        <v>70571.33</v>
      </c>
      <c r="G74" s="6" t="s">
        <v>422</v>
      </c>
      <c r="H74" s="6">
        <f>H75+H76+H77+H78+H79+H83+H88+H89+H90+H91</f>
        <v>70571.33</v>
      </c>
      <c r="I74" s="11"/>
    </row>
    <row r="75" spans="1:9" ht="67.5" x14ac:dyDescent="0.25">
      <c r="A75" s="33"/>
      <c r="B75" s="33"/>
      <c r="C75" s="3" t="s">
        <v>57</v>
      </c>
      <c r="D75" s="3" t="s">
        <v>109</v>
      </c>
      <c r="E75" s="4">
        <v>317.2</v>
      </c>
      <c r="F75" s="4">
        <v>317.05</v>
      </c>
      <c r="G75" s="4" t="s">
        <v>414</v>
      </c>
      <c r="H75" s="4">
        <v>317.05</v>
      </c>
      <c r="I75" s="11"/>
    </row>
    <row r="76" spans="1:9" ht="33.75" x14ac:dyDescent="0.25">
      <c r="A76" s="33"/>
      <c r="B76" s="33"/>
      <c r="C76" s="3" t="s">
        <v>60</v>
      </c>
      <c r="D76" s="3" t="s">
        <v>110</v>
      </c>
      <c r="E76" s="4">
        <v>577.89</v>
      </c>
      <c r="F76" s="4">
        <v>577.89</v>
      </c>
      <c r="G76" s="4" t="s">
        <v>415</v>
      </c>
      <c r="H76" s="4">
        <v>577.89</v>
      </c>
      <c r="I76" s="11"/>
    </row>
    <row r="77" spans="1:9" ht="33.75" x14ac:dyDescent="0.25">
      <c r="A77" s="33"/>
      <c r="B77" s="33"/>
      <c r="C77" s="3" t="s">
        <v>62</v>
      </c>
      <c r="D77" s="3" t="s">
        <v>111</v>
      </c>
      <c r="E77" s="4">
        <v>50000</v>
      </c>
      <c r="F77" s="4">
        <v>50000</v>
      </c>
      <c r="G77" s="4" t="s">
        <v>415</v>
      </c>
      <c r="H77" s="4">
        <v>50000</v>
      </c>
      <c r="I77" s="11"/>
    </row>
    <row r="78" spans="1:9" ht="33.75" x14ac:dyDescent="0.25">
      <c r="A78" s="33"/>
      <c r="B78" s="33"/>
      <c r="C78" s="3" t="s">
        <v>65</v>
      </c>
      <c r="D78" s="3" t="s">
        <v>112</v>
      </c>
      <c r="E78" s="4">
        <v>6400</v>
      </c>
      <c r="F78" s="4">
        <v>6400</v>
      </c>
      <c r="G78" s="4" t="s">
        <v>415</v>
      </c>
      <c r="H78" s="4">
        <v>6400</v>
      </c>
      <c r="I78" s="11"/>
    </row>
    <row r="79" spans="1:9" ht="33.75" x14ac:dyDescent="0.25">
      <c r="A79" s="33"/>
      <c r="B79" s="33"/>
      <c r="C79" s="3" t="s">
        <v>67</v>
      </c>
      <c r="D79" s="3" t="s">
        <v>113</v>
      </c>
      <c r="E79" s="4">
        <f>E80+E81+E82</f>
        <v>9600</v>
      </c>
      <c r="F79" s="4">
        <f>F80+F81+F82</f>
        <v>8078.39</v>
      </c>
      <c r="G79" s="4"/>
      <c r="H79" s="4">
        <f>H80+H81+H82</f>
        <v>8078.39</v>
      </c>
      <c r="I79" s="11"/>
    </row>
    <row r="80" spans="1:9" ht="45" x14ac:dyDescent="0.25">
      <c r="A80" s="33"/>
      <c r="B80" s="33"/>
      <c r="C80" s="20" t="s">
        <v>114</v>
      </c>
      <c r="D80" s="3" t="s">
        <v>115</v>
      </c>
      <c r="E80" s="4"/>
      <c r="F80" s="4">
        <v>0</v>
      </c>
      <c r="G80" s="4" t="s">
        <v>37</v>
      </c>
      <c r="H80" s="4">
        <v>0</v>
      </c>
      <c r="I80" s="11"/>
    </row>
    <row r="81" spans="1:9" ht="45" x14ac:dyDescent="0.25">
      <c r="A81" s="33"/>
      <c r="B81" s="33"/>
      <c r="C81" s="20" t="s">
        <v>116</v>
      </c>
      <c r="D81" s="3" t="s">
        <v>117</v>
      </c>
      <c r="E81" s="4">
        <v>0</v>
      </c>
      <c r="F81" s="4">
        <v>0</v>
      </c>
      <c r="G81" s="4" t="s">
        <v>37</v>
      </c>
      <c r="H81" s="4">
        <v>0</v>
      </c>
      <c r="I81" s="11"/>
    </row>
    <row r="82" spans="1:9" ht="33.75" x14ac:dyDescent="0.25">
      <c r="A82" s="33"/>
      <c r="B82" s="33"/>
      <c r="C82" s="20" t="s">
        <v>118</v>
      </c>
      <c r="D82" s="3" t="s">
        <v>119</v>
      </c>
      <c r="E82" s="4">
        <v>9600</v>
      </c>
      <c r="F82" s="4">
        <v>8078.39</v>
      </c>
      <c r="G82" s="4" t="s">
        <v>423</v>
      </c>
      <c r="H82" s="4">
        <v>8078.39</v>
      </c>
      <c r="I82" s="11"/>
    </row>
    <row r="83" spans="1:9" ht="45" x14ac:dyDescent="0.25">
      <c r="A83" s="33"/>
      <c r="B83" s="33"/>
      <c r="C83" s="3" t="s">
        <v>69</v>
      </c>
      <c r="D83" s="3" t="s">
        <v>120</v>
      </c>
      <c r="E83" s="4">
        <f>E84+E85+E86+E87</f>
        <v>0</v>
      </c>
      <c r="F83" s="4">
        <f>F84+F85+F86+F87</f>
        <v>0</v>
      </c>
      <c r="G83" s="4" t="s">
        <v>37</v>
      </c>
      <c r="H83" s="4">
        <f>H84+H85+H86+H87</f>
        <v>0</v>
      </c>
      <c r="I83" s="11"/>
    </row>
    <row r="84" spans="1:9" ht="45" x14ac:dyDescent="0.25">
      <c r="A84" s="33"/>
      <c r="B84" s="33"/>
      <c r="C84" s="20" t="s">
        <v>121</v>
      </c>
      <c r="D84" s="3" t="s">
        <v>122</v>
      </c>
      <c r="E84" s="4">
        <v>0</v>
      </c>
      <c r="F84" s="4">
        <v>0</v>
      </c>
      <c r="G84" s="4" t="s">
        <v>37</v>
      </c>
      <c r="H84" s="4">
        <v>0</v>
      </c>
      <c r="I84" s="11"/>
    </row>
    <row r="85" spans="1:9" ht="45" x14ac:dyDescent="0.25">
      <c r="A85" s="33"/>
      <c r="B85" s="33"/>
      <c r="C85" s="20" t="s">
        <v>123</v>
      </c>
      <c r="D85" s="3" t="s">
        <v>124</v>
      </c>
      <c r="E85" s="4">
        <v>0</v>
      </c>
      <c r="F85" s="4">
        <v>0</v>
      </c>
      <c r="G85" s="4" t="s">
        <v>37</v>
      </c>
      <c r="H85" s="4">
        <v>0</v>
      </c>
      <c r="I85" s="11"/>
    </row>
    <row r="86" spans="1:9" ht="45" x14ac:dyDescent="0.25">
      <c r="A86" s="33"/>
      <c r="B86" s="33"/>
      <c r="C86" s="20" t="s">
        <v>125</v>
      </c>
      <c r="D86" s="3" t="s">
        <v>126</v>
      </c>
      <c r="E86" s="4">
        <v>0</v>
      </c>
      <c r="F86" s="4">
        <v>0</v>
      </c>
      <c r="G86" s="4" t="s">
        <v>37</v>
      </c>
      <c r="H86" s="4">
        <v>0</v>
      </c>
      <c r="I86" s="11"/>
    </row>
    <row r="87" spans="1:9" ht="45" x14ac:dyDescent="0.25">
      <c r="A87" s="33"/>
      <c r="B87" s="33"/>
      <c r="C87" s="20" t="s">
        <v>127</v>
      </c>
      <c r="D87" s="3" t="s">
        <v>128</v>
      </c>
      <c r="E87" s="4">
        <v>0</v>
      </c>
      <c r="F87" s="4">
        <v>0</v>
      </c>
      <c r="G87" s="4" t="s">
        <v>37</v>
      </c>
      <c r="H87" s="4">
        <v>0</v>
      </c>
      <c r="I87" s="11"/>
    </row>
    <row r="88" spans="1:9" ht="45" x14ac:dyDescent="0.25">
      <c r="A88" s="33"/>
      <c r="B88" s="33"/>
      <c r="C88" s="3" t="s">
        <v>71</v>
      </c>
      <c r="D88" s="3" t="s">
        <v>129</v>
      </c>
      <c r="E88" s="4">
        <v>1698</v>
      </c>
      <c r="F88" s="4">
        <v>1698</v>
      </c>
      <c r="G88" s="4" t="s">
        <v>416</v>
      </c>
      <c r="H88" s="4">
        <v>1698</v>
      </c>
      <c r="I88" s="11"/>
    </row>
    <row r="89" spans="1:9" ht="33.75" x14ac:dyDescent="0.25">
      <c r="A89" s="33"/>
      <c r="B89" s="33"/>
      <c r="C89" s="3" t="s">
        <v>73</v>
      </c>
      <c r="D89" s="3" t="s">
        <v>130</v>
      </c>
      <c r="E89" s="4">
        <v>2000</v>
      </c>
      <c r="F89" s="4">
        <v>2000</v>
      </c>
      <c r="G89" s="4" t="s">
        <v>59</v>
      </c>
      <c r="H89" s="4">
        <v>2000</v>
      </c>
      <c r="I89" s="11"/>
    </row>
    <row r="90" spans="1:9" ht="45" x14ac:dyDescent="0.25">
      <c r="A90" s="33"/>
      <c r="B90" s="33"/>
      <c r="C90" s="3" t="s">
        <v>75</v>
      </c>
      <c r="D90" s="3" t="s">
        <v>417</v>
      </c>
      <c r="E90" s="4">
        <v>500</v>
      </c>
      <c r="F90" s="4">
        <v>500</v>
      </c>
      <c r="G90" s="4" t="s">
        <v>59</v>
      </c>
      <c r="H90" s="4">
        <v>500</v>
      </c>
      <c r="I90" s="11"/>
    </row>
    <row r="91" spans="1:9" ht="45" x14ac:dyDescent="0.25">
      <c r="A91" s="33"/>
      <c r="B91" s="33"/>
      <c r="C91" s="3" t="s">
        <v>77</v>
      </c>
      <c r="D91" s="3" t="s">
        <v>418</v>
      </c>
      <c r="E91" s="4">
        <v>1000</v>
      </c>
      <c r="F91" s="4">
        <v>1000</v>
      </c>
      <c r="G91" s="4" t="s">
        <v>59</v>
      </c>
      <c r="H91" s="4">
        <v>1000</v>
      </c>
      <c r="I91" s="11"/>
    </row>
    <row r="92" spans="1:9" ht="42" x14ac:dyDescent="0.25">
      <c r="A92" s="33"/>
      <c r="B92" s="33"/>
      <c r="C92" s="5" t="s">
        <v>33</v>
      </c>
      <c r="D92" s="5" t="s">
        <v>131</v>
      </c>
      <c r="E92" s="6">
        <f>E93+E94+E95+E98</f>
        <v>55524.979999999996</v>
      </c>
      <c r="F92" s="6">
        <f>F93+F94+F95+F98</f>
        <v>55511.619999999995</v>
      </c>
      <c r="G92" s="6" t="s">
        <v>388</v>
      </c>
      <c r="H92" s="6">
        <f>H93+H94+H95+H98</f>
        <v>55511.619999999995</v>
      </c>
      <c r="I92" s="11"/>
    </row>
    <row r="93" spans="1:9" ht="33.75" x14ac:dyDescent="0.25">
      <c r="A93" s="33"/>
      <c r="B93" s="33"/>
      <c r="C93" s="3" t="s">
        <v>57</v>
      </c>
      <c r="D93" s="3" t="s">
        <v>132</v>
      </c>
      <c r="E93" s="4">
        <v>4951.68</v>
      </c>
      <c r="F93" s="4">
        <v>4938.32</v>
      </c>
      <c r="G93" s="4" t="s">
        <v>388</v>
      </c>
      <c r="H93" s="4">
        <v>4938.32</v>
      </c>
      <c r="I93" s="11"/>
    </row>
    <row r="94" spans="1:9" ht="33.75" x14ac:dyDescent="0.25">
      <c r="A94" s="33"/>
      <c r="B94" s="33"/>
      <c r="C94" s="3" t="s">
        <v>60</v>
      </c>
      <c r="D94" s="3" t="s">
        <v>133</v>
      </c>
      <c r="E94" s="4">
        <v>24876.3</v>
      </c>
      <c r="F94" s="4">
        <v>24876.3</v>
      </c>
      <c r="G94" s="4" t="s">
        <v>424</v>
      </c>
      <c r="H94" s="4">
        <v>24876.3</v>
      </c>
      <c r="I94" s="11"/>
    </row>
    <row r="95" spans="1:9" ht="33.75" x14ac:dyDescent="0.25">
      <c r="A95" s="33"/>
      <c r="B95" s="33"/>
      <c r="C95" s="3" t="s">
        <v>62</v>
      </c>
      <c r="D95" s="3" t="s">
        <v>134</v>
      </c>
      <c r="E95" s="4">
        <f>E96+E97</f>
        <v>10741.3</v>
      </c>
      <c r="F95" s="4">
        <f>F96+F97</f>
        <v>10741.3</v>
      </c>
      <c r="G95" s="4" t="s">
        <v>388</v>
      </c>
      <c r="H95" s="4">
        <f>H96+H97</f>
        <v>10741.3</v>
      </c>
      <c r="I95" s="11"/>
    </row>
    <row r="96" spans="1:9" ht="45" x14ac:dyDescent="0.25">
      <c r="A96" s="33"/>
      <c r="B96" s="33"/>
      <c r="C96" s="20" t="s">
        <v>135</v>
      </c>
      <c r="D96" s="3" t="s">
        <v>136</v>
      </c>
      <c r="E96" s="4">
        <v>0</v>
      </c>
      <c r="F96" s="4">
        <v>0</v>
      </c>
      <c r="G96" s="4" t="s">
        <v>37</v>
      </c>
      <c r="H96" s="4">
        <v>0</v>
      </c>
      <c r="I96" s="11"/>
    </row>
    <row r="97" spans="1:9" ht="33.75" x14ac:dyDescent="0.25">
      <c r="A97" s="33"/>
      <c r="B97" s="33"/>
      <c r="C97" s="20" t="s">
        <v>137</v>
      </c>
      <c r="D97" s="3" t="s">
        <v>138</v>
      </c>
      <c r="E97" s="4">
        <v>10741.3</v>
      </c>
      <c r="F97" s="4">
        <v>10741.3</v>
      </c>
      <c r="G97" s="4" t="s">
        <v>388</v>
      </c>
      <c r="H97" s="4">
        <v>10741.3</v>
      </c>
      <c r="I97" s="11"/>
    </row>
    <row r="98" spans="1:9" ht="33.75" x14ac:dyDescent="0.25">
      <c r="A98" s="33"/>
      <c r="B98" s="33"/>
      <c r="C98" s="3" t="s">
        <v>65</v>
      </c>
      <c r="D98" s="3" t="s">
        <v>139</v>
      </c>
      <c r="E98" s="4">
        <v>14955.7</v>
      </c>
      <c r="F98" s="4">
        <v>14955.7</v>
      </c>
      <c r="G98" s="4" t="s">
        <v>388</v>
      </c>
      <c r="H98" s="4">
        <v>14955.7</v>
      </c>
      <c r="I98" s="11"/>
    </row>
    <row r="99" spans="1:9" ht="31.5" x14ac:dyDescent="0.25">
      <c r="A99" s="33"/>
      <c r="B99" s="33"/>
      <c r="C99" s="5" t="s">
        <v>47</v>
      </c>
      <c r="D99" s="5" t="s">
        <v>140</v>
      </c>
      <c r="E99" s="6">
        <f>E100+E101+E102+E103+E106+E110+E114</f>
        <v>15207.5</v>
      </c>
      <c r="F99" s="6">
        <f>F100+F101+F102+F103+F106+F110+F114</f>
        <v>15207.5</v>
      </c>
      <c r="G99" s="6" t="s">
        <v>59</v>
      </c>
      <c r="H99" s="6">
        <f>H100+H101+H102+H103+H106+H110+H114</f>
        <v>15207.5</v>
      </c>
      <c r="I99" s="11"/>
    </row>
    <row r="100" spans="1:9" ht="33.75" x14ac:dyDescent="0.25">
      <c r="A100" s="33"/>
      <c r="B100" s="33"/>
      <c r="C100" s="3" t="s">
        <v>57</v>
      </c>
      <c r="D100" s="3" t="s">
        <v>141</v>
      </c>
      <c r="E100" s="4">
        <v>14463</v>
      </c>
      <c r="F100" s="4">
        <v>14463</v>
      </c>
      <c r="G100" s="4" t="s">
        <v>388</v>
      </c>
      <c r="H100" s="4">
        <v>14463</v>
      </c>
      <c r="I100" s="11"/>
    </row>
    <row r="101" spans="1:9" ht="33.75" x14ac:dyDescent="0.25">
      <c r="A101" s="33"/>
      <c r="B101" s="33"/>
      <c r="C101" s="3" t="s">
        <v>60</v>
      </c>
      <c r="D101" s="3" t="s">
        <v>142</v>
      </c>
      <c r="E101" s="4">
        <v>80</v>
      </c>
      <c r="F101" s="4">
        <v>80</v>
      </c>
      <c r="G101" s="4" t="s">
        <v>388</v>
      </c>
      <c r="H101" s="4">
        <v>80</v>
      </c>
      <c r="I101" s="11"/>
    </row>
    <row r="102" spans="1:9" ht="45" x14ac:dyDescent="0.25">
      <c r="A102" s="33"/>
      <c r="B102" s="33"/>
      <c r="C102" s="3" t="s">
        <v>62</v>
      </c>
      <c r="D102" s="3" t="s">
        <v>143</v>
      </c>
      <c r="E102" s="4">
        <v>0</v>
      </c>
      <c r="F102" s="4">
        <v>0</v>
      </c>
      <c r="G102" s="4" t="s">
        <v>37</v>
      </c>
      <c r="H102" s="4">
        <v>0</v>
      </c>
      <c r="I102" s="11"/>
    </row>
    <row r="103" spans="1:9" ht="33.75" x14ac:dyDescent="0.25">
      <c r="A103" s="33"/>
      <c r="B103" s="33"/>
      <c r="C103" s="3" t="s">
        <v>144</v>
      </c>
      <c r="D103" s="3" t="s">
        <v>145</v>
      </c>
      <c r="E103" s="4">
        <f>E104+E105</f>
        <v>304.39999999999998</v>
      </c>
      <c r="F103" s="4">
        <f>F104+F105</f>
        <v>304.39999999999998</v>
      </c>
      <c r="G103" s="4" t="s">
        <v>388</v>
      </c>
      <c r="H103" s="4">
        <f>H104+H105</f>
        <v>304.39999999999998</v>
      </c>
      <c r="I103" s="11"/>
    </row>
    <row r="104" spans="1:9" ht="45" x14ac:dyDescent="0.25">
      <c r="A104" s="33"/>
      <c r="B104" s="33"/>
      <c r="C104" s="20" t="s">
        <v>146</v>
      </c>
      <c r="D104" s="3" t="s">
        <v>147</v>
      </c>
      <c r="E104" s="4">
        <v>264.45</v>
      </c>
      <c r="F104" s="4">
        <v>264.45</v>
      </c>
      <c r="G104" s="4" t="s">
        <v>388</v>
      </c>
      <c r="H104" s="4">
        <v>264.45</v>
      </c>
      <c r="I104" s="11"/>
    </row>
    <row r="105" spans="1:9" ht="33.75" x14ac:dyDescent="0.25">
      <c r="A105" s="33"/>
      <c r="B105" s="33"/>
      <c r="C105" s="20" t="s">
        <v>148</v>
      </c>
      <c r="D105" s="3" t="s">
        <v>149</v>
      </c>
      <c r="E105" s="4">
        <v>39.950000000000003</v>
      </c>
      <c r="F105" s="4">
        <v>39.950000000000003</v>
      </c>
      <c r="G105" s="4" t="s">
        <v>388</v>
      </c>
      <c r="H105" s="4">
        <v>39.950000000000003</v>
      </c>
      <c r="I105" s="11"/>
    </row>
    <row r="106" spans="1:9" ht="33.75" x14ac:dyDescent="0.25">
      <c r="A106" s="33"/>
      <c r="B106" s="33"/>
      <c r="C106" s="3" t="s">
        <v>150</v>
      </c>
      <c r="D106" s="3" t="s">
        <v>151</v>
      </c>
      <c r="E106" s="4">
        <f>E107+E108+E109</f>
        <v>270.10000000000002</v>
      </c>
      <c r="F106" s="4">
        <f>F107+F108+F109</f>
        <v>270.10000000000002</v>
      </c>
      <c r="G106" s="4" t="s">
        <v>388</v>
      </c>
      <c r="H106" s="4">
        <f>H107+H108+H109</f>
        <v>270.10000000000002</v>
      </c>
      <c r="I106" s="11"/>
    </row>
    <row r="107" spans="1:9" ht="33.75" x14ac:dyDescent="0.25">
      <c r="A107" s="33"/>
      <c r="B107" s="33"/>
      <c r="C107" s="20" t="s">
        <v>152</v>
      </c>
      <c r="D107" s="3" t="s">
        <v>153</v>
      </c>
      <c r="E107" s="4">
        <v>20</v>
      </c>
      <c r="F107" s="4">
        <v>20</v>
      </c>
      <c r="G107" s="4" t="s">
        <v>59</v>
      </c>
      <c r="H107" s="4">
        <v>20</v>
      </c>
      <c r="I107" s="11"/>
    </row>
    <row r="108" spans="1:9" ht="33.75" x14ac:dyDescent="0.25">
      <c r="A108" s="33"/>
      <c r="B108" s="33"/>
      <c r="C108" s="20" t="s">
        <v>154</v>
      </c>
      <c r="D108" s="3" t="s">
        <v>155</v>
      </c>
      <c r="E108" s="4">
        <v>140.1</v>
      </c>
      <c r="F108" s="4">
        <v>140.1</v>
      </c>
      <c r="G108" s="4" t="s">
        <v>388</v>
      </c>
      <c r="H108" s="4">
        <v>140.1</v>
      </c>
      <c r="I108" s="11"/>
    </row>
    <row r="109" spans="1:9" ht="33.75" x14ac:dyDescent="0.25">
      <c r="A109" s="33"/>
      <c r="B109" s="33"/>
      <c r="C109" s="20" t="s">
        <v>156</v>
      </c>
      <c r="D109" s="3" t="s">
        <v>157</v>
      </c>
      <c r="E109" s="4">
        <v>110</v>
      </c>
      <c r="F109" s="4">
        <v>110</v>
      </c>
      <c r="G109" s="4" t="s">
        <v>388</v>
      </c>
      <c r="H109" s="4">
        <v>110</v>
      </c>
      <c r="I109" s="11"/>
    </row>
    <row r="110" spans="1:9" ht="33.75" x14ac:dyDescent="0.25">
      <c r="A110" s="33"/>
      <c r="B110" s="33"/>
      <c r="C110" s="3" t="s">
        <v>158</v>
      </c>
      <c r="D110" s="3" t="s">
        <v>159</v>
      </c>
      <c r="E110" s="4">
        <f>E111+E112+E113</f>
        <v>90</v>
      </c>
      <c r="F110" s="4">
        <f>F111+F112+F113</f>
        <v>90</v>
      </c>
      <c r="G110" s="4" t="s">
        <v>388</v>
      </c>
      <c r="H110" s="4">
        <f>H111+H112+H113</f>
        <v>90</v>
      </c>
      <c r="I110" s="11"/>
    </row>
    <row r="111" spans="1:9" ht="45" x14ac:dyDescent="0.25">
      <c r="A111" s="33"/>
      <c r="B111" s="33"/>
      <c r="C111" s="20" t="s">
        <v>160</v>
      </c>
      <c r="D111" s="3" t="s">
        <v>161</v>
      </c>
      <c r="E111" s="4">
        <v>10</v>
      </c>
      <c r="F111" s="4">
        <v>10</v>
      </c>
      <c r="G111" s="4" t="s">
        <v>59</v>
      </c>
      <c r="H111" s="4">
        <v>10</v>
      </c>
      <c r="I111" s="11"/>
    </row>
    <row r="112" spans="1:9" ht="33.75" x14ac:dyDescent="0.25">
      <c r="A112" s="33"/>
      <c r="B112" s="33"/>
      <c r="C112" s="20" t="s">
        <v>162</v>
      </c>
      <c r="D112" s="3" t="s">
        <v>163</v>
      </c>
      <c r="E112" s="4">
        <v>70</v>
      </c>
      <c r="F112" s="4">
        <v>70</v>
      </c>
      <c r="G112" s="4" t="s">
        <v>59</v>
      </c>
      <c r="H112" s="4">
        <v>70</v>
      </c>
      <c r="I112" s="11"/>
    </row>
    <row r="113" spans="1:9" ht="78.75" x14ac:dyDescent="0.25">
      <c r="A113" s="33"/>
      <c r="B113" s="33"/>
      <c r="C113" s="20" t="s">
        <v>164</v>
      </c>
      <c r="D113" s="3" t="s">
        <v>165</v>
      </c>
      <c r="E113" s="4">
        <v>10</v>
      </c>
      <c r="F113" s="4">
        <v>10</v>
      </c>
      <c r="G113" s="4" t="s">
        <v>59</v>
      </c>
      <c r="H113" s="4">
        <v>10</v>
      </c>
      <c r="I113" s="11"/>
    </row>
    <row r="114" spans="1:9" ht="33.75" x14ac:dyDescent="0.25">
      <c r="A114" s="33"/>
      <c r="B114" s="33"/>
      <c r="C114" s="3" t="s">
        <v>166</v>
      </c>
      <c r="D114" s="3" t="s">
        <v>167</v>
      </c>
      <c r="E114" s="4">
        <f>E115</f>
        <v>0</v>
      </c>
      <c r="F114" s="4">
        <f>F115</f>
        <v>0</v>
      </c>
      <c r="G114" s="4" t="s">
        <v>64</v>
      </c>
      <c r="H114" s="4">
        <f>H115</f>
        <v>0</v>
      </c>
      <c r="I114" s="11"/>
    </row>
    <row r="115" spans="1:9" ht="45" x14ac:dyDescent="0.25">
      <c r="A115" s="33"/>
      <c r="B115" s="33"/>
      <c r="C115" s="20" t="s">
        <v>168</v>
      </c>
      <c r="D115" s="3" t="s">
        <v>169</v>
      </c>
      <c r="E115" s="4">
        <v>0</v>
      </c>
      <c r="F115" s="4">
        <v>0</v>
      </c>
      <c r="G115" s="4" t="s">
        <v>37</v>
      </c>
      <c r="H115" s="4">
        <v>0</v>
      </c>
      <c r="I115" s="11"/>
    </row>
    <row r="116" spans="1:9" ht="31.5" x14ac:dyDescent="0.25">
      <c r="A116" s="33"/>
      <c r="B116" s="33"/>
      <c r="C116" s="5" t="s">
        <v>170</v>
      </c>
      <c r="D116" s="5" t="s">
        <v>171</v>
      </c>
      <c r="E116" s="6">
        <f>E117+E118+E119+E120</f>
        <v>3595.18</v>
      </c>
      <c r="F116" s="6">
        <f>F117+F118+F119+F120</f>
        <v>3595.15</v>
      </c>
      <c r="G116" s="6" t="s">
        <v>59</v>
      </c>
      <c r="H116" s="6">
        <f>H117+H118+H119+H120</f>
        <v>3595.15</v>
      </c>
      <c r="I116" s="11"/>
    </row>
    <row r="117" spans="1:9" ht="33.75" x14ac:dyDescent="0.25">
      <c r="A117" s="33"/>
      <c r="B117" s="33"/>
      <c r="C117" s="3" t="s">
        <v>57</v>
      </c>
      <c r="D117" s="3" t="s">
        <v>172</v>
      </c>
      <c r="E117" s="4">
        <v>3595.18</v>
      </c>
      <c r="F117" s="4">
        <v>3595.15</v>
      </c>
      <c r="G117" s="4" t="s">
        <v>59</v>
      </c>
      <c r="H117" s="4">
        <v>3595.15</v>
      </c>
      <c r="I117" s="11"/>
    </row>
    <row r="118" spans="1:9" ht="45" x14ac:dyDescent="0.25">
      <c r="A118" s="33"/>
      <c r="B118" s="33"/>
      <c r="C118" s="3" t="s">
        <v>60</v>
      </c>
      <c r="D118" s="3" t="s">
        <v>173</v>
      </c>
      <c r="E118" s="4">
        <v>0</v>
      </c>
      <c r="F118" s="4">
        <v>0</v>
      </c>
      <c r="G118" s="4" t="s">
        <v>37</v>
      </c>
      <c r="H118" s="4">
        <v>0</v>
      </c>
      <c r="I118" s="11"/>
    </row>
    <row r="119" spans="1:9" ht="45" x14ac:dyDescent="0.25">
      <c r="A119" s="33"/>
      <c r="B119" s="33"/>
      <c r="C119" s="3" t="s">
        <v>62</v>
      </c>
      <c r="D119" s="3" t="s">
        <v>174</v>
      </c>
      <c r="E119" s="4">
        <v>0</v>
      </c>
      <c r="F119" s="4">
        <v>0</v>
      </c>
      <c r="G119" s="4" t="s">
        <v>37</v>
      </c>
      <c r="H119" s="4">
        <v>0</v>
      </c>
      <c r="I119" s="11"/>
    </row>
    <row r="120" spans="1:9" ht="45" x14ac:dyDescent="0.25">
      <c r="A120" s="33"/>
      <c r="B120" s="33"/>
      <c r="C120" s="3" t="s">
        <v>65</v>
      </c>
      <c r="D120" s="3" t="s">
        <v>175</v>
      </c>
      <c r="E120" s="4">
        <v>0</v>
      </c>
      <c r="F120" s="4">
        <v>0</v>
      </c>
      <c r="G120" s="4" t="s">
        <v>37</v>
      </c>
      <c r="H120" s="4">
        <v>0</v>
      </c>
      <c r="I120" s="11"/>
    </row>
    <row r="121" spans="1:9" ht="31.5" x14ac:dyDescent="0.25">
      <c r="A121" s="33"/>
      <c r="B121" s="33"/>
      <c r="C121" s="5" t="s">
        <v>176</v>
      </c>
      <c r="D121" s="5" t="s">
        <v>177</v>
      </c>
      <c r="E121" s="6">
        <f>E122</f>
        <v>43606.6</v>
      </c>
      <c r="F121" s="6">
        <f>F122</f>
        <v>43606.6</v>
      </c>
      <c r="G121" s="6" t="s">
        <v>391</v>
      </c>
      <c r="H121" s="6">
        <f>H122</f>
        <v>43606.6</v>
      </c>
      <c r="I121" s="11"/>
    </row>
    <row r="122" spans="1:9" ht="45" x14ac:dyDescent="0.25">
      <c r="A122" s="33"/>
      <c r="B122" s="33"/>
      <c r="C122" s="3" t="s">
        <v>57</v>
      </c>
      <c r="D122" s="3" t="s">
        <v>178</v>
      </c>
      <c r="E122" s="4">
        <f>E123+E124+E125</f>
        <v>43606.6</v>
      </c>
      <c r="F122" s="4">
        <f>F123+F124+F125</f>
        <v>43606.6</v>
      </c>
      <c r="G122" s="4" t="s">
        <v>393</v>
      </c>
      <c r="H122" s="4">
        <f>H123+H124+H125</f>
        <v>43606.6</v>
      </c>
      <c r="I122" s="11"/>
    </row>
    <row r="123" spans="1:9" ht="67.5" x14ac:dyDescent="0.25">
      <c r="A123" s="33"/>
      <c r="B123" s="33"/>
      <c r="C123" s="20" t="s">
        <v>179</v>
      </c>
      <c r="D123" s="3" t="s">
        <v>180</v>
      </c>
      <c r="E123" s="4">
        <v>41923.599999999999</v>
      </c>
      <c r="F123" s="4">
        <v>41923.599999999999</v>
      </c>
      <c r="G123" s="4" t="s">
        <v>391</v>
      </c>
      <c r="H123" s="4">
        <v>41923.599999999999</v>
      </c>
      <c r="I123" s="11"/>
    </row>
    <row r="124" spans="1:9" ht="56.25" x14ac:dyDescent="0.25">
      <c r="A124" s="33"/>
      <c r="B124" s="33"/>
      <c r="C124" s="20" t="s">
        <v>181</v>
      </c>
      <c r="D124" s="3" t="s">
        <v>182</v>
      </c>
      <c r="E124" s="4">
        <v>1233</v>
      </c>
      <c r="F124" s="4">
        <v>1233</v>
      </c>
      <c r="G124" s="4" t="s">
        <v>391</v>
      </c>
      <c r="H124" s="4">
        <v>1233</v>
      </c>
      <c r="I124" s="11"/>
    </row>
    <row r="125" spans="1:9" ht="45" x14ac:dyDescent="0.25">
      <c r="A125" s="33"/>
      <c r="B125" s="33"/>
      <c r="C125" s="20" t="s">
        <v>183</v>
      </c>
      <c r="D125" s="3" t="s">
        <v>184</v>
      </c>
      <c r="E125" s="4">
        <v>450</v>
      </c>
      <c r="F125" s="4">
        <v>450</v>
      </c>
      <c r="G125" s="4" t="s">
        <v>59</v>
      </c>
      <c r="H125" s="4">
        <v>450</v>
      </c>
      <c r="I125" s="11"/>
    </row>
    <row r="126" spans="1:9" ht="42" x14ac:dyDescent="0.25">
      <c r="A126" s="33"/>
      <c r="B126" s="33"/>
      <c r="C126" s="5" t="s">
        <v>185</v>
      </c>
      <c r="D126" s="5" t="s">
        <v>186</v>
      </c>
      <c r="E126" s="6">
        <f>E127+E128+E129+E130+E131</f>
        <v>10413.700000000001</v>
      </c>
      <c r="F126" s="6">
        <f>F127+F128+F129+F130+F131</f>
        <v>10413.700000000001</v>
      </c>
      <c r="G126" s="6" t="s">
        <v>37</v>
      </c>
      <c r="H126" s="6">
        <f>H127+H128+H129+H130+H131</f>
        <v>10413.700000000001</v>
      </c>
      <c r="I126" s="11"/>
    </row>
    <row r="127" spans="1:9" ht="33.75" x14ac:dyDescent="0.25">
      <c r="A127" s="33"/>
      <c r="B127" s="33"/>
      <c r="C127" s="3" t="s">
        <v>57</v>
      </c>
      <c r="D127" s="3" t="s">
        <v>187</v>
      </c>
      <c r="E127" s="4">
        <v>4770.6000000000004</v>
      </c>
      <c r="F127" s="4">
        <v>4770.6000000000004</v>
      </c>
      <c r="G127" s="4" t="s">
        <v>59</v>
      </c>
      <c r="H127" s="4">
        <v>4770.6000000000004</v>
      </c>
      <c r="I127" s="11"/>
    </row>
    <row r="128" spans="1:9" ht="33.75" x14ac:dyDescent="0.25">
      <c r="A128" s="33"/>
      <c r="B128" s="33"/>
      <c r="C128" s="3" t="s">
        <v>60</v>
      </c>
      <c r="D128" s="3" t="s">
        <v>188</v>
      </c>
      <c r="E128" s="4">
        <v>1374</v>
      </c>
      <c r="F128" s="4">
        <v>1374</v>
      </c>
      <c r="G128" s="4" t="s">
        <v>59</v>
      </c>
      <c r="H128" s="4">
        <v>1374</v>
      </c>
      <c r="I128" s="11"/>
    </row>
    <row r="129" spans="1:9" ht="33.75" x14ac:dyDescent="0.25">
      <c r="A129" s="33"/>
      <c r="B129" s="33"/>
      <c r="C129" s="3" t="s">
        <v>62</v>
      </c>
      <c r="D129" s="3" t="s">
        <v>189</v>
      </c>
      <c r="E129" s="4">
        <v>348.2</v>
      </c>
      <c r="F129" s="4">
        <v>348.2</v>
      </c>
      <c r="G129" s="4" t="s">
        <v>59</v>
      </c>
      <c r="H129" s="4">
        <v>348.2</v>
      </c>
      <c r="I129" s="11"/>
    </row>
    <row r="130" spans="1:9" ht="33.75" x14ac:dyDescent="0.25">
      <c r="A130" s="33"/>
      <c r="B130" s="33"/>
      <c r="C130" s="3" t="s">
        <v>65</v>
      </c>
      <c r="D130" s="3" t="s">
        <v>190</v>
      </c>
      <c r="E130" s="4">
        <v>1355.7</v>
      </c>
      <c r="F130" s="4">
        <v>1355.7</v>
      </c>
      <c r="G130" s="4" t="s">
        <v>59</v>
      </c>
      <c r="H130" s="4">
        <v>1355.7</v>
      </c>
      <c r="I130" s="11"/>
    </row>
    <row r="131" spans="1:9" ht="33.75" x14ac:dyDescent="0.25">
      <c r="A131" s="33"/>
      <c r="B131" s="33"/>
      <c r="C131" s="3" t="s">
        <v>67</v>
      </c>
      <c r="D131" s="3" t="s">
        <v>191</v>
      </c>
      <c r="E131" s="4">
        <v>2565.1999999999998</v>
      </c>
      <c r="F131" s="4">
        <v>2565.1999999999998</v>
      </c>
      <c r="G131" s="4" t="s">
        <v>59</v>
      </c>
      <c r="H131" s="4">
        <v>2565.1999999999998</v>
      </c>
      <c r="I131" s="11"/>
    </row>
    <row r="132" spans="1:9" s="14" customFormat="1" x14ac:dyDescent="0.25">
      <c r="A132" s="33"/>
      <c r="B132" s="33"/>
      <c r="C132" s="37" t="s">
        <v>55</v>
      </c>
      <c r="D132" s="37"/>
      <c r="E132" s="19">
        <f>E126+E121+E116+E99+E92+E74+E48</f>
        <v>212924.15</v>
      </c>
      <c r="F132" s="19">
        <f>F126+F121+F116+F99+F92+F74+F48</f>
        <v>211389.00000000003</v>
      </c>
      <c r="G132" s="6" t="s">
        <v>412</v>
      </c>
      <c r="H132" s="19">
        <f>H126+H121+H116+H99+H92+H74+H48</f>
        <v>211389.00000000003</v>
      </c>
      <c r="I132" s="23"/>
    </row>
    <row r="133" spans="1:9" ht="31.5" customHeight="1" x14ac:dyDescent="0.25">
      <c r="A133" s="33">
        <v>3</v>
      </c>
      <c r="B133" s="33" t="s">
        <v>1159</v>
      </c>
      <c r="C133" s="5" t="s">
        <v>10</v>
      </c>
      <c r="D133" s="5" t="s">
        <v>192</v>
      </c>
      <c r="E133" s="6">
        <f>E134+E135+E136+E137+E138+E139+E140+E141+E145+E148+E149+E150+E151+E152+E153+E154+E155+E156+E157+E158+E159+E160+E161+E162+E163+E164+E165+E166+E167+E168+E169+E170+E171</f>
        <v>47822.020000000004</v>
      </c>
      <c r="F133" s="6">
        <f>F134+F135+F136+F137+F138+F139+F140+F141+F145+F148+F149+F150+F151+F152+F153+F154+F155+F156+F157+F158+F159+F160+F161+F162+F163+F164+F165+F166+F167+F168+F169+F170+F171</f>
        <v>47783.3</v>
      </c>
      <c r="G133" s="6" t="s">
        <v>507</v>
      </c>
      <c r="H133" s="6">
        <f>H134+H135+H136+H137+H138+H139+H140+H141+H145+H148+H149+H150+H151+H152+H153+H154+H155+H156+H157+H158+H159+H160+H161+H162+H163+H164+H165+H166+H167+H168+H169+H170+H171</f>
        <v>47783.3</v>
      </c>
      <c r="I133" s="11"/>
    </row>
    <row r="134" spans="1:9" ht="45" x14ac:dyDescent="0.25">
      <c r="A134" s="33"/>
      <c r="B134" s="33"/>
      <c r="C134" s="3" t="s">
        <v>389</v>
      </c>
      <c r="D134" s="3" t="s">
        <v>193</v>
      </c>
      <c r="E134" s="4">
        <v>0</v>
      </c>
      <c r="F134" s="4">
        <v>0</v>
      </c>
      <c r="G134" s="4" t="s">
        <v>21</v>
      </c>
      <c r="H134" s="4">
        <v>0</v>
      </c>
      <c r="I134" s="11"/>
    </row>
    <row r="135" spans="1:9" ht="45" x14ac:dyDescent="0.25">
      <c r="A135" s="33"/>
      <c r="B135" s="33"/>
      <c r="C135" s="3" t="s">
        <v>390</v>
      </c>
      <c r="D135" s="3" t="s">
        <v>194</v>
      </c>
      <c r="E135" s="4">
        <v>3762.4</v>
      </c>
      <c r="F135" s="4">
        <v>3762.4</v>
      </c>
      <c r="G135" s="4" t="s">
        <v>59</v>
      </c>
      <c r="H135" s="4">
        <v>3762.4</v>
      </c>
      <c r="I135" s="11"/>
    </row>
    <row r="136" spans="1:9" ht="33.75" x14ac:dyDescent="0.25">
      <c r="A136" s="33"/>
      <c r="B136" s="33"/>
      <c r="C136" s="3" t="s">
        <v>394</v>
      </c>
      <c r="D136" s="3" t="s">
        <v>195</v>
      </c>
      <c r="E136" s="4">
        <v>251.58</v>
      </c>
      <c r="F136" s="4">
        <v>251.58</v>
      </c>
      <c r="G136" s="4" t="s">
        <v>59</v>
      </c>
      <c r="H136" s="4">
        <v>251.58</v>
      </c>
      <c r="I136" s="11"/>
    </row>
    <row r="137" spans="1:9" ht="33.75" x14ac:dyDescent="0.25">
      <c r="A137" s="33"/>
      <c r="B137" s="33"/>
      <c r="C137" s="3" t="s">
        <v>395</v>
      </c>
      <c r="D137" s="3" t="s">
        <v>196</v>
      </c>
      <c r="E137" s="4">
        <v>24881.51</v>
      </c>
      <c r="F137" s="4">
        <v>24877.23</v>
      </c>
      <c r="G137" s="4" t="s">
        <v>59</v>
      </c>
      <c r="H137" s="4">
        <v>24877.23</v>
      </c>
      <c r="I137" s="11"/>
    </row>
    <row r="138" spans="1:9" ht="78.75" x14ac:dyDescent="0.25">
      <c r="A138" s="33"/>
      <c r="B138" s="33"/>
      <c r="C138" s="3" t="s">
        <v>396</v>
      </c>
      <c r="D138" s="3" t="s">
        <v>197</v>
      </c>
      <c r="E138" s="4">
        <v>102.8</v>
      </c>
      <c r="F138" s="4">
        <v>102.8</v>
      </c>
      <c r="G138" s="4" t="s">
        <v>59</v>
      </c>
      <c r="H138" s="4">
        <v>102.8</v>
      </c>
      <c r="I138" s="11"/>
    </row>
    <row r="139" spans="1:9" ht="33.75" x14ac:dyDescent="0.25">
      <c r="A139" s="33"/>
      <c r="B139" s="33"/>
      <c r="C139" s="3" t="s">
        <v>401</v>
      </c>
      <c r="D139" s="3" t="s">
        <v>198</v>
      </c>
      <c r="E139" s="4">
        <v>647.54</v>
      </c>
      <c r="F139" s="4">
        <v>647.54</v>
      </c>
      <c r="G139" s="4" t="s">
        <v>59</v>
      </c>
      <c r="H139" s="4">
        <v>647.54</v>
      </c>
      <c r="I139" s="11"/>
    </row>
    <row r="140" spans="1:9" ht="45" x14ac:dyDescent="0.25">
      <c r="A140" s="33"/>
      <c r="B140" s="33"/>
      <c r="C140" s="3" t="s">
        <v>402</v>
      </c>
      <c r="D140" s="3" t="s">
        <v>201</v>
      </c>
      <c r="E140" s="4">
        <v>0</v>
      </c>
      <c r="F140" s="4">
        <v>0</v>
      </c>
      <c r="G140" s="4" t="s">
        <v>21</v>
      </c>
      <c r="H140" s="4">
        <v>0</v>
      </c>
      <c r="I140" s="11"/>
    </row>
    <row r="141" spans="1:9" ht="33.75" x14ac:dyDescent="0.25">
      <c r="A141" s="33"/>
      <c r="B141" s="33"/>
      <c r="C141" s="3" t="s">
        <v>403</v>
      </c>
      <c r="D141" s="3" t="s">
        <v>203</v>
      </c>
      <c r="E141" s="4">
        <f>E142+E143+E144</f>
        <v>1639.32</v>
      </c>
      <c r="F141" s="4">
        <f>F142+F143+F144</f>
        <v>1627.91</v>
      </c>
      <c r="G141" s="4" t="s">
        <v>508</v>
      </c>
      <c r="H141" s="4">
        <f>H142+H143+H144</f>
        <v>1627.91</v>
      </c>
      <c r="I141" s="11"/>
    </row>
    <row r="142" spans="1:9" ht="33.75" x14ac:dyDescent="0.25">
      <c r="A142" s="33"/>
      <c r="B142" s="33"/>
      <c r="C142" s="20" t="s">
        <v>387</v>
      </c>
      <c r="D142" s="3" t="s">
        <v>204</v>
      </c>
      <c r="E142" s="4">
        <v>1186.32</v>
      </c>
      <c r="F142" s="4">
        <v>1174.9100000000001</v>
      </c>
      <c r="G142" s="4" t="s">
        <v>509</v>
      </c>
      <c r="H142" s="4">
        <v>1174.9100000000001</v>
      </c>
      <c r="I142" s="11"/>
    </row>
    <row r="143" spans="1:9" ht="45" x14ac:dyDescent="0.25">
      <c r="A143" s="33"/>
      <c r="B143" s="33"/>
      <c r="C143" s="20" t="s">
        <v>425</v>
      </c>
      <c r="D143" s="3" t="s">
        <v>205</v>
      </c>
      <c r="E143" s="4">
        <v>398</v>
      </c>
      <c r="F143" s="4">
        <v>398</v>
      </c>
      <c r="G143" s="4" t="s">
        <v>59</v>
      </c>
      <c r="H143" s="4">
        <v>398</v>
      </c>
      <c r="I143" s="11"/>
    </row>
    <row r="144" spans="1:9" ht="33.75" x14ac:dyDescent="0.25">
      <c r="A144" s="33"/>
      <c r="B144" s="33"/>
      <c r="C144" s="20" t="s">
        <v>426</v>
      </c>
      <c r="D144" s="3" t="s">
        <v>206</v>
      </c>
      <c r="E144" s="4">
        <v>55</v>
      </c>
      <c r="F144" s="4">
        <v>55</v>
      </c>
      <c r="G144" s="4" t="s">
        <v>59</v>
      </c>
      <c r="H144" s="4">
        <v>55</v>
      </c>
      <c r="I144" s="11"/>
    </row>
    <row r="145" spans="1:9" ht="33.75" x14ac:dyDescent="0.25">
      <c r="A145" s="33"/>
      <c r="B145" s="33"/>
      <c r="C145" s="3" t="s">
        <v>404</v>
      </c>
      <c r="D145" s="3" t="s">
        <v>208</v>
      </c>
      <c r="E145" s="4">
        <f>E146+E147</f>
        <v>3673.94</v>
      </c>
      <c r="F145" s="4">
        <f>F146+F147</f>
        <v>3650.94</v>
      </c>
      <c r="G145" s="4" t="s">
        <v>511</v>
      </c>
      <c r="H145" s="4">
        <f>H146+H147</f>
        <v>3650.94</v>
      </c>
      <c r="I145" s="11"/>
    </row>
    <row r="146" spans="1:9" ht="33.75" x14ac:dyDescent="0.25">
      <c r="A146" s="33"/>
      <c r="B146" s="33"/>
      <c r="C146" s="20" t="s">
        <v>427</v>
      </c>
      <c r="D146" s="3" t="s">
        <v>209</v>
      </c>
      <c r="E146" s="4">
        <v>1068.06</v>
      </c>
      <c r="F146" s="4">
        <v>1045.06</v>
      </c>
      <c r="G146" s="4" t="s">
        <v>510</v>
      </c>
      <c r="H146" s="4">
        <v>1045.06</v>
      </c>
      <c r="I146" s="11"/>
    </row>
    <row r="147" spans="1:9" ht="33.75" x14ac:dyDescent="0.25">
      <c r="A147" s="33"/>
      <c r="B147" s="33"/>
      <c r="C147" s="20" t="s">
        <v>428</v>
      </c>
      <c r="D147" s="3" t="s">
        <v>210</v>
      </c>
      <c r="E147" s="4">
        <v>2605.88</v>
      </c>
      <c r="F147" s="4">
        <v>2605.88</v>
      </c>
      <c r="G147" s="4" t="s">
        <v>59</v>
      </c>
      <c r="H147" s="4">
        <v>2605.88</v>
      </c>
      <c r="I147" s="11"/>
    </row>
    <row r="148" spans="1:9" ht="33.75" x14ac:dyDescent="0.25">
      <c r="A148" s="33"/>
      <c r="B148" s="33"/>
      <c r="C148" s="3" t="s">
        <v>405</v>
      </c>
      <c r="D148" s="3" t="s">
        <v>212</v>
      </c>
      <c r="E148" s="4">
        <v>1239.3699999999999</v>
      </c>
      <c r="F148" s="4">
        <v>1239.3699999999999</v>
      </c>
      <c r="G148" s="4" t="s">
        <v>59</v>
      </c>
      <c r="H148" s="4">
        <v>1239.3699999999999</v>
      </c>
      <c r="I148" s="11"/>
    </row>
    <row r="149" spans="1:9" ht="45" x14ac:dyDescent="0.25">
      <c r="A149" s="33"/>
      <c r="B149" s="33"/>
      <c r="C149" s="3" t="s">
        <v>406</v>
      </c>
      <c r="D149" s="3" t="s">
        <v>223</v>
      </c>
      <c r="E149" s="4">
        <v>0</v>
      </c>
      <c r="F149" s="4">
        <v>0</v>
      </c>
      <c r="G149" s="4" t="s">
        <v>21</v>
      </c>
      <c r="H149" s="4">
        <v>0</v>
      </c>
      <c r="I149" s="11"/>
    </row>
    <row r="150" spans="1:9" ht="56.25" x14ac:dyDescent="0.25">
      <c r="A150" s="33"/>
      <c r="B150" s="33"/>
      <c r="C150" s="3" t="s">
        <v>429</v>
      </c>
      <c r="D150" s="3" t="s">
        <v>225</v>
      </c>
      <c r="E150" s="4">
        <v>141.30000000000001</v>
      </c>
      <c r="F150" s="4">
        <v>141.27000000000001</v>
      </c>
      <c r="G150" s="4" t="s">
        <v>59</v>
      </c>
      <c r="H150" s="4">
        <v>141.27000000000001</v>
      </c>
      <c r="I150" s="11"/>
    </row>
    <row r="151" spans="1:9" ht="56.25" x14ac:dyDescent="0.25">
      <c r="A151" s="33"/>
      <c r="B151" s="33"/>
      <c r="C151" s="3" t="s">
        <v>430</v>
      </c>
      <c r="D151" s="3" t="s">
        <v>431</v>
      </c>
      <c r="E151" s="4">
        <v>12</v>
      </c>
      <c r="F151" s="4">
        <v>12</v>
      </c>
      <c r="G151" s="4" t="s">
        <v>59</v>
      </c>
      <c r="H151" s="4">
        <v>12</v>
      </c>
      <c r="I151" s="11"/>
    </row>
    <row r="152" spans="1:9" ht="45" x14ac:dyDescent="0.25">
      <c r="A152" s="33"/>
      <c r="B152" s="33"/>
      <c r="C152" s="3" t="s">
        <v>432</v>
      </c>
      <c r="D152" s="3" t="s">
        <v>229</v>
      </c>
      <c r="E152" s="4">
        <v>56</v>
      </c>
      <c r="F152" s="4">
        <v>56</v>
      </c>
      <c r="G152" s="4" t="s">
        <v>59</v>
      </c>
      <c r="H152" s="4">
        <v>56</v>
      </c>
      <c r="I152" s="11"/>
    </row>
    <row r="153" spans="1:9" ht="45" x14ac:dyDescent="0.25">
      <c r="A153" s="33"/>
      <c r="B153" s="33"/>
      <c r="C153" s="3" t="s">
        <v>433</v>
      </c>
      <c r="D153" s="3" t="s">
        <v>230</v>
      </c>
      <c r="E153" s="4">
        <v>24.1</v>
      </c>
      <c r="F153" s="4">
        <v>24.1</v>
      </c>
      <c r="G153" s="4" t="s">
        <v>59</v>
      </c>
      <c r="H153" s="4">
        <v>24.1</v>
      </c>
      <c r="I153" s="11"/>
    </row>
    <row r="154" spans="1:9" ht="67.5" x14ac:dyDescent="0.25">
      <c r="A154" s="33"/>
      <c r="B154" s="33"/>
      <c r="C154" s="3" t="s">
        <v>434</v>
      </c>
      <c r="D154" s="3" t="s">
        <v>232</v>
      </c>
      <c r="E154" s="4">
        <v>0</v>
      </c>
      <c r="F154" s="4">
        <v>0</v>
      </c>
      <c r="G154" s="4" t="s">
        <v>21</v>
      </c>
      <c r="H154" s="4">
        <v>0</v>
      </c>
      <c r="I154" s="11"/>
    </row>
    <row r="155" spans="1:9" ht="45" x14ac:dyDescent="0.25">
      <c r="A155" s="33"/>
      <c r="B155" s="33"/>
      <c r="C155" s="3" t="s">
        <v>435</v>
      </c>
      <c r="D155" s="3" t="s">
        <v>234</v>
      </c>
      <c r="E155" s="4">
        <v>100.1</v>
      </c>
      <c r="F155" s="4">
        <v>100.1</v>
      </c>
      <c r="G155" s="4" t="s">
        <v>59</v>
      </c>
      <c r="H155" s="4">
        <v>100.1</v>
      </c>
      <c r="I155" s="11"/>
    </row>
    <row r="156" spans="1:9" ht="45" x14ac:dyDescent="0.25">
      <c r="A156" s="33"/>
      <c r="B156" s="33"/>
      <c r="C156" s="3" t="s">
        <v>436</v>
      </c>
      <c r="D156" s="3" t="s">
        <v>236</v>
      </c>
      <c r="E156" s="4">
        <v>0</v>
      </c>
      <c r="F156" s="4">
        <v>0</v>
      </c>
      <c r="G156" s="4" t="s">
        <v>21</v>
      </c>
      <c r="H156" s="4">
        <v>0</v>
      </c>
      <c r="I156" s="11"/>
    </row>
    <row r="157" spans="1:9" ht="56.25" x14ac:dyDescent="0.25">
      <c r="A157" s="33"/>
      <c r="B157" s="33"/>
      <c r="C157" s="3" t="s">
        <v>437</v>
      </c>
      <c r="D157" s="3" t="s">
        <v>237</v>
      </c>
      <c r="E157" s="4">
        <v>0</v>
      </c>
      <c r="F157" s="4">
        <v>0</v>
      </c>
      <c r="G157" s="4" t="s">
        <v>21</v>
      </c>
      <c r="H157" s="4">
        <v>0</v>
      </c>
      <c r="I157" s="11"/>
    </row>
    <row r="158" spans="1:9" ht="56.25" x14ac:dyDescent="0.25">
      <c r="A158" s="33"/>
      <c r="B158" s="33"/>
      <c r="C158" s="3" t="s">
        <v>438</v>
      </c>
      <c r="D158" s="3" t="s">
        <v>238</v>
      </c>
      <c r="E158" s="4">
        <v>235.5</v>
      </c>
      <c r="F158" s="4">
        <v>235.5</v>
      </c>
      <c r="G158" s="4" t="s">
        <v>59</v>
      </c>
      <c r="H158" s="4">
        <v>235.5</v>
      </c>
      <c r="I158" s="11"/>
    </row>
    <row r="159" spans="1:9" ht="45" x14ac:dyDescent="0.25">
      <c r="A159" s="33"/>
      <c r="B159" s="33"/>
      <c r="C159" s="3" t="s">
        <v>439</v>
      </c>
      <c r="D159" s="3" t="s">
        <v>242</v>
      </c>
      <c r="E159" s="4">
        <v>0</v>
      </c>
      <c r="F159" s="4">
        <v>0</v>
      </c>
      <c r="G159" s="4" t="s">
        <v>21</v>
      </c>
      <c r="H159" s="4">
        <v>0</v>
      </c>
      <c r="I159" s="11"/>
    </row>
    <row r="160" spans="1:9" ht="33.75" x14ac:dyDescent="0.25">
      <c r="A160" s="33"/>
      <c r="B160" s="33"/>
      <c r="C160" s="3" t="s">
        <v>440</v>
      </c>
      <c r="D160" s="3" t="s">
        <v>199</v>
      </c>
      <c r="E160" s="4">
        <v>4400</v>
      </c>
      <c r="F160" s="4">
        <v>4400</v>
      </c>
      <c r="G160" s="4" t="s">
        <v>59</v>
      </c>
      <c r="H160" s="4">
        <v>4400</v>
      </c>
      <c r="I160" s="11"/>
    </row>
    <row r="161" spans="1:9" ht="33.75" x14ac:dyDescent="0.25">
      <c r="A161" s="33"/>
      <c r="B161" s="33"/>
      <c r="C161" s="3" t="s">
        <v>441</v>
      </c>
      <c r="D161" s="3" t="s">
        <v>200</v>
      </c>
      <c r="E161" s="4">
        <v>3600</v>
      </c>
      <c r="F161" s="4">
        <v>3600</v>
      </c>
      <c r="G161" s="4" t="s">
        <v>59</v>
      </c>
      <c r="H161" s="4">
        <v>3600</v>
      </c>
      <c r="I161" s="11"/>
    </row>
    <row r="162" spans="1:9" ht="45" x14ac:dyDescent="0.25">
      <c r="A162" s="33"/>
      <c r="B162" s="33"/>
      <c r="C162" s="3" t="s">
        <v>442</v>
      </c>
      <c r="D162" s="3" t="s">
        <v>239</v>
      </c>
      <c r="E162" s="4">
        <v>0</v>
      </c>
      <c r="F162" s="4">
        <v>0</v>
      </c>
      <c r="G162" s="4" t="s">
        <v>21</v>
      </c>
      <c r="H162" s="4">
        <v>0</v>
      </c>
      <c r="I162" s="11"/>
    </row>
    <row r="163" spans="1:9" ht="45" x14ac:dyDescent="0.25">
      <c r="A163" s="33"/>
      <c r="B163" s="33"/>
      <c r="C163" s="3" t="s">
        <v>443</v>
      </c>
      <c r="D163" s="3" t="s">
        <v>240</v>
      </c>
      <c r="E163" s="4">
        <v>0</v>
      </c>
      <c r="F163" s="4">
        <v>0</v>
      </c>
      <c r="G163" s="4" t="s">
        <v>21</v>
      </c>
      <c r="H163" s="4">
        <v>0</v>
      </c>
      <c r="I163" s="11"/>
    </row>
    <row r="164" spans="1:9" ht="45" x14ac:dyDescent="0.25">
      <c r="A164" s="33"/>
      <c r="B164" s="33"/>
      <c r="C164" s="3" t="s">
        <v>444</v>
      </c>
      <c r="D164" s="3" t="s">
        <v>241</v>
      </c>
      <c r="E164" s="4">
        <v>0</v>
      </c>
      <c r="F164" s="4">
        <v>0</v>
      </c>
      <c r="G164" s="4" t="s">
        <v>21</v>
      </c>
      <c r="H164" s="4">
        <v>0</v>
      </c>
      <c r="I164" s="11"/>
    </row>
    <row r="165" spans="1:9" ht="33.75" x14ac:dyDescent="0.25">
      <c r="A165" s="33"/>
      <c r="B165" s="33"/>
      <c r="C165" s="3" t="s">
        <v>445</v>
      </c>
      <c r="D165" s="3" t="s">
        <v>227</v>
      </c>
      <c r="E165" s="4">
        <v>48.26</v>
      </c>
      <c r="F165" s="4">
        <v>48.26</v>
      </c>
      <c r="G165" s="4" t="s">
        <v>59</v>
      </c>
      <c r="H165" s="4">
        <v>48.26</v>
      </c>
      <c r="I165" s="11"/>
    </row>
    <row r="166" spans="1:9" ht="45" x14ac:dyDescent="0.25">
      <c r="A166" s="33"/>
      <c r="B166" s="33"/>
      <c r="C166" s="3" t="s">
        <v>446</v>
      </c>
      <c r="D166" s="3" t="s">
        <v>214</v>
      </c>
      <c r="E166" s="4">
        <v>0</v>
      </c>
      <c r="F166" s="4">
        <v>0</v>
      </c>
      <c r="G166" s="4" t="s">
        <v>21</v>
      </c>
      <c r="H166" s="4">
        <v>0</v>
      </c>
      <c r="I166" s="11"/>
    </row>
    <row r="167" spans="1:9" ht="45" x14ac:dyDescent="0.25">
      <c r="A167" s="33"/>
      <c r="B167" s="33"/>
      <c r="C167" s="3" t="s">
        <v>447</v>
      </c>
      <c r="D167" s="3" t="s">
        <v>216</v>
      </c>
      <c r="E167" s="4">
        <v>0</v>
      </c>
      <c r="F167" s="4">
        <v>0</v>
      </c>
      <c r="G167" s="4" t="s">
        <v>21</v>
      </c>
      <c r="H167" s="4">
        <v>0</v>
      </c>
      <c r="I167" s="11"/>
    </row>
    <row r="168" spans="1:9" ht="45" x14ac:dyDescent="0.25">
      <c r="A168" s="33"/>
      <c r="B168" s="33"/>
      <c r="C168" s="3" t="s">
        <v>448</v>
      </c>
      <c r="D168" s="3" t="s">
        <v>218</v>
      </c>
      <c r="E168" s="4">
        <v>0</v>
      </c>
      <c r="F168" s="4">
        <v>0</v>
      </c>
      <c r="G168" s="4" t="s">
        <v>21</v>
      </c>
      <c r="H168" s="4">
        <v>0</v>
      </c>
      <c r="I168" s="11"/>
    </row>
    <row r="169" spans="1:9" ht="45" x14ac:dyDescent="0.25">
      <c r="A169" s="33"/>
      <c r="B169" s="33"/>
      <c r="C169" s="3" t="s">
        <v>449</v>
      </c>
      <c r="D169" s="3" t="s">
        <v>220</v>
      </c>
      <c r="E169" s="4">
        <v>0</v>
      </c>
      <c r="F169" s="4">
        <v>0</v>
      </c>
      <c r="G169" s="4" t="s">
        <v>21</v>
      </c>
      <c r="H169" s="4">
        <v>0</v>
      </c>
      <c r="I169" s="11"/>
    </row>
    <row r="170" spans="1:9" ht="33.75" x14ac:dyDescent="0.25">
      <c r="A170" s="33"/>
      <c r="B170" s="33"/>
      <c r="C170" s="3" t="s">
        <v>450</v>
      </c>
      <c r="D170" s="3" t="s">
        <v>222</v>
      </c>
      <c r="E170" s="4">
        <v>3006.3</v>
      </c>
      <c r="F170" s="4">
        <v>3006.3</v>
      </c>
      <c r="G170" s="4" t="s">
        <v>59</v>
      </c>
      <c r="H170" s="4">
        <v>3006.3</v>
      </c>
      <c r="I170" s="11"/>
    </row>
    <row r="171" spans="1:9" ht="45" x14ac:dyDescent="0.25">
      <c r="A171" s="33"/>
      <c r="B171" s="33"/>
      <c r="C171" s="3" t="s">
        <v>451</v>
      </c>
      <c r="D171" s="3" t="s">
        <v>452</v>
      </c>
      <c r="E171" s="4">
        <v>0</v>
      </c>
      <c r="F171" s="4">
        <v>0</v>
      </c>
      <c r="G171" s="4" t="s">
        <v>21</v>
      </c>
      <c r="H171" s="4">
        <v>0</v>
      </c>
      <c r="I171" s="11"/>
    </row>
    <row r="172" spans="1:9" ht="45" x14ac:dyDescent="0.25">
      <c r="A172" s="33"/>
      <c r="B172" s="33"/>
      <c r="C172" s="21" t="s">
        <v>18</v>
      </c>
      <c r="D172" s="21" t="s">
        <v>243</v>
      </c>
      <c r="E172" s="22">
        <f>E173+E178+E183+E188+E193+E198</f>
        <v>22796.269999999997</v>
      </c>
      <c r="F172" s="22">
        <v>22796.26</v>
      </c>
      <c r="G172" s="22" t="s">
        <v>59</v>
      </c>
      <c r="H172" s="22">
        <v>22796.26</v>
      </c>
      <c r="I172" s="11"/>
    </row>
    <row r="173" spans="1:9" ht="33.75" x14ac:dyDescent="0.25">
      <c r="A173" s="33"/>
      <c r="B173" s="33"/>
      <c r="C173" s="3" t="s">
        <v>389</v>
      </c>
      <c r="D173" s="3" t="s">
        <v>244</v>
      </c>
      <c r="E173" s="4">
        <f>E174+E175+E176+E177</f>
        <v>93</v>
      </c>
      <c r="F173" s="4">
        <f>F174+F175+F176+F177</f>
        <v>93</v>
      </c>
      <c r="G173" s="4" t="s">
        <v>59</v>
      </c>
      <c r="H173" s="4">
        <f>H174+H175+H176+H177</f>
        <v>93</v>
      </c>
      <c r="I173" s="11"/>
    </row>
    <row r="174" spans="1:9" ht="45" x14ac:dyDescent="0.25">
      <c r="A174" s="33"/>
      <c r="B174" s="33"/>
      <c r="C174" s="20" t="s">
        <v>57</v>
      </c>
      <c r="D174" s="3" t="s">
        <v>245</v>
      </c>
      <c r="E174" s="4">
        <v>0</v>
      </c>
      <c r="F174" s="4">
        <v>0</v>
      </c>
      <c r="G174" s="4" t="s">
        <v>37</v>
      </c>
      <c r="H174" s="4">
        <v>0</v>
      </c>
      <c r="I174" s="11"/>
    </row>
    <row r="175" spans="1:9" ht="45" x14ac:dyDescent="0.25">
      <c r="A175" s="33"/>
      <c r="B175" s="33"/>
      <c r="C175" s="20" t="s">
        <v>60</v>
      </c>
      <c r="D175" s="3" t="s">
        <v>246</v>
      </c>
      <c r="E175" s="4">
        <v>0</v>
      </c>
      <c r="F175" s="4">
        <v>0</v>
      </c>
      <c r="G175" s="4" t="s">
        <v>37</v>
      </c>
      <c r="H175" s="4">
        <v>0</v>
      </c>
      <c r="I175" s="11"/>
    </row>
    <row r="176" spans="1:9" ht="45" x14ac:dyDescent="0.25">
      <c r="A176" s="33"/>
      <c r="B176" s="33"/>
      <c r="C176" s="20" t="s">
        <v>62</v>
      </c>
      <c r="D176" s="3" t="s">
        <v>247</v>
      </c>
      <c r="E176" s="4">
        <v>0</v>
      </c>
      <c r="F176" s="4">
        <v>0</v>
      </c>
      <c r="G176" s="4" t="s">
        <v>37</v>
      </c>
      <c r="H176" s="4">
        <v>0</v>
      </c>
      <c r="I176" s="11"/>
    </row>
    <row r="177" spans="1:9" ht="33.75" x14ac:dyDescent="0.25">
      <c r="A177" s="33"/>
      <c r="B177" s="33"/>
      <c r="C177" s="20" t="s">
        <v>65</v>
      </c>
      <c r="D177" s="3" t="s">
        <v>248</v>
      </c>
      <c r="E177" s="4">
        <v>93</v>
      </c>
      <c r="F177" s="4">
        <v>93</v>
      </c>
      <c r="G177" s="4" t="s">
        <v>59</v>
      </c>
      <c r="H177" s="4">
        <v>93</v>
      </c>
      <c r="I177" s="11"/>
    </row>
    <row r="178" spans="1:9" ht="33.75" x14ac:dyDescent="0.25">
      <c r="A178" s="33"/>
      <c r="B178" s="33"/>
      <c r="C178" s="3" t="s">
        <v>390</v>
      </c>
      <c r="D178" s="3" t="s">
        <v>249</v>
      </c>
      <c r="E178" s="4">
        <f>E179+E180+E181+E182</f>
        <v>60</v>
      </c>
      <c r="F178" s="4">
        <f>F179+F180+F181+F182</f>
        <v>60</v>
      </c>
      <c r="G178" s="4" t="s">
        <v>59</v>
      </c>
      <c r="H178" s="4">
        <f>H179+H180+H181+H182</f>
        <v>60</v>
      </c>
      <c r="I178" s="11"/>
    </row>
    <row r="179" spans="1:9" ht="45" x14ac:dyDescent="0.25">
      <c r="A179" s="33"/>
      <c r="B179" s="33"/>
      <c r="C179" s="20" t="s">
        <v>144</v>
      </c>
      <c r="D179" s="3" t="s">
        <v>251</v>
      </c>
      <c r="E179" s="4">
        <v>0</v>
      </c>
      <c r="F179" s="4">
        <v>0</v>
      </c>
      <c r="G179" s="4" t="s">
        <v>37</v>
      </c>
      <c r="H179" s="4">
        <v>0</v>
      </c>
      <c r="I179" s="11"/>
    </row>
    <row r="180" spans="1:9" ht="45" x14ac:dyDescent="0.25">
      <c r="A180" s="33"/>
      <c r="B180" s="33"/>
      <c r="C180" s="20" t="s">
        <v>202</v>
      </c>
      <c r="D180" s="3" t="s">
        <v>252</v>
      </c>
      <c r="E180" s="4">
        <v>0</v>
      </c>
      <c r="F180" s="4">
        <v>0</v>
      </c>
      <c r="G180" s="4" t="s">
        <v>37</v>
      </c>
      <c r="H180" s="4">
        <v>0</v>
      </c>
      <c r="I180" s="11"/>
    </row>
    <row r="181" spans="1:9" ht="101.25" x14ac:dyDescent="0.25">
      <c r="A181" s="33"/>
      <c r="B181" s="33"/>
      <c r="C181" s="20" t="s">
        <v>207</v>
      </c>
      <c r="D181" s="3" t="s">
        <v>253</v>
      </c>
      <c r="E181" s="4">
        <v>0</v>
      </c>
      <c r="F181" s="4">
        <v>0</v>
      </c>
      <c r="G181" s="4" t="s">
        <v>37</v>
      </c>
      <c r="H181" s="4">
        <v>0</v>
      </c>
      <c r="I181" s="11"/>
    </row>
    <row r="182" spans="1:9" ht="33.75" x14ac:dyDescent="0.25">
      <c r="A182" s="33"/>
      <c r="B182" s="33"/>
      <c r="C182" s="20" t="s">
        <v>211</v>
      </c>
      <c r="D182" s="3" t="s">
        <v>254</v>
      </c>
      <c r="E182" s="4">
        <v>60</v>
      </c>
      <c r="F182" s="4">
        <v>60</v>
      </c>
      <c r="G182" s="4" t="s">
        <v>59</v>
      </c>
      <c r="H182" s="4">
        <v>60</v>
      </c>
      <c r="I182" s="11"/>
    </row>
    <row r="183" spans="1:9" ht="33.75" x14ac:dyDescent="0.25">
      <c r="A183" s="33"/>
      <c r="B183" s="33"/>
      <c r="C183" s="3" t="s">
        <v>394</v>
      </c>
      <c r="D183" s="3" t="s">
        <v>255</v>
      </c>
      <c r="E183" s="4">
        <f>E184+E185+E186+E187</f>
        <v>497.79999999999995</v>
      </c>
      <c r="F183" s="4">
        <f>F184+F185+F186+F187</f>
        <v>497.79999999999995</v>
      </c>
      <c r="G183" s="4" t="s">
        <v>59</v>
      </c>
      <c r="H183" s="4">
        <f>H184+H185+H186+H187</f>
        <v>497.79999999999995</v>
      </c>
      <c r="I183" s="11"/>
    </row>
    <row r="184" spans="1:9" ht="56.25" x14ac:dyDescent="0.25">
      <c r="A184" s="33"/>
      <c r="B184" s="33"/>
      <c r="C184" s="20" t="s">
        <v>150</v>
      </c>
      <c r="D184" s="3" t="s">
        <v>256</v>
      </c>
      <c r="E184" s="4">
        <v>183.4</v>
      </c>
      <c r="F184" s="4">
        <v>183.4</v>
      </c>
      <c r="G184" s="4" t="s">
        <v>59</v>
      </c>
      <c r="H184" s="4">
        <v>183.4</v>
      </c>
      <c r="I184" s="11"/>
    </row>
    <row r="185" spans="1:9" ht="56.25" x14ac:dyDescent="0.25">
      <c r="A185" s="33"/>
      <c r="B185" s="33"/>
      <c r="C185" s="20" t="s">
        <v>224</v>
      </c>
      <c r="D185" s="3" t="s">
        <v>257</v>
      </c>
      <c r="E185" s="4">
        <v>300</v>
      </c>
      <c r="F185" s="4">
        <v>300</v>
      </c>
      <c r="G185" s="4" t="s">
        <v>59</v>
      </c>
      <c r="H185" s="4">
        <v>300</v>
      </c>
      <c r="I185" s="11"/>
    </row>
    <row r="186" spans="1:9" ht="45" x14ac:dyDescent="0.25">
      <c r="A186" s="33"/>
      <c r="B186" s="33"/>
      <c r="C186" s="20" t="s">
        <v>226</v>
      </c>
      <c r="D186" s="3" t="s">
        <v>258</v>
      </c>
      <c r="E186" s="4">
        <v>0</v>
      </c>
      <c r="F186" s="4">
        <v>0</v>
      </c>
      <c r="G186" s="4" t="s">
        <v>37</v>
      </c>
      <c r="H186" s="4">
        <v>0</v>
      </c>
      <c r="I186" s="11"/>
    </row>
    <row r="187" spans="1:9" ht="45" x14ac:dyDescent="0.25">
      <c r="A187" s="33"/>
      <c r="B187" s="33"/>
      <c r="C187" s="20" t="s">
        <v>381</v>
      </c>
      <c r="D187" s="3" t="s">
        <v>259</v>
      </c>
      <c r="E187" s="4">
        <v>14.4</v>
      </c>
      <c r="F187" s="4">
        <v>14.4</v>
      </c>
      <c r="G187" s="4" t="s">
        <v>59</v>
      </c>
      <c r="H187" s="4">
        <v>14.4</v>
      </c>
      <c r="I187" s="11"/>
    </row>
    <row r="188" spans="1:9" ht="33.75" x14ac:dyDescent="0.25">
      <c r="A188" s="33"/>
      <c r="B188" s="33"/>
      <c r="C188" s="3" t="s">
        <v>395</v>
      </c>
      <c r="D188" s="3" t="s">
        <v>260</v>
      </c>
      <c r="E188" s="4">
        <f>E189+E190+E191+E192</f>
        <v>0</v>
      </c>
      <c r="F188" s="4">
        <f>F189+F190+F191+F192</f>
        <v>0</v>
      </c>
      <c r="G188" s="4" t="s">
        <v>250</v>
      </c>
      <c r="H188" s="4">
        <f>H189+H190+H191+H192</f>
        <v>0</v>
      </c>
      <c r="I188" s="11"/>
    </row>
    <row r="189" spans="1:9" ht="45" x14ac:dyDescent="0.25">
      <c r="A189" s="33"/>
      <c r="B189" s="33"/>
      <c r="C189" s="20" t="s">
        <v>158</v>
      </c>
      <c r="D189" s="3" t="s">
        <v>261</v>
      </c>
      <c r="E189" s="4">
        <v>0</v>
      </c>
      <c r="F189" s="4">
        <v>0</v>
      </c>
      <c r="G189" s="4" t="s">
        <v>37</v>
      </c>
      <c r="H189" s="4">
        <v>0</v>
      </c>
      <c r="I189" s="11"/>
    </row>
    <row r="190" spans="1:9" ht="45" x14ac:dyDescent="0.25">
      <c r="A190" s="33"/>
      <c r="B190" s="33"/>
      <c r="C190" s="20" t="s">
        <v>228</v>
      </c>
      <c r="D190" s="3" t="s">
        <v>262</v>
      </c>
      <c r="E190" s="4">
        <v>0</v>
      </c>
      <c r="F190" s="4">
        <v>0</v>
      </c>
      <c r="G190" s="4" t="s">
        <v>37</v>
      </c>
      <c r="H190" s="4">
        <v>0</v>
      </c>
      <c r="I190" s="11"/>
    </row>
    <row r="191" spans="1:9" ht="45" x14ac:dyDescent="0.25">
      <c r="A191" s="33"/>
      <c r="B191" s="33"/>
      <c r="C191" s="20" t="s">
        <v>385</v>
      </c>
      <c r="D191" s="3" t="s">
        <v>263</v>
      </c>
      <c r="E191" s="4">
        <v>0</v>
      </c>
      <c r="F191" s="4">
        <v>0</v>
      </c>
      <c r="G191" s="4" t="s">
        <v>250</v>
      </c>
      <c r="H191" s="4">
        <v>0</v>
      </c>
      <c r="I191" s="11"/>
    </row>
    <row r="192" spans="1:9" ht="45" x14ac:dyDescent="0.25">
      <c r="A192" s="33"/>
      <c r="B192" s="33"/>
      <c r="C192" s="20" t="s">
        <v>453</v>
      </c>
      <c r="D192" s="3" t="s">
        <v>264</v>
      </c>
      <c r="E192" s="4">
        <v>0</v>
      </c>
      <c r="F192" s="4">
        <v>0</v>
      </c>
      <c r="G192" s="4" t="s">
        <v>37</v>
      </c>
      <c r="H192" s="4">
        <v>0</v>
      </c>
      <c r="I192" s="11"/>
    </row>
    <row r="193" spans="1:9" ht="33.75" x14ac:dyDescent="0.25">
      <c r="A193" s="33"/>
      <c r="B193" s="33"/>
      <c r="C193" s="3" t="s">
        <v>396</v>
      </c>
      <c r="D193" s="3" t="s">
        <v>265</v>
      </c>
      <c r="E193" s="4">
        <f>E194+E195+E196+E197</f>
        <v>45</v>
      </c>
      <c r="F193" s="4">
        <f>F194+F195+F196+F197</f>
        <v>45</v>
      </c>
      <c r="G193" s="4" t="s">
        <v>59</v>
      </c>
      <c r="H193" s="4">
        <f>H194+H195+H196+H197</f>
        <v>45</v>
      </c>
      <c r="I193" s="11"/>
    </row>
    <row r="194" spans="1:9" ht="45" x14ac:dyDescent="0.25">
      <c r="A194" s="33"/>
      <c r="B194" s="33"/>
      <c r="C194" s="20" t="s">
        <v>166</v>
      </c>
      <c r="D194" s="3" t="s">
        <v>266</v>
      </c>
      <c r="E194" s="4">
        <v>0</v>
      </c>
      <c r="F194" s="4">
        <v>0</v>
      </c>
      <c r="G194" s="4" t="s">
        <v>37</v>
      </c>
      <c r="H194" s="4">
        <v>0</v>
      </c>
      <c r="I194" s="11"/>
    </row>
    <row r="195" spans="1:9" ht="33.75" x14ac:dyDescent="0.25">
      <c r="A195" s="33"/>
      <c r="B195" s="33"/>
      <c r="C195" s="20" t="s">
        <v>231</v>
      </c>
      <c r="D195" s="3" t="s">
        <v>267</v>
      </c>
      <c r="E195" s="4">
        <v>45</v>
      </c>
      <c r="F195" s="4">
        <v>45</v>
      </c>
      <c r="G195" s="4" t="s">
        <v>59</v>
      </c>
      <c r="H195" s="4">
        <v>45</v>
      </c>
      <c r="I195" s="11"/>
    </row>
    <row r="196" spans="1:9" ht="45" x14ac:dyDescent="0.25">
      <c r="A196" s="33"/>
      <c r="B196" s="33"/>
      <c r="C196" s="20" t="s">
        <v>233</v>
      </c>
      <c r="D196" s="3" t="s">
        <v>268</v>
      </c>
      <c r="E196" s="4">
        <v>0</v>
      </c>
      <c r="F196" s="4">
        <v>0</v>
      </c>
      <c r="G196" s="4" t="s">
        <v>37</v>
      </c>
      <c r="H196" s="4">
        <v>0</v>
      </c>
      <c r="I196" s="11"/>
    </row>
    <row r="197" spans="1:9" ht="45" x14ac:dyDescent="0.25">
      <c r="A197" s="33"/>
      <c r="B197" s="33"/>
      <c r="C197" s="20" t="s">
        <v>235</v>
      </c>
      <c r="D197" s="3" t="s">
        <v>269</v>
      </c>
      <c r="E197" s="4">
        <v>0</v>
      </c>
      <c r="F197" s="4">
        <v>0</v>
      </c>
      <c r="G197" s="4" t="s">
        <v>37</v>
      </c>
      <c r="H197" s="4">
        <v>0</v>
      </c>
      <c r="I197" s="11"/>
    </row>
    <row r="198" spans="1:9" ht="45" x14ac:dyDescent="0.25">
      <c r="A198" s="33"/>
      <c r="B198" s="33"/>
      <c r="C198" s="3" t="s">
        <v>401</v>
      </c>
      <c r="D198" s="3" t="s">
        <v>270</v>
      </c>
      <c r="E198" s="4">
        <f>E199+E200+E201+E202+E203+E204</f>
        <v>22100.469999999998</v>
      </c>
      <c r="F198" s="4">
        <f>F199+F200+F201+F202+F203+F204</f>
        <v>22100.46</v>
      </c>
      <c r="G198" s="4" t="s">
        <v>59</v>
      </c>
      <c r="H198" s="4">
        <f>H199+H200+H201+H202+H203+H204</f>
        <v>22100.46</v>
      </c>
      <c r="I198" s="11"/>
    </row>
    <row r="199" spans="1:9" ht="33.75" x14ac:dyDescent="0.25">
      <c r="A199" s="33"/>
      <c r="B199" s="33"/>
      <c r="C199" s="20" t="s">
        <v>386</v>
      </c>
      <c r="D199" s="3" t="s">
        <v>271</v>
      </c>
      <c r="E199" s="4">
        <v>18338.18</v>
      </c>
      <c r="F199" s="4">
        <v>18338.18</v>
      </c>
      <c r="G199" s="4" t="s">
        <v>59</v>
      </c>
      <c r="H199" s="4">
        <v>18338.18</v>
      </c>
      <c r="I199" s="11"/>
    </row>
    <row r="200" spans="1:9" ht="45" x14ac:dyDescent="0.25">
      <c r="A200" s="33"/>
      <c r="B200" s="33"/>
      <c r="C200" s="20" t="s">
        <v>454</v>
      </c>
      <c r="D200" s="3" t="s">
        <v>272</v>
      </c>
      <c r="E200" s="4">
        <v>0</v>
      </c>
      <c r="F200" s="4">
        <v>0</v>
      </c>
      <c r="G200" s="4" t="s">
        <v>37</v>
      </c>
      <c r="H200" s="4">
        <v>0</v>
      </c>
      <c r="I200" s="11"/>
    </row>
    <row r="201" spans="1:9" ht="33.75" x14ac:dyDescent="0.25">
      <c r="A201" s="33"/>
      <c r="B201" s="33"/>
      <c r="C201" s="20" t="s">
        <v>455</v>
      </c>
      <c r="D201" s="3" t="s">
        <v>273</v>
      </c>
      <c r="E201" s="4">
        <v>0</v>
      </c>
      <c r="F201" s="4">
        <v>0</v>
      </c>
      <c r="G201" s="4" t="s">
        <v>59</v>
      </c>
      <c r="H201" s="4">
        <v>0</v>
      </c>
      <c r="I201" s="11"/>
    </row>
    <row r="202" spans="1:9" ht="157.5" x14ac:dyDescent="0.25">
      <c r="A202" s="33"/>
      <c r="B202" s="33"/>
      <c r="C202" s="20" t="s">
        <v>456</v>
      </c>
      <c r="D202" s="3" t="s">
        <v>274</v>
      </c>
      <c r="E202" s="4">
        <v>3372.03</v>
      </c>
      <c r="F202" s="4">
        <v>3372.03</v>
      </c>
      <c r="G202" s="4" t="s">
        <v>59</v>
      </c>
      <c r="H202" s="4">
        <v>3372.03</v>
      </c>
      <c r="I202" s="11"/>
    </row>
    <row r="203" spans="1:9" ht="78.75" x14ac:dyDescent="0.25">
      <c r="A203" s="33"/>
      <c r="B203" s="33"/>
      <c r="C203" s="20" t="s">
        <v>457</v>
      </c>
      <c r="D203" s="3" t="s">
        <v>275</v>
      </c>
      <c r="E203" s="4">
        <v>64.709999999999994</v>
      </c>
      <c r="F203" s="4">
        <v>64.709999999999994</v>
      </c>
      <c r="G203" s="4" t="s">
        <v>59</v>
      </c>
      <c r="H203" s="4">
        <v>64.709999999999994</v>
      </c>
      <c r="I203" s="11"/>
    </row>
    <row r="204" spans="1:9" ht="33.75" x14ac:dyDescent="0.25">
      <c r="A204" s="33"/>
      <c r="B204" s="33"/>
      <c r="C204" s="20" t="s">
        <v>458</v>
      </c>
      <c r="D204" s="3" t="s">
        <v>276</v>
      </c>
      <c r="E204" s="4">
        <v>325.55</v>
      </c>
      <c r="F204" s="4">
        <v>325.54000000000002</v>
      </c>
      <c r="G204" s="4" t="s">
        <v>59</v>
      </c>
      <c r="H204" s="4">
        <v>325.54000000000002</v>
      </c>
      <c r="I204" s="11"/>
    </row>
    <row r="205" spans="1:9" ht="33.75" x14ac:dyDescent="0.25">
      <c r="A205" s="33"/>
      <c r="B205" s="33"/>
      <c r="C205" s="21" t="s">
        <v>33</v>
      </c>
      <c r="D205" s="21" t="s">
        <v>277</v>
      </c>
      <c r="E205" s="22">
        <f>E206+E209+E213+E213</f>
        <v>1237.42</v>
      </c>
      <c r="F205" s="22">
        <f>F206+F209+F213+F213</f>
        <v>1237.4099999999999</v>
      </c>
      <c r="G205" s="22" t="s">
        <v>59</v>
      </c>
      <c r="H205" s="22">
        <f>H206+H209+H213+H213</f>
        <v>1237.4099999999999</v>
      </c>
      <c r="I205" s="11"/>
    </row>
    <row r="206" spans="1:9" ht="45" x14ac:dyDescent="0.25">
      <c r="A206" s="33"/>
      <c r="B206" s="33"/>
      <c r="C206" s="3" t="s">
        <v>389</v>
      </c>
      <c r="D206" s="3" t="s">
        <v>278</v>
      </c>
      <c r="E206" s="4">
        <f>E207+E208</f>
        <v>0</v>
      </c>
      <c r="F206" s="4">
        <f>F207+F208</f>
        <v>0</v>
      </c>
      <c r="G206" s="4" t="s">
        <v>37</v>
      </c>
      <c r="H206" s="4">
        <f>H207+H208</f>
        <v>0</v>
      </c>
      <c r="I206" s="11"/>
    </row>
    <row r="207" spans="1:9" ht="45" x14ac:dyDescent="0.25">
      <c r="A207" s="33"/>
      <c r="B207" s="33"/>
      <c r="C207" s="20" t="s">
        <v>57</v>
      </c>
      <c r="D207" s="3" t="s">
        <v>279</v>
      </c>
      <c r="E207" s="4">
        <v>0</v>
      </c>
      <c r="F207" s="4">
        <v>0</v>
      </c>
      <c r="G207" s="4" t="s">
        <v>37</v>
      </c>
      <c r="H207" s="4">
        <v>0</v>
      </c>
      <c r="I207" s="11"/>
    </row>
    <row r="208" spans="1:9" ht="45" x14ac:dyDescent="0.25">
      <c r="A208" s="33"/>
      <c r="B208" s="33"/>
      <c r="C208" s="20" t="s">
        <v>60</v>
      </c>
      <c r="D208" s="3" t="s">
        <v>280</v>
      </c>
      <c r="E208" s="4">
        <v>0</v>
      </c>
      <c r="F208" s="4">
        <v>0</v>
      </c>
      <c r="G208" s="4" t="s">
        <v>37</v>
      </c>
      <c r="H208" s="4">
        <v>0</v>
      </c>
      <c r="I208" s="11"/>
    </row>
    <row r="209" spans="1:9" ht="33.75" x14ac:dyDescent="0.25">
      <c r="A209" s="33"/>
      <c r="B209" s="33"/>
      <c r="C209" s="3" t="s">
        <v>390</v>
      </c>
      <c r="D209" s="3" t="s">
        <v>281</v>
      </c>
      <c r="E209" s="4">
        <f>E210+E211+E212</f>
        <v>1237.42</v>
      </c>
      <c r="F209" s="4">
        <f>F210+F211+F212</f>
        <v>1237.4099999999999</v>
      </c>
      <c r="G209" s="4" t="s">
        <v>59</v>
      </c>
      <c r="H209" s="4">
        <f>H210+H211+H212</f>
        <v>1237.4099999999999</v>
      </c>
      <c r="I209" s="11"/>
    </row>
    <row r="210" spans="1:9" ht="33.75" x14ac:dyDescent="0.25">
      <c r="A210" s="33"/>
      <c r="B210" s="33"/>
      <c r="C210" s="20" t="s">
        <v>144</v>
      </c>
      <c r="D210" s="3" t="s">
        <v>282</v>
      </c>
      <c r="E210" s="4">
        <v>225.72</v>
      </c>
      <c r="F210" s="4">
        <v>225.72</v>
      </c>
      <c r="G210" s="4" t="s">
        <v>59</v>
      </c>
      <c r="H210" s="4">
        <v>225.72</v>
      </c>
      <c r="I210" s="11"/>
    </row>
    <row r="211" spans="1:9" ht="45" x14ac:dyDescent="0.25">
      <c r="A211" s="33"/>
      <c r="B211" s="33"/>
      <c r="C211" s="20" t="s">
        <v>202</v>
      </c>
      <c r="D211" s="3" t="s">
        <v>283</v>
      </c>
      <c r="E211" s="4">
        <v>678.67</v>
      </c>
      <c r="F211" s="4">
        <v>678.66</v>
      </c>
      <c r="G211" s="4" t="s">
        <v>59</v>
      </c>
      <c r="H211" s="4">
        <v>678.66</v>
      </c>
      <c r="I211" s="11"/>
    </row>
    <row r="212" spans="1:9" ht="45" x14ac:dyDescent="0.25">
      <c r="A212" s="33"/>
      <c r="B212" s="33"/>
      <c r="C212" s="20" t="s">
        <v>207</v>
      </c>
      <c r="D212" s="3" t="s">
        <v>284</v>
      </c>
      <c r="E212" s="4">
        <v>333.03</v>
      </c>
      <c r="F212" s="4">
        <v>333.03</v>
      </c>
      <c r="G212" s="4" t="s">
        <v>59</v>
      </c>
      <c r="H212" s="4">
        <v>333.03</v>
      </c>
      <c r="I212" s="11"/>
    </row>
    <row r="213" spans="1:9" ht="45" x14ac:dyDescent="0.25">
      <c r="A213" s="33"/>
      <c r="B213" s="33"/>
      <c r="C213" s="3" t="s">
        <v>394</v>
      </c>
      <c r="D213" s="3" t="s">
        <v>285</v>
      </c>
      <c r="E213" s="4">
        <f>E214+E215</f>
        <v>0</v>
      </c>
      <c r="F213" s="4">
        <f>F214+F215</f>
        <v>0</v>
      </c>
      <c r="G213" s="4" t="s">
        <v>37</v>
      </c>
      <c r="H213" s="4">
        <f>H214+H215</f>
        <v>0</v>
      </c>
      <c r="I213" s="11"/>
    </row>
    <row r="214" spans="1:9" ht="45" x14ac:dyDescent="0.25">
      <c r="A214" s="33"/>
      <c r="B214" s="33"/>
      <c r="C214" s="20" t="s">
        <v>150</v>
      </c>
      <c r="D214" s="3" t="s">
        <v>286</v>
      </c>
      <c r="E214" s="4">
        <v>0</v>
      </c>
      <c r="F214" s="4">
        <v>0</v>
      </c>
      <c r="G214" s="4" t="s">
        <v>37</v>
      </c>
      <c r="H214" s="4">
        <v>0</v>
      </c>
      <c r="I214" s="11"/>
    </row>
    <row r="215" spans="1:9" ht="45" x14ac:dyDescent="0.25">
      <c r="A215" s="33"/>
      <c r="B215" s="33"/>
      <c r="C215" s="20" t="s">
        <v>224</v>
      </c>
      <c r="D215" s="3" t="s">
        <v>287</v>
      </c>
      <c r="E215" s="4">
        <v>0</v>
      </c>
      <c r="F215" s="4">
        <v>0</v>
      </c>
      <c r="G215" s="4" t="s">
        <v>37</v>
      </c>
      <c r="H215" s="4">
        <v>0</v>
      </c>
      <c r="I215" s="11"/>
    </row>
    <row r="216" spans="1:9" ht="33.75" x14ac:dyDescent="0.25">
      <c r="A216" s="33"/>
      <c r="B216" s="33"/>
      <c r="C216" s="21" t="s">
        <v>47</v>
      </c>
      <c r="D216" s="21" t="s">
        <v>288</v>
      </c>
      <c r="E216" s="22">
        <f>E217+E230+E269+E289+E298</f>
        <v>10657.889999999998</v>
      </c>
      <c r="F216" s="22">
        <f>F217+F230+F269+F289+F298</f>
        <v>10586.549999999997</v>
      </c>
      <c r="G216" s="22" t="s">
        <v>512</v>
      </c>
      <c r="H216" s="22">
        <f>H217+H230+H269+H289+H298</f>
        <v>10586.549999999997</v>
      </c>
      <c r="I216" s="11"/>
    </row>
    <row r="217" spans="1:9" ht="33.75" x14ac:dyDescent="0.25">
      <c r="A217" s="33"/>
      <c r="B217" s="33"/>
      <c r="C217" s="3" t="s">
        <v>389</v>
      </c>
      <c r="D217" s="3" t="s">
        <v>289</v>
      </c>
      <c r="E217" s="4">
        <v>1446.2</v>
      </c>
      <c r="F217" s="4">
        <v>1412.73</v>
      </c>
      <c r="G217" s="4" t="s">
        <v>513</v>
      </c>
      <c r="H217" s="4">
        <v>1412.73</v>
      </c>
      <c r="I217" s="11"/>
    </row>
    <row r="218" spans="1:9" ht="45" x14ac:dyDescent="0.25">
      <c r="A218" s="33"/>
      <c r="B218" s="33"/>
      <c r="C218" s="20" t="s">
        <v>57</v>
      </c>
      <c r="D218" s="3" t="s">
        <v>290</v>
      </c>
      <c r="E218" s="4">
        <v>0</v>
      </c>
      <c r="F218" s="4">
        <v>0</v>
      </c>
      <c r="G218" s="4" t="s">
        <v>37</v>
      </c>
      <c r="H218" s="4">
        <v>0</v>
      </c>
      <c r="I218" s="11"/>
    </row>
    <row r="219" spans="1:9" ht="56.25" x14ac:dyDescent="0.25">
      <c r="A219" s="33"/>
      <c r="B219" s="33"/>
      <c r="C219" s="20" t="s">
        <v>60</v>
      </c>
      <c r="D219" s="3" t="s">
        <v>291</v>
      </c>
      <c r="E219" s="4">
        <v>0</v>
      </c>
      <c r="F219" s="4">
        <v>0</v>
      </c>
      <c r="G219" s="4" t="s">
        <v>37</v>
      </c>
      <c r="H219" s="4">
        <v>0</v>
      </c>
      <c r="I219" s="11"/>
    </row>
    <row r="220" spans="1:9" ht="45" x14ac:dyDescent="0.25">
      <c r="A220" s="33"/>
      <c r="B220" s="33"/>
      <c r="C220" s="20" t="s">
        <v>62</v>
      </c>
      <c r="D220" s="3" t="s">
        <v>292</v>
      </c>
      <c r="E220" s="4">
        <v>0</v>
      </c>
      <c r="F220" s="4">
        <v>0</v>
      </c>
      <c r="G220" s="4" t="s">
        <v>37</v>
      </c>
      <c r="H220" s="4">
        <v>0</v>
      </c>
      <c r="I220" s="11"/>
    </row>
    <row r="221" spans="1:9" ht="45" x14ac:dyDescent="0.25">
      <c r="A221" s="33"/>
      <c r="B221" s="33"/>
      <c r="C221" s="20" t="s">
        <v>65</v>
      </c>
      <c r="D221" s="3" t="s">
        <v>293</v>
      </c>
      <c r="E221" s="4">
        <v>0</v>
      </c>
      <c r="F221" s="4">
        <v>0</v>
      </c>
      <c r="G221" s="4" t="s">
        <v>37</v>
      </c>
      <c r="H221" s="4">
        <v>0</v>
      </c>
      <c r="I221" s="11"/>
    </row>
    <row r="222" spans="1:9" ht="33.75" x14ac:dyDescent="0.25">
      <c r="A222" s="33"/>
      <c r="B222" s="33"/>
      <c r="C222" s="20" t="s">
        <v>67</v>
      </c>
      <c r="D222" s="3" t="s">
        <v>294</v>
      </c>
      <c r="E222" s="4">
        <v>90</v>
      </c>
      <c r="F222" s="4">
        <v>56.53</v>
      </c>
      <c r="G222" s="4" t="s">
        <v>514</v>
      </c>
      <c r="H222" s="4">
        <v>56.53</v>
      </c>
      <c r="I222" s="11"/>
    </row>
    <row r="223" spans="1:9" ht="56.25" x14ac:dyDescent="0.25">
      <c r="A223" s="33"/>
      <c r="B223" s="33"/>
      <c r="C223" s="20" t="s">
        <v>69</v>
      </c>
      <c r="D223" s="3" t="s">
        <v>295</v>
      </c>
      <c r="E223" s="4">
        <v>749.39</v>
      </c>
      <c r="F223" s="4">
        <v>749.39</v>
      </c>
      <c r="G223" s="4" t="s">
        <v>59</v>
      </c>
      <c r="H223" s="4">
        <v>749.39</v>
      </c>
      <c r="I223" s="11"/>
    </row>
    <row r="224" spans="1:9" ht="45" x14ac:dyDescent="0.25">
      <c r="A224" s="33"/>
      <c r="B224" s="33"/>
      <c r="C224" s="20" t="s">
        <v>71</v>
      </c>
      <c r="D224" s="3" t="s">
        <v>296</v>
      </c>
      <c r="E224" s="4">
        <v>477.81</v>
      </c>
      <c r="F224" s="4">
        <v>477.81</v>
      </c>
      <c r="G224" s="4" t="s">
        <v>59</v>
      </c>
      <c r="H224" s="4">
        <v>477.81</v>
      </c>
      <c r="I224" s="11"/>
    </row>
    <row r="225" spans="1:9" ht="45" x14ac:dyDescent="0.25">
      <c r="A225" s="33"/>
      <c r="B225" s="33"/>
      <c r="C225" s="20" t="s">
        <v>73</v>
      </c>
      <c r="D225" s="3" t="s">
        <v>297</v>
      </c>
      <c r="E225" s="4">
        <v>0</v>
      </c>
      <c r="F225" s="4">
        <v>0</v>
      </c>
      <c r="G225" s="4" t="s">
        <v>37</v>
      </c>
      <c r="H225" s="4">
        <v>0</v>
      </c>
      <c r="I225" s="11"/>
    </row>
    <row r="226" spans="1:9" ht="33.75" x14ac:dyDescent="0.25">
      <c r="A226" s="33"/>
      <c r="B226" s="33"/>
      <c r="C226" s="20" t="s">
        <v>75</v>
      </c>
      <c r="D226" s="3" t="s">
        <v>298</v>
      </c>
      <c r="E226" s="4">
        <v>30</v>
      </c>
      <c r="F226" s="4">
        <v>30</v>
      </c>
      <c r="G226" s="4" t="s">
        <v>59</v>
      </c>
      <c r="H226" s="4">
        <v>30</v>
      </c>
      <c r="I226" s="11"/>
    </row>
    <row r="227" spans="1:9" ht="56.25" x14ac:dyDescent="0.25">
      <c r="A227" s="33"/>
      <c r="B227" s="33"/>
      <c r="C227" s="20" t="s">
        <v>77</v>
      </c>
      <c r="D227" s="3" t="s">
        <v>299</v>
      </c>
      <c r="E227" s="4">
        <v>0</v>
      </c>
      <c r="F227" s="4">
        <v>0</v>
      </c>
      <c r="G227" s="4" t="s">
        <v>37</v>
      </c>
      <c r="H227" s="4">
        <v>0</v>
      </c>
      <c r="I227" s="11"/>
    </row>
    <row r="228" spans="1:9" ht="56.25" x14ac:dyDescent="0.25">
      <c r="A228" s="33"/>
      <c r="B228" s="33"/>
      <c r="C228" s="20" t="s">
        <v>79</v>
      </c>
      <c r="D228" s="3" t="s">
        <v>300</v>
      </c>
      <c r="E228" s="4">
        <v>0</v>
      </c>
      <c r="F228" s="4">
        <v>0</v>
      </c>
      <c r="G228" s="4" t="s">
        <v>37</v>
      </c>
      <c r="H228" s="4">
        <v>0</v>
      </c>
      <c r="I228" s="11"/>
    </row>
    <row r="229" spans="1:9" ht="33.75" x14ac:dyDescent="0.25">
      <c r="A229" s="33"/>
      <c r="B229" s="33"/>
      <c r="C229" s="20" t="s">
        <v>81</v>
      </c>
      <c r="D229" s="3" t="s">
        <v>301</v>
      </c>
      <c r="E229" s="4">
        <v>99</v>
      </c>
      <c r="F229" s="4">
        <v>99</v>
      </c>
      <c r="G229" s="4" t="s">
        <v>59</v>
      </c>
      <c r="H229" s="4">
        <v>99</v>
      </c>
      <c r="I229" s="11"/>
    </row>
    <row r="230" spans="1:9" ht="33.75" x14ac:dyDescent="0.25">
      <c r="A230" s="33"/>
      <c r="B230" s="33"/>
      <c r="C230" s="3" t="s">
        <v>390</v>
      </c>
      <c r="D230" s="3" t="s">
        <v>302</v>
      </c>
      <c r="E230" s="4">
        <v>2349.5599999999995</v>
      </c>
      <c r="F230" s="4">
        <v>2349.5599999999995</v>
      </c>
      <c r="G230" s="4" t="s">
        <v>59</v>
      </c>
      <c r="H230" s="4">
        <v>2349.5599999999995</v>
      </c>
      <c r="I230" s="11"/>
    </row>
    <row r="231" spans="1:9" ht="33.75" x14ac:dyDescent="0.25">
      <c r="A231" s="33"/>
      <c r="B231" s="33"/>
      <c r="C231" s="20" t="s">
        <v>144</v>
      </c>
      <c r="D231" s="3" t="s">
        <v>303</v>
      </c>
      <c r="E231" s="4">
        <v>96.56</v>
      </c>
      <c r="F231" s="4">
        <v>96.56</v>
      </c>
      <c r="G231" s="4" t="s">
        <v>59</v>
      </c>
      <c r="H231" s="4">
        <v>96.56</v>
      </c>
      <c r="I231" s="11"/>
    </row>
    <row r="232" spans="1:9" ht="56.25" x14ac:dyDescent="0.25">
      <c r="A232" s="33"/>
      <c r="B232" s="33"/>
      <c r="C232" s="20" t="s">
        <v>202</v>
      </c>
      <c r="D232" s="3" t="s">
        <v>304</v>
      </c>
      <c r="E232" s="4">
        <v>110.4</v>
      </c>
      <c r="F232" s="4">
        <v>110.4</v>
      </c>
      <c r="G232" s="4" t="s">
        <v>59</v>
      </c>
      <c r="H232" s="4">
        <v>110.4</v>
      </c>
      <c r="I232" s="11"/>
    </row>
    <row r="233" spans="1:9" ht="56.25" x14ac:dyDescent="0.25">
      <c r="A233" s="33"/>
      <c r="B233" s="33"/>
      <c r="C233" s="20" t="s">
        <v>207</v>
      </c>
      <c r="D233" s="3" t="s">
        <v>305</v>
      </c>
      <c r="E233" s="4">
        <v>615.6</v>
      </c>
      <c r="F233" s="4">
        <v>615.6</v>
      </c>
      <c r="G233" s="4" t="s">
        <v>59</v>
      </c>
      <c r="H233" s="4">
        <v>615.6</v>
      </c>
      <c r="I233" s="11"/>
    </row>
    <row r="234" spans="1:9" ht="45" x14ac:dyDescent="0.25">
      <c r="A234" s="33"/>
      <c r="B234" s="33"/>
      <c r="C234" s="20" t="s">
        <v>211</v>
      </c>
      <c r="D234" s="3" t="s">
        <v>306</v>
      </c>
      <c r="E234" s="4">
        <v>52.8</v>
      </c>
      <c r="F234" s="4">
        <v>52.8</v>
      </c>
      <c r="G234" s="4" t="s">
        <v>59</v>
      </c>
      <c r="H234" s="4">
        <v>52.8</v>
      </c>
      <c r="I234" s="11"/>
    </row>
    <row r="235" spans="1:9" ht="45" x14ac:dyDescent="0.25">
      <c r="A235" s="33"/>
      <c r="B235" s="33"/>
      <c r="C235" s="20" t="s">
        <v>213</v>
      </c>
      <c r="D235" s="3" t="s">
        <v>307</v>
      </c>
      <c r="E235" s="4">
        <v>51.7</v>
      </c>
      <c r="F235" s="4">
        <v>51.7</v>
      </c>
      <c r="G235" s="4" t="s">
        <v>59</v>
      </c>
      <c r="H235" s="4">
        <v>51.7</v>
      </c>
      <c r="I235" s="11"/>
    </row>
    <row r="236" spans="1:9" ht="56.25" x14ac:dyDescent="0.25">
      <c r="A236" s="33"/>
      <c r="B236" s="33"/>
      <c r="C236" s="20" t="s">
        <v>215</v>
      </c>
      <c r="D236" s="3" t="s">
        <v>308</v>
      </c>
      <c r="E236" s="4">
        <v>0</v>
      </c>
      <c r="F236" s="4">
        <v>0</v>
      </c>
      <c r="G236" s="4" t="s">
        <v>37</v>
      </c>
      <c r="H236" s="4">
        <v>0</v>
      </c>
      <c r="I236" s="11"/>
    </row>
    <row r="237" spans="1:9" ht="33.75" x14ac:dyDescent="0.25">
      <c r="A237" s="33"/>
      <c r="B237" s="33"/>
      <c r="C237" s="20" t="s">
        <v>217</v>
      </c>
      <c r="D237" s="3" t="s">
        <v>309</v>
      </c>
      <c r="E237" s="4">
        <v>49.5</v>
      </c>
      <c r="F237" s="4">
        <v>49.5</v>
      </c>
      <c r="G237" s="4" t="s">
        <v>59</v>
      </c>
      <c r="H237" s="4">
        <v>49.5</v>
      </c>
      <c r="I237" s="11"/>
    </row>
    <row r="238" spans="1:9" ht="45" x14ac:dyDescent="0.25">
      <c r="A238" s="33"/>
      <c r="B238" s="33"/>
      <c r="C238" s="20" t="s">
        <v>219</v>
      </c>
      <c r="D238" s="3" t="s">
        <v>310</v>
      </c>
      <c r="E238" s="4">
        <v>0</v>
      </c>
      <c r="F238" s="4">
        <v>0</v>
      </c>
      <c r="G238" s="4" t="s">
        <v>37</v>
      </c>
      <c r="H238" s="4">
        <v>0</v>
      </c>
      <c r="I238" s="11"/>
    </row>
    <row r="239" spans="1:9" ht="45" x14ac:dyDescent="0.25">
      <c r="A239" s="33"/>
      <c r="B239" s="33"/>
      <c r="C239" s="20" t="s">
        <v>221</v>
      </c>
      <c r="D239" s="3" t="s">
        <v>311</v>
      </c>
      <c r="E239" s="4">
        <v>0</v>
      </c>
      <c r="F239" s="4">
        <v>0</v>
      </c>
      <c r="G239" s="4" t="s">
        <v>37</v>
      </c>
      <c r="H239" s="4">
        <v>0</v>
      </c>
      <c r="I239" s="11"/>
    </row>
    <row r="240" spans="1:9" ht="33.75" x14ac:dyDescent="0.25">
      <c r="A240" s="33"/>
      <c r="B240" s="33"/>
      <c r="C240" s="20" t="s">
        <v>459</v>
      </c>
      <c r="D240" s="3" t="s">
        <v>312</v>
      </c>
      <c r="E240" s="4">
        <v>81.599999999999994</v>
      </c>
      <c r="F240" s="4">
        <v>81.599999999999994</v>
      </c>
      <c r="G240" s="4" t="s">
        <v>59</v>
      </c>
      <c r="H240" s="4">
        <v>81.599999999999994</v>
      </c>
      <c r="I240" s="11"/>
    </row>
    <row r="241" spans="1:9" ht="45" x14ac:dyDescent="0.25">
      <c r="A241" s="33"/>
      <c r="B241" s="33"/>
      <c r="C241" s="20" t="s">
        <v>460</v>
      </c>
      <c r="D241" s="3" t="s">
        <v>313</v>
      </c>
      <c r="E241" s="4">
        <v>0</v>
      </c>
      <c r="F241" s="4">
        <v>0</v>
      </c>
      <c r="G241" s="4" t="s">
        <v>37</v>
      </c>
      <c r="H241" s="4">
        <v>0</v>
      </c>
      <c r="I241" s="11"/>
    </row>
    <row r="242" spans="1:9" ht="45" x14ac:dyDescent="0.25">
      <c r="A242" s="33"/>
      <c r="B242" s="33"/>
      <c r="C242" s="20" t="s">
        <v>461</v>
      </c>
      <c r="D242" s="3" t="s">
        <v>314</v>
      </c>
      <c r="E242" s="4">
        <v>0</v>
      </c>
      <c r="F242" s="4">
        <v>0</v>
      </c>
      <c r="G242" s="4" t="s">
        <v>37</v>
      </c>
      <c r="H242" s="4">
        <v>0</v>
      </c>
      <c r="I242" s="11"/>
    </row>
    <row r="243" spans="1:9" ht="45" x14ac:dyDescent="0.25">
      <c r="A243" s="33"/>
      <c r="B243" s="33"/>
      <c r="C243" s="20" t="s">
        <v>462</v>
      </c>
      <c r="D243" s="3" t="s">
        <v>315</v>
      </c>
      <c r="E243" s="4">
        <v>0</v>
      </c>
      <c r="F243" s="4">
        <v>0</v>
      </c>
      <c r="G243" s="4" t="s">
        <v>37</v>
      </c>
      <c r="H243" s="4">
        <v>0</v>
      </c>
      <c r="I243" s="11"/>
    </row>
    <row r="244" spans="1:9" ht="45" x14ac:dyDescent="0.25">
      <c r="A244" s="33"/>
      <c r="B244" s="33"/>
      <c r="C244" s="20" t="s">
        <v>463</v>
      </c>
      <c r="D244" s="3" t="s">
        <v>316</v>
      </c>
      <c r="E244" s="4">
        <v>0</v>
      </c>
      <c r="F244" s="4">
        <v>0</v>
      </c>
      <c r="G244" s="4" t="s">
        <v>37</v>
      </c>
      <c r="H244" s="4">
        <v>0</v>
      </c>
      <c r="I244" s="11"/>
    </row>
    <row r="245" spans="1:9" ht="56.25" x14ac:dyDescent="0.25">
      <c r="A245" s="33"/>
      <c r="B245" s="33"/>
      <c r="C245" s="20" t="s">
        <v>464</v>
      </c>
      <c r="D245" s="3" t="s">
        <v>317</v>
      </c>
      <c r="E245" s="4">
        <v>0</v>
      </c>
      <c r="F245" s="4">
        <v>0</v>
      </c>
      <c r="G245" s="4" t="s">
        <v>37</v>
      </c>
      <c r="H245" s="4">
        <v>0</v>
      </c>
      <c r="I245" s="11"/>
    </row>
    <row r="246" spans="1:9" ht="45" x14ac:dyDescent="0.25">
      <c r="A246" s="33"/>
      <c r="B246" s="33"/>
      <c r="C246" s="20" t="s">
        <v>465</v>
      </c>
      <c r="D246" s="3" t="s">
        <v>318</v>
      </c>
      <c r="E246" s="4">
        <v>0</v>
      </c>
      <c r="F246" s="4">
        <v>0</v>
      </c>
      <c r="G246" s="4" t="s">
        <v>37</v>
      </c>
      <c r="H246" s="4">
        <v>0</v>
      </c>
      <c r="I246" s="11"/>
    </row>
    <row r="247" spans="1:9" ht="45" x14ac:dyDescent="0.25">
      <c r="A247" s="33"/>
      <c r="B247" s="33"/>
      <c r="C247" s="20" t="s">
        <v>466</v>
      </c>
      <c r="D247" s="3" t="s">
        <v>319</v>
      </c>
      <c r="E247" s="4">
        <v>0</v>
      </c>
      <c r="F247" s="4">
        <v>0</v>
      </c>
      <c r="G247" s="4" t="s">
        <v>37</v>
      </c>
      <c r="H247" s="4">
        <v>0</v>
      </c>
      <c r="I247" s="11"/>
    </row>
    <row r="248" spans="1:9" ht="33.75" x14ac:dyDescent="0.25">
      <c r="A248" s="33"/>
      <c r="B248" s="33"/>
      <c r="C248" s="20" t="s">
        <v>467</v>
      </c>
      <c r="D248" s="3" t="s">
        <v>320</v>
      </c>
      <c r="E248" s="4">
        <v>40.799999999999997</v>
      </c>
      <c r="F248" s="4">
        <v>40.799999999999997</v>
      </c>
      <c r="G248" s="4" t="s">
        <v>59</v>
      </c>
      <c r="H248" s="4">
        <v>40.799999999999997</v>
      </c>
      <c r="I248" s="11"/>
    </row>
    <row r="249" spans="1:9" ht="33.75" x14ac:dyDescent="0.25">
      <c r="A249" s="33"/>
      <c r="B249" s="33"/>
      <c r="C249" s="20" t="s">
        <v>468</v>
      </c>
      <c r="D249" s="3" t="s">
        <v>321</v>
      </c>
      <c r="E249" s="4">
        <v>8.8000000000000007</v>
      </c>
      <c r="F249" s="4">
        <v>8.8000000000000007</v>
      </c>
      <c r="G249" s="4" t="s">
        <v>59</v>
      </c>
      <c r="H249" s="4">
        <v>8.8000000000000007</v>
      </c>
      <c r="I249" s="11"/>
    </row>
    <row r="250" spans="1:9" ht="33.75" x14ac:dyDescent="0.25">
      <c r="A250" s="33"/>
      <c r="B250" s="33"/>
      <c r="C250" s="20" t="s">
        <v>469</v>
      </c>
      <c r="D250" s="3" t="s">
        <v>322</v>
      </c>
      <c r="E250" s="4">
        <v>8.1</v>
      </c>
      <c r="F250" s="4">
        <v>8.1</v>
      </c>
      <c r="G250" s="4" t="s">
        <v>59</v>
      </c>
      <c r="H250" s="4">
        <v>8.1</v>
      </c>
      <c r="I250" s="11"/>
    </row>
    <row r="251" spans="1:9" ht="33.75" x14ac:dyDescent="0.25">
      <c r="A251" s="33"/>
      <c r="B251" s="33"/>
      <c r="C251" s="20" t="s">
        <v>470</v>
      </c>
      <c r="D251" s="3" t="s">
        <v>323</v>
      </c>
      <c r="E251" s="4">
        <v>8.1</v>
      </c>
      <c r="F251" s="4">
        <v>8.1</v>
      </c>
      <c r="G251" s="4" t="s">
        <v>59</v>
      </c>
      <c r="H251" s="4">
        <v>8.1</v>
      </c>
      <c r="I251" s="11"/>
    </row>
    <row r="252" spans="1:9" ht="33.75" x14ac:dyDescent="0.25">
      <c r="A252" s="33"/>
      <c r="B252" s="33"/>
      <c r="C252" s="20" t="s">
        <v>471</v>
      </c>
      <c r="D252" s="3" t="s">
        <v>324</v>
      </c>
      <c r="E252" s="4">
        <v>30</v>
      </c>
      <c r="F252" s="4">
        <v>30</v>
      </c>
      <c r="G252" s="4" t="s">
        <v>59</v>
      </c>
      <c r="H252" s="4">
        <v>30</v>
      </c>
      <c r="I252" s="11"/>
    </row>
    <row r="253" spans="1:9" ht="45" x14ac:dyDescent="0.25">
      <c r="A253" s="33"/>
      <c r="B253" s="33"/>
      <c r="C253" s="20" t="s">
        <v>472</v>
      </c>
      <c r="D253" s="3" t="s">
        <v>325</v>
      </c>
      <c r="E253" s="4">
        <v>0</v>
      </c>
      <c r="F253" s="4">
        <v>0</v>
      </c>
      <c r="G253" s="4" t="s">
        <v>37</v>
      </c>
      <c r="H253" s="4">
        <v>0</v>
      </c>
      <c r="I253" s="11"/>
    </row>
    <row r="254" spans="1:9" ht="45" x14ac:dyDescent="0.25">
      <c r="A254" s="33"/>
      <c r="B254" s="33"/>
      <c r="C254" s="20" t="s">
        <v>473</v>
      </c>
      <c r="D254" s="3" t="s">
        <v>326</v>
      </c>
      <c r="E254" s="4">
        <v>0</v>
      </c>
      <c r="F254" s="4">
        <v>0</v>
      </c>
      <c r="G254" s="4" t="s">
        <v>37</v>
      </c>
      <c r="H254" s="4">
        <v>0</v>
      </c>
      <c r="I254" s="11"/>
    </row>
    <row r="255" spans="1:9" ht="45" x14ac:dyDescent="0.25">
      <c r="A255" s="33"/>
      <c r="B255" s="33"/>
      <c r="C255" s="20" t="s">
        <v>474</v>
      </c>
      <c r="D255" s="3" t="s">
        <v>327</v>
      </c>
      <c r="E255" s="4">
        <v>0</v>
      </c>
      <c r="F255" s="4">
        <v>0</v>
      </c>
      <c r="G255" s="4" t="s">
        <v>37</v>
      </c>
      <c r="H255" s="4">
        <v>0</v>
      </c>
      <c r="I255" s="11"/>
    </row>
    <row r="256" spans="1:9" ht="45" x14ac:dyDescent="0.25">
      <c r="A256" s="33"/>
      <c r="B256" s="33"/>
      <c r="C256" s="20" t="s">
        <v>475</v>
      </c>
      <c r="D256" s="3" t="s">
        <v>328</v>
      </c>
      <c r="E256" s="4">
        <v>0</v>
      </c>
      <c r="F256" s="4">
        <v>0</v>
      </c>
      <c r="G256" s="4" t="s">
        <v>37</v>
      </c>
      <c r="H256" s="4">
        <v>0</v>
      </c>
      <c r="I256" s="11"/>
    </row>
    <row r="257" spans="1:9" ht="45" x14ac:dyDescent="0.25">
      <c r="A257" s="33"/>
      <c r="B257" s="33"/>
      <c r="C257" s="20" t="s">
        <v>476</v>
      </c>
      <c r="D257" s="3" t="s">
        <v>329</v>
      </c>
      <c r="E257" s="4">
        <v>70</v>
      </c>
      <c r="F257" s="4">
        <v>70</v>
      </c>
      <c r="G257" s="4" t="s">
        <v>59</v>
      </c>
      <c r="H257" s="4">
        <v>70</v>
      </c>
      <c r="I257" s="11"/>
    </row>
    <row r="258" spans="1:9" ht="33.75" x14ac:dyDescent="0.25">
      <c r="A258" s="33"/>
      <c r="B258" s="33"/>
      <c r="C258" s="20" t="s">
        <v>477</v>
      </c>
      <c r="D258" s="3" t="s">
        <v>330</v>
      </c>
      <c r="E258" s="4">
        <v>74.5</v>
      </c>
      <c r="F258" s="4">
        <v>74.5</v>
      </c>
      <c r="G258" s="4" t="s">
        <v>59</v>
      </c>
      <c r="H258" s="4">
        <v>74.5</v>
      </c>
      <c r="I258" s="11"/>
    </row>
    <row r="259" spans="1:9" ht="33.75" x14ac:dyDescent="0.25">
      <c r="A259" s="33"/>
      <c r="B259" s="33"/>
      <c r="C259" s="20" t="s">
        <v>478</v>
      </c>
      <c r="D259" s="3" t="s">
        <v>331</v>
      </c>
      <c r="E259" s="4">
        <v>17</v>
      </c>
      <c r="F259" s="4">
        <v>17</v>
      </c>
      <c r="G259" s="4" t="s">
        <v>59</v>
      </c>
      <c r="H259" s="4">
        <v>17</v>
      </c>
      <c r="I259" s="11"/>
    </row>
    <row r="260" spans="1:9" ht="33.75" x14ac:dyDescent="0.25">
      <c r="A260" s="33"/>
      <c r="B260" s="33"/>
      <c r="C260" s="20" t="s">
        <v>479</v>
      </c>
      <c r="D260" s="3" t="s">
        <v>332</v>
      </c>
      <c r="E260" s="4">
        <v>85</v>
      </c>
      <c r="F260" s="4">
        <v>85</v>
      </c>
      <c r="G260" s="4" t="s">
        <v>59</v>
      </c>
      <c r="H260" s="4">
        <v>85</v>
      </c>
      <c r="I260" s="11"/>
    </row>
    <row r="261" spans="1:9" ht="33.75" x14ac:dyDescent="0.25">
      <c r="A261" s="33"/>
      <c r="B261" s="33"/>
      <c r="C261" s="20" t="s">
        <v>480</v>
      </c>
      <c r="D261" s="3" t="s">
        <v>333</v>
      </c>
      <c r="E261" s="4">
        <v>31.5</v>
      </c>
      <c r="F261" s="4">
        <v>31.5</v>
      </c>
      <c r="G261" s="4" t="s">
        <v>59</v>
      </c>
      <c r="H261" s="4">
        <v>31.5</v>
      </c>
      <c r="I261" s="11"/>
    </row>
    <row r="262" spans="1:9" ht="33.75" x14ac:dyDescent="0.25">
      <c r="A262" s="33"/>
      <c r="B262" s="33"/>
      <c r="C262" s="20" t="s">
        <v>481</v>
      </c>
      <c r="D262" s="3" t="s">
        <v>334</v>
      </c>
      <c r="E262" s="4">
        <v>400</v>
      </c>
      <c r="F262" s="4">
        <v>400</v>
      </c>
      <c r="G262" s="4" t="s">
        <v>59</v>
      </c>
      <c r="H262" s="4">
        <v>400</v>
      </c>
      <c r="I262" s="11"/>
    </row>
    <row r="263" spans="1:9" ht="33.75" x14ac:dyDescent="0.25">
      <c r="A263" s="33"/>
      <c r="B263" s="33"/>
      <c r="C263" s="20" t="s">
        <v>482</v>
      </c>
      <c r="D263" s="3" t="s">
        <v>335</v>
      </c>
      <c r="E263" s="4">
        <v>112.5</v>
      </c>
      <c r="F263" s="4">
        <v>112.5</v>
      </c>
      <c r="G263" s="4" t="s">
        <v>59</v>
      </c>
      <c r="H263" s="4">
        <v>112.5</v>
      </c>
      <c r="I263" s="11"/>
    </row>
    <row r="264" spans="1:9" ht="33.75" x14ac:dyDescent="0.25">
      <c r="A264" s="33"/>
      <c r="B264" s="33"/>
      <c r="C264" s="20" t="s">
        <v>483</v>
      </c>
      <c r="D264" s="3" t="s">
        <v>336</v>
      </c>
      <c r="E264" s="4">
        <v>85</v>
      </c>
      <c r="F264" s="4">
        <v>85</v>
      </c>
      <c r="G264" s="4" t="s">
        <v>59</v>
      </c>
      <c r="H264" s="4">
        <v>85</v>
      </c>
      <c r="I264" s="11"/>
    </row>
    <row r="265" spans="1:9" ht="33.75" x14ac:dyDescent="0.25">
      <c r="A265" s="33"/>
      <c r="B265" s="33"/>
      <c r="C265" s="20" t="s">
        <v>484</v>
      </c>
      <c r="D265" s="3" t="s">
        <v>337</v>
      </c>
      <c r="E265" s="4">
        <v>9</v>
      </c>
      <c r="F265" s="4">
        <v>9</v>
      </c>
      <c r="G265" s="4" t="s">
        <v>59</v>
      </c>
      <c r="H265" s="4">
        <v>9</v>
      </c>
      <c r="I265" s="11"/>
    </row>
    <row r="266" spans="1:9" ht="45" x14ac:dyDescent="0.25">
      <c r="A266" s="33"/>
      <c r="B266" s="33"/>
      <c r="C266" s="20" t="s">
        <v>485</v>
      </c>
      <c r="D266" s="3" t="s">
        <v>486</v>
      </c>
      <c r="E266" s="4">
        <v>0</v>
      </c>
      <c r="F266" s="4">
        <v>0</v>
      </c>
      <c r="G266" s="4" t="s">
        <v>37</v>
      </c>
      <c r="H266" s="4">
        <v>0</v>
      </c>
      <c r="I266" s="11"/>
    </row>
    <row r="267" spans="1:9" ht="33.75" x14ac:dyDescent="0.25">
      <c r="A267" s="33"/>
      <c r="B267" s="33"/>
      <c r="C267" s="20" t="s">
        <v>487</v>
      </c>
      <c r="D267" s="3" t="s">
        <v>488</v>
      </c>
      <c r="E267" s="4">
        <v>301.2</v>
      </c>
      <c r="F267" s="4">
        <v>301.2</v>
      </c>
      <c r="G267" s="4" t="s">
        <v>59</v>
      </c>
      <c r="H267" s="4">
        <v>301.2</v>
      </c>
      <c r="I267" s="11"/>
    </row>
    <row r="268" spans="1:9" ht="33.75" x14ac:dyDescent="0.25">
      <c r="A268" s="33"/>
      <c r="B268" s="33"/>
      <c r="C268" s="20" t="s">
        <v>505</v>
      </c>
      <c r="D268" s="3" t="s">
        <v>506</v>
      </c>
      <c r="E268" s="4">
        <v>9.9</v>
      </c>
      <c r="F268" s="4">
        <v>9.9</v>
      </c>
      <c r="G268" s="4" t="s">
        <v>59</v>
      </c>
      <c r="H268" s="4">
        <v>9.9</v>
      </c>
      <c r="I268" s="11"/>
    </row>
    <row r="269" spans="1:9" ht="22.5" x14ac:dyDescent="0.25">
      <c r="A269" s="33"/>
      <c r="B269" s="33"/>
      <c r="C269" s="3" t="s">
        <v>394</v>
      </c>
      <c r="D269" s="3" t="s">
        <v>338</v>
      </c>
      <c r="E269" s="4">
        <f>E270+E271+E272+E273+E274+E275+E276+E277+E278+E279+E280+E281+E282+E283+E284+E285+E286+E287+E288</f>
        <v>6761.5199999999995</v>
      </c>
      <c r="F269" s="4">
        <f>F270+F271+F272+F273+F274+F275+F276+F277+F278+F279+F280+F281+F282+F283+F284+F285+F286+F287+F288</f>
        <v>6723.65</v>
      </c>
      <c r="G269" s="4" t="s">
        <v>515</v>
      </c>
      <c r="H269" s="4">
        <f>H270+H271+H272+H273+H274+H275+H276+H277+H278+H279+H280+H281+H282+H283+H284+H285+H286+H287+H288</f>
        <v>6723.65</v>
      </c>
      <c r="I269" s="11"/>
    </row>
    <row r="270" spans="1:9" ht="33.75" x14ac:dyDescent="0.25">
      <c r="A270" s="33"/>
      <c r="B270" s="33"/>
      <c r="C270" s="20" t="s">
        <v>150</v>
      </c>
      <c r="D270" s="3" t="s">
        <v>339</v>
      </c>
      <c r="E270" s="4">
        <v>1769.64</v>
      </c>
      <c r="F270" s="4">
        <v>1731.77</v>
      </c>
      <c r="G270" s="4" t="s">
        <v>516</v>
      </c>
      <c r="H270" s="4">
        <v>1731.77</v>
      </c>
      <c r="I270" s="11"/>
    </row>
    <row r="271" spans="1:9" ht="45" x14ac:dyDescent="0.25">
      <c r="A271" s="33"/>
      <c r="B271" s="33"/>
      <c r="C271" s="20" t="s">
        <v>224</v>
      </c>
      <c r="D271" s="3" t="s">
        <v>340</v>
      </c>
      <c r="E271" s="4">
        <v>1818.2</v>
      </c>
      <c r="F271" s="4">
        <v>1818.2</v>
      </c>
      <c r="G271" s="4" t="s">
        <v>59</v>
      </c>
      <c r="H271" s="4">
        <v>1818.2</v>
      </c>
      <c r="I271" s="11"/>
    </row>
    <row r="272" spans="1:9" ht="56.25" x14ac:dyDescent="0.25">
      <c r="A272" s="33"/>
      <c r="B272" s="33"/>
      <c r="C272" s="20" t="s">
        <v>226</v>
      </c>
      <c r="D272" s="3" t="s">
        <v>341</v>
      </c>
      <c r="E272" s="4">
        <v>240</v>
      </c>
      <c r="F272" s="4">
        <v>240</v>
      </c>
      <c r="G272" s="4" t="s">
        <v>59</v>
      </c>
      <c r="H272" s="4">
        <v>240</v>
      </c>
      <c r="I272" s="11"/>
    </row>
    <row r="273" spans="1:9" ht="45" x14ac:dyDescent="0.25">
      <c r="A273" s="33"/>
      <c r="B273" s="33"/>
      <c r="C273" s="20" t="s">
        <v>381</v>
      </c>
      <c r="D273" s="3" t="s">
        <v>342</v>
      </c>
      <c r="E273" s="4">
        <v>48</v>
      </c>
      <c r="F273" s="4">
        <v>48</v>
      </c>
      <c r="G273" s="4" t="s">
        <v>59</v>
      </c>
      <c r="H273" s="4">
        <v>48</v>
      </c>
      <c r="I273" s="11"/>
    </row>
    <row r="274" spans="1:9" ht="33.75" x14ac:dyDescent="0.25">
      <c r="A274" s="33"/>
      <c r="B274" s="33"/>
      <c r="C274" s="20" t="s">
        <v>382</v>
      </c>
      <c r="D274" s="3" t="s">
        <v>343</v>
      </c>
      <c r="E274" s="4">
        <v>313.91000000000003</v>
      </c>
      <c r="F274" s="4">
        <v>313.91000000000003</v>
      </c>
      <c r="G274" s="4" t="s">
        <v>59</v>
      </c>
      <c r="H274" s="4">
        <v>313.91000000000003</v>
      </c>
      <c r="I274" s="11"/>
    </row>
    <row r="275" spans="1:9" ht="33.75" x14ac:dyDescent="0.25">
      <c r="A275" s="33"/>
      <c r="B275" s="33"/>
      <c r="C275" s="20" t="s">
        <v>383</v>
      </c>
      <c r="D275" s="3" t="s">
        <v>344</v>
      </c>
      <c r="E275" s="4">
        <v>210.07</v>
      </c>
      <c r="F275" s="4">
        <v>210.07</v>
      </c>
      <c r="G275" s="4" t="s">
        <v>59</v>
      </c>
      <c r="H275" s="4">
        <v>210.07</v>
      </c>
      <c r="I275" s="11"/>
    </row>
    <row r="276" spans="1:9" ht="33.75" x14ac:dyDescent="0.25">
      <c r="A276" s="33"/>
      <c r="B276" s="33"/>
      <c r="C276" s="20" t="s">
        <v>384</v>
      </c>
      <c r="D276" s="3" t="s">
        <v>345</v>
      </c>
      <c r="E276" s="4">
        <v>381.5</v>
      </c>
      <c r="F276" s="4">
        <v>381.5</v>
      </c>
      <c r="G276" s="4" t="s">
        <v>59</v>
      </c>
      <c r="H276" s="4">
        <v>381.5</v>
      </c>
      <c r="I276" s="11"/>
    </row>
    <row r="277" spans="1:9" ht="33.75" x14ac:dyDescent="0.25">
      <c r="A277" s="33"/>
      <c r="B277" s="33"/>
      <c r="C277" s="20" t="s">
        <v>489</v>
      </c>
      <c r="D277" s="3" t="s">
        <v>346</v>
      </c>
      <c r="E277" s="4">
        <v>1120</v>
      </c>
      <c r="F277" s="4">
        <v>1120</v>
      </c>
      <c r="G277" s="4" t="s">
        <v>59</v>
      </c>
      <c r="H277" s="4">
        <v>1120</v>
      </c>
      <c r="I277" s="11"/>
    </row>
    <row r="278" spans="1:9" ht="45" x14ac:dyDescent="0.25">
      <c r="A278" s="33"/>
      <c r="B278" s="33"/>
      <c r="C278" s="20" t="s">
        <v>490</v>
      </c>
      <c r="D278" s="3" t="s">
        <v>347</v>
      </c>
      <c r="E278" s="4">
        <v>0</v>
      </c>
      <c r="F278" s="4">
        <v>0</v>
      </c>
      <c r="G278" s="4" t="s">
        <v>37</v>
      </c>
      <c r="H278" s="4">
        <v>0</v>
      </c>
      <c r="I278" s="11"/>
    </row>
    <row r="279" spans="1:9" ht="33.75" x14ac:dyDescent="0.25">
      <c r="A279" s="33"/>
      <c r="B279" s="33"/>
      <c r="C279" s="20" t="s">
        <v>491</v>
      </c>
      <c r="D279" s="3" t="s">
        <v>348</v>
      </c>
      <c r="E279" s="4">
        <v>53.2</v>
      </c>
      <c r="F279" s="4">
        <v>53.2</v>
      </c>
      <c r="G279" s="4" t="s">
        <v>59</v>
      </c>
      <c r="H279" s="4">
        <v>53.2</v>
      </c>
      <c r="I279" s="11"/>
    </row>
    <row r="280" spans="1:9" ht="33.75" x14ac:dyDescent="0.25">
      <c r="A280" s="33"/>
      <c r="B280" s="33"/>
      <c r="C280" s="20" t="s">
        <v>492</v>
      </c>
      <c r="D280" s="3" t="s">
        <v>349</v>
      </c>
      <c r="E280" s="4">
        <v>349.2</v>
      </c>
      <c r="F280" s="4">
        <v>349.2</v>
      </c>
      <c r="G280" s="4" t="s">
        <v>59</v>
      </c>
      <c r="H280" s="4">
        <v>349.2</v>
      </c>
      <c r="I280" s="11"/>
    </row>
    <row r="281" spans="1:9" ht="33.75" x14ac:dyDescent="0.25">
      <c r="A281" s="33"/>
      <c r="B281" s="33"/>
      <c r="C281" s="20" t="s">
        <v>493</v>
      </c>
      <c r="D281" s="3" t="s">
        <v>350</v>
      </c>
      <c r="E281" s="4">
        <v>138.9</v>
      </c>
      <c r="F281" s="4">
        <v>138.9</v>
      </c>
      <c r="G281" s="4" t="s">
        <v>59</v>
      </c>
      <c r="H281" s="4">
        <v>138.9</v>
      </c>
      <c r="I281" s="11"/>
    </row>
    <row r="282" spans="1:9" ht="45" x14ac:dyDescent="0.25">
      <c r="A282" s="33"/>
      <c r="B282" s="33"/>
      <c r="C282" s="20" t="s">
        <v>494</v>
      </c>
      <c r="D282" s="3" t="s">
        <v>351</v>
      </c>
      <c r="E282" s="4">
        <v>101.7</v>
      </c>
      <c r="F282" s="4">
        <v>101.7</v>
      </c>
      <c r="G282" s="4" t="s">
        <v>59</v>
      </c>
      <c r="H282" s="4">
        <v>101.7</v>
      </c>
      <c r="I282" s="11"/>
    </row>
    <row r="283" spans="1:9" ht="33.75" x14ac:dyDescent="0.25">
      <c r="A283" s="33"/>
      <c r="B283" s="33"/>
      <c r="C283" s="20" t="s">
        <v>495</v>
      </c>
      <c r="D283" s="3" t="s">
        <v>352</v>
      </c>
      <c r="E283" s="4">
        <v>99.6</v>
      </c>
      <c r="F283" s="4">
        <v>99.6</v>
      </c>
      <c r="G283" s="4" t="s">
        <v>59</v>
      </c>
      <c r="H283" s="4">
        <v>99.6</v>
      </c>
      <c r="I283" s="11"/>
    </row>
    <row r="284" spans="1:9" ht="45" x14ac:dyDescent="0.25">
      <c r="A284" s="33"/>
      <c r="B284" s="33"/>
      <c r="C284" s="20" t="s">
        <v>496</v>
      </c>
      <c r="D284" s="3" t="s">
        <v>353</v>
      </c>
      <c r="E284" s="4">
        <v>0</v>
      </c>
      <c r="F284" s="4">
        <v>0</v>
      </c>
      <c r="G284" s="4" t="s">
        <v>37</v>
      </c>
      <c r="H284" s="4">
        <v>0</v>
      </c>
      <c r="I284" s="11"/>
    </row>
    <row r="285" spans="1:9" ht="45" x14ac:dyDescent="0.25">
      <c r="A285" s="33"/>
      <c r="B285" s="33"/>
      <c r="C285" s="20" t="s">
        <v>497</v>
      </c>
      <c r="D285" s="3" t="s">
        <v>354</v>
      </c>
      <c r="E285" s="4">
        <v>0</v>
      </c>
      <c r="F285" s="4">
        <v>0</v>
      </c>
      <c r="G285" s="4" t="s">
        <v>37</v>
      </c>
      <c r="H285" s="4">
        <v>0</v>
      </c>
      <c r="I285" s="11"/>
    </row>
    <row r="286" spans="1:9" ht="45" x14ac:dyDescent="0.25">
      <c r="A286" s="33"/>
      <c r="B286" s="33"/>
      <c r="C286" s="20" t="s">
        <v>498</v>
      </c>
      <c r="D286" s="3" t="s">
        <v>355</v>
      </c>
      <c r="E286" s="4">
        <v>0</v>
      </c>
      <c r="F286" s="4">
        <v>0</v>
      </c>
      <c r="G286" s="4" t="s">
        <v>37</v>
      </c>
      <c r="H286" s="4">
        <v>0</v>
      </c>
      <c r="I286" s="11"/>
    </row>
    <row r="287" spans="1:9" ht="45" x14ac:dyDescent="0.25">
      <c r="A287" s="33"/>
      <c r="B287" s="33"/>
      <c r="C287" s="20" t="s">
        <v>499</v>
      </c>
      <c r="D287" s="3" t="s">
        <v>356</v>
      </c>
      <c r="E287" s="4">
        <v>0</v>
      </c>
      <c r="F287" s="4">
        <v>0</v>
      </c>
      <c r="G287" s="4" t="s">
        <v>37</v>
      </c>
      <c r="H287" s="4">
        <v>0</v>
      </c>
      <c r="I287" s="11"/>
    </row>
    <row r="288" spans="1:9" ht="33.75" x14ac:dyDescent="0.25">
      <c r="A288" s="33"/>
      <c r="B288" s="33"/>
      <c r="C288" s="20" t="s">
        <v>500</v>
      </c>
      <c r="D288" s="3" t="s">
        <v>357</v>
      </c>
      <c r="E288" s="4">
        <v>117.6</v>
      </c>
      <c r="F288" s="4">
        <v>117.6</v>
      </c>
      <c r="G288" s="4" t="s">
        <v>59</v>
      </c>
      <c r="H288" s="4">
        <v>117.6</v>
      </c>
      <c r="I288" s="11"/>
    </row>
    <row r="289" spans="1:9" ht="33.75" x14ac:dyDescent="0.25">
      <c r="A289" s="33"/>
      <c r="B289" s="33"/>
      <c r="C289" s="3" t="s">
        <v>395</v>
      </c>
      <c r="D289" s="3" t="s">
        <v>358</v>
      </c>
      <c r="E289" s="4">
        <v>40.21</v>
      </c>
      <c r="F289" s="4">
        <v>40.21</v>
      </c>
      <c r="G289" s="4" t="s">
        <v>59</v>
      </c>
      <c r="H289" s="4">
        <v>40.21</v>
      </c>
      <c r="I289" s="11"/>
    </row>
    <row r="290" spans="1:9" ht="45" x14ac:dyDescent="0.25">
      <c r="A290" s="33"/>
      <c r="B290" s="33"/>
      <c r="C290" s="20" t="s">
        <v>158</v>
      </c>
      <c r="D290" s="3" t="s">
        <v>359</v>
      </c>
      <c r="E290" s="4">
        <v>0</v>
      </c>
      <c r="F290" s="4">
        <v>0</v>
      </c>
      <c r="G290" s="4" t="s">
        <v>37</v>
      </c>
      <c r="H290" s="4">
        <v>0</v>
      </c>
      <c r="I290" s="11"/>
    </row>
    <row r="291" spans="1:9" ht="45" x14ac:dyDescent="0.25">
      <c r="A291" s="33"/>
      <c r="B291" s="33"/>
      <c r="C291" s="20" t="s">
        <v>228</v>
      </c>
      <c r="D291" s="3" t="s">
        <v>360</v>
      </c>
      <c r="E291" s="4">
        <v>0</v>
      </c>
      <c r="F291" s="4">
        <v>0</v>
      </c>
      <c r="G291" s="4" t="s">
        <v>37</v>
      </c>
      <c r="H291" s="4">
        <v>0</v>
      </c>
      <c r="I291" s="11"/>
    </row>
    <row r="292" spans="1:9" ht="45" x14ac:dyDescent="0.25">
      <c r="A292" s="33"/>
      <c r="B292" s="33"/>
      <c r="C292" s="20" t="s">
        <v>385</v>
      </c>
      <c r="D292" s="3" t="s">
        <v>361</v>
      </c>
      <c r="E292" s="4">
        <v>0</v>
      </c>
      <c r="F292" s="4">
        <v>0</v>
      </c>
      <c r="G292" s="4" t="s">
        <v>37</v>
      </c>
      <c r="H292" s="4">
        <v>0</v>
      </c>
      <c r="I292" s="11"/>
    </row>
    <row r="293" spans="1:9" ht="45" x14ac:dyDescent="0.25">
      <c r="A293" s="33"/>
      <c r="B293" s="33"/>
      <c r="C293" s="20" t="s">
        <v>453</v>
      </c>
      <c r="D293" s="3" t="s">
        <v>362</v>
      </c>
      <c r="E293" s="4">
        <v>0</v>
      </c>
      <c r="F293" s="4">
        <v>0</v>
      </c>
      <c r="G293" s="4" t="s">
        <v>37</v>
      </c>
      <c r="H293" s="4">
        <v>0</v>
      </c>
      <c r="I293" s="11"/>
    </row>
    <row r="294" spans="1:9" ht="45" x14ac:dyDescent="0.25">
      <c r="A294" s="33"/>
      <c r="B294" s="33"/>
      <c r="C294" s="20" t="s">
        <v>501</v>
      </c>
      <c r="D294" s="3" t="s">
        <v>363</v>
      </c>
      <c r="E294" s="4">
        <v>0</v>
      </c>
      <c r="F294" s="4">
        <v>0</v>
      </c>
      <c r="G294" s="4" t="s">
        <v>37</v>
      </c>
      <c r="H294" s="4">
        <v>0</v>
      </c>
      <c r="I294" s="11"/>
    </row>
    <row r="295" spans="1:9" ht="45" x14ac:dyDescent="0.25">
      <c r="A295" s="33"/>
      <c r="B295" s="33"/>
      <c r="C295" s="20" t="s">
        <v>502</v>
      </c>
      <c r="D295" s="3" t="s">
        <v>364</v>
      </c>
      <c r="E295" s="4">
        <v>0</v>
      </c>
      <c r="F295" s="4">
        <v>0</v>
      </c>
      <c r="G295" s="4" t="s">
        <v>37</v>
      </c>
      <c r="H295" s="4">
        <v>0</v>
      </c>
      <c r="I295" s="11"/>
    </row>
    <row r="296" spans="1:9" ht="33.75" x14ac:dyDescent="0.25">
      <c r="A296" s="33"/>
      <c r="B296" s="33"/>
      <c r="C296" s="20" t="s">
        <v>503</v>
      </c>
      <c r="D296" s="3" t="s">
        <v>365</v>
      </c>
      <c r="E296" s="4">
        <v>40.21</v>
      </c>
      <c r="F296" s="4">
        <v>40.21</v>
      </c>
      <c r="G296" s="4" t="s">
        <v>59</v>
      </c>
      <c r="H296" s="4">
        <v>40.21</v>
      </c>
      <c r="I296" s="11"/>
    </row>
    <row r="297" spans="1:9" ht="45" x14ac:dyDescent="0.25">
      <c r="A297" s="33"/>
      <c r="B297" s="33"/>
      <c r="C297" s="20" t="s">
        <v>504</v>
      </c>
      <c r="D297" s="3" t="s">
        <v>366</v>
      </c>
      <c r="E297" s="4">
        <v>0</v>
      </c>
      <c r="F297" s="4">
        <v>0</v>
      </c>
      <c r="G297" s="4" t="s">
        <v>37</v>
      </c>
      <c r="H297" s="4">
        <v>0</v>
      </c>
      <c r="I297" s="11"/>
    </row>
    <row r="298" spans="1:9" ht="45" x14ac:dyDescent="0.25">
      <c r="A298" s="33"/>
      <c r="B298" s="33"/>
      <c r="C298" s="3" t="s">
        <v>396</v>
      </c>
      <c r="D298" s="3" t="s">
        <v>367</v>
      </c>
      <c r="E298" s="4">
        <v>60.4</v>
      </c>
      <c r="F298" s="4">
        <v>60.4</v>
      </c>
      <c r="G298" s="4" t="s">
        <v>59</v>
      </c>
      <c r="H298" s="4">
        <v>60.4</v>
      </c>
      <c r="I298" s="11"/>
    </row>
    <row r="299" spans="1:9" ht="56.25" x14ac:dyDescent="0.25">
      <c r="A299" s="33"/>
      <c r="B299" s="33"/>
      <c r="C299" s="20" t="s">
        <v>166</v>
      </c>
      <c r="D299" s="3" t="s">
        <v>368</v>
      </c>
      <c r="E299" s="4">
        <v>0</v>
      </c>
      <c r="F299" s="4">
        <v>0</v>
      </c>
      <c r="G299" s="4" t="s">
        <v>37</v>
      </c>
      <c r="H299" s="4">
        <v>0</v>
      </c>
      <c r="I299" s="11"/>
    </row>
    <row r="300" spans="1:9" ht="78.75" x14ac:dyDescent="0.25">
      <c r="A300" s="33"/>
      <c r="B300" s="33"/>
      <c r="C300" s="20" t="s">
        <v>231</v>
      </c>
      <c r="D300" s="3" t="s">
        <v>369</v>
      </c>
      <c r="E300" s="4">
        <v>0</v>
      </c>
      <c r="F300" s="4">
        <v>0</v>
      </c>
      <c r="G300" s="4" t="s">
        <v>37</v>
      </c>
      <c r="H300" s="4">
        <v>0</v>
      </c>
      <c r="I300" s="11"/>
    </row>
    <row r="301" spans="1:9" ht="45" x14ac:dyDescent="0.25">
      <c r="A301" s="33"/>
      <c r="B301" s="33"/>
      <c r="C301" s="20" t="s">
        <v>233</v>
      </c>
      <c r="D301" s="3" t="s">
        <v>370</v>
      </c>
      <c r="E301" s="4">
        <v>60.4</v>
      </c>
      <c r="F301" s="4">
        <v>60.4</v>
      </c>
      <c r="G301" s="4" t="s">
        <v>59</v>
      </c>
      <c r="H301" s="4">
        <v>60.4</v>
      </c>
      <c r="I301" s="11"/>
    </row>
    <row r="302" spans="1:9" ht="33.75" x14ac:dyDescent="0.25">
      <c r="A302" s="33"/>
      <c r="B302" s="33"/>
      <c r="C302" s="21" t="s">
        <v>170</v>
      </c>
      <c r="D302" s="21" t="s">
        <v>371</v>
      </c>
      <c r="E302" s="22">
        <v>196</v>
      </c>
      <c r="F302" s="22">
        <v>196</v>
      </c>
      <c r="G302" s="22" t="s">
        <v>59</v>
      </c>
      <c r="H302" s="22">
        <v>196</v>
      </c>
      <c r="I302" s="11"/>
    </row>
    <row r="303" spans="1:9" ht="45" x14ac:dyDescent="0.25">
      <c r="A303" s="33"/>
      <c r="B303" s="33"/>
      <c r="C303" s="3" t="s">
        <v>389</v>
      </c>
      <c r="D303" s="3" t="s">
        <v>372</v>
      </c>
      <c r="E303" s="4">
        <v>0</v>
      </c>
      <c r="F303" s="4">
        <v>0</v>
      </c>
      <c r="G303" s="4" t="s">
        <v>37</v>
      </c>
      <c r="H303" s="4">
        <v>0</v>
      </c>
      <c r="I303" s="11"/>
    </row>
    <row r="304" spans="1:9" ht="90" x14ac:dyDescent="0.25">
      <c r="A304" s="33"/>
      <c r="B304" s="33"/>
      <c r="C304" s="20" t="s">
        <v>57</v>
      </c>
      <c r="D304" s="3" t="s">
        <v>373</v>
      </c>
      <c r="E304" s="4">
        <v>0</v>
      </c>
      <c r="F304" s="4">
        <v>0</v>
      </c>
      <c r="G304" s="4" t="s">
        <v>37</v>
      </c>
      <c r="H304" s="4">
        <v>0</v>
      </c>
      <c r="I304" s="11"/>
    </row>
    <row r="305" spans="1:9" ht="45" x14ac:dyDescent="0.25">
      <c r="A305" s="33"/>
      <c r="B305" s="33"/>
      <c r="C305" s="3" t="s">
        <v>390</v>
      </c>
      <c r="D305" s="3" t="s">
        <v>374</v>
      </c>
      <c r="E305" s="4">
        <v>0</v>
      </c>
      <c r="F305" s="4">
        <v>0</v>
      </c>
      <c r="G305" s="4" t="s">
        <v>37</v>
      </c>
      <c r="H305" s="4">
        <v>0</v>
      </c>
      <c r="I305" s="11"/>
    </row>
    <row r="306" spans="1:9" ht="45" x14ac:dyDescent="0.25">
      <c r="A306" s="33"/>
      <c r="B306" s="33"/>
      <c r="C306" s="20" t="s">
        <v>144</v>
      </c>
      <c r="D306" s="3" t="s">
        <v>375</v>
      </c>
      <c r="E306" s="4">
        <v>0</v>
      </c>
      <c r="F306" s="4">
        <v>0</v>
      </c>
      <c r="G306" s="4" t="s">
        <v>37</v>
      </c>
      <c r="H306" s="4">
        <v>0</v>
      </c>
      <c r="I306" s="11"/>
    </row>
    <row r="307" spans="1:9" ht="33.75" x14ac:dyDescent="0.25">
      <c r="A307" s="33"/>
      <c r="B307" s="33"/>
      <c r="C307" s="3" t="s">
        <v>394</v>
      </c>
      <c r="D307" s="3" t="s">
        <v>376</v>
      </c>
      <c r="E307" s="4">
        <v>196</v>
      </c>
      <c r="F307" s="4">
        <v>196</v>
      </c>
      <c r="G307" s="4" t="s">
        <v>59</v>
      </c>
      <c r="H307" s="4">
        <v>196</v>
      </c>
      <c r="I307" s="11"/>
    </row>
    <row r="308" spans="1:9" ht="168.75" x14ac:dyDescent="0.25">
      <c r="A308" s="33"/>
      <c r="B308" s="33"/>
      <c r="C308" s="20" t="s">
        <v>150</v>
      </c>
      <c r="D308" s="3" t="s">
        <v>377</v>
      </c>
      <c r="E308" s="4">
        <v>0</v>
      </c>
      <c r="F308" s="4">
        <v>0</v>
      </c>
      <c r="G308" s="4" t="s">
        <v>37</v>
      </c>
      <c r="H308" s="4">
        <v>0</v>
      </c>
      <c r="I308" s="11"/>
    </row>
    <row r="309" spans="1:9" ht="67.5" x14ac:dyDescent="0.25">
      <c r="A309" s="33"/>
      <c r="B309" s="33"/>
      <c r="C309" s="20" t="s">
        <v>224</v>
      </c>
      <c r="D309" s="3" t="s">
        <v>378</v>
      </c>
      <c r="E309" s="4">
        <v>98</v>
      </c>
      <c r="F309" s="4">
        <v>98</v>
      </c>
      <c r="G309" s="4" t="s">
        <v>59</v>
      </c>
      <c r="H309" s="4">
        <v>98</v>
      </c>
      <c r="I309" s="11"/>
    </row>
    <row r="310" spans="1:9" ht="45" x14ac:dyDescent="0.25">
      <c r="A310" s="33"/>
      <c r="B310" s="33"/>
      <c r="C310" s="20" t="s">
        <v>226</v>
      </c>
      <c r="D310" s="3" t="s">
        <v>379</v>
      </c>
      <c r="E310" s="4">
        <v>98</v>
      </c>
      <c r="F310" s="4">
        <v>98</v>
      </c>
      <c r="G310" s="4" t="s">
        <v>59</v>
      </c>
      <c r="H310" s="4">
        <v>98</v>
      </c>
      <c r="I310" s="11"/>
    </row>
    <row r="311" spans="1:9" ht="56.25" x14ac:dyDescent="0.25">
      <c r="A311" s="33"/>
      <c r="B311" s="33"/>
      <c r="C311" s="20" t="s">
        <v>381</v>
      </c>
      <c r="D311" s="3" t="s">
        <v>380</v>
      </c>
      <c r="E311" s="4">
        <v>0</v>
      </c>
      <c r="F311" s="4">
        <v>0</v>
      </c>
      <c r="G311" s="4" t="s">
        <v>37</v>
      </c>
      <c r="H311" s="4">
        <v>0</v>
      </c>
      <c r="I311" s="11"/>
    </row>
    <row r="312" spans="1:9" s="24" customFormat="1" x14ac:dyDescent="0.25">
      <c r="A312" s="33"/>
      <c r="B312" s="33"/>
      <c r="C312" s="34" t="s">
        <v>55</v>
      </c>
      <c r="D312" s="34"/>
      <c r="E312" s="25">
        <f>E133+E172+E205+E216+E302</f>
        <v>82709.600000000006</v>
      </c>
      <c r="F312" s="25">
        <f>F133+F172+F205+F216+F302</f>
        <v>82599.520000000004</v>
      </c>
      <c r="G312" s="22" t="s">
        <v>507</v>
      </c>
      <c r="H312" s="25">
        <f>H133+H172+H205+H216+H302</f>
        <v>82599.520000000004</v>
      </c>
      <c r="I312" s="11"/>
    </row>
    <row r="313" spans="1:9" ht="22.5" x14ac:dyDescent="0.25">
      <c r="A313" s="33">
        <v>4</v>
      </c>
      <c r="B313" s="33" t="s">
        <v>1158</v>
      </c>
      <c r="C313" s="21" t="s">
        <v>10</v>
      </c>
      <c r="D313" s="21" t="s">
        <v>517</v>
      </c>
      <c r="E313" s="22">
        <f>E314</f>
        <v>4789.07</v>
      </c>
      <c r="F313" s="22">
        <f>F314</f>
        <v>4789.07</v>
      </c>
      <c r="G313" s="22" t="s">
        <v>421</v>
      </c>
      <c r="H313" s="22">
        <f>H314</f>
        <v>4789.07</v>
      </c>
      <c r="I313" s="11"/>
    </row>
    <row r="314" spans="1:9" ht="33.75" x14ac:dyDescent="0.25">
      <c r="A314" s="33"/>
      <c r="B314" s="33"/>
      <c r="C314" s="3" t="s">
        <v>389</v>
      </c>
      <c r="D314" s="3" t="s">
        <v>519</v>
      </c>
      <c r="E314" s="4">
        <f>E315+E316+E317+E318+E319+E320+E321</f>
        <v>4789.07</v>
      </c>
      <c r="F314" s="4">
        <v>4789.07</v>
      </c>
      <c r="G314" s="4" t="s">
        <v>520</v>
      </c>
      <c r="H314" s="4">
        <v>4789.07</v>
      </c>
      <c r="I314" s="11"/>
    </row>
    <row r="315" spans="1:9" ht="56.25" x14ac:dyDescent="0.25">
      <c r="A315" s="33"/>
      <c r="B315" s="33"/>
      <c r="C315" s="20" t="s">
        <v>57</v>
      </c>
      <c r="D315" s="3" t="s">
        <v>521</v>
      </c>
      <c r="E315" s="4">
        <v>0</v>
      </c>
      <c r="F315" s="4">
        <v>0</v>
      </c>
      <c r="G315" s="4" t="s">
        <v>21</v>
      </c>
      <c r="H315" s="4">
        <v>0</v>
      </c>
      <c r="I315" s="11"/>
    </row>
    <row r="316" spans="1:9" ht="112.5" x14ac:dyDescent="0.25">
      <c r="A316" s="33"/>
      <c r="B316" s="33"/>
      <c r="C316" s="20" t="s">
        <v>60</v>
      </c>
      <c r="D316" s="3" t="s">
        <v>522</v>
      </c>
      <c r="E316" s="4">
        <v>282</v>
      </c>
      <c r="F316" s="4">
        <v>282</v>
      </c>
      <c r="G316" s="4" t="s">
        <v>59</v>
      </c>
      <c r="H316" s="4">
        <v>282</v>
      </c>
      <c r="I316" s="11"/>
    </row>
    <row r="317" spans="1:9" ht="45" x14ac:dyDescent="0.25">
      <c r="A317" s="33"/>
      <c r="B317" s="33"/>
      <c r="C317" s="20" t="s">
        <v>62</v>
      </c>
      <c r="D317" s="3" t="s">
        <v>523</v>
      </c>
      <c r="E317" s="4">
        <v>531.94000000000005</v>
      </c>
      <c r="F317" s="4">
        <v>531.94000000000005</v>
      </c>
      <c r="G317" s="4" t="s">
        <v>59</v>
      </c>
      <c r="H317" s="4">
        <v>531.94000000000005</v>
      </c>
      <c r="I317" s="11"/>
    </row>
    <row r="318" spans="1:9" ht="45" x14ac:dyDescent="0.25">
      <c r="A318" s="33"/>
      <c r="B318" s="33"/>
      <c r="C318" s="20" t="s">
        <v>65</v>
      </c>
      <c r="D318" s="3" t="s">
        <v>524</v>
      </c>
      <c r="E318" s="4">
        <v>2997.1</v>
      </c>
      <c r="F318" s="4">
        <v>2997.1</v>
      </c>
      <c r="G318" s="4" t="s">
        <v>59</v>
      </c>
      <c r="H318" s="4">
        <v>2997.1</v>
      </c>
      <c r="I318" s="11"/>
    </row>
    <row r="319" spans="1:9" ht="78.75" x14ac:dyDescent="0.25">
      <c r="A319" s="33"/>
      <c r="B319" s="33"/>
      <c r="C319" s="20" t="s">
        <v>67</v>
      </c>
      <c r="D319" s="3" t="s">
        <v>525</v>
      </c>
      <c r="E319" s="4">
        <v>978.03</v>
      </c>
      <c r="F319" s="4">
        <v>978.03</v>
      </c>
      <c r="G319" s="4" t="s">
        <v>59</v>
      </c>
      <c r="H319" s="4">
        <v>978.03</v>
      </c>
      <c r="I319" s="11"/>
    </row>
    <row r="320" spans="1:9" ht="45" x14ac:dyDescent="0.25">
      <c r="A320" s="33"/>
      <c r="B320" s="33"/>
      <c r="C320" s="20" t="s">
        <v>69</v>
      </c>
      <c r="D320" s="3" t="s">
        <v>526</v>
      </c>
      <c r="E320" s="4">
        <v>0</v>
      </c>
      <c r="F320" s="4">
        <v>0</v>
      </c>
      <c r="G320" s="4" t="s">
        <v>21</v>
      </c>
      <c r="H320" s="4">
        <v>0</v>
      </c>
      <c r="I320" s="11"/>
    </row>
    <row r="321" spans="1:9" ht="45" x14ac:dyDescent="0.25">
      <c r="A321" s="33"/>
      <c r="B321" s="33"/>
      <c r="C321" s="20" t="s">
        <v>71</v>
      </c>
      <c r="D321" s="3" t="s">
        <v>527</v>
      </c>
      <c r="E321" s="4">
        <v>0</v>
      </c>
      <c r="F321" s="4">
        <v>0</v>
      </c>
      <c r="G321" s="4" t="s">
        <v>21</v>
      </c>
      <c r="H321" s="4">
        <v>0</v>
      </c>
      <c r="I321" s="11"/>
    </row>
    <row r="322" spans="1:9" ht="22.5" x14ac:dyDescent="0.25">
      <c r="A322" s="33"/>
      <c r="B322" s="33"/>
      <c r="C322" s="21" t="s">
        <v>18</v>
      </c>
      <c r="D322" s="21" t="s">
        <v>528</v>
      </c>
      <c r="E322" s="22">
        <f>E323+E332</f>
        <v>23993.449999999997</v>
      </c>
      <c r="F322" s="22">
        <f>F323+F332</f>
        <v>23993.449999999997</v>
      </c>
      <c r="G322" s="22" t="s">
        <v>421</v>
      </c>
      <c r="H322" s="22">
        <f>H323+H332</f>
        <v>23993.449999999997</v>
      </c>
      <c r="I322" s="11"/>
    </row>
    <row r="323" spans="1:9" ht="33.75" x14ac:dyDescent="0.25">
      <c r="A323" s="33"/>
      <c r="B323" s="33"/>
      <c r="C323" s="3" t="s">
        <v>389</v>
      </c>
      <c r="D323" s="3" t="s">
        <v>529</v>
      </c>
      <c r="E323" s="4">
        <f>E324+E325+E326+E327+E328+E329+E330+E331</f>
        <v>21942.079999999998</v>
      </c>
      <c r="F323" s="4">
        <f>F324+F325+F326+F327+F328+F329+F330+F331</f>
        <v>21942.079999999998</v>
      </c>
      <c r="G323" s="4" t="s">
        <v>59</v>
      </c>
      <c r="H323" s="4">
        <f>H324+H325+H326+H327+H328+H329+H330+H331</f>
        <v>21942.079999999998</v>
      </c>
      <c r="I323" s="11"/>
    </row>
    <row r="324" spans="1:9" ht="33.75" x14ac:dyDescent="0.25">
      <c r="A324" s="33"/>
      <c r="B324" s="33"/>
      <c r="C324" s="20" t="s">
        <v>57</v>
      </c>
      <c r="D324" s="3" t="s">
        <v>530</v>
      </c>
      <c r="E324" s="4">
        <v>3603.68</v>
      </c>
      <c r="F324" s="4">
        <v>3603.68</v>
      </c>
      <c r="G324" s="4" t="s">
        <v>59</v>
      </c>
      <c r="H324" s="4">
        <v>3603.68</v>
      </c>
      <c r="I324" s="11"/>
    </row>
    <row r="325" spans="1:9" ht="56.25" x14ac:dyDescent="0.25">
      <c r="A325" s="33"/>
      <c r="B325" s="33"/>
      <c r="C325" s="20" t="s">
        <v>60</v>
      </c>
      <c r="D325" s="3" t="s">
        <v>531</v>
      </c>
      <c r="E325" s="4">
        <v>9305.64</v>
      </c>
      <c r="F325" s="4">
        <v>9305.64</v>
      </c>
      <c r="G325" s="4" t="s">
        <v>59</v>
      </c>
      <c r="H325" s="4">
        <v>9305.64</v>
      </c>
      <c r="I325" s="11"/>
    </row>
    <row r="326" spans="1:9" ht="56.25" x14ac:dyDescent="0.25">
      <c r="A326" s="33"/>
      <c r="B326" s="33"/>
      <c r="C326" s="20" t="s">
        <v>62</v>
      </c>
      <c r="D326" s="3" t="s">
        <v>532</v>
      </c>
      <c r="E326" s="4">
        <v>2841.72</v>
      </c>
      <c r="F326" s="4">
        <v>2841.72</v>
      </c>
      <c r="G326" s="4" t="s">
        <v>59</v>
      </c>
      <c r="H326" s="4">
        <v>2841.72</v>
      </c>
      <c r="I326" s="11"/>
    </row>
    <row r="327" spans="1:9" ht="67.5" x14ac:dyDescent="0.25">
      <c r="A327" s="33"/>
      <c r="B327" s="33"/>
      <c r="C327" s="20" t="s">
        <v>65</v>
      </c>
      <c r="D327" s="3" t="s">
        <v>533</v>
      </c>
      <c r="E327" s="4">
        <v>2707.98</v>
      </c>
      <c r="F327" s="4">
        <v>2707.98</v>
      </c>
      <c r="G327" s="4" t="s">
        <v>59</v>
      </c>
      <c r="H327" s="4">
        <v>2707.98</v>
      </c>
      <c r="I327" s="11"/>
    </row>
    <row r="328" spans="1:9" ht="45" x14ac:dyDescent="0.25">
      <c r="A328" s="33"/>
      <c r="B328" s="33"/>
      <c r="C328" s="20" t="s">
        <v>67</v>
      </c>
      <c r="D328" s="3" t="s">
        <v>534</v>
      </c>
      <c r="E328" s="4">
        <v>56.92</v>
      </c>
      <c r="F328" s="4">
        <v>56.92</v>
      </c>
      <c r="G328" s="4" t="s">
        <v>59</v>
      </c>
      <c r="H328" s="4">
        <v>56.92</v>
      </c>
      <c r="I328" s="11"/>
    </row>
    <row r="329" spans="1:9" ht="33.75" x14ac:dyDescent="0.25">
      <c r="A329" s="33"/>
      <c r="B329" s="33"/>
      <c r="C329" s="20" t="s">
        <v>69</v>
      </c>
      <c r="D329" s="3" t="s">
        <v>535</v>
      </c>
      <c r="E329" s="4">
        <v>308</v>
      </c>
      <c r="F329" s="4">
        <v>308</v>
      </c>
      <c r="G329" s="4" t="s">
        <v>59</v>
      </c>
      <c r="H329" s="4">
        <v>308</v>
      </c>
      <c r="I329" s="11"/>
    </row>
    <row r="330" spans="1:9" ht="56.25" x14ac:dyDescent="0.25">
      <c r="A330" s="33"/>
      <c r="B330" s="33"/>
      <c r="C330" s="20" t="s">
        <v>71</v>
      </c>
      <c r="D330" s="3" t="s">
        <v>536</v>
      </c>
      <c r="E330" s="4">
        <v>2200</v>
      </c>
      <c r="F330" s="4">
        <v>2200</v>
      </c>
      <c r="G330" s="4" t="s">
        <v>59</v>
      </c>
      <c r="H330" s="4">
        <v>2200</v>
      </c>
      <c r="I330" s="11"/>
    </row>
    <row r="331" spans="1:9" ht="33.75" x14ac:dyDescent="0.25">
      <c r="A331" s="33"/>
      <c r="B331" s="33"/>
      <c r="C331" s="20" t="s">
        <v>73</v>
      </c>
      <c r="D331" s="3" t="s">
        <v>537</v>
      </c>
      <c r="E331" s="4">
        <v>918.14</v>
      </c>
      <c r="F331" s="4">
        <v>918.14</v>
      </c>
      <c r="G331" s="4" t="s">
        <v>59</v>
      </c>
      <c r="H331" s="4">
        <v>918.14</v>
      </c>
      <c r="I331" s="11"/>
    </row>
    <row r="332" spans="1:9" ht="33.75" x14ac:dyDescent="0.25">
      <c r="A332" s="33"/>
      <c r="B332" s="33"/>
      <c r="C332" s="3" t="s">
        <v>390</v>
      </c>
      <c r="D332" s="3" t="s">
        <v>538</v>
      </c>
      <c r="E332" s="4">
        <f>E333</f>
        <v>2051.37</v>
      </c>
      <c r="F332" s="4">
        <f>F333</f>
        <v>2051.37</v>
      </c>
      <c r="G332" s="22" t="str">
        <f>G333</f>
        <v xml:space="preserve">Выполнено на 100%
</v>
      </c>
      <c r="H332" s="4">
        <f>H333</f>
        <v>2051.37</v>
      </c>
      <c r="I332" s="11"/>
    </row>
    <row r="333" spans="1:9" ht="33.75" x14ac:dyDescent="0.25">
      <c r="A333" s="33"/>
      <c r="B333" s="33"/>
      <c r="C333" s="20" t="s">
        <v>144</v>
      </c>
      <c r="D333" s="3" t="s">
        <v>539</v>
      </c>
      <c r="E333" s="4">
        <v>2051.37</v>
      </c>
      <c r="F333" s="4">
        <v>2051.37</v>
      </c>
      <c r="G333" s="4" t="s">
        <v>59</v>
      </c>
      <c r="H333" s="4">
        <v>2051.37</v>
      </c>
      <c r="I333" s="11"/>
    </row>
    <row r="334" spans="1:9" x14ac:dyDescent="0.25">
      <c r="A334" s="33"/>
      <c r="B334" s="33"/>
      <c r="C334" s="21" t="s">
        <v>33</v>
      </c>
      <c r="D334" s="21" t="s">
        <v>540</v>
      </c>
      <c r="E334" s="22">
        <f>E335</f>
        <v>860</v>
      </c>
      <c r="F334" s="22">
        <f>F335</f>
        <v>860</v>
      </c>
      <c r="G334" s="22" t="s">
        <v>421</v>
      </c>
      <c r="H334" s="22">
        <f>H335</f>
        <v>860</v>
      </c>
      <c r="I334" s="11"/>
    </row>
    <row r="335" spans="1:9" ht="56.25" x14ac:dyDescent="0.25">
      <c r="A335" s="33"/>
      <c r="B335" s="33"/>
      <c r="C335" s="3" t="s">
        <v>389</v>
      </c>
      <c r="D335" s="3" t="s">
        <v>541</v>
      </c>
      <c r="E335" s="4">
        <f>E336+E337+E338+E339+E340+E341+E342+E343</f>
        <v>860</v>
      </c>
      <c r="F335" s="4">
        <f>F336+F337+F338+F339+F340+F341+F342+F343</f>
        <v>860</v>
      </c>
      <c r="G335" s="4" t="s">
        <v>59</v>
      </c>
      <c r="H335" s="4">
        <f>H336+H337+H338+H339+H340+H341+H342+H343</f>
        <v>860</v>
      </c>
      <c r="I335" s="11"/>
    </row>
    <row r="336" spans="1:9" ht="33.75" x14ac:dyDescent="0.25">
      <c r="A336" s="33"/>
      <c r="B336" s="33"/>
      <c r="C336" s="20" t="s">
        <v>57</v>
      </c>
      <c r="D336" s="3" t="s">
        <v>542</v>
      </c>
      <c r="E336" s="4">
        <v>495</v>
      </c>
      <c r="F336" s="4">
        <v>495</v>
      </c>
      <c r="G336" s="4" t="s">
        <v>59</v>
      </c>
      <c r="H336" s="4">
        <v>495</v>
      </c>
      <c r="I336" s="11"/>
    </row>
    <row r="337" spans="1:9" ht="45" x14ac:dyDescent="0.25">
      <c r="A337" s="33"/>
      <c r="B337" s="33"/>
      <c r="C337" s="20" t="s">
        <v>60</v>
      </c>
      <c r="D337" s="3" t="s">
        <v>543</v>
      </c>
      <c r="E337" s="4">
        <v>0</v>
      </c>
      <c r="F337" s="4">
        <v>0</v>
      </c>
      <c r="G337" s="4" t="s">
        <v>21</v>
      </c>
      <c r="H337" s="4">
        <v>0</v>
      </c>
      <c r="I337" s="11"/>
    </row>
    <row r="338" spans="1:9" ht="45" x14ac:dyDescent="0.25">
      <c r="A338" s="33"/>
      <c r="B338" s="33"/>
      <c r="C338" s="20" t="s">
        <v>62</v>
      </c>
      <c r="D338" s="3" t="s">
        <v>544</v>
      </c>
      <c r="E338" s="4">
        <v>0</v>
      </c>
      <c r="F338" s="4">
        <v>0</v>
      </c>
      <c r="G338" s="4" t="s">
        <v>21</v>
      </c>
      <c r="H338" s="4">
        <v>0</v>
      </c>
      <c r="I338" s="11"/>
    </row>
    <row r="339" spans="1:9" ht="45" x14ac:dyDescent="0.25">
      <c r="A339" s="33"/>
      <c r="B339" s="33"/>
      <c r="C339" s="20" t="s">
        <v>65</v>
      </c>
      <c r="D339" s="3" t="s">
        <v>545</v>
      </c>
      <c r="E339" s="4">
        <v>0</v>
      </c>
      <c r="F339" s="4">
        <v>0</v>
      </c>
      <c r="G339" s="4" t="s">
        <v>21</v>
      </c>
      <c r="H339" s="4">
        <v>0</v>
      </c>
      <c r="I339" s="11"/>
    </row>
    <row r="340" spans="1:9" ht="112.5" x14ac:dyDescent="0.25">
      <c r="A340" s="33"/>
      <c r="B340" s="33"/>
      <c r="C340" s="20" t="s">
        <v>67</v>
      </c>
      <c r="D340" s="3" t="s">
        <v>546</v>
      </c>
      <c r="E340" s="4">
        <v>0</v>
      </c>
      <c r="F340" s="4">
        <v>0</v>
      </c>
      <c r="G340" s="4" t="s">
        <v>21</v>
      </c>
      <c r="H340" s="4">
        <v>0</v>
      </c>
      <c r="I340" s="11"/>
    </row>
    <row r="341" spans="1:9" ht="33.75" x14ac:dyDescent="0.25">
      <c r="A341" s="33"/>
      <c r="B341" s="33"/>
      <c r="C341" s="20" t="s">
        <v>69</v>
      </c>
      <c r="D341" s="3" t="s">
        <v>547</v>
      </c>
      <c r="E341" s="4">
        <v>215</v>
      </c>
      <c r="F341" s="4">
        <v>215</v>
      </c>
      <c r="G341" s="4" t="s">
        <v>59</v>
      </c>
      <c r="H341" s="4">
        <v>215</v>
      </c>
      <c r="I341" s="11"/>
    </row>
    <row r="342" spans="1:9" ht="45" x14ac:dyDescent="0.25">
      <c r="A342" s="33"/>
      <c r="B342" s="33"/>
      <c r="C342" s="20" t="s">
        <v>71</v>
      </c>
      <c r="D342" s="3" t="s">
        <v>548</v>
      </c>
      <c r="E342" s="4">
        <v>0</v>
      </c>
      <c r="F342" s="4">
        <v>0</v>
      </c>
      <c r="G342" s="4" t="s">
        <v>21</v>
      </c>
      <c r="H342" s="4">
        <v>0</v>
      </c>
      <c r="I342" s="11"/>
    </row>
    <row r="343" spans="1:9" ht="56.25" x14ac:dyDescent="0.25">
      <c r="A343" s="33"/>
      <c r="B343" s="33"/>
      <c r="C343" s="20" t="s">
        <v>73</v>
      </c>
      <c r="D343" s="3" t="s">
        <v>549</v>
      </c>
      <c r="E343" s="4">
        <v>150</v>
      </c>
      <c r="F343" s="4">
        <v>150</v>
      </c>
      <c r="G343" s="4" t="s">
        <v>59</v>
      </c>
      <c r="H343" s="4">
        <v>150</v>
      </c>
      <c r="I343" s="11"/>
    </row>
    <row r="344" spans="1:9" ht="33.75" x14ac:dyDescent="0.25">
      <c r="A344" s="33"/>
      <c r="B344" s="33"/>
      <c r="C344" s="21" t="s">
        <v>47</v>
      </c>
      <c r="D344" s="21" t="s">
        <v>550</v>
      </c>
      <c r="E344" s="22">
        <f>E345+E348</f>
        <v>32706</v>
      </c>
      <c r="F344" s="22">
        <f>F345+F348</f>
        <v>31146.719999999998</v>
      </c>
      <c r="G344" s="22" t="s">
        <v>585</v>
      </c>
      <c r="H344" s="22">
        <f>H345+H348</f>
        <v>31146.719999999998</v>
      </c>
      <c r="I344" s="11"/>
    </row>
    <row r="345" spans="1:9" ht="45" x14ac:dyDescent="0.25">
      <c r="A345" s="33"/>
      <c r="B345" s="33"/>
      <c r="C345" s="3" t="s">
        <v>389</v>
      </c>
      <c r="D345" s="3" t="s">
        <v>551</v>
      </c>
      <c r="E345" s="4">
        <f>E346+E347</f>
        <v>29958</v>
      </c>
      <c r="F345" s="4">
        <f>F346+F347</f>
        <v>28398.719999999998</v>
      </c>
      <c r="G345" s="4" t="s">
        <v>584</v>
      </c>
      <c r="H345" s="4">
        <f>H346+H347</f>
        <v>28398.719999999998</v>
      </c>
      <c r="I345" s="11"/>
    </row>
    <row r="346" spans="1:9" ht="33.75" x14ac:dyDescent="0.25">
      <c r="A346" s="33"/>
      <c r="B346" s="33"/>
      <c r="C346" s="20" t="s">
        <v>57</v>
      </c>
      <c r="D346" s="3" t="s">
        <v>552</v>
      </c>
      <c r="E346" s="4">
        <v>29718</v>
      </c>
      <c r="F346" s="4">
        <v>28187.53</v>
      </c>
      <c r="G346" s="4" t="s">
        <v>582</v>
      </c>
      <c r="H346" s="4">
        <v>28187.53</v>
      </c>
      <c r="I346" s="11"/>
    </row>
    <row r="347" spans="1:9" ht="33.75" x14ac:dyDescent="0.25">
      <c r="A347" s="33"/>
      <c r="B347" s="33"/>
      <c r="C347" s="20" t="s">
        <v>60</v>
      </c>
      <c r="D347" s="3" t="s">
        <v>553</v>
      </c>
      <c r="E347" s="4">
        <v>240</v>
      </c>
      <c r="F347" s="4">
        <v>211.19</v>
      </c>
      <c r="G347" s="4" t="s">
        <v>583</v>
      </c>
      <c r="H347" s="4">
        <v>211.19</v>
      </c>
      <c r="I347" s="11"/>
    </row>
    <row r="348" spans="1:9" ht="56.25" x14ac:dyDescent="0.25">
      <c r="A348" s="33"/>
      <c r="B348" s="33"/>
      <c r="C348" s="3" t="s">
        <v>390</v>
      </c>
      <c r="D348" s="3" t="s">
        <v>554</v>
      </c>
      <c r="E348" s="4">
        <f>E349</f>
        <v>2748</v>
      </c>
      <c r="F348" s="4">
        <f>F349</f>
        <v>2748</v>
      </c>
      <c r="G348" s="4" t="s">
        <v>59</v>
      </c>
      <c r="H348" s="4">
        <f>H349</f>
        <v>2748</v>
      </c>
      <c r="I348" s="11"/>
    </row>
    <row r="349" spans="1:9" ht="33.75" x14ac:dyDescent="0.25">
      <c r="A349" s="33"/>
      <c r="B349" s="33"/>
      <c r="C349" s="20" t="s">
        <v>144</v>
      </c>
      <c r="D349" s="3" t="s">
        <v>555</v>
      </c>
      <c r="E349" s="4">
        <v>2748</v>
      </c>
      <c r="F349" s="4">
        <v>2748</v>
      </c>
      <c r="G349" s="4" t="s">
        <v>59</v>
      </c>
      <c r="H349" s="4">
        <v>2748</v>
      </c>
      <c r="I349" s="11"/>
    </row>
    <row r="350" spans="1:9" ht="33.75" x14ac:dyDescent="0.25">
      <c r="A350" s="33"/>
      <c r="B350" s="33"/>
      <c r="C350" s="21" t="s">
        <v>170</v>
      </c>
      <c r="D350" s="21" t="s">
        <v>556</v>
      </c>
      <c r="E350" s="22">
        <f>E351+E353+E358+E360</f>
        <v>12642</v>
      </c>
      <c r="F350" s="22">
        <f>F351+F353+F358+F360</f>
        <v>10270.86</v>
      </c>
      <c r="G350" s="22" t="s">
        <v>518</v>
      </c>
      <c r="H350" s="22">
        <f>H351+H353+H358+H360</f>
        <v>10270.86</v>
      </c>
      <c r="I350" s="11"/>
    </row>
    <row r="351" spans="1:9" ht="45" x14ac:dyDescent="0.25">
      <c r="A351" s="33"/>
      <c r="B351" s="33"/>
      <c r="C351" s="3" t="s">
        <v>389</v>
      </c>
      <c r="D351" s="3" t="s">
        <v>557</v>
      </c>
      <c r="E351" s="4">
        <f>E352</f>
        <v>0</v>
      </c>
      <c r="F351" s="4">
        <f>F352</f>
        <v>0</v>
      </c>
      <c r="G351" s="4" t="s">
        <v>21</v>
      </c>
      <c r="H351" s="4">
        <f>H352</f>
        <v>0</v>
      </c>
      <c r="I351" s="11"/>
    </row>
    <row r="352" spans="1:9" ht="45" x14ac:dyDescent="0.25">
      <c r="A352" s="33"/>
      <c r="B352" s="33"/>
      <c r="C352" s="20" t="s">
        <v>57</v>
      </c>
      <c r="D352" s="3" t="s">
        <v>558</v>
      </c>
      <c r="E352" s="4">
        <v>0</v>
      </c>
      <c r="F352" s="4">
        <v>0</v>
      </c>
      <c r="G352" s="4" t="s">
        <v>21</v>
      </c>
      <c r="H352" s="4">
        <v>0</v>
      </c>
      <c r="I352" s="11"/>
    </row>
    <row r="353" spans="1:9" ht="33.75" x14ac:dyDescent="0.25">
      <c r="A353" s="33"/>
      <c r="B353" s="33"/>
      <c r="C353" s="3" t="s">
        <v>390</v>
      </c>
      <c r="D353" s="3" t="s">
        <v>559</v>
      </c>
      <c r="E353" s="4">
        <f>E354+E355+E356+E357</f>
        <v>165</v>
      </c>
      <c r="F353" s="4">
        <f>F354+F355+F356+F357</f>
        <v>165</v>
      </c>
      <c r="G353" s="4" t="s">
        <v>518</v>
      </c>
      <c r="H353" s="4">
        <f>H354+H355+H356+H357</f>
        <v>165</v>
      </c>
      <c r="I353" s="11"/>
    </row>
    <row r="354" spans="1:9" ht="45" x14ac:dyDescent="0.25">
      <c r="A354" s="33"/>
      <c r="B354" s="33"/>
      <c r="C354" s="20" t="s">
        <v>144</v>
      </c>
      <c r="D354" s="3" t="s">
        <v>560</v>
      </c>
      <c r="E354" s="4">
        <v>0</v>
      </c>
      <c r="F354" s="4">
        <v>0</v>
      </c>
      <c r="G354" s="4" t="s">
        <v>21</v>
      </c>
      <c r="H354" s="4">
        <v>0</v>
      </c>
      <c r="I354" s="11"/>
    </row>
    <row r="355" spans="1:9" ht="45" x14ac:dyDescent="0.25">
      <c r="A355" s="33"/>
      <c r="B355" s="33"/>
      <c r="C355" s="20" t="s">
        <v>202</v>
      </c>
      <c r="D355" s="3" t="s">
        <v>561</v>
      </c>
      <c r="E355" s="4"/>
      <c r="F355" s="4">
        <v>0</v>
      </c>
      <c r="G355" s="4" t="s">
        <v>21</v>
      </c>
      <c r="H355" s="4">
        <v>0</v>
      </c>
      <c r="I355" s="11"/>
    </row>
    <row r="356" spans="1:9" ht="33.75" x14ac:dyDescent="0.25">
      <c r="A356" s="33"/>
      <c r="B356" s="33"/>
      <c r="C356" s="20" t="s">
        <v>207</v>
      </c>
      <c r="D356" s="3" t="s">
        <v>562</v>
      </c>
      <c r="E356" s="4">
        <v>165</v>
      </c>
      <c r="F356" s="4">
        <v>165</v>
      </c>
      <c r="G356" s="4" t="s">
        <v>59</v>
      </c>
      <c r="H356" s="4">
        <v>165</v>
      </c>
      <c r="I356" s="11"/>
    </row>
    <row r="357" spans="1:9" ht="45" x14ac:dyDescent="0.25">
      <c r="A357" s="33"/>
      <c r="B357" s="33"/>
      <c r="C357" s="20" t="s">
        <v>211</v>
      </c>
      <c r="D357" s="3" t="s">
        <v>563</v>
      </c>
      <c r="E357" s="4">
        <v>0</v>
      </c>
      <c r="F357" s="4">
        <v>0</v>
      </c>
      <c r="G357" s="4" t="s">
        <v>21</v>
      </c>
      <c r="H357" s="4">
        <v>0</v>
      </c>
      <c r="I357" s="11"/>
    </row>
    <row r="358" spans="1:9" ht="33.75" x14ac:dyDescent="0.25">
      <c r="A358" s="33"/>
      <c r="B358" s="33"/>
      <c r="C358" s="3" t="s">
        <v>394</v>
      </c>
      <c r="D358" s="3" t="s">
        <v>564</v>
      </c>
      <c r="E358" s="4">
        <f>E359</f>
        <v>12477</v>
      </c>
      <c r="F358" s="4">
        <f>F359</f>
        <v>10105.86</v>
      </c>
      <c r="G358" s="4" t="s">
        <v>586</v>
      </c>
      <c r="H358" s="4">
        <f>H359</f>
        <v>10105.86</v>
      </c>
      <c r="I358" s="11"/>
    </row>
    <row r="359" spans="1:9" ht="33.75" x14ac:dyDescent="0.25">
      <c r="A359" s="33"/>
      <c r="B359" s="33"/>
      <c r="C359" s="20" t="s">
        <v>150</v>
      </c>
      <c r="D359" s="3" t="s">
        <v>565</v>
      </c>
      <c r="E359" s="4">
        <v>12477</v>
      </c>
      <c r="F359" s="4">
        <v>10105.86</v>
      </c>
      <c r="G359" s="4" t="s">
        <v>586</v>
      </c>
      <c r="H359" s="4">
        <v>10105.86</v>
      </c>
      <c r="I359" s="11"/>
    </row>
    <row r="360" spans="1:9" ht="45" x14ac:dyDescent="0.25">
      <c r="A360" s="33"/>
      <c r="B360" s="33"/>
      <c r="C360" s="3" t="s">
        <v>395</v>
      </c>
      <c r="D360" s="3" t="s">
        <v>566</v>
      </c>
      <c r="E360" s="4">
        <f>E361+E362</f>
        <v>0</v>
      </c>
      <c r="F360" s="4">
        <f>F361+F362</f>
        <v>0</v>
      </c>
      <c r="G360" s="4" t="s">
        <v>21</v>
      </c>
      <c r="H360" s="4">
        <f>H361+H362</f>
        <v>0</v>
      </c>
      <c r="I360" s="11"/>
    </row>
    <row r="361" spans="1:9" ht="45" x14ac:dyDescent="0.25">
      <c r="A361" s="33"/>
      <c r="B361" s="33"/>
      <c r="C361" s="20" t="s">
        <v>158</v>
      </c>
      <c r="D361" s="3" t="s">
        <v>567</v>
      </c>
      <c r="E361" s="4">
        <v>0</v>
      </c>
      <c r="F361" s="4">
        <v>0</v>
      </c>
      <c r="G361" s="4" t="s">
        <v>21</v>
      </c>
      <c r="H361" s="4">
        <v>0</v>
      </c>
      <c r="I361" s="11"/>
    </row>
    <row r="362" spans="1:9" ht="45" x14ac:dyDescent="0.25">
      <c r="A362" s="33"/>
      <c r="B362" s="33"/>
      <c r="C362" s="20" t="s">
        <v>228</v>
      </c>
      <c r="D362" s="3" t="s">
        <v>568</v>
      </c>
      <c r="E362" s="4">
        <v>0</v>
      </c>
      <c r="F362" s="4">
        <v>0</v>
      </c>
      <c r="G362" s="4" t="s">
        <v>21</v>
      </c>
      <c r="H362" s="4">
        <v>0</v>
      </c>
      <c r="I362" s="11"/>
    </row>
    <row r="363" spans="1:9" ht="33.75" x14ac:dyDescent="0.25">
      <c r="A363" s="33"/>
      <c r="B363" s="33"/>
      <c r="C363" s="21" t="s">
        <v>176</v>
      </c>
      <c r="D363" s="21" t="s">
        <v>569</v>
      </c>
      <c r="E363" s="22">
        <v>0</v>
      </c>
      <c r="F363" s="22">
        <v>0</v>
      </c>
      <c r="G363" s="22" t="s">
        <v>407</v>
      </c>
      <c r="H363" s="22">
        <v>0</v>
      </c>
      <c r="I363" s="11"/>
    </row>
    <row r="364" spans="1:9" ht="45" x14ac:dyDescent="0.25">
      <c r="A364" s="33"/>
      <c r="B364" s="33"/>
      <c r="C364" s="3" t="s">
        <v>389</v>
      </c>
      <c r="D364" s="3" t="s">
        <v>570</v>
      </c>
      <c r="E364" s="4">
        <v>0</v>
      </c>
      <c r="F364" s="4">
        <v>0</v>
      </c>
      <c r="G364" s="4" t="s">
        <v>21</v>
      </c>
      <c r="H364" s="4">
        <v>0</v>
      </c>
      <c r="I364" s="11"/>
    </row>
    <row r="365" spans="1:9" ht="45" x14ac:dyDescent="0.25">
      <c r="A365" s="33"/>
      <c r="B365" s="33"/>
      <c r="C365" s="20" t="s">
        <v>57</v>
      </c>
      <c r="D365" s="3" t="s">
        <v>571</v>
      </c>
      <c r="E365" s="4">
        <v>0</v>
      </c>
      <c r="F365" s="4">
        <v>0</v>
      </c>
      <c r="G365" s="4" t="s">
        <v>21</v>
      </c>
      <c r="H365" s="4">
        <v>0</v>
      </c>
      <c r="I365" s="11"/>
    </row>
    <row r="366" spans="1:9" ht="45" x14ac:dyDescent="0.25">
      <c r="A366" s="33"/>
      <c r="B366" s="33"/>
      <c r="C366" s="20" t="s">
        <v>60</v>
      </c>
      <c r="D366" s="3" t="s">
        <v>572</v>
      </c>
      <c r="E366" s="4">
        <v>0</v>
      </c>
      <c r="F366" s="4">
        <v>0</v>
      </c>
      <c r="G366" s="4" t="s">
        <v>21</v>
      </c>
      <c r="H366" s="4">
        <v>0</v>
      </c>
      <c r="I366" s="11"/>
    </row>
    <row r="367" spans="1:9" ht="45" x14ac:dyDescent="0.25">
      <c r="A367" s="33"/>
      <c r="B367" s="33"/>
      <c r="C367" s="20" t="s">
        <v>62</v>
      </c>
      <c r="D367" s="3" t="s">
        <v>573</v>
      </c>
      <c r="E367" s="4">
        <v>0</v>
      </c>
      <c r="F367" s="4">
        <v>0</v>
      </c>
      <c r="G367" s="4" t="s">
        <v>21</v>
      </c>
      <c r="H367" s="4">
        <v>0</v>
      </c>
      <c r="I367" s="11"/>
    </row>
    <row r="368" spans="1:9" ht="45" x14ac:dyDescent="0.25">
      <c r="A368" s="33"/>
      <c r="B368" s="33"/>
      <c r="C368" s="20" t="s">
        <v>65</v>
      </c>
      <c r="D368" s="3" t="s">
        <v>574</v>
      </c>
      <c r="E368" s="4">
        <v>0</v>
      </c>
      <c r="F368" s="4">
        <v>0</v>
      </c>
      <c r="G368" s="4" t="s">
        <v>21</v>
      </c>
      <c r="H368" s="4">
        <v>0</v>
      </c>
      <c r="I368" s="11"/>
    </row>
    <row r="369" spans="1:9" ht="45" x14ac:dyDescent="0.25">
      <c r="A369" s="33"/>
      <c r="B369" s="33"/>
      <c r="C369" s="20" t="s">
        <v>67</v>
      </c>
      <c r="D369" s="3" t="s">
        <v>575</v>
      </c>
      <c r="E369" s="4">
        <v>0</v>
      </c>
      <c r="F369" s="4">
        <v>0</v>
      </c>
      <c r="G369" s="4" t="s">
        <v>21</v>
      </c>
      <c r="H369" s="4">
        <v>0</v>
      </c>
      <c r="I369" s="11"/>
    </row>
    <row r="370" spans="1:9" ht="45" x14ac:dyDescent="0.25">
      <c r="A370" s="33"/>
      <c r="B370" s="33"/>
      <c r="C370" s="20" t="s">
        <v>69</v>
      </c>
      <c r="D370" s="3" t="s">
        <v>576</v>
      </c>
      <c r="E370" s="4">
        <v>0</v>
      </c>
      <c r="F370" s="4">
        <v>0</v>
      </c>
      <c r="G370" s="4" t="s">
        <v>21</v>
      </c>
      <c r="H370" s="4">
        <v>0</v>
      </c>
      <c r="I370" s="11"/>
    </row>
    <row r="371" spans="1:9" ht="45" x14ac:dyDescent="0.25">
      <c r="A371" s="33"/>
      <c r="B371" s="33"/>
      <c r="C371" s="20" t="s">
        <v>71</v>
      </c>
      <c r="D371" s="3" t="s">
        <v>577</v>
      </c>
      <c r="E371" s="4">
        <v>0</v>
      </c>
      <c r="F371" s="4">
        <v>0</v>
      </c>
      <c r="G371" s="4" t="s">
        <v>21</v>
      </c>
      <c r="H371" s="4">
        <v>0</v>
      </c>
      <c r="I371" s="11"/>
    </row>
    <row r="372" spans="1:9" ht="45" x14ac:dyDescent="0.25">
      <c r="A372" s="33"/>
      <c r="B372" s="33"/>
      <c r="C372" s="20" t="s">
        <v>73</v>
      </c>
      <c r="D372" s="3" t="s">
        <v>578</v>
      </c>
      <c r="E372" s="4">
        <v>0</v>
      </c>
      <c r="F372" s="4">
        <v>0</v>
      </c>
      <c r="G372" s="4" t="s">
        <v>21</v>
      </c>
      <c r="H372" s="4">
        <v>0</v>
      </c>
      <c r="I372" s="11"/>
    </row>
    <row r="373" spans="1:9" ht="45" x14ac:dyDescent="0.25">
      <c r="A373" s="33"/>
      <c r="B373" s="33"/>
      <c r="C373" s="20" t="s">
        <v>75</v>
      </c>
      <c r="D373" s="3" t="s">
        <v>579</v>
      </c>
      <c r="E373" s="4">
        <v>0</v>
      </c>
      <c r="F373" s="4">
        <v>0</v>
      </c>
      <c r="G373" s="4" t="s">
        <v>21</v>
      </c>
      <c r="H373" s="4">
        <v>0</v>
      </c>
      <c r="I373" s="11"/>
    </row>
    <row r="374" spans="1:9" ht="45" x14ac:dyDescent="0.25">
      <c r="A374" s="33"/>
      <c r="B374" s="33"/>
      <c r="C374" s="20" t="s">
        <v>77</v>
      </c>
      <c r="D374" s="3" t="s">
        <v>580</v>
      </c>
      <c r="E374" s="4">
        <v>0</v>
      </c>
      <c r="F374" s="4">
        <v>0</v>
      </c>
      <c r="G374" s="4" t="s">
        <v>21</v>
      </c>
      <c r="H374" s="4">
        <v>0</v>
      </c>
      <c r="I374" s="11"/>
    </row>
    <row r="375" spans="1:9" ht="45" x14ac:dyDescent="0.25">
      <c r="A375" s="33"/>
      <c r="B375" s="33"/>
      <c r="C375" s="20" t="s">
        <v>79</v>
      </c>
      <c r="D375" s="3" t="s">
        <v>581</v>
      </c>
      <c r="E375" s="4">
        <v>0</v>
      </c>
      <c r="F375" s="4">
        <v>0</v>
      </c>
      <c r="G375" s="4" t="s">
        <v>21</v>
      </c>
      <c r="H375" s="4">
        <v>0</v>
      </c>
      <c r="I375" s="11"/>
    </row>
    <row r="376" spans="1:9" s="24" customFormat="1" ht="14.25" x14ac:dyDescent="0.2">
      <c r="A376" s="33"/>
      <c r="B376" s="33"/>
      <c r="C376" s="34" t="s">
        <v>55</v>
      </c>
      <c r="D376" s="34"/>
      <c r="E376" s="25">
        <f>E313+E322+E334+E344+E350+E363</f>
        <v>74990.51999999999</v>
      </c>
      <c r="F376" s="25">
        <f>F313+F322+F334+F344+F350+F363</f>
        <v>71060.099999999991</v>
      </c>
      <c r="G376" s="22" t="s">
        <v>1163</v>
      </c>
      <c r="H376" s="25">
        <f>H313+H322+H334+H344+H350+H363</f>
        <v>71060.099999999991</v>
      </c>
      <c r="I376" s="26"/>
    </row>
    <row r="377" spans="1:9" ht="22.5" x14ac:dyDescent="0.25">
      <c r="A377" s="33">
        <v>5</v>
      </c>
      <c r="B377" s="33" t="s">
        <v>1157</v>
      </c>
      <c r="C377" s="21" t="s">
        <v>10</v>
      </c>
      <c r="D377" s="21" t="s">
        <v>587</v>
      </c>
      <c r="E377" s="22">
        <f>E378+E379+E380+E381+E382</f>
        <v>4133.5599999999995</v>
      </c>
      <c r="F377" s="22">
        <f>F378+F379+F380+F381+F382</f>
        <v>4133.55</v>
      </c>
      <c r="G377" s="22" t="s">
        <v>421</v>
      </c>
      <c r="H377" s="22">
        <f>H378+H379+H380+H381+H382</f>
        <v>4133.55</v>
      </c>
      <c r="I377" s="26"/>
    </row>
    <row r="378" spans="1:9" ht="33.75" x14ac:dyDescent="0.25">
      <c r="A378" s="33"/>
      <c r="B378" s="33"/>
      <c r="C378" s="3" t="s">
        <v>389</v>
      </c>
      <c r="D378" s="3" t="s">
        <v>588</v>
      </c>
      <c r="E378" s="4">
        <v>298.99</v>
      </c>
      <c r="F378" s="4">
        <v>298.99</v>
      </c>
      <c r="G378" s="4" t="s">
        <v>59</v>
      </c>
      <c r="H378" s="4">
        <v>298.99</v>
      </c>
      <c r="I378" s="26"/>
    </row>
    <row r="379" spans="1:9" ht="33.75" x14ac:dyDescent="0.25">
      <c r="A379" s="33"/>
      <c r="B379" s="33"/>
      <c r="C379" s="3" t="s">
        <v>390</v>
      </c>
      <c r="D379" s="3" t="s">
        <v>589</v>
      </c>
      <c r="E379" s="4">
        <v>1397.32</v>
      </c>
      <c r="F379" s="4">
        <v>1397.32</v>
      </c>
      <c r="G379" s="4" t="s">
        <v>59</v>
      </c>
      <c r="H379" s="4">
        <v>1397.32</v>
      </c>
      <c r="I379" s="26"/>
    </row>
    <row r="380" spans="1:9" ht="45" x14ac:dyDescent="0.25">
      <c r="A380" s="33"/>
      <c r="B380" s="33"/>
      <c r="C380" s="3" t="s">
        <v>394</v>
      </c>
      <c r="D380" s="3" t="s">
        <v>590</v>
      </c>
      <c r="E380" s="4">
        <v>0</v>
      </c>
      <c r="F380" s="4">
        <v>0</v>
      </c>
      <c r="G380" s="4" t="s">
        <v>37</v>
      </c>
      <c r="H380" s="4">
        <v>0</v>
      </c>
      <c r="I380" s="26"/>
    </row>
    <row r="381" spans="1:9" ht="33.75" x14ac:dyDescent="0.25">
      <c r="A381" s="33"/>
      <c r="B381" s="33"/>
      <c r="C381" s="3" t="s">
        <v>395</v>
      </c>
      <c r="D381" s="3" t="s">
        <v>591</v>
      </c>
      <c r="E381" s="4">
        <v>98.96</v>
      </c>
      <c r="F381" s="4">
        <v>98.95</v>
      </c>
      <c r="G381" s="4" t="s">
        <v>59</v>
      </c>
      <c r="H381" s="4">
        <v>98.95</v>
      </c>
      <c r="I381" s="26"/>
    </row>
    <row r="382" spans="1:9" ht="33.75" x14ac:dyDescent="0.25">
      <c r="A382" s="33"/>
      <c r="B382" s="33"/>
      <c r="C382" s="3" t="s">
        <v>396</v>
      </c>
      <c r="D382" s="3" t="s">
        <v>592</v>
      </c>
      <c r="E382" s="4">
        <v>2338.29</v>
      </c>
      <c r="F382" s="4">
        <v>2338.29</v>
      </c>
      <c r="G382" s="4" t="s">
        <v>59</v>
      </c>
      <c r="H382" s="4">
        <v>2338.29</v>
      </c>
      <c r="I382" s="26"/>
    </row>
    <row r="383" spans="1:9" ht="22.5" x14ac:dyDescent="0.25">
      <c r="A383" s="33"/>
      <c r="B383" s="33"/>
      <c r="C383" s="21" t="s">
        <v>18</v>
      </c>
      <c r="D383" s="21" t="s">
        <v>593</v>
      </c>
      <c r="E383" s="22">
        <f>E384+E385+E386+E387</f>
        <v>79405.119999999995</v>
      </c>
      <c r="F383" s="22">
        <f>F384+F385+F386+F387</f>
        <v>79328.88</v>
      </c>
      <c r="G383" s="22" t="s">
        <v>507</v>
      </c>
      <c r="H383" s="22">
        <f>H384+H385+H386+H387</f>
        <v>79328.88</v>
      </c>
      <c r="I383" s="26"/>
    </row>
    <row r="384" spans="1:9" ht="33.75" x14ac:dyDescent="0.25">
      <c r="A384" s="33"/>
      <c r="B384" s="33"/>
      <c r="C384" s="3" t="s">
        <v>389</v>
      </c>
      <c r="D384" s="3" t="s">
        <v>594</v>
      </c>
      <c r="E384" s="4">
        <v>3500</v>
      </c>
      <c r="F384" s="4">
        <v>3500</v>
      </c>
      <c r="G384" s="4" t="s">
        <v>59</v>
      </c>
      <c r="H384" s="4">
        <v>3500</v>
      </c>
      <c r="I384" s="26"/>
    </row>
    <row r="385" spans="1:9" ht="45" x14ac:dyDescent="0.25">
      <c r="A385" s="33"/>
      <c r="B385" s="33"/>
      <c r="C385" s="3" t="s">
        <v>390</v>
      </c>
      <c r="D385" s="3" t="s">
        <v>595</v>
      </c>
      <c r="E385" s="4">
        <v>0</v>
      </c>
      <c r="F385" s="4">
        <v>0</v>
      </c>
      <c r="G385" s="4" t="s">
        <v>37</v>
      </c>
      <c r="H385" s="4">
        <v>0</v>
      </c>
      <c r="I385" s="26"/>
    </row>
    <row r="386" spans="1:9" ht="45" x14ac:dyDescent="0.25">
      <c r="A386" s="33"/>
      <c r="B386" s="33"/>
      <c r="C386" s="3" t="s">
        <v>394</v>
      </c>
      <c r="D386" s="3" t="s">
        <v>596</v>
      </c>
      <c r="E386" s="4">
        <v>58386.3</v>
      </c>
      <c r="F386" s="4">
        <v>58386.3</v>
      </c>
      <c r="G386" s="4" t="s">
        <v>59</v>
      </c>
      <c r="H386" s="4">
        <v>58386.3</v>
      </c>
      <c r="I386" s="26"/>
    </row>
    <row r="387" spans="1:9" ht="33.75" x14ac:dyDescent="0.25">
      <c r="A387" s="33"/>
      <c r="B387" s="33"/>
      <c r="C387" s="3" t="s">
        <v>395</v>
      </c>
      <c r="D387" s="3" t="s">
        <v>597</v>
      </c>
      <c r="E387" s="4">
        <v>17518.82</v>
      </c>
      <c r="F387" s="4">
        <v>17442.580000000002</v>
      </c>
      <c r="G387" s="4" t="s">
        <v>59</v>
      </c>
      <c r="H387" s="4">
        <v>17442.580000000002</v>
      </c>
      <c r="I387" s="26"/>
    </row>
    <row r="388" spans="1:9" ht="33.75" x14ac:dyDescent="0.25">
      <c r="A388" s="33"/>
      <c r="B388" s="33"/>
      <c r="C388" s="21" t="s">
        <v>33</v>
      </c>
      <c r="D388" s="21" t="s">
        <v>598</v>
      </c>
      <c r="E388" s="22">
        <f>E389+E390+E391+E392+E393+E394+E395+E396+E397+E398+E399+E400</f>
        <v>49430.21</v>
      </c>
      <c r="F388" s="22">
        <f>F389+F390+F391+F392+F393+F394+F395+F396+F397+F398+F399+F400</f>
        <v>46875.39</v>
      </c>
      <c r="G388" s="22" t="s">
        <v>614</v>
      </c>
      <c r="H388" s="22">
        <f>H389+H390+H391+H392+H393+H394+H395+H396+H397+H398+H399+H400</f>
        <v>46875.39</v>
      </c>
      <c r="I388" s="26"/>
    </row>
    <row r="389" spans="1:9" ht="45" x14ac:dyDescent="0.25">
      <c r="A389" s="33"/>
      <c r="B389" s="33"/>
      <c r="C389" s="3" t="s">
        <v>57</v>
      </c>
      <c r="D389" s="3" t="s">
        <v>599</v>
      </c>
      <c r="E389" s="4">
        <v>28422.66</v>
      </c>
      <c r="F389" s="4">
        <v>25867.96</v>
      </c>
      <c r="G389" s="4" t="s">
        <v>613</v>
      </c>
      <c r="H389" s="4">
        <v>25867.96</v>
      </c>
      <c r="I389" s="26"/>
    </row>
    <row r="390" spans="1:9" ht="112.5" x14ac:dyDescent="0.25">
      <c r="A390" s="33"/>
      <c r="B390" s="33"/>
      <c r="C390" s="3" t="s">
        <v>60</v>
      </c>
      <c r="D390" s="3" t="s">
        <v>600</v>
      </c>
      <c r="E390" s="4">
        <v>153.19</v>
      </c>
      <c r="F390" s="4">
        <v>153.19</v>
      </c>
      <c r="G390" s="4" t="s">
        <v>391</v>
      </c>
      <c r="H390" s="4">
        <v>153.19</v>
      </c>
      <c r="I390" s="26"/>
    </row>
    <row r="391" spans="1:9" ht="33.75" x14ac:dyDescent="0.25">
      <c r="A391" s="33"/>
      <c r="B391" s="33"/>
      <c r="C391" s="3" t="s">
        <v>62</v>
      </c>
      <c r="D391" s="3" t="s">
        <v>601</v>
      </c>
      <c r="E391" s="4">
        <v>1000</v>
      </c>
      <c r="F391" s="4">
        <v>999.9</v>
      </c>
      <c r="G391" s="4" t="s">
        <v>391</v>
      </c>
      <c r="H391" s="4">
        <v>999.9</v>
      </c>
      <c r="I391" s="26"/>
    </row>
    <row r="392" spans="1:9" ht="33.75" x14ac:dyDescent="0.25">
      <c r="A392" s="33"/>
      <c r="B392" s="33"/>
      <c r="C392" s="3" t="s">
        <v>65</v>
      </c>
      <c r="D392" s="3" t="s">
        <v>602</v>
      </c>
      <c r="E392" s="4">
        <v>1599.97</v>
      </c>
      <c r="F392" s="4">
        <v>1599.97</v>
      </c>
      <c r="G392" s="4" t="s">
        <v>391</v>
      </c>
      <c r="H392" s="4">
        <v>1599.97</v>
      </c>
      <c r="I392" s="26"/>
    </row>
    <row r="393" spans="1:9" ht="33.75" x14ac:dyDescent="0.25">
      <c r="A393" s="33"/>
      <c r="B393" s="33"/>
      <c r="C393" s="3" t="s">
        <v>144</v>
      </c>
      <c r="D393" s="3" t="s">
        <v>603</v>
      </c>
      <c r="E393" s="4">
        <v>4626</v>
      </c>
      <c r="F393" s="4">
        <v>4626</v>
      </c>
      <c r="G393" s="4" t="s">
        <v>391</v>
      </c>
      <c r="H393" s="4">
        <v>4626</v>
      </c>
      <c r="I393" s="26"/>
    </row>
    <row r="394" spans="1:9" ht="45" x14ac:dyDescent="0.25">
      <c r="A394" s="33"/>
      <c r="B394" s="33"/>
      <c r="C394" s="3" t="s">
        <v>202</v>
      </c>
      <c r="D394" s="3" t="s">
        <v>604</v>
      </c>
      <c r="E394" s="4">
        <v>0</v>
      </c>
      <c r="F394" s="4">
        <v>0</v>
      </c>
      <c r="G394" s="4" t="s">
        <v>37</v>
      </c>
      <c r="H394" s="4">
        <v>0</v>
      </c>
      <c r="I394" s="26"/>
    </row>
    <row r="395" spans="1:9" ht="33.75" x14ac:dyDescent="0.25">
      <c r="A395" s="33"/>
      <c r="B395" s="33"/>
      <c r="C395" s="3" t="s">
        <v>207</v>
      </c>
      <c r="D395" s="3" t="s">
        <v>605</v>
      </c>
      <c r="E395" s="4">
        <v>7313.1</v>
      </c>
      <c r="F395" s="4">
        <v>7313.09</v>
      </c>
      <c r="G395" s="4" t="s">
        <v>391</v>
      </c>
      <c r="H395" s="4">
        <v>7313.09</v>
      </c>
      <c r="I395" s="26"/>
    </row>
    <row r="396" spans="1:9" ht="45" x14ac:dyDescent="0.25">
      <c r="A396" s="33"/>
      <c r="B396" s="33"/>
      <c r="C396" s="3" t="s">
        <v>150</v>
      </c>
      <c r="D396" s="3" t="s">
        <v>606</v>
      </c>
      <c r="E396" s="4">
        <v>5486.75</v>
      </c>
      <c r="F396" s="4">
        <v>5486.75</v>
      </c>
      <c r="G396" s="4" t="s">
        <v>391</v>
      </c>
      <c r="H396" s="4">
        <v>5486.75</v>
      </c>
      <c r="I396" s="26"/>
    </row>
    <row r="397" spans="1:9" ht="45" x14ac:dyDescent="0.25">
      <c r="A397" s="33"/>
      <c r="B397" s="33"/>
      <c r="C397" s="3" t="s">
        <v>224</v>
      </c>
      <c r="D397" s="3" t="s">
        <v>607</v>
      </c>
      <c r="E397" s="4">
        <v>0</v>
      </c>
      <c r="F397" s="4">
        <v>0</v>
      </c>
      <c r="G397" s="4" t="s">
        <v>37</v>
      </c>
      <c r="H397" s="4">
        <v>0</v>
      </c>
      <c r="I397" s="26"/>
    </row>
    <row r="398" spans="1:9" ht="33.75" x14ac:dyDescent="0.25">
      <c r="A398" s="33"/>
      <c r="B398" s="33"/>
      <c r="C398" s="3" t="s">
        <v>226</v>
      </c>
      <c r="D398" s="3" t="s">
        <v>608</v>
      </c>
      <c r="E398" s="4">
        <v>397.79</v>
      </c>
      <c r="F398" s="4">
        <v>397.78</v>
      </c>
      <c r="G398" s="4" t="s">
        <v>391</v>
      </c>
      <c r="H398" s="4">
        <v>397.78</v>
      </c>
      <c r="I398" s="26"/>
    </row>
    <row r="399" spans="1:9" ht="33.75" x14ac:dyDescent="0.25">
      <c r="A399" s="33"/>
      <c r="B399" s="33"/>
      <c r="C399" s="3" t="s">
        <v>381</v>
      </c>
      <c r="D399" s="3" t="s">
        <v>609</v>
      </c>
      <c r="E399" s="4">
        <v>430.75</v>
      </c>
      <c r="F399" s="4">
        <v>430.75</v>
      </c>
      <c r="G399" s="4" t="s">
        <v>391</v>
      </c>
      <c r="H399" s="4">
        <v>430.75</v>
      </c>
      <c r="I399" s="26"/>
    </row>
    <row r="400" spans="1:9" ht="45" x14ac:dyDescent="0.25">
      <c r="A400" s="33"/>
      <c r="B400" s="33"/>
      <c r="C400" s="3" t="s">
        <v>158</v>
      </c>
      <c r="D400" s="3" t="s">
        <v>610</v>
      </c>
      <c r="E400" s="4">
        <v>0</v>
      </c>
      <c r="F400" s="4">
        <v>0</v>
      </c>
      <c r="G400" s="4" t="s">
        <v>37</v>
      </c>
      <c r="H400" s="4">
        <v>0</v>
      </c>
      <c r="I400" s="26"/>
    </row>
    <row r="401" spans="1:9" ht="45" x14ac:dyDescent="0.25">
      <c r="A401" s="33"/>
      <c r="B401" s="33"/>
      <c r="C401" s="21" t="s">
        <v>47</v>
      </c>
      <c r="D401" s="21" t="s">
        <v>611</v>
      </c>
      <c r="E401" s="22">
        <v>0</v>
      </c>
      <c r="F401" s="22">
        <v>0</v>
      </c>
      <c r="G401" s="22" t="s">
        <v>37</v>
      </c>
      <c r="H401" s="22">
        <v>0</v>
      </c>
      <c r="I401" s="26"/>
    </row>
    <row r="402" spans="1:9" ht="45" x14ac:dyDescent="0.25">
      <c r="A402" s="33"/>
      <c r="B402" s="33"/>
      <c r="C402" s="3" t="s">
        <v>57</v>
      </c>
      <c r="D402" s="3" t="s">
        <v>612</v>
      </c>
      <c r="E402" s="4">
        <v>0</v>
      </c>
      <c r="F402" s="4">
        <v>0</v>
      </c>
      <c r="G402" s="4" t="s">
        <v>37</v>
      </c>
      <c r="H402" s="4">
        <v>0</v>
      </c>
      <c r="I402" s="26"/>
    </row>
    <row r="403" spans="1:9" s="14" customFormat="1" x14ac:dyDescent="0.25">
      <c r="A403" s="33"/>
      <c r="B403" s="33"/>
      <c r="C403" s="30"/>
      <c r="D403" s="30" t="s">
        <v>55</v>
      </c>
      <c r="E403" s="19">
        <f>E377+E383+E388+E401</f>
        <v>132968.88999999998</v>
      </c>
      <c r="F403" s="19">
        <f>F377+F383+F388+F401</f>
        <v>130337.82</v>
      </c>
      <c r="G403" s="6" t="s">
        <v>615</v>
      </c>
      <c r="H403" s="19">
        <f>H377+H383+H388+H401</f>
        <v>130337.82</v>
      </c>
      <c r="I403" s="23"/>
    </row>
    <row r="404" spans="1:9" ht="33.75" x14ac:dyDescent="0.25">
      <c r="A404" s="33">
        <v>6</v>
      </c>
      <c r="B404" s="33" t="s">
        <v>648</v>
      </c>
      <c r="C404" s="21" t="s">
        <v>10</v>
      </c>
      <c r="D404" s="21" t="s">
        <v>616</v>
      </c>
      <c r="E404" s="22">
        <f>E405</f>
        <v>7845.4</v>
      </c>
      <c r="F404" s="22">
        <f>F405</f>
        <v>7845.04</v>
      </c>
      <c r="G404" s="22" t="s">
        <v>388</v>
      </c>
      <c r="H404" s="22">
        <f>H405</f>
        <v>7845.04</v>
      </c>
      <c r="I404" s="23"/>
    </row>
    <row r="405" spans="1:9" ht="45" x14ac:dyDescent="0.25">
      <c r="A405" s="33"/>
      <c r="B405" s="33"/>
      <c r="C405" s="3" t="s">
        <v>389</v>
      </c>
      <c r="D405" s="3" t="s">
        <v>617</v>
      </c>
      <c r="E405" s="4">
        <f>E406</f>
        <v>7845.4</v>
      </c>
      <c r="F405" s="4">
        <f>F406</f>
        <v>7845.04</v>
      </c>
      <c r="G405" s="4" t="s">
        <v>388</v>
      </c>
      <c r="H405" s="4">
        <f>H406</f>
        <v>7845.04</v>
      </c>
      <c r="I405" s="23"/>
    </row>
    <row r="406" spans="1:9" ht="33.75" x14ac:dyDescent="0.25">
      <c r="A406" s="33"/>
      <c r="B406" s="33"/>
      <c r="C406" s="20" t="s">
        <v>57</v>
      </c>
      <c r="D406" s="3" t="s">
        <v>618</v>
      </c>
      <c r="E406" s="4">
        <v>7845.4</v>
      </c>
      <c r="F406" s="4">
        <v>7845.04</v>
      </c>
      <c r="G406" s="4" t="s">
        <v>388</v>
      </c>
      <c r="H406" s="4">
        <v>7845.04</v>
      </c>
      <c r="I406" s="23"/>
    </row>
    <row r="407" spans="1:9" ht="45" x14ac:dyDescent="0.25">
      <c r="A407" s="33"/>
      <c r="B407" s="33"/>
      <c r="C407" s="21" t="s">
        <v>18</v>
      </c>
      <c r="D407" s="21" t="s">
        <v>619</v>
      </c>
      <c r="E407" s="22">
        <f>E408+E411</f>
        <v>42679.63</v>
      </c>
      <c r="F407" s="22">
        <f>F408+F411</f>
        <v>41921.089999999997</v>
      </c>
      <c r="G407" s="22" t="s">
        <v>649</v>
      </c>
      <c r="H407" s="22">
        <f>H408+H411</f>
        <v>41921.089999999997</v>
      </c>
      <c r="I407" s="23"/>
    </row>
    <row r="408" spans="1:9" ht="56.25" x14ac:dyDescent="0.25">
      <c r="A408" s="33"/>
      <c r="B408" s="33"/>
      <c r="C408" s="3" t="s">
        <v>389</v>
      </c>
      <c r="D408" s="3" t="s">
        <v>620</v>
      </c>
      <c r="E408" s="4">
        <f>E409+E410</f>
        <v>42167.43</v>
      </c>
      <c r="F408" s="4">
        <f>F409+F410</f>
        <v>41408.89</v>
      </c>
      <c r="G408" s="4" t="s">
        <v>649</v>
      </c>
      <c r="H408" s="4">
        <f>H409+H410</f>
        <v>41408.89</v>
      </c>
      <c r="I408" s="23"/>
    </row>
    <row r="409" spans="1:9" ht="67.5" x14ac:dyDescent="0.25">
      <c r="A409" s="33"/>
      <c r="B409" s="33"/>
      <c r="C409" s="20" t="s">
        <v>57</v>
      </c>
      <c r="D409" s="3" t="s">
        <v>621</v>
      </c>
      <c r="E409" s="4">
        <v>42167.43</v>
      </c>
      <c r="F409" s="4">
        <v>41408.89</v>
      </c>
      <c r="G409" s="4" t="s">
        <v>649</v>
      </c>
      <c r="H409" s="4">
        <v>41408.89</v>
      </c>
      <c r="I409" s="23"/>
    </row>
    <row r="410" spans="1:9" ht="45" x14ac:dyDescent="0.25">
      <c r="A410" s="33"/>
      <c r="B410" s="33"/>
      <c r="C410" s="20" t="s">
        <v>60</v>
      </c>
      <c r="D410" s="3" t="s">
        <v>622</v>
      </c>
      <c r="E410" s="4">
        <v>0</v>
      </c>
      <c r="F410" s="4">
        <v>0</v>
      </c>
      <c r="G410" s="4" t="s">
        <v>21</v>
      </c>
      <c r="H410" s="4">
        <v>0</v>
      </c>
      <c r="I410" s="23"/>
    </row>
    <row r="411" spans="1:9" ht="78.75" x14ac:dyDescent="0.25">
      <c r="A411" s="33"/>
      <c r="B411" s="33"/>
      <c r="C411" s="3" t="s">
        <v>390</v>
      </c>
      <c r="D411" s="3" t="s">
        <v>623</v>
      </c>
      <c r="E411" s="4">
        <v>512.20000000000005</v>
      </c>
      <c r="F411" s="4">
        <v>512.20000000000005</v>
      </c>
      <c r="G411" s="4" t="s">
        <v>388</v>
      </c>
      <c r="H411" s="4">
        <v>512.20000000000005</v>
      </c>
      <c r="I411" s="23"/>
    </row>
    <row r="412" spans="1:9" ht="45" x14ac:dyDescent="0.25">
      <c r="A412" s="33"/>
      <c r="B412" s="33"/>
      <c r="C412" s="21" t="s">
        <v>33</v>
      </c>
      <c r="D412" s="21" t="s">
        <v>624</v>
      </c>
      <c r="E412" s="22">
        <f>E413</f>
        <v>6375</v>
      </c>
      <c r="F412" s="22">
        <f>F413</f>
        <v>6374.04</v>
      </c>
      <c r="G412" s="22" t="s">
        <v>21</v>
      </c>
      <c r="H412" s="22">
        <f>H413</f>
        <v>6374.04</v>
      </c>
      <c r="I412" s="23"/>
    </row>
    <row r="413" spans="1:9" ht="157.5" x14ac:dyDescent="0.25">
      <c r="A413" s="33"/>
      <c r="B413" s="33"/>
      <c r="C413" s="3" t="s">
        <v>389</v>
      </c>
      <c r="D413" s="3" t="s">
        <v>625</v>
      </c>
      <c r="E413" s="4">
        <f>E414</f>
        <v>6375</v>
      </c>
      <c r="F413" s="4">
        <f>F414</f>
        <v>6374.04</v>
      </c>
      <c r="G413" s="4" t="s">
        <v>408</v>
      </c>
      <c r="H413" s="4">
        <f>H414</f>
        <v>6374.04</v>
      </c>
      <c r="I413" s="23"/>
    </row>
    <row r="414" spans="1:9" ht="101.25" x14ac:dyDescent="0.25">
      <c r="A414" s="33"/>
      <c r="B414" s="33"/>
      <c r="C414" s="20" t="s">
        <v>57</v>
      </c>
      <c r="D414" s="3" t="s">
        <v>626</v>
      </c>
      <c r="E414" s="4">
        <v>6375</v>
      </c>
      <c r="F414" s="4">
        <v>6374.04</v>
      </c>
      <c r="G414" s="4" t="s">
        <v>408</v>
      </c>
      <c r="H414" s="4">
        <v>6374.04</v>
      </c>
      <c r="I414" s="23"/>
    </row>
    <row r="415" spans="1:9" ht="45" x14ac:dyDescent="0.25">
      <c r="A415" s="33"/>
      <c r="B415" s="33"/>
      <c r="C415" s="21" t="s">
        <v>47</v>
      </c>
      <c r="D415" s="21" t="s">
        <v>627</v>
      </c>
      <c r="E415" s="22">
        <v>0</v>
      </c>
      <c r="F415" s="22">
        <v>0</v>
      </c>
      <c r="G415" s="22" t="s">
        <v>21</v>
      </c>
      <c r="H415" s="22">
        <v>0</v>
      </c>
      <c r="I415" s="23"/>
    </row>
    <row r="416" spans="1:9" ht="45" x14ac:dyDescent="0.25">
      <c r="A416" s="33"/>
      <c r="B416" s="33"/>
      <c r="C416" s="3" t="s">
        <v>389</v>
      </c>
      <c r="D416" s="3" t="s">
        <v>628</v>
      </c>
      <c r="E416" s="4">
        <v>0</v>
      </c>
      <c r="F416" s="4">
        <v>0</v>
      </c>
      <c r="G416" s="4" t="s">
        <v>21</v>
      </c>
      <c r="H416" s="4">
        <v>0</v>
      </c>
      <c r="I416" s="23"/>
    </row>
    <row r="417" spans="1:9" ht="45" x14ac:dyDescent="0.25">
      <c r="A417" s="33"/>
      <c r="B417" s="33"/>
      <c r="C417" s="20" t="s">
        <v>57</v>
      </c>
      <c r="D417" s="3" t="s">
        <v>629</v>
      </c>
      <c r="E417" s="4">
        <v>0</v>
      </c>
      <c r="F417" s="4">
        <v>0</v>
      </c>
      <c r="G417" s="4" t="s">
        <v>21</v>
      </c>
      <c r="H417" s="4">
        <v>0</v>
      </c>
      <c r="I417" s="23"/>
    </row>
    <row r="418" spans="1:9" ht="45" x14ac:dyDescent="0.25">
      <c r="A418" s="33"/>
      <c r="B418" s="33"/>
      <c r="C418" s="3" t="s">
        <v>390</v>
      </c>
      <c r="D418" s="3" t="s">
        <v>630</v>
      </c>
      <c r="E418" s="4">
        <v>0</v>
      </c>
      <c r="F418" s="4">
        <v>0</v>
      </c>
      <c r="G418" s="4" t="s">
        <v>21</v>
      </c>
      <c r="H418" s="4">
        <v>0</v>
      </c>
      <c r="I418" s="23"/>
    </row>
    <row r="419" spans="1:9" ht="45" x14ac:dyDescent="0.25">
      <c r="A419" s="33"/>
      <c r="B419" s="33"/>
      <c r="C419" s="20" t="s">
        <v>144</v>
      </c>
      <c r="D419" s="3" t="s">
        <v>631</v>
      </c>
      <c r="E419" s="4">
        <v>0</v>
      </c>
      <c r="F419" s="4">
        <v>0</v>
      </c>
      <c r="G419" s="4" t="s">
        <v>21</v>
      </c>
      <c r="H419" s="4">
        <v>0</v>
      </c>
      <c r="I419" s="23"/>
    </row>
    <row r="420" spans="1:9" ht="45" x14ac:dyDescent="0.25">
      <c r="A420" s="33"/>
      <c r="B420" s="33"/>
      <c r="C420" s="20" t="s">
        <v>202</v>
      </c>
      <c r="D420" s="3" t="s">
        <v>632</v>
      </c>
      <c r="E420" s="4">
        <v>0</v>
      </c>
      <c r="F420" s="4">
        <v>0</v>
      </c>
      <c r="G420" s="4" t="s">
        <v>21</v>
      </c>
      <c r="H420" s="4">
        <v>0</v>
      </c>
      <c r="I420" s="23"/>
    </row>
    <row r="421" spans="1:9" ht="45" x14ac:dyDescent="0.25">
      <c r="A421" s="33"/>
      <c r="B421" s="33"/>
      <c r="C421" s="3" t="s">
        <v>394</v>
      </c>
      <c r="D421" s="3" t="s">
        <v>633</v>
      </c>
      <c r="E421" s="4">
        <v>0</v>
      </c>
      <c r="F421" s="4">
        <v>0</v>
      </c>
      <c r="G421" s="4" t="s">
        <v>21</v>
      </c>
      <c r="H421" s="4">
        <v>0</v>
      </c>
      <c r="I421" s="23"/>
    </row>
    <row r="422" spans="1:9" ht="45" x14ac:dyDescent="0.25">
      <c r="A422" s="33"/>
      <c r="B422" s="33"/>
      <c r="C422" s="20" t="s">
        <v>150</v>
      </c>
      <c r="D422" s="3" t="s">
        <v>634</v>
      </c>
      <c r="E422" s="4">
        <v>0</v>
      </c>
      <c r="F422" s="4">
        <v>0</v>
      </c>
      <c r="G422" s="4" t="s">
        <v>21</v>
      </c>
      <c r="H422" s="4">
        <v>0</v>
      </c>
      <c r="I422" s="23"/>
    </row>
    <row r="423" spans="1:9" ht="45" x14ac:dyDescent="0.25">
      <c r="A423" s="33"/>
      <c r="B423" s="33"/>
      <c r="C423" s="20" t="s">
        <v>224</v>
      </c>
      <c r="D423" s="3" t="s">
        <v>635</v>
      </c>
      <c r="E423" s="4">
        <v>0</v>
      </c>
      <c r="F423" s="4">
        <v>0</v>
      </c>
      <c r="G423" s="4" t="s">
        <v>21</v>
      </c>
      <c r="H423" s="4">
        <v>0</v>
      </c>
      <c r="I423" s="23"/>
    </row>
    <row r="424" spans="1:9" ht="45" x14ac:dyDescent="0.25">
      <c r="A424" s="33"/>
      <c r="B424" s="33"/>
      <c r="C424" s="3" t="s">
        <v>395</v>
      </c>
      <c r="D424" s="3" t="s">
        <v>636</v>
      </c>
      <c r="E424" s="4">
        <v>0</v>
      </c>
      <c r="F424" s="4">
        <v>0</v>
      </c>
      <c r="G424" s="4" t="s">
        <v>21</v>
      </c>
      <c r="H424" s="4">
        <v>0</v>
      </c>
      <c r="I424" s="23"/>
    </row>
    <row r="425" spans="1:9" ht="56.25" x14ac:dyDescent="0.25">
      <c r="A425" s="33"/>
      <c r="B425" s="33"/>
      <c r="C425" s="20" t="s">
        <v>158</v>
      </c>
      <c r="D425" s="3" t="s">
        <v>637</v>
      </c>
      <c r="E425" s="4">
        <v>0</v>
      </c>
      <c r="F425" s="4">
        <v>0</v>
      </c>
      <c r="G425" s="4" t="s">
        <v>21</v>
      </c>
      <c r="H425" s="4">
        <v>0</v>
      </c>
      <c r="I425" s="23"/>
    </row>
    <row r="426" spans="1:9" ht="45" x14ac:dyDescent="0.25">
      <c r="A426" s="33"/>
      <c r="B426" s="33"/>
      <c r="C426" s="20" t="s">
        <v>228</v>
      </c>
      <c r="D426" s="3" t="s">
        <v>638</v>
      </c>
      <c r="E426" s="4">
        <v>0</v>
      </c>
      <c r="F426" s="4">
        <v>0</v>
      </c>
      <c r="G426" s="4" t="s">
        <v>21</v>
      </c>
      <c r="H426" s="4">
        <v>0</v>
      </c>
      <c r="I426" s="23"/>
    </row>
    <row r="427" spans="1:9" ht="45" x14ac:dyDescent="0.25">
      <c r="A427" s="33"/>
      <c r="B427" s="33"/>
      <c r="C427" s="20" t="s">
        <v>385</v>
      </c>
      <c r="D427" s="3" t="s">
        <v>639</v>
      </c>
      <c r="E427" s="4">
        <v>0</v>
      </c>
      <c r="F427" s="4">
        <v>0</v>
      </c>
      <c r="G427" s="4" t="s">
        <v>21</v>
      </c>
      <c r="H427" s="4">
        <v>0</v>
      </c>
      <c r="I427" s="23"/>
    </row>
    <row r="428" spans="1:9" ht="45" x14ac:dyDescent="0.25">
      <c r="A428" s="33"/>
      <c r="B428" s="33"/>
      <c r="C428" s="3" t="s">
        <v>396</v>
      </c>
      <c r="D428" s="3" t="s">
        <v>640</v>
      </c>
      <c r="E428" s="4">
        <v>0</v>
      </c>
      <c r="F428" s="4">
        <v>0</v>
      </c>
      <c r="G428" s="4" t="s">
        <v>21</v>
      </c>
      <c r="H428" s="4">
        <v>0</v>
      </c>
      <c r="I428" s="23"/>
    </row>
    <row r="429" spans="1:9" ht="45" x14ac:dyDescent="0.25">
      <c r="A429" s="33"/>
      <c r="B429" s="33"/>
      <c r="C429" s="20" t="s">
        <v>166</v>
      </c>
      <c r="D429" s="3" t="s">
        <v>641</v>
      </c>
      <c r="E429" s="4">
        <v>0</v>
      </c>
      <c r="F429" s="4">
        <v>0</v>
      </c>
      <c r="G429" s="4" t="s">
        <v>21</v>
      </c>
      <c r="H429" s="4">
        <v>0</v>
      </c>
      <c r="I429" s="23"/>
    </row>
    <row r="430" spans="1:9" ht="45" x14ac:dyDescent="0.25">
      <c r="A430" s="33"/>
      <c r="B430" s="33"/>
      <c r="C430" s="3" t="s">
        <v>401</v>
      </c>
      <c r="D430" s="3" t="s">
        <v>642</v>
      </c>
      <c r="E430" s="4">
        <v>0</v>
      </c>
      <c r="F430" s="4">
        <v>0</v>
      </c>
      <c r="G430" s="4" t="s">
        <v>21</v>
      </c>
      <c r="H430" s="4">
        <v>0</v>
      </c>
      <c r="I430" s="23"/>
    </row>
    <row r="431" spans="1:9" ht="45" x14ac:dyDescent="0.25">
      <c r="A431" s="33"/>
      <c r="B431" s="33"/>
      <c r="C431" s="20" t="s">
        <v>386</v>
      </c>
      <c r="D431" s="3" t="s">
        <v>643</v>
      </c>
      <c r="E431" s="4">
        <v>0</v>
      </c>
      <c r="F431" s="4">
        <v>0</v>
      </c>
      <c r="G431" s="4" t="s">
        <v>21</v>
      </c>
      <c r="H431" s="4">
        <v>0</v>
      </c>
      <c r="I431" s="23"/>
    </row>
    <row r="432" spans="1:9" ht="45" x14ac:dyDescent="0.25">
      <c r="A432" s="33"/>
      <c r="B432" s="33"/>
      <c r="C432" s="20" t="s">
        <v>454</v>
      </c>
      <c r="D432" s="3" t="s">
        <v>644</v>
      </c>
      <c r="E432" s="4">
        <v>0</v>
      </c>
      <c r="F432" s="4">
        <v>0</v>
      </c>
      <c r="G432" s="4" t="s">
        <v>21</v>
      </c>
      <c r="H432" s="4">
        <v>0</v>
      </c>
      <c r="I432" s="23"/>
    </row>
    <row r="433" spans="1:9" ht="45" x14ac:dyDescent="0.25">
      <c r="A433" s="33"/>
      <c r="B433" s="33"/>
      <c r="C433" s="3" t="s">
        <v>402</v>
      </c>
      <c r="D433" s="3" t="s">
        <v>645</v>
      </c>
      <c r="E433" s="4">
        <v>0</v>
      </c>
      <c r="F433" s="4">
        <v>0</v>
      </c>
      <c r="G433" s="4" t="s">
        <v>21</v>
      </c>
      <c r="H433" s="4">
        <v>0</v>
      </c>
      <c r="I433" s="23"/>
    </row>
    <row r="434" spans="1:9" ht="45" x14ac:dyDescent="0.25">
      <c r="A434" s="33"/>
      <c r="B434" s="33"/>
      <c r="C434" s="20" t="s">
        <v>646</v>
      </c>
      <c r="D434" s="3" t="s">
        <v>647</v>
      </c>
      <c r="E434" s="4">
        <v>0</v>
      </c>
      <c r="F434" s="4">
        <v>0</v>
      </c>
      <c r="G434" s="4" t="s">
        <v>21</v>
      </c>
      <c r="H434" s="4">
        <v>0</v>
      </c>
      <c r="I434" s="23"/>
    </row>
    <row r="435" spans="1:9" s="14" customFormat="1" x14ac:dyDescent="0.25">
      <c r="A435" s="33"/>
      <c r="B435" s="33"/>
      <c r="C435" s="37" t="s">
        <v>55</v>
      </c>
      <c r="D435" s="37"/>
      <c r="E435" s="19">
        <f>E404+E407+E412+E415</f>
        <v>56900.03</v>
      </c>
      <c r="F435" s="19">
        <f>F404+F407+F412+F415</f>
        <v>56140.17</v>
      </c>
      <c r="G435" s="6" t="s">
        <v>650</v>
      </c>
      <c r="H435" s="19">
        <f>H404+H407+H412+H415</f>
        <v>56140.17</v>
      </c>
      <c r="I435" s="23"/>
    </row>
    <row r="436" spans="1:9" ht="33.75" x14ac:dyDescent="0.25">
      <c r="A436" s="33">
        <v>7</v>
      </c>
      <c r="B436" s="33" t="s">
        <v>1156</v>
      </c>
      <c r="C436" s="21" t="s">
        <v>10</v>
      </c>
      <c r="D436" s="21" t="s">
        <v>651</v>
      </c>
      <c r="E436" s="22">
        <f>E437</f>
        <v>9037.2000000000007</v>
      </c>
      <c r="F436" s="22">
        <f>F437</f>
        <v>9037.2000000000007</v>
      </c>
      <c r="G436" s="22" t="s">
        <v>393</v>
      </c>
      <c r="H436" s="22">
        <f>H437</f>
        <v>9037.2000000000007</v>
      </c>
      <c r="I436" s="23"/>
    </row>
    <row r="437" spans="1:9" ht="22.5" x14ac:dyDescent="0.25">
      <c r="A437" s="33"/>
      <c r="B437" s="33"/>
      <c r="C437" s="3" t="s">
        <v>389</v>
      </c>
      <c r="D437" s="3" t="s">
        <v>652</v>
      </c>
      <c r="E437" s="4">
        <f>E438+E439+E440</f>
        <v>9037.2000000000007</v>
      </c>
      <c r="F437" s="4">
        <f>F438+F439+F440</f>
        <v>9037.2000000000007</v>
      </c>
      <c r="G437" s="4" t="s">
        <v>408</v>
      </c>
      <c r="H437" s="4">
        <f>H438+H439+H440</f>
        <v>9037.2000000000007</v>
      </c>
      <c r="I437" s="23"/>
    </row>
    <row r="438" spans="1:9" ht="33.75" x14ac:dyDescent="0.25">
      <c r="A438" s="33"/>
      <c r="B438" s="33"/>
      <c r="C438" s="20" t="s">
        <v>57</v>
      </c>
      <c r="D438" s="3" t="s">
        <v>653</v>
      </c>
      <c r="E438" s="4">
        <v>9037.2000000000007</v>
      </c>
      <c r="F438" s="4">
        <v>9037.2000000000007</v>
      </c>
      <c r="G438" s="4" t="s">
        <v>408</v>
      </c>
      <c r="H438" s="4">
        <v>9037.2000000000007</v>
      </c>
      <c r="I438" s="23"/>
    </row>
    <row r="439" spans="1:9" ht="22.5" x14ac:dyDescent="0.25">
      <c r="A439" s="33"/>
      <c r="B439" s="33"/>
      <c r="C439" s="20" t="s">
        <v>60</v>
      </c>
      <c r="D439" s="3" t="s">
        <v>654</v>
      </c>
      <c r="E439" s="4">
        <v>0</v>
      </c>
      <c r="F439" s="4">
        <v>0</v>
      </c>
      <c r="G439" s="4" t="s">
        <v>701</v>
      </c>
      <c r="H439" s="4">
        <v>0</v>
      </c>
      <c r="I439" s="23"/>
    </row>
    <row r="440" spans="1:9" ht="45" x14ac:dyDescent="0.25">
      <c r="A440" s="33"/>
      <c r="B440" s="33"/>
      <c r="C440" s="20" t="s">
        <v>62</v>
      </c>
      <c r="D440" s="3" t="s">
        <v>655</v>
      </c>
      <c r="E440" s="4">
        <v>0</v>
      </c>
      <c r="F440" s="4">
        <v>0</v>
      </c>
      <c r="G440" s="4" t="s">
        <v>37</v>
      </c>
      <c r="H440" s="4">
        <v>0</v>
      </c>
      <c r="I440" s="23"/>
    </row>
    <row r="441" spans="1:9" ht="33.75" x14ac:dyDescent="0.25">
      <c r="A441" s="33"/>
      <c r="B441" s="33"/>
      <c r="C441" s="21" t="s">
        <v>18</v>
      </c>
      <c r="D441" s="21" t="s">
        <v>656</v>
      </c>
      <c r="E441" s="22">
        <f>E442</f>
        <v>26431.600000000002</v>
      </c>
      <c r="F441" s="22">
        <f>F442</f>
        <v>26431.58</v>
      </c>
      <c r="G441" s="22" t="s">
        <v>393</v>
      </c>
      <c r="H441" s="22">
        <f>H442</f>
        <v>26431.58</v>
      </c>
      <c r="I441" s="23"/>
    </row>
    <row r="442" spans="1:9" ht="33.75" x14ac:dyDescent="0.25">
      <c r="A442" s="33"/>
      <c r="B442" s="33"/>
      <c r="C442" s="3" t="s">
        <v>389</v>
      </c>
      <c r="D442" s="3" t="s">
        <v>657</v>
      </c>
      <c r="E442" s="4">
        <f>E443+E444</f>
        <v>26431.600000000002</v>
      </c>
      <c r="F442" s="4">
        <f>F443+F444</f>
        <v>26431.58</v>
      </c>
      <c r="G442" s="4" t="s">
        <v>408</v>
      </c>
      <c r="H442" s="4">
        <f>H443+H444</f>
        <v>26431.58</v>
      </c>
      <c r="I442" s="23"/>
    </row>
    <row r="443" spans="1:9" ht="33.75" x14ac:dyDescent="0.25">
      <c r="A443" s="33"/>
      <c r="B443" s="33"/>
      <c r="C443" s="20" t="s">
        <v>57</v>
      </c>
      <c r="D443" s="3" t="s">
        <v>658</v>
      </c>
      <c r="E443" s="4">
        <v>26290.9</v>
      </c>
      <c r="F443" s="4">
        <v>26290.9</v>
      </c>
      <c r="G443" s="4" t="s">
        <v>408</v>
      </c>
      <c r="H443" s="4">
        <v>26290.9</v>
      </c>
      <c r="I443" s="23"/>
    </row>
    <row r="444" spans="1:9" ht="22.5" x14ac:dyDescent="0.25">
      <c r="A444" s="33"/>
      <c r="B444" s="33"/>
      <c r="C444" s="20" t="s">
        <v>60</v>
      </c>
      <c r="D444" s="3" t="s">
        <v>659</v>
      </c>
      <c r="E444" s="4">
        <v>140.69999999999999</v>
      </c>
      <c r="F444" s="4">
        <v>140.68</v>
      </c>
      <c r="G444" s="4" t="s">
        <v>408</v>
      </c>
      <c r="H444" s="4">
        <v>140.68</v>
      </c>
      <c r="I444" s="23"/>
    </row>
    <row r="445" spans="1:9" ht="45" x14ac:dyDescent="0.25">
      <c r="A445" s="33"/>
      <c r="B445" s="33"/>
      <c r="C445" s="21" t="s">
        <v>33</v>
      </c>
      <c r="D445" s="21" t="s">
        <v>660</v>
      </c>
      <c r="E445" s="22">
        <f>E446</f>
        <v>67222.02</v>
      </c>
      <c r="F445" s="22">
        <f>F446</f>
        <v>67200.12</v>
      </c>
      <c r="G445" s="22" t="s">
        <v>393</v>
      </c>
      <c r="H445" s="22">
        <f>H446</f>
        <v>67200.12</v>
      </c>
      <c r="I445" s="23"/>
    </row>
    <row r="446" spans="1:9" ht="56.25" x14ac:dyDescent="0.25">
      <c r="A446" s="33"/>
      <c r="B446" s="33"/>
      <c r="C446" s="3" t="s">
        <v>389</v>
      </c>
      <c r="D446" s="3" t="s">
        <v>661</v>
      </c>
      <c r="E446" s="4">
        <f>E447+E448+E449+E450+E451</f>
        <v>67222.02</v>
      </c>
      <c r="F446" s="4">
        <f>F447+F448+F449+F450+F451</f>
        <v>67200.12</v>
      </c>
      <c r="G446" s="4" t="s">
        <v>408</v>
      </c>
      <c r="H446" s="4">
        <f>H447+H448+H449+H450+H451</f>
        <v>67200.12</v>
      </c>
      <c r="I446" s="23"/>
    </row>
    <row r="447" spans="1:9" ht="45" x14ac:dyDescent="0.25">
      <c r="A447" s="33"/>
      <c r="B447" s="33"/>
      <c r="C447" s="20" t="s">
        <v>57</v>
      </c>
      <c r="D447" s="3" t="s">
        <v>662</v>
      </c>
      <c r="E447" s="4">
        <v>32149.599999999999</v>
      </c>
      <c r="F447" s="4">
        <v>32149.599999999999</v>
      </c>
      <c r="G447" s="4" t="s">
        <v>408</v>
      </c>
      <c r="H447" s="4">
        <v>32149.599999999999</v>
      </c>
      <c r="I447" s="23"/>
    </row>
    <row r="448" spans="1:9" ht="22.5" x14ac:dyDescent="0.25">
      <c r="A448" s="33"/>
      <c r="B448" s="33"/>
      <c r="C448" s="20" t="s">
        <v>60</v>
      </c>
      <c r="D448" s="3" t="s">
        <v>663</v>
      </c>
      <c r="E448" s="4">
        <v>35030.370000000003</v>
      </c>
      <c r="F448" s="4">
        <v>35008.54</v>
      </c>
      <c r="G448" s="4" t="s">
        <v>507</v>
      </c>
      <c r="H448" s="4">
        <v>35008.54</v>
      </c>
      <c r="I448" s="23"/>
    </row>
    <row r="449" spans="1:9" ht="45" x14ac:dyDescent="0.25">
      <c r="A449" s="33"/>
      <c r="B449" s="33"/>
      <c r="C449" s="20" t="s">
        <v>62</v>
      </c>
      <c r="D449" s="3" t="s">
        <v>664</v>
      </c>
      <c r="E449" s="4">
        <v>0</v>
      </c>
      <c r="F449" s="4">
        <v>0</v>
      </c>
      <c r="G449" s="4" t="s">
        <v>37</v>
      </c>
      <c r="H449" s="4">
        <v>0</v>
      </c>
      <c r="I449" s="23"/>
    </row>
    <row r="450" spans="1:9" x14ac:dyDescent="0.25">
      <c r="A450" s="33"/>
      <c r="B450" s="33"/>
      <c r="C450" s="20" t="s">
        <v>65</v>
      </c>
      <c r="D450" s="3" t="s">
        <v>665</v>
      </c>
      <c r="E450" s="4">
        <v>33.75</v>
      </c>
      <c r="F450" s="4">
        <v>33.68</v>
      </c>
      <c r="G450" s="4" t="s">
        <v>702</v>
      </c>
      <c r="H450" s="4">
        <v>33.68</v>
      </c>
      <c r="I450" s="23"/>
    </row>
    <row r="451" spans="1:9" ht="22.5" x14ac:dyDescent="0.25">
      <c r="A451" s="33"/>
      <c r="B451" s="33"/>
      <c r="C451" s="20" t="s">
        <v>67</v>
      </c>
      <c r="D451" s="3" t="s">
        <v>666</v>
      </c>
      <c r="E451" s="4">
        <v>8.3000000000000007</v>
      </c>
      <c r="F451" s="4">
        <v>8.3000000000000007</v>
      </c>
      <c r="G451" s="4" t="s">
        <v>408</v>
      </c>
      <c r="H451" s="4">
        <v>8.3000000000000007</v>
      </c>
      <c r="I451" s="23"/>
    </row>
    <row r="452" spans="1:9" ht="33.75" x14ac:dyDescent="0.25">
      <c r="A452" s="33"/>
      <c r="B452" s="33"/>
      <c r="C452" s="21" t="s">
        <v>47</v>
      </c>
      <c r="D452" s="21" t="s">
        <v>667</v>
      </c>
      <c r="E452" s="22">
        <f>E453</f>
        <v>59982.53</v>
      </c>
      <c r="F452" s="22">
        <f>F453</f>
        <v>59982.53</v>
      </c>
      <c r="G452" s="22" t="s">
        <v>393</v>
      </c>
      <c r="H452" s="22">
        <f>H453</f>
        <v>59982.53</v>
      </c>
      <c r="I452" s="23"/>
    </row>
    <row r="453" spans="1:9" ht="45" x14ac:dyDescent="0.25">
      <c r="A453" s="33"/>
      <c r="B453" s="33"/>
      <c r="C453" s="3" t="s">
        <v>389</v>
      </c>
      <c r="D453" s="3" t="s">
        <v>668</v>
      </c>
      <c r="E453" s="4">
        <f>E454+E455+E456</f>
        <v>59982.53</v>
      </c>
      <c r="F453" s="4">
        <f>F454+F455+F456</f>
        <v>59982.53</v>
      </c>
      <c r="G453" s="4" t="s">
        <v>408</v>
      </c>
      <c r="H453" s="4">
        <f>H454+H455+H456</f>
        <v>59982.53</v>
      </c>
      <c r="I453" s="23"/>
    </row>
    <row r="454" spans="1:9" ht="22.5" x14ac:dyDescent="0.25">
      <c r="A454" s="33"/>
      <c r="B454" s="33"/>
      <c r="C454" s="20" t="s">
        <v>57</v>
      </c>
      <c r="D454" s="3" t="s">
        <v>669</v>
      </c>
      <c r="E454" s="4">
        <v>39982.53</v>
      </c>
      <c r="F454" s="4">
        <v>39982.53</v>
      </c>
      <c r="G454" s="4" t="s">
        <v>408</v>
      </c>
      <c r="H454" s="4">
        <v>39982.53</v>
      </c>
      <c r="I454" s="23"/>
    </row>
    <row r="455" spans="1:9" ht="45" x14ac:dyDescent="0.25">
      <c r="A455" s="33"/>
      <c r="B455" s="33"/>
      <c r="C455" s="20" t="s">
        <v>60</v>
      </c>
      <c r="D455" s="3" t="s">
        <v>670</v>
      </c>
      <c r="E455" s="4">
        <v>0</v>
      </c>
      <c r="F455" s="4">
        <v>0</v>
      </c>
      <c r="G455" s="4" t="s">
        <v>37</v>
      </c>
      <c r="H455" s="4">
        <v>0</v>
      </c>
      <c r="I455" s="23"/>
    </row>
    <row r="456" spans="1:9" ht="33.75" x14ac:dyDescent="0.25">
      <c r="A456" s="33"/>
      <c r="B456" s="33"/>
      <c r="C456" s="20" t="s">
        <v>62</v>
      </c>
      <c r="D456" s="3" t="s">
        <v>671</v>
      </c>
      <c r="E456" s="4">
        <v>20000</v>
      </c>
      <c r="F456" s="4">
        <v>20000</v>
      </c>
      <c r="G456" s="4" t="s">
        <v>408</v>
      </c>
      <c r="H456" s="4">
        <v>20000</v>
      </c>
      <c r="I456" s="23"/>
    </row>
    <row r="457" spans="1:9" ht="33.75" x14ac:dyDescent="0.25">
      <c r="A457" s="33"/>
      <c r="B457" s="33"/>
      <c r="C457" s="21" t="s">
        <v>170</v>
      </c>
      <c r="D457" s="21" t="s">
        <v>672</v>
      </c>
      <c r="E457" s="22">
        <f>E458+E463</f>
        <v>42266.689999999995</v>
      </c>
      <c r="F457" s="22">
        <f>F458+F463</f>
        <v>42216.679999999993</v>
      </c>
      <c r="G457" s="22" t="s">
        <v>673</v>
      </c>
      <c r="H457" s="22">
        <f>H458+H463</f>
        <v>42216.679999999993</v>
      </c>
      <c r="I457" s="23"/>
    </row>
    <row r="458" spans="1:9" ht="33.75" x14ac:dyDescent="0.25">
      <c r="A458" s="33"/>
      <c r="B458" s="33"/>
      <c r="C458" s="3" t="s">
        <v>389</v>
      </c>
      <c r="D458" s="3" t="s">
        <v>674</v>
      </c>
      <c r="E458" s="4">
        <f>E459+E460+E461+E462</f>
        <v>40216.089999999997</v>
      </c>
      <c r="F458" s="4">
        <f>F459+F460+F461+F462</f>
        <v>40166.089999999997</v>
      </c>
      <c r="G458" s="4" t="s">
        <v>408</v>
      </c>
      <c r="H458" s="4">
        <f>H459+H460+H461+H462</f>
        <v>40166.089999999997</v>
      </c>
      <c r="I458" s="23"/>
    </row>
    <row r="459" spans="1:9" ht="45" x14ac:dyDescent="0.25">
      <c r="A459" s="33"/>
      <c r="B459" s="33"/>
      <c r="C459" s="20" t="s">
        <v>57</v>
      </c>
      <c r="D459" s="3" t="s">
        <v>675</v>
      </c>
      <c r="E459" s="4">
        <v>40100.57</v>
      </c>
      <c r="F459" s="4">
        <v>40100.57</v>
      </c>
      <c r="G459" s="4" t="s">
        <v>408</v>
      </c>
      <c r="H459" s="4">
        <v>40100.57</v>
      </c>
      <c r="I459" s="23"/>
    </row>
    <row r="460" spans="1:9" ht="56.25" x14ac:dyDescent="0.25">
      <c r="A460" s="33"/>
      <c r="B460" s="33"/>
      <c r="C460" s="20" t="s">
        <v>60</v>
      </c>
      <c r="D460" s="3" t="s">
        <v>676</v>
      </c>
      <c r="E460" s="4">
        <v>0</v>
      </c>
      <c r="F460" s="4">
        <v>0</v>
      </c>
      <c r="G460" s="4" t="s">
        <v>37</v>
      </c>
      <c r="H460" s="4">
        <v>0</v>
      </c>
      <c r="I460" s="23"/>
    </row>
    <row r="461" spans="1:9" ht="45" x14ac:dyDescent="0.25">
      <c r="A461" s="33"/>
      <c r="B461" s="33"/>
      <c r="C461" s="20" t="s">
        <v>62</v>
      </c>
      <c r="D461" s="3" t="s">
        <v>677</v>
      </c>
      <c r="E461" s="4">
        <v>50</v>
      </c>
      <c r="F461" s="4">
        <v>0</v>
      </c>
      <c r="G461" s="4" t="s">
        <v>678</v>
      </c>
      <c r="H461" s="4">
        <v>0</v>
      </c>
      <c r="I461" s="23"/>
    </row>
    <row r="462" spans="1:9" ht="33.75" x14ac:dyDescent="0.25">
      <c r="A462" s="33"/>
      <c r="B462" s="33"/>
      <c r="C462" s="20" t="s">
        <v>65</v>
      </c>
      <c r="D462" s="3" t="s">
        <v>679</v>
      </c>
      <c r="E462" s="4">
        <v>65.52</v>
      </c>
      <c r="F462" s="4">
        <v>65.52</v>
      </c>
      <c r="G462" s="4" t="s">
        <v>408</v>
      </c>
      <c r="H462" s="4">
        <v>65.52</v>
      </c>
      <c r="I462" s="23"/>
    </row>
    <row r="463" spans="1:9" ht="45" x14ac:dyDescent="0.25">
      <c r="A463" s="33"/>
      <c r="B463" s="33"/>
      <c r="C463" s="3" t="s">
        <v>390</v>
      </c>
      <c r="D463" s="3" t="s">
        <v>680</v>
      </c>
      <c r="E463" s="4">
        <f>E464</f>
        <v>2050.6</v>
      </c>
      <c r="F463" s="4">
        <f>F464</f>
        <v>2050.59</v>
      </c>
      <c r="G463" s="4" t="s">
        <v>408</v>
      </c>
      <c r="H463" s="4">
        <f>H464</f>
        <v>2050.59</v>
      </c>
      <c r="I463" s="23"/>
    </row>
    <row r="464" spans="1:9" ht="45" x14ac:dyDescent="0.25">
      <c r="A464" s="33"/>
      <c r="B464" s="33"/>
      <c r="C464" s="20" t="s">
        <v>144</v>
      </c>
      <c r="D464" s="3" t="s">
        <v>681</v>
      </c>
      <c r="E464" s="4">
        <v>2050.6</v>
      </c>
      <c r="F464" s="4">
        <v>2050.59</v>
      </c>
      <c r="G464" s="4" t="s">
        <v>408</v>
      </c>
      <c r="H464" s="4">
        <v>2050.59</v>
      </c>
      <c r="I464" s="23"/>
    </row>
    <row r="465" spans="1:9" ht="45" x14ac:dyDescent="0.25">
      <c r="A465" s="33"/>
      <c r="B465" s="33"/>
      <c r="C465" s="21" t="s">
        <v>176</v>
      </c>
      <c r="D465" s="21" t="s">
        <v>682</v>
      </c>
      <c r="E465" s="22">
        <v>0</v>
      </c>
      <c r="F465" s="22">
        <v>0</v>
      </c>
      <c r="G465" s="22" t="s">
        <v>37</v>
      </c>
      <c r="H465" s="22">
        <v>0</v>
      </c>
      <c r="I465" s="23"/>
    </row>
    <row r="466" spans="1:9" ht="45" x14ac:dyDescent="0.25">
      <c r="A466" s="33"/>
      <c r="B466" s="33"/>
      <c r="C466" s="3" t="s">
        <v>389</v>
      </c>
      <c r="D466" s="3" t="s">
        <v>683</v>
      </c>
      <c r="E466" s="4">
        <v>0</v>
      </c>
      <c r="F466" s="4">
        <v>0</v>
      </c>
      <c r="G466" s="4" t="s">
        <v>37</v>
      </c>
      <c r="H466" s="4">
        <v>0</v>
      </c>
      <c r="I466" s="23"/>
    </row>
    <row r="467" spans="1:9" ht="45" x14ac:dyDescent="0.25">
      <c r="A467" s="33"/>
      <c r="B467" s="33"/>
      <c r="C467" s="20" t="s">
        <v>57</v>
      </c>
      <c r="D467" s="3" t="s">
        <v>683</v>
      </c>
      <c r="E467" s="4">
        <v>0</v>
      </c>
      <c r="F467" s="4">
        <v>0</v>
      </c>
      <c r="G467" s="4" t="s">
        <v>37</v>
      </c>
      <c r="H467" s="4">
        <v>0</v>
      </c>
      <c r="I467" s="23"/>
    </row>
    <row r="468" spans="1:9" ht="45" x14ac:dyDescent="0.25">
      <c r="A468" s="33"/>
      <c r="B468" s="33"/>
      <c r="C468" s="3" t="s">
        <v>390</v>
      </c>
      <c r="D468" s="3" t="s">
        <v>684</v>
      </c>
      <c r="E468" s="4">
        <v>0</v>
      </c>
      <c r="F468" s="4">
        <v>0</v>
      </c>
      <c r="G468" s="4" t="s">
        <v>37</v>
      </c>
      <c r="H468" s="4">
        <v>0</v>
      </c>
      <c r="I468" s="23"/>
    </row>
    <row r="469" spans="1:9" ht="45" x14ac:dyDescent="0.25">
      <c r="A469" s="33"/>
      <c r="B469" s="33"/>
      <c r="C469" s="20" t="s">
        <v>144</v>
      </c>
      <c r="D469" s="3" t="s">
        <v>685</v>
      </c>
      <c r="E469" s="4">
        <v>0</v>
      </c>
      <c r="F469" s="4">
        <v>0</v>
      </c>
      <c r="G469" s="4" t="s">
        <v>37</v>
      </c>
      <c r="H469" s="4">
        <v>0</v>
      </c>
      <c r="I469" s="23"/>
    </row>
    <row r="470" spans="1:9" ht="78.75" x14ac:dyDescent="0.25">
      <c r="A470" s="33"/>
      <c r="B470" s="33"/>
      <c r="C470" s="21" t="s">
        <v>185</v>
      </c>
      <c r="D470" s="21" t="s">
        <v>686</v>
      </c>
      <c r="E470" s="22">
        <f>E471</f>
        <v>0</v>
      </c>
      <c r="F470" s="22">
        <f>F471</f>
        <v>0</v>
      </c>
      <c r="G470" s="22" t="s">
        <v>37</v>
      </c>
      <c r="H470" s="22">
        <f>H471</f>
        <v>0</v>
      </c>
      <c r="I470" s="23"/>
    </row>
    <row r="471" spans="1:9" ht="67.5" x14ac:dyDescent="0.25">
      <c r="A471" s="33"/>
      <c r="B471" s="33"/>
      <c r="C471" s="3" t="s">
        <v>389</v>
      </c>
      <c r="D471" s="3" t="s">
        <v>687</v>
      </c>
      <c r="E471" s="4">
        <f>E472</f>
        <v>0</v>
      </c>
      <c r="F471" s="4">
        <f>F472</f>
        <v>0</v>
      </c>
      <c r="G471" s="4" t="s">
        <v>37</v>
      </c>
      <c r="H471" s="4">
        <f>H472</f>
        <v>0</v>
      </c>
      <c r="I471" s="23"/>
    </row>
    <row r="472" spans="1:9" ht="67.5" x14ac:dyDescent="0.25">
      <c r="A472" s="33"/>
      <c r="B472" s="33"/>
      <c r="C472" s="20" t="s">
        <v>57</v>
      </c>
      <c r="D472" s="3" t="s">
        <v>687</v>
      </c>
      <c r="E472" s="4">
        <v>0</v>
      </c>
      <c r="F472" s="4">
        <v>0</v>
      </c>
      <c r="G472" s="4" t="s">
        <v>37</v>
      </c>
      <c r="H472" s="4">
        <v>0</v>
      </c>
      <c r="I472" s="23"/>
    </row>
    <row r="473" spans="1:9" x14ac:dyDescent="0.25">
      <c r="A473" s="33"/>
      <c r="B473" s="33"/>
      <c r="C473" s="21" t="s">
        <v>688</v>
      </c>
      <c r="D473" s="21" t="s">
        <v>689</v>
      </c>
      <c r="E473" s="22">
        <f>E474+E478+E480</f>
        <v>10547.57</v>
      </c>
      <c r="F473" s="22">
        <f>F474+F478+F480</f>
        <v>10545.28</v>
      </c>
      <c r="G473" s="22" t="s">
        <v>408</v>
      </c>
      <c r="H473" s="22">
        <f>H474+H478+H480</f>
        <v>10545.28</v>
      </c>
      <c r="I473" s="23"/>
    </row>
    <row r="474" spans="1:9" ht="22.5" x14ac:dyDescent="0.25">
      <c r="A474" s="33"/>
      <c r="B474" s="33"/>
      <c r="C474" s="3" t="s">
        <v>389</v>
      </c>
      <c r="D474" s="3" t="s">
        <v>690</v>
      </c>
      <c r="E474" s="4">
        <f>E475+E476+E477</f>
        <v>3880.57</v>
      </c>
      <c r="F474" s="4">
        <f>F475+F476+F477</f>
        <v>3878.28</v>
      </c>
      <c r="G474" s="4" t="s">
        <v>507</v>
      </c>
      <c r="H474" s="4">
        <f>H475+H476+H477</f>
        <v>3878.28</v>
      </c>
      <c r="I474" s="23"/>
    </row>
    <row r="475" spans="1:9" ht="56.25" x14ac:dyDescent="0.25">
      <c r="A475" s="33"/>
      <c r="B475" s="33"/>
      <c r="C475" s="20" t="s">
        <v>57</v>
      </c>
      <c r="D475" s="3" t="s">
        <v>691</v>
      </c>
      <c r="E475" s="4">
        <v>3880.57</v>
      </c>
      <c r="F475" s="4">
        <v>3878.28</v>
      </c>
      <c r="G475" s="4" t="s">
        <v>507</v>
      </c>
      <c r="H475" s="4">
        <v>3878.28</v>
      </c>
      <c r="I475" s="23"/>
    </row>
    <row r="476" spans="1:9" ht="45" x14ac:dyDescent="0.25">
      <c r="A476" s="33"/>
      <c r="B476" s="33"/>
      <c r="C476" s="20" t="s">
        <v>60</v>
      </c>
      <c r="D476" s="3" t="s">
        <v>692</v>
      </c>
      <c r="E476" s="4">
        <v>0</v>
      </c>
      <c r="F476" s="4">
        <v>0</v>
      </c>
      <c r="G476" s="4" t="s">
        <v>37</v>
      </c>
      <c r="H476" s="4">
        <v>0</v>
      </c>
      <c r="I476" s="23"/>
    </row>
    <row r="477" spans="1:9" ht="101.25" x14ac:dyDescent="0.25">
      <c r="A477" s="33"/>
      <c r="B477" s="33"/>
      <c r="C477" s="20" t="s">
        <v>62</v>
      </c>
      <c r="D477" s="3" t="s">
        <v>693</v>
      </c>
      <c r="E477" s="4">
        <v>0</v>
      </c>
      <c r="F477" s="4">
        <v>0</v>
      </c>
      <c r="G477" s="4" t="s">
        <v>37</v>
      </c>
      <c r="H477" s="4">
        <v>0</v>
      </c>
      <c r="I477" s="23"/>
    </row>
    <row r="478" spans="1:9" ht="22.5" x14ac:dyDescent="0.25">
      <c r="A478" s="33"/>
      <c r="B478" s="33"/>
      <c r="C478" s="3" t="s">
        <v>390</v>
      </c>
      <c r="D478" s="3" t="s">
        <v>694</v>
      </c>
      <c r="E478" s="4">
        <f>E479</f>
        <v>6667</v>
      </c>
      <c r="F478" s="4">
        <f>F479</f>
        <v>6667</v>
      </c>
      <c r="G478" s="4" t="s">
        <v>408</v>
      </c>
      <c r="H478" s="4">
        <f>H479</f>
        <v>6667</v>
      </c>
      <c r="I478" s="23"/>
    </row>
    <row r="479" spans="1:9" ht="33.75" x14ac:dyDescent="0.25">
      <c r="A479" s="33"/>
      <c r="B479" s="33"/>
      <c r="C479" s="20" t="s">
        <v>144</v>
      </c>
      <c r="D479" s="3" t="s">
        <v>695</v>
      </c>
      <c r="E479" s="4">
        <v>6667</v>
      </c>
      <c r="F479" s="4">
        <v>6667</v>
      </c>
      <c r="G479" s="4" t="s">
        <v>408</v>
      </c>
      <c r="H479" s="4">
        <v>6667</v>
      </c>
      <c r="I479" s="23"/>
    </row>
    <row r="480" spans="1:9" ht="45" x14ac:dyDescent="0.25">
      <c r="A480" s="33"/>
      <c r="B480" s="33"/>
      <c r="C480" s="3" t="s">
        <v>394</v>
      </c>
      <c r="D480" s="3" t="s">
        <v>696</v>
      </c>
      <c r="E480" s="4">
        <f>E481</f>
        <v>0</v>
      </c>
      <c r="F480" s="4">
        <f>F481</f>
        <v>0</v>
      </c>
      <c r="G480" s="4" t="s">
        <v>37</v>
      </c>
      <c r="H480" s="4">
        <f>H481</f>
        <v>0</v>
      </c>
      <c r="I480" s="23"/>
    </row>
    <row r="481" spans="1:9" ht="45" x14ac:dyDescent="0.25">
      <c r="A481" s="33"/>
      <c r="B481" s="33"/>
      <c r="C481" s="20" t="s">
        <v>150</v>
      </c>
      <c r="D481" s="3" t="s">
        <v>696</v>
      </c>
      <c r="E481" s="4">
        <v>0</v>
      </c>
      <c r="F481" s="4">
        <v>0</v>
      </c>
      <c r="G481" s="4" t="s">
        <v>37</v>
      </c>
      <c r="H481" s="4">
        <v>0</v>
      </c>
      <c r="I481" s="23"/>
    </row>
    <row r="482" spans="1:9" ht="45" x14ac:dyDescent="0.25">
      <c r="A482" s="33"/>
      <c r="B482" s="33"/>
      <c r="C482" s="21" t="s">
        <v>697</v>
      </c>
      <c r="D482" s="21" t="s">
        <v>698</v>
      </c>
      <c r="E482" s="22">
        <f>E483+E484</f>
        <v>2209</v>
      </c>
      <c r="F482" s="22">
        <f>F483+F484</f>
        <v>2209</v>
      </c>
      <c r="G482" s="22" t="s">
        <v>37</v>
      </c>
      <c r="H482" s="22">
        <f>H483+H484</f>
        <v>2209</v>
      </c>
      <c r="I482" s="23"/>
    </row>
    <row r="483" spans="1:9" ht="45" x14ac:dyDescent="0.25">
      <c r="A483" s="33"/>
      <c r="B483" s="33"/>
      <c r="C483" s="3" t="s">
        <v>389</v>
      </c>
      <c r="D483" s="3" t="s">
        <v>699</v>
      </c>
      <c r="E483" s="4">
        <v>1847.7</v>
      </c>
      <c r="F483" s="4">
        <v>1847.7</v>
      </c>
      <c r="G483" s="4" t="s">
        <v>408</v>
      </c>
      <c r="H483" s="4">
        <v>1847.7</v>
      </c>
      <c r="I483" s="23"/>
    </row>
    <row r="484" spans="1:9" ht="33.75" x14ac:dyDescent="0.25">
      <c r="A484" s="33"/>
      <c r="B484" s="33"/>
      <c r="C484" s="3" t="s">
        <v>390</v>
      </c>
      <c r="D484" s="3" t="s">
        <v>700</v>
      </c>
      <c r="E484" s="4">
        <v>361.3</v>
      </c>
      <c r="F484" s="4">
        <v>361.3</v>
      </c>
      <c r="G484" s="4" t="s">
        <v>408</v>
      </c>
      <c r="H484" s="4">
        <v>361.3</v>
      </c>
      <c r="I484" s="23"/>
    </row>
    <row r="485" spans="1:9" s="24" customFormat="1" x14ac:dyDescent="0.25">
      <c r="A485" s="33"/>
      <c r="B485" s="33"/>
      <c r="C485" s="34" t="s">
        <v>55</v>
      </c>
      <c r="D485" s="34"/>
      <c r="E485" s="25">
        <f>E482+E473+E470+E465+E457+E452+E445+E441+E436</f>
        <v>217696.61000000002</v>
      </c>
      <c r="F485" s="25">
        <f>F482+F473+F470+F465+F457+F452+F445+F441+F436</f>
        <v>217622.39</v>
      </c>
      <c r="G485" s="4" t="s">
        <v>408</v>
      </c>
      <c r="H485" s="25">
        <f>H482+H473+H470+H465+H457+H452+H445+H441+H436</f>
        <v>217622.39</v>
      </c>
      <c r="I485" s="23"/>
    </row>
    <row r="486" spans="1:9" ht="33.75" x14ac:dyDescent="0.25">
      <c r="A486" s="33">
        <v>8</v>
      </c>
      <c r="B486" s="33" t="s">
        <v>1155</v>
      </c>
      <c r="C486" s="21" t="s">
        <v>10</v>
      </c>
      <c r="D486" s="21" t="s">
        <v>703</v>
      </c>
      <c r="E486" s="22">
        <f>E487+E488+E489+E491+E490</f>
        <v>2730.3599999999997</v>
      </c>
      <c r="F486" s="22">
        <f>F487+F488+F489+F491+F490</f>
        <v>2730.26</v>
      </c>
      <c r="G486" s="22" t="s">
        <v>59</v>
      </c>
      <c r="H486" s="22">
        <f>H487+H488+H489+H491+H490</f>
        <v>2730.26</v>
      </c>
      <c r="I486" s="23"/>
    </row>
    <row r="487" spans="1:9" ht="45" x14ac:dyDescent="0.25">
      <c r="A487" s="33"/>
      <c r="B487" s="33"/>
      <c r="C487" s="3" t="s">
        <v>389</v>
      </c>
      <c r="D487" s="3" t="s">
        <v>704</v>
      </c>
      <c r="E487" s="4">
        <v>798.4</v>
      </c>
      <c r="F487" s="4">
        <v>798.4</v>
      </c>
      <c r="G487" s="4" t="s">
        <v>388</v>
      </c>
      <c r="H487" s="4">
        <v>798.4</v>
      </c>
      <c r="I487" s="23"/>
    </row>
    <row r="488" spans="1:9" ht="45" x14ac:dyDescent="0.25">
      <c r="A488" s="33"/>
      <c r="B488" s="33"/>
      <c r="C488" s="3" t="s">
        <v>390</v>
      </c>
      <c r="D488" s="3" t="s">
        <v>705</v>
      </c>
      <c r="E488" s="4">
        <v>734.4</v>
      </c>
      <c r="F488" s="4">
        <v>734.39</v>
      </c>
      <c r="G488" s="4" t="s">
        <v>388</v>
      </c>
      <c r="H488" s="4">
        <v>734.39</v>
      </c>
      <c r="I488" s="23"/>
    </row>
    <row r="489" spans="1:9" ht="33.75" x14ac:dyDescent="0.25">
      <c r="A489" s="33"/>
      <c r="B489" s="33"/>
      <c r="C489" s="3" t="s">
        <v>394</v>
      </c>
      <c r="D489" s="3" t="s">
        <v>706</v>
      </c>
      <c r="E489" s="4">
        <v>1197.56</v>
      </c>
      <c r="F489" s="4">
        <v>1197.47</v>
      </c>
      <c r="G489" s="4" t="s">
        <v>388</v>
      </c>
      <c r="H489" s="4">
        <v>1197.47</v>
      </c>
      <c r="I489" s="23"/>
    </row>
    <row r="490" spans="1:9" ht="90" x14ac:dyDescent="0.25">
      <c r="A490" s="33"/>
      <c r="B490" s="33"/>
      <c r="C490" s="3" t="s">
        <v>395</v>
      </c>
      <c r="D490" s="3" t="s">
        <v>707</v>
      </c>
      <c r="E490" s="4">
        <v>0</v>
      </c>
      <c r="F490" s="4">
        <v>0</v>
      </c>
      <c r="G490" s="4" t="s">
        <v>37</v>
      </c>
      <c r="H490" s="4">
        <v>0</v>
      </c>
      <c r="I490" s="23"/>
    </row>
    <row r="491" spans="1:9" ht="45" x14ac:dyDescent="0.25">
      <c r="A491" s="33"/>
      <c r="B491" s="33"/>
      <c r="C491" s="3" t="s">
        <v>396</v>
      </c>
      <c r="D491" s="3" t="s">
        <v>708</v>
      </c>
      <c r="E491" s="4">
        <v>0</v>
      </c>
      <c r="F491" s="4">
        <v>0</v>
      </c>
      <c r="G491" s="4" t="s">
        <v>37</v>
      </c>
      <c r="H491" s="4">
        <v>0</v>
      </c>
      <c r="I491" s="23"/>
    </row>
    <row r="492" spans="1:9" ht="33.75" x14ac:dyDescent="0.25">
      <c r="A492" s="33"/>
      <c r="B492" s="33"/>
      <c r="C492" s="21" t="s">
        <v>18</v>
      </c>
      <c r="D492" s="21" t="s">
        <v>709</v>
      </c>
      <c r="E492" s="22">
        <f>E493+E494+E495</f>
        <v>115725.88</v>
      </c>
      <c r="F492" s="22">
        <f>F493+F494+F495</f>
        <v>115698.61</v>
      </c>
      <c r="G492" s="22" t="s">
        <v>59</v>
      </c>
      <c r="H492" s="22">
        <f>H493+H494+H495</f>
        <v>115698.61</v>
      </c>
      <c r="I492" s="23"/>
    </row>
    <row r="493" spans="1:9" ht="33.75" x14ac:dyDescent="0.25">
      <c r="A493" s="33"/>
      <c r="B493" s="33"/>
      <c r="C493" s="3" t="s">
        <v>389</v>
      </c>
      <c r="D493" s="3" t="s">
        <v>710</v>
      </c>
      <c r="E493" s="4">
        <v>12142.04</v>
      </c>
      <c r="F493" s="4">
        <v>12142.03</v>
      </c>
      <c r="G493" s="4" t="s">
        <v>59</v>
      </c>
      <c r="H493" s="4">
        <v>12142.03</v>
      </c>
      <c r="I493" s="23"/>
    </row>
    <row r="494" spans="1:9" ht="45" x14ac:dyDescent="0.25">
      <c r="A494" s="33"/>
      <c r="B494" s="33"/>
      <c r="C494" s="3" t="s">
        <v>390</v>
      </c>
      <c r="D494" s="3" t="s">
        <v>711</v>
      </c>
      <c r="E494" s="4">
        <v>43319.3</v>
      </c>
      <c r="F494" s="4">
        <v>43319.3</v>
      </c>
      <c r="G494" s="4" t="s">
        <v>712</v>
      </c>
      <c r="H494" s="4">
        <v>43319.3</v>
      </c>
      <c r="I494" s="23"/>
    </row>
    <row r="495" spans="1:9" ht="45" x14ac:dyDescent="0.25">
      <c r="A495" s="33"/>
      <c r="B495" s="33"/>
      <c r="C495" s="3" t="s">
        <v>394</v>
      </c>
      <c r="D495" s="3" t="s">
        <v>713</v>
      </c>
      <c r="E495" s="4">
        <v>60264.54</v>
      </c>
      <c r="F495" s="4">
        <v>60237.279999999999</v>
      </c>
      <c r="G495" s="4" t="s">
        <v>388</v>
      </c>
      <c r="H495" s="4">
        <v>60237.279999999999</v>
      </c>
      <c r="I495" s="23"/>
    </row>
    <row r="496" spans="1:9" ht="33.75" x14ac:dyDescent="0.25">
      <c r="A496" s="33"/>
      <c r="B496" s="33"/>
      <c r="C496" s="21" t="s">
        <v>33</v>
      </c>
      <c r="D496" s="21" t="s">
        <v>714</v>
      </c>
      <c r="E496" s="22">
        <f>E497+E499+E500+E501+E502+E503+E504+E505+E506+E507+E508+E509+E510+E511</f>
        <v>5428.01</v>
      </c>
      <c r="F496" s="22">
        <f>F497+F499+F500+F501+F502+F503+F504+F505+F506+F507+F508+F509+F510+F511</f>
        <v>5418</v>
      </c>
      <c r="G496" s="22" t="s">
        <v>751</v>
      </c>
      <c r="H496" s="22">
        <f>H497+H499+H500+H501+H502+H503+H504+H505+H506+H507+H508+H509+H510+H511</f>
        <v>5418</v>
      </c>
      <c r="I496" s="23"/>
    </row>
    <row r="497" spans="1:9" ht="45" x14ac:dyDescent="0.25">
      <c r="A497" s="33"/>
      <c r="B497" s="33"/>
      <c r="C497" s="3" t="s">
        <v>389</v>
      </c>
      <c r="D497" s="3" t="s">
        <v>715</v>
      </c>
      <c r="E497" s="4">
        <v>0</v>
      </c>
      <c r="F497" s="4">
        <v>0</v>
      </c>
      <c r="G497" s="4" t="s">
        <v>37</v>
      </c>
      <c r="H497" s="4">
        <v>0</v>
      </c>
      <c r="I497" s="23"/>
    </row>
    <row r="498" spans="1:9" ht="45" x14ac:dyDescent="0.25">
      <c r="A498" s="33"/>
      <c r="B498" s="33"/>
      <c r="C498" s="3" t="s">
        <v>390</v>
      </c>
      <c r="D498" s="3" t="s">
        <v>716</v>
      </c>
      <c r="E498" s="4">
        <v>0</v>
      </c>
      <c r="F498" s="4">
        <v>0</v>
      </c>
      <c r="G498" s="4" t="s">
        <v>37</v>
      </c>
      <c r="H498" s="4">
        <v>0</v>
      </c>
      <c r="I498" s="23"/>
    </row>
    <row r="499" spans="1:9" ht="191.25" x14ac:dyDescent="0.25">
      <c r="A499" s="33"/>
      <c r="B499" s="33"/>
      <c r="C499" s="3" t="s">
        <v>394</v>
      </c>
      <c r="D499" s="3" t="s">
        <v>717</v>
      </c>
      <c r="E499" s="4">
        <v>0</v>
      </c>
      <c r="F499" s="4">
        <v>0</v>
      </c>
      <c r="G499" s="4" t="s">
        <v>37</v>
      </c>
      <c r="H499" s="4">
        <v>0</v>
      </c>
      <c r="I499" s="23"/>
    </row>
    <row r="500" spans="1:9" ht="56.25" x14ac:dyDescent="0.25">
      <c r="A500" s="33"/>
      <c r="B500" s="33"/>
      <c r="C500" s="3" t="s">
        <v>395</v>
      </c>
      <c r="D500" s="3" t="s">
        <v>718</v>
      </c>
      <c r="E500" s="4">
        <v>0</v>
      </c>
      <c r="F500" s="4">
        <v>0</v>
      </c>
      <c r="G500" s="4" t="s">
        <v>37</v>
      </c>
      <c r="H500" s="4">
        <v>0</v>
      </c>
      <c r="I500" s="23"/>
    </row>
    <row r="501" spans="1:9" ht="45" x14ac:dyDescent="0.25">
      <c r="A501" s="33"/>
      <c r="B501" s="33"/>
      <c r="C501" s="3" t="s">
        <v>396</v>
      </c>
      <c r="D501" s="3" t="s">
        <v>719</v>
      </c>
      <c r="E501" s="4">
        <v>0</v>
      </c>
      <c r="F501" s="4">
        <v>0</v>
      </c>
      <c r="G501" s="4" t="s">
        <v>37</v>
      </c>
      <c r="H501" s="4">
        <v>0</v>
      </c>
      <c r="I501" s="23"/>
    </row>
    <row r="502" spans="1:9" ht="45" x14ac:dyDescent="0.25">
      <c r="A502" s="33"/>
      <c r="B502" s="33"/>
      <c r="C502" s="3" t="s">
        <v>401</v>
      </c>
      <c r="D502" s="3" t="s">
        <v>720</v>
      </c>
      <c r="E502" s="4">
        <v>0</v>
      </c>
      <c r="F502" s="4">
        <v>0</v>
      </c>
      <c r="G502" s="4" t="s">
        <v>37</v>
      </c>
      <c r="H502" s="4">
        <v>0</v>
      </c>
      <c r="I502" s="23"/>
    </row>
    <row r="503" spans="1:9" ht="45" x14ac:dyDescent="0.25">
      <c r="A503" s="33"/>
      <c r="B503" s="33"/>
      <c r="C503" s="3" t="s">
        <v>402</v>
      </c>
      <c r="D503" s="3" t="s">
        <v>721</v>
      </c>
      <c r="E503" s="4">
        <v>0</v>
      </c>
      <c r="F503" s="4">
        <v>0</v>
      </c>
      <c r="G503" s="4" t="s">
        <v>37</v>
      </c>
      <c r="H503" s="4">
        <v>0</v>
      </c>
      <c r="I503" s="23"/>
    </row>
    <row r="504" spans="1:9" ht="45" x14ac:dyDescent="0.25">
      <c r="A504" s="33"/>
      <c r="B504" s="33"/>
      <c r="C504" s="3" t="s">
        <v>403</v>
      </c>
      <c r="D504" s="3" t="s">
        <v>722</v>
      </c>
      <c r="E504" s="4">
        <v>0</v>
      </c>
      <c r="F504" s="4">
        <v>0</v>
      </c>
      <c r="G504" s="4" t="s">
        <v>37</v>
      </c>
      <c r="H504" s="4">
        <v>0</v>
      </c>
      <c r="I504" s="23"/>
    </row>
    <row r="505" spans="1:9" ht="45" x14ac:dyDescent="0.25">
      <c r="A505" s="33"/>
      <c r="B505" s="33"/>
      <c r="C505" s="3" t="s">
        <v>404</v>
      </c>
      <c r="D505" s="3" t="s">
        <v>723</v>
      </c>
      <c r="E505" s="4">
        <v>0</v>
      </c>
      <c r="F505" s="4">
        <v>0</v>
      </c>
      <c r="G505" s="4" t="s">
        <v>37</v>
      </c>
      <c r="H505" s="4">
        <v>0</v>
      </c>
      <c r="I505" s="23"/>
    </row>
    <row r="506" spans="1:9" ht="45" x14ac:dyDescent="0.25">
      <c r="A506" s="33"/>
      <c r="B506" s="33"/>
      <c r="C506" s="3" t="s">
        <v>405</v>
      </c>
      <c r="D506" s="3" t="s">
        <v>724</v>
      </c>
      <c r="E506" s="4">
        <v>0</v>
      </c>
      <c r="F506" s="4">
        <v>0</v>
      </c>
      <c r="G506" s="4" t="s">
        <v>37</v>
      </c>
      <c r="H506" s="4">
        <v>0</v>
      </c>
      <c r="I506" s="23"/>
    </row>
    <row r="507" spans="1:9" ht="45" x14ac:dyDescent="0.25">
      <c r="A507" s="33"/>
      <c r="B507" s="33"/>
      <c r="C507" s="3" t="s">
        <v>406</v>
      </c>
      <c r="D507" s="3" t="s">
        <v>725</v>
      </c>
      <c r="E507" s="4">
        <v>0</v>
      </c>
      <c r="F507" s="4">
        <v>0</v>
      </c>
      <c r="G507" s="4" t="s">
        <v>37</v>
      </c>
      <c r="H507" s="4">
        <v>0</v>
      </c>
      <c r="I507" s="23"/>
    </row>
    <row r="508" spans="1:9" ht="45" x14ac:dyDescent="0.25">
      <c r="A508" s="33"/>
      <c r="B508" s="33"/>
      <c r="C508" s="3" t="s">
        <v>429</v>
      </c>
      <c r="D508" s="3" t="s">
        <v>726</v>
      </c>
      <c r="E508" s="4">
        <v>0</v>
      </c>
      <c r="F508" s="4">
        <v>0</v>
      </c>
      <c r="G508" s="4" t="s">
        <v>37</v>
      </c>
      <c r="H508" s="4">
        <v>0</v>
      </c>
      <c r="I508" s="23"/>
    </row>
    <row r="509" spans="1:9" ht="45" x14ac:dyDescent="0.25">
      <c r="A509" s="33"/>
      <c r="B509" s="33"/>
      <c r="C509" s="3" t="s">
        <v>430</v>
      </c>
      <c r="D509" s="3" t="s">
        <v>727</v>
      </c>
      <c r="E509" s="4">
        <v>5284.81</v>
      </c>
      <c r="F509" s="4">
        <v>5284.8</v>
      </c>
      <c r="G509" s="4" t="s">
        <v>59</v>
      </c>
      <c r="H509" s="4">
        <v>5284.8</v>
      </c>
      <c r="I509" s="23"/>
    </row>
    <row r="510" spans="1:9" ht="45" x14ac:dyDescent="0.25">
      <c r="A510" s="33"/>
      <c r="B510" s="33"/>
      <c r="C510" s="3" t="s">
        <v>432</v>
      </c>
      <c r="D510" s="3" t="s">
        <v>728</v>
      </c>
      <c r="E510" s="4">
        <v>0</v>
      </c>
      <c r="F510" s="4">
        <v>0</v>
      </c>
      <c r="G510" s="4" t="s">
        <v>37</v>
      </c>
      <c r="H510" s="4">
        <v>0</v>
      </c>
      <c r="I510" s="23"/>
    </row>
    <row r="511" spans="1:9" ht="33.75" x14ac:dyDescent="0.25">
      <c r="A511" s="33"/>
      <c r="B511" s="33"/>
      <c r="C511" s="3" t="s">
        <v>433</v>
      </c>
      <c r="D511" s="3" t="s">
        <v>729</v>
      </c>
      <c r="E511" s="4">
        <v>143.19999999999999</v>
      </c>
      <c r="F511" s="4">
        <v>133.19999999999999</v>
      </c>
      <c r="G511" s="4" t="s">
        <v>730</v>
      </c>
      <c r="H511" s="4">
        <v>133.19999999999999</v>
      </c>
      <c r="I511" s="23"/>
    </row>
    <row r="512" spans="1:9" ht="45" x14ac:dyDescent="0.25">
      <c r="A512" s="33"/>
      <c r="B512" s="33"/>
      <c r="C512" s="21" t="s">
        <v>47</v>
      </c>
      <c r="D512" s="21" t="s">
        <v>731</v>
      </c>
      <c r="E512" s="22">
        <v>0</v>
      </c>
      <c r="F512" s="22">
        <v>0</v>
      </c>
      <c r="G512" s="22" t="s">
        <v>37</v>
      </c>
      <c r="H512" s="22">
        <v>0</v>
      </c>
      <c r="I512" s="23"/>
    </row>
    <row r="513" spans="1:9" ht="45" x14ac:dyDescent="0.25">
      <c r="A513" s="33"/>
      <c r="B513" s="33"/>
      <c r="C513" s="3" t="s">
        <v>389</v>
      </c>
      <c r="D513" s="3" t="s">
        <v>732</v>
      </c>
      <c r="E513" s="4">
        <v>0</v>
      </c>
      <c r="F513" s="4">
        <v>0</v>
      </c>
      <c r="G513" s="4" t="s">
        <v>37</v>
      </c>
      <c r="H513" s="4">
        <v>0</v>
      </c>
      <c r="I513" s="23"/>
    </row>
    <row r="514" spans="1:9" ht="45" x14ac:dyDescent="0.25">
      <c r="A514" s="33"/>
      <c r="B514" s="33"/>
      <c r="C514" s="20" t="s">
        <v>57</v>
      </c>
      <c r="D514" s="3" t="s">
        <v>733</v>
      </c>
      <c r="E514" s="4">
        <v>0</v>
      </c>
      <c r="F514" s="4">
        <v>0</v>
      </c>
      <c r="G514" s="4" t="s">
        <v>37</v>
      </c>
      <c r="H514" s="4">
        <v>0</v>
      </c>
      <c r="I514" s="23"/>
    </row>
    <row r="515" spans="1:9" ht="45" x14ac:dyDescent="0.25">
      <c r="A515" s="33"/>
      <c r="B515" s="33"/>
      <c r="C515" s="20" t="s">
        <v>60</v>
      </c>
      <c r="D515" s="3" t="s">
        <v>734</v>
      </c>
      <c r="E515" s="4">
        <v>0</v>
      </c>
      <c r="F515" s="4">
        <v>0</v>
      </c>
      <c r="G515" s="4" t="s">
        <v>37</v>
      </c>
      <c r="H515" s="4">
        <v>0</v>
      </c>
      <c r="I515" s="23"/>
    </row>
    <row r="516" spans="1:9" ht="45" x14ac:dyDescent="0.25">
      <c r="A516" s="33"/>
      <c r="B516" s="33"/>
      <c r="C516" s="20" t="s">
        <v>62</v>
      </c>
      <c r="D516" s="3" t="s">
        <v>735</v>
      </c>
      <c r="E516" s="4">
        <v>0</v>
      </c>
      <c r="F516" s="4">
        <v>0</v>
      </c>
      <c r="G516" s="4" t="s">
        <v>37</v>
      </c>
      <c r="H516" s="4">
        <v>0</v>
      </c>
      <c r="I516" s="23"/>
    </row>
    <row r="517" spans="1:9" ht="78.75" x14ac:dyDescent="0.25">
      <c r="A517" s="33"/>
      <c r="B517" s="33"/>
      <c r="C517" s="20" t="s">
        <v>65</v>
      </c>
      <c r="D517" s="3" t="s">
        <v>736</v>
      </c>
      <c r="E517" s="4">
        <v>0</v>
      </c>
      <c r="F517" s="4">
        <v>0</v>
      </c>
      <c r="G517" s="4" t="s">
        <v>37</v>
      </c>
      <c r="H517" s="4">
        <v>0</v>
      </c>
      <c r="I517" s="23"/>
    </row>
    <row r="518" spans="1:9" ht="56.25" x14ac:dyDescent="0.25">
      <c r="A518" s="33"/>
      <c r="B518" s="33"/>
      <c r="C518" s="20" t="s">
        <v>67</v>
      </c>
      <c r="D518" s="3" t="s">
        <v>737</v>
      </c>
      <c r="E518" s="4">
        <v>0</v>
      </c>
      <c r="F518" s="4">
        <v>0</v>
      </c>
      <c r="G518" s="4" t="s">
        <v>37</v>
      </c>
      <c r="H518" s="4">
        <v>0</v>
      </c>
      <c r="I518" s="23"/>
    </row>
    <row r="519" spans="1:9" ht="56.25" x14ac:dyDescent="0.25">
      <c r="A519" s="33"/>
      <c r="B519" s="33"/>
      <c r="C519" s="3" t="s">
        <v>390</v>
      </c>
      <c r="D519" s="3" t="s">
        <v>738</v>
      </c>
      <c r="E519" s="4">
        <v>0</v>
      </c>
      <c r="F519" s="4">
        <v>0</v>
      </c>
      <c r="G519" s="4" t="s">
        <v>37</v>
      </c>
      <c r="H519" s="4">
        <v>0</v>
      </c>
      <c r="I519" s="23"/>
    </row>
    <row r="520" spans="1:9" ht="56.25" x14ac:dyDescent="0.25">
      <c r="A520" s="33"/>
      <c r="B520" s="33"/>
      <c r="C520" s="20" t="s">
        <v>144</v>
      </c>
      <c r="D520" s="3" t="s">
        <v>739</v>
      </c>
      <c r="E520" s="4">
        <v>0</v>
      </c>
      <c r="F520" s="4">
        <v>0</v>
      </c>
      <c r="G520" s="4" t="s">
        <v>37</v>
      </c>
      <c r="H520" s="4">
        <v>0</v>
      </c>
      <c r="I520" s="23"/>
    </row>
    <row r="521" spans="1:9" ht="45" x14ac:dyDescent="0.25">
      <c r="A521" s="33"/>
      <c r="B521" s="33"/>
      <c r="C521" s="20" t="s">
        <v>202</v>
      </c>
      <c r="D521" s="3" t="s">
        <v>740</v>
      </c>
      <c r="E521" s="4">
        <v>0</v>
      </c>
      <c r="F521" s="4">
        <v>0</v>
      </c>
      <c r="G521" s="4" t="s">
        <v>37</v>
      </c>
      <c r="H521" s="4">
        <v>0</v>
      </c>
      <c r="I521" s="23"/>
    </row>
    <row r="522" spans="1:9" ht="33.75" x14ac:dyDescent="0.25">
      <c r="A522" s="33"/>
      <c r="B522" s="33"/>
      <c r="C522" s="3" t="s">
        <v>394</v>
      </c>
      <c r="D522" s="3" t="s">
        <v>741</v>
      </c>
      <c r="E522" s="4">
        <v>0</v>
      </c>
      <c r="F522" s="4">
        <v>0</v>
      </c>
      <c r="G522" s="4" t="s">
        <v>59</v>
      </c>
      <c r="H522" s="4">
        <v>0</v>
      </c>
      <c r="I522" s="23"/>
    </row>
    <row r="523" spans="1:9" ht="33.75" x14ac:dyDescent="0.25">
      <c r="A523" s="33"/>
      <c r="B523" s="33"/>
      <c r="C523" s="20" t="s">
        <v>150</v>
      </c>
      <c r="D523" s="3" t="s">
        <v>742</v>
      </c>
      <c r="E523" s="4">
        <v>0</v>
      </c>
      <c r="F523" s="4">
        <v>0</v>
      </c>
      <c r="G523" s="4" t="s">
        <v>59</v>
      </c>
      <c r="H523" s="4">
        <v>0</v>
      </c>
      <c r="I523" s="23"/>
    </row>
    <row r="524" spans="1:9" ht="45" x14ac:dyDescent="0.25">
      <c r="A524" s="33"/>
      <c r="B524" s="33"/>
      <c r="C524" s="20" t="s">
        <v>224</v>
      </c>
      <c r="D524" s="3" t="s">
        <v>743</v>
      </c>
      <c r="E524" s="4">
        <v>0</v>
      </c>
      <c r="F524" s="4">
        <v>0</v>
      </c>
      <c r="G524" s="4" t="s">
        <v>37</v>
      </c>
      <c r="H524" s="4">
        <v>0</v>
      </c>
      <c r="I524" s="23"/>
    </row>
    <row r="525" spans="1:9" ht="45" x14ac:dyDescent="0.25">
      <c r="A525" s="33"/>
      <c r="B525" s="33"/>
      <c r="C525" s="3" t="s">
        <v>395</v>
      </c>
      <c r="D525" s="3" t="s">
        <v>744</v>
      </c>
      <c r="E525" s="4">
        <v>0</v>
      </c>
      <c r="F525" s="4">
        <v>0</v>
      </c>
      <c r="G525" s="4" t="s">
        <v>37</v>
      </c>
      <c r="H525" s="4">
        <v>0</v>
      </c>
      <c r="I525" s="23"/>
    </row>
    <row r="526" spans="1:9" ht="45" x14ac:dyDescent="0.25">
      <c r="A526" s="33"/>
      <c r="B526" s="33"/>
      <c r="C526" s="3" t="s">
        <v>396</v>
      </c>
      <c r="D526" s="3" t="s">
        <v>745</v>
      </c>
      <c r="E526" s="4">
        <v>0</v>
      </c>
      <c r="F526" s="4">
        <v>0</v>
      </c>
      <c r="G526" s="4" t="s">
        <v>37</v>
      </c>
      <c r="H526" s="4">
        <v>0</v>
      </c>
      <c r="I526" s="23"/>
    </row>
    <row r="527" spans="1:9" ht="33.75" x14ac:dyDescent="0.25">
      <c r="A527" s="33"/>
      <c r="B527" s="33"/>
      <c r="C527" s="21" t="s">
        <v>170</v>
      </c>
      <c r="D527" s="21" t="s">
        <v>746</v>
      </c>
      <c r="E527" s="22">
        <f>E528+E529+E530</f>
        <v>170245.66</v>
      </c>
      <c r="F527" s="22">
        <f>F528+F529+F530</f>
        <v>168593.66</v>
      </c>
      <c r="G527" s="22" t="s">
        <v>798</v>
      </c>
      <c r="H527" s="22">
        <f>H528+H529+H530</f>
        <v>168593.66</v>
      </c>
      <c r="I527" s="23"/>
    </row>
    <row r="528" spans="1:9" ht="45" x14ac:dyDescent="0.25">
      <c r="A528" s="33"/>
      <c r="B528" s="33"/>
      <c r="C528" s="3" t="s">
        <v>389</v>
      </c>
      <c r="D528" s="3" t="s">
        <v>747</v>
      </c>
      <c r="E528" s="4">
        <v>134205.12</v>
      </c>
      <c r="F528" s="4">
        <v>132575.87</v>
      </c>
      <c r="G528" s="4" t="s">
        <v>748</v>
      </c>
      <c r="H528" s="4">
        <v>132575.87</v>
      </c>
      <c r="I528" s="23"/>
    </row>
    <row r="529" spans="1:9" ht="33.75" x14ac:dyDescent="0.25">
      <c r="A529" s="33"/>
      <c r="B529" s="33"/>
      <c r="C529" s="3" t="s">
        <v>390</v>
      </c>
      <c r="D529" s="3" t="s">
        <v>749</v>
      </c>
      <c r="E529" s="4">
        <v>20020.13</v>
      </c>
      <c r="F529" s="4">
        <v>20018.599999999999</v>
      </c>
      <c r="G529" s="4" t="s">
        <v>388</v>
      </c>
      <c r="H529" s="4">
        <v>20018.599999999999</v>
      </c>
      <c r="I529" s="23"/>
    </row>
    <row r="530" spans="1:9" ht="33.75" x14ac:dyDescent="0.25">
      <c r="A530" s="33"/>
      <c r="B530" s="33"/>
      <c r="C530" s="3" t="s">
        <v>394</v>
      </c>
      <c r="D530" s="3" t="s">
        <v>750</v>
      </c>
      <c r="E530" s="4">
        <v>16020.41</v>
      </c>
      <c r="F530" s="4">
        <v>15999.19</v>
      </c>
      <c r="G530" s="4" t="s">
        <v>797</v>
      </c>
      <c r="H530" s="4">
        <v>15999.19</v>
      </c>
      <c r="I530" s="23"/>
    </row>
    <row r="531" spans="1:9" ht="33.75" x14ac:dyDescent="0.25">
      <c r="A531" s="33"/>
      <c r="B531" s="33"/>
      <c r="C531" s="21" t="s">
        <v>176</v>
      </c>
      <c r="D531" s="21" t="s">
        <v>752</v>
      </c>
      <c r="E531" s="22">
        <v>100</v>
      </c>
      <c r="F531" s="22">
        <v>100</v>
      </c>
      <c r="G531" s="22" t="s">
        <v>59</v>
      </c>
      <c r="H531" s="22">
        <v>100</v>
      </c>
      <c r="I531" s="23"/>
    </row>
    <row r="532" spans="1:9" ht="45" x14ac:dyDescent="0.25">
      <c r="A532" s="33"/>
      <c r="B532" s="33"/>
      <c r="C532" s="3" t="s">
        <v>389</v>
      </c>
      <c r="D532" s="3" t="s">
        <v>753</v>
      </c>
      <c r="E532" s="4">
        <v>0</v>
      </c>
      <c r="F532" s="4">
        <v>0</v>
      </c>
      <c r="G532" s="4" t="s">
        <v>37</v>
      </c>
      <c r="H532" s="4">
        <v>0</v>
      </c>
      <c r="I532" s="23"/>
    </row>
    <row r="533" spans="1:9" ht="45" x14ac:dyDescent="0.25">
      <c r="A533" s="33"/>
      <c r="B533" s="33"/>
      <c r="C533" s="3" t="s">
        <v>390</v>
      </c>
      <c r="D533" s="3" t="s">
        <v>754</v>
      </c>
      <c r="E533" s="4">
        <v>0</v>
      </c>
      <c r="F533" s="4">
        <v>0</v>
      </c>
      <c r="G533" s="4" t="s">
        <v>37</v>
      </c>
      <c r="H533" s="4">
        <v>0</v>
      </c>
      <c r="I533" s="23"/>
    </row>
    <row r="534" spans="1:9" ht="45" x14ac:dyDescent="0.25">
      <c r="A534" s="33"/>
      <c r="B534" s="33"/>
      <c r="C534" s="3" t="s">
        <v>394</v>
      </c>
      <c r="D534" s="3" t="s">
        <v>755</v>
      </c>
      <c r="E534" s="4">
        <v>0</v>
      </c>
      <c r="F534" s="4">
        <v>0</v>
      </c>
      <c r="G534" s="4" t="s">
        <v>37</v>
      </c>
      <c r="H534" s="4">
        <v>0</v>
      </c>
      <c r="I534" s="23"/>
    </row>
    <row r="535" spans="1:9" ht="45" x14ac:dyDescent="0.25">
      <c r="A535" s="33"/>
      <c r="B535" s="33"/>
      <c r="C535" s="3" t="s">
        <v>395</v>
      </c>
      <c r="D535" s="3" t="s">
        <v>756</v>
      </c>
      <c r="E535" s="4">
        <v>0</v>
      </c>
      <c r="F535" s="4">
        <v>0</v>
      </c>
      <c r="G535" s="4" t="s">
        <v>37</v>
      </c>
      <c r="H535" s="4">
        <v>0</v>
      </c>
      <c r="I535" s="23"/>
    </row>
    <row r="536" spans="1:9" ht="45" x14ac:dyDescent="0.25">
      <c r="A536" s="33"/>
      <c r="B536" s="33"/>
      <c r="C536" s="3" t="s">
        <v>396</v>
      </c>
      <c r="D536" s="3" t="s">
        <v>757</v>
      </c>
      <c r="E536" s="4">
        <v>0</v>
      </c>
      <c r="F536" s="4">
        <v>0</v>
      </c>
      <c r="G536" s="4" t="s">
        <v>37</v>
      </c>
      <c r="H536" s="4">
        <v>0</v>
      </c>
      <c r="I536" s="23"/>
    </row>
    <row r="537" spans="1:9" ht="33.75" x14ac:dyDescent="0.25">
      <c r="A537" s="33"/>
      <c r="B537" s="33"/>
      <c r="C537" s="3" t="s">
        <v>401</v>
      </c>
      <c r="D537" s="3" t="s">
        <v>758</v>
      </c>
      <c r="E537" s="4">
        <v>100</v>
      </c>
      <c r="F537" s="4">
        <v>100</v>
      </c>
      <c r="G537" s="4" t="s">
        <v>59</v>
      </c>
      <c r="H537" s="4">
        <v>100</v>
      </c>
      <c r="I537" s="23"/>
    </row>
    <row r="538" spans="1:9" ht="33.75" x14ac:dyDescent="0.25">
      <c r="A538" s="33"/>
      <c r="B538" s="33"/>
      <c r="C538" s="20" t="s">
        <v>386</v>
      </c>
      <c r="D538" s="3" t="s">
        <v>759</v>
      </c>
      <c r="E538" s="4">
        <v>100</v>
      </c>
      <c r="F538" s="4">
        <v>100</v>
      </c>
      <c r="G538" s="4" t="s">
        <v>59</v>
      </c>
      <c r="H538" s="4">
        <v>100</v>
      </c>
      <c r="I538" s="23"/>
    </row>
    <row r="539" spans="1:9" ht="33.75" x14ac:dyDescent="0.25">
      <c r="A539" s="33"/>
      <c r="B539" s="33"/>
      <c r="C539" s="20" t="s">
        <v>760</v>
      </c>
      <c r="D539" s="3" t="s">
        <v>761</v>
      </c>
      <c r="E539" s="4">
        <v>50</v>
      </c>
      <c r="F539" s="4">
        <v>50</v>
      </c>
      <c r="G539" s="4" t="s">
        <v>59</v>
      </c>
      <c r="H539" s="4">
        <v>50</v>
      </c>
      <c r="I539" s="23"/>
    </row>
    <row r="540" spans="1:9" ht="33.75" x14ac:dyDescent="0.25">
      <c r="A540" s="33"/>
      <c r="B540" s="33"/>
      <c r="C540" s="20" t="s">
        <v>762</v>
      </c>
      <c r="D540" s="3" t="s">
        <v>763</v>
      </c>
      <c r="E540" s="4">
        <v>50</v>
      </c>
      <c r="F540" s="4">
        <v>50</v>
      </c>
      <c r="G540" s="4" t="s">
        <v>59</v>
      </c>
      <c r="H540" s="4">
        <v>50</v>
      </c>
      <c r="I540" s="23"/>
    </row>
    <row r="541" spans="1:9" ht="45" x14ac:dyDescent="0.25">
      <c r="A541" s="33"/>
      <c r="B541" s="33"/>
      <c r="C541" s="20" t="s">
        <v>764</v>
      </c>
      <c r="D541" s="3" t="s">
        <v>765</v>
      </c>
      <c r="E541" s="4">
        <v>0</v>
      </c>
      <c r="F541" s="4">
        <v>0</v>
      </c>
      <c r="G541" s="4" t="s">
        <v>37</v>
      </c>
      <c r="H541" s="4">
        <v>0</v>
      </c>
      <c r="I541" s="23"/>
    </row>
    <row r="542" spans="1:9" ht="45" x14ac:dyDescent="0.25">
      <c r="A542" s="33"/>
      <c r="B542" s="33"/>
      <c r="C542" s="20" t="s">
        <v>454</v>
      </c>
      <c r="D542" s="3" t="s">
        <v>766</v>
      </c>
      <c r="E542" s="4">
        <v>0</v>
      </c>
      <c r="F542" s="4">
        <v>0</v>
      </c>
      <c r="G542" s="4" t="s">
        <v>37</v>
      </c>
      <c r="H542" s="4">
        <v>0</v>
      </c>
      <c r="I542" s="23"/>
    </row>
    <row r="543" spans="1:9" ht="45" x14ac:dyDescent="0.25">
      <c r="A543" s="33"/>
      <c r="B543" s="33"/>
      <c r="C543" s="20" t="s">
        <v>767</v>
      </c>
      <c r="D543" s="3" t="s">
        <v>768</v>
      </c>
      <c r="E543" s="4">
        <v>0</v>
      </c>
      <c r="F543" s="4">
        <v>0</v>
      </c>
      <c r="G543" s="4" t="s">
        <v>37</v>
      </c>
      <c r="H543" s="4">
        <v>0</v>
      </c>
      <c r="I543" s="23"/>
    </row>
    <row r="544" spans="1:9" ht="45" x14ac:dyDescent="0.25">
      <c r="A544" s="33"/>
      <c r="B544" s="33"/>
      <c r="C544" s="20" t="s">
        <v>769</v>
      </c>
      <c r="D544" s="3" t="s">
        <v>770</v>
      </c>
      <c r="E544" s="4">
        <v>0</v>
      </c>
      <c r="F544" s="4">
        <v>0</v>
      </c>
      <c r="G544" s="4" t="s">
        <v>37</v>
      </c>
      <c r="H544" s="4">
        <v>0</v>
      </c>
      <c r="I544" s="23"/>
    </row>
    <row r="545" spans="1:9" ht="45" x14ac:dyDescent="0.25">
      <c r="A545" s="33"/>
      <c r="B545" s="33"/>
      <c r="C545" s="20" t="s">
        <v>771</v>
      </c>
      <c r="D545" s="3" t="s">
        <v>765</v>
      </c>
      <c r="E545" s="4">
        <v>0</v>
      </c>
      <c r="F545" s="4">
        <v>0</v>
      </c>
      <c r="G545" s="4" t="s">
        <v>37</v>
      </c>
      <c r="H545" s="4">
        <v>0</v>
      </c>
      <c r="I545" s="23"/>
    </row>
    <row r="546" spans="1:9" ht="45" x14ac:dyDescent="0.25">
      <c r="A546" s="33"/>
      <c r="B546" s="33"/>
      <c r="C546" s="20" t="s">
        <v>455</v>
      </c>
      <c r="D546" s="3" t="s">
        <v>772</v>
      </c>
      <c r="E546" s="4">
        <v>0</v>
      </c>
      <c r="F546" s="4">
        <v>0</v>
      </c>
      <c r="G546" s="4" t="s">
        <v>37</v>
      </c>
      <c r="H546" s="4">
        <v>0</v>
      </c>
      <c r="I546" s="23"/>
    </row>
    <row r="547" spans="1:9" ht="45" x14ac:dyDescent="0.25">
      <c r="A547" s="33"/>
      <c r="B547" s="33"/>
      <c r="C547" s="20" t="s">
        <v>773</v>
      </c>
      <c r="D547" s="3" t="s">
        <v>768</v>
      </c>
      <c r="E547" s="4">
        <v>0</v>
      </c>
      <c r="F547" s="4">
        <v>0</v>
      </c>
      <c r="G547" s="4" t="s">
        <v>37</v>
      </c>
      <c r="H547" s="4">
        <v>0</v>
      </c>
      <c r="I547" s="23"/>
    </row>
    <row r="548" spans="1:9" ht="45" x14ac:dyDescent="0.25">
      <c r="A548" s="33"/>
      <c r="B548" s="33"/>
      <c r="C548" s="20" t="s">
        <v>774</v>
      </c>
      <c r="D548" s="3" t="s">
        <v>763</v>
      </c>
      <c r="E548" s="4">
        <v>0</v>
      </c>
      <c r="F548" s="4">
        <v>0</v>
      </c>
      <c r="G548" s="4" t="s">
        <v>37</v>
      </c>
      <c r="H548" s="4">
        <v>0</v>
      </c>
      <c r="I548" s="23"/>
    </row>
    <row r="549" spans="1:9" ht="45" x14ac:dyDescent="0.25">
      <c r="A549" s="33"/>
      <c r="B549" s="33"/>
      <c r="C549" s="20" t="s">
        <v>775</v>
      </c>
      <c r="D549" s="3" t="s">
        <v>765</v>
      </c>
      <c r="E549" s="4">
        <v>0</v>
      </c>
      <c r="F549" s="4">
        <v>0</v>
      </c>
      <c r="G549" s="4" t="s">
        <v>37</v>
      </c>
      <c r="H549" s="4">
        <v>0</v>
      </c>
      <c r="I549" s="23"/>
    </row>
    <row r="550" spans="1:9" ht="45" x14ac:dyDescent="0.25">
      <c r="A550" s="33"/>
      <c r="B550" s="33"/>
      <c r="C550" s="3" t="s">
        <v>402</v>
      </c>
      <c r="D550" s="3" t="s">
        <v>776</v>
      </c>
      <c r="E550" s="4">
        <v>0</v>
      </c>
      <c r="F550" s="4">
        <v>0</v>
      </c>
      <c r="G550" s="4" t="s">
        <v>37</v>
      </c>
      <c r="H550" s="4">
        <v>0</v>
      </c>
      <c r="I550" s="23"/>
    </row>
    <row r="551" spans="1:9" ht="45" x14ac:dyDescent="0.25">
      <c r="A551" s="33"/>
      <c r="B551" s="33"/>
      <c r="C551" s="20" t="s">
        <v>646</v>
      </c>
      <c r="D551" s="3" t="s">
        <v>777</v>
      </c>
      <c r="E551" s="4">
        <v>0</v>
      </c>
      <c r="F551" s="4">
        <v>0</v>
      </c>
      <c r="G551" s="4" t="s">
        <v>37</v>
      </c>
      <c r="H551" s="4">
        <v>0</v>
      </c>
      <c r="I551" s="23"/>
    </row>
    <row r="552" spans="1:9" ht="45" x14ac:dyDescent="0.25">
      <c r="A552" s="33"/>
      <c r="B552" s="33"/>
      <c r="C552" s="20" t="s">
        <v>778</v>
      </c>
      <c r="D552" s="3" t="s">
        <v>779</v>
      </c>
      <c r="E552" s="4">
        <v>0</v>
      </c>
      <c r="F552" s="4">
        <v>0</v>
      </c>
      <c r="G552" s="4" t="s">
        <v>37</v>
      </c>
      <c r="H552" s="4">
        <v>0</v>
      </c>
      <c r="I552" s="23"/>
    </row>
    <row r="553" spans="1:9" ht="45" x14ac:dyDescent="0.25">
      <c r="A553" s="33"/>
      <c r="B553" s="33"/>
      <c r="C553" s="20" t="s">
        <v>780</v>
      </c>
      <c r="D553" s="3" t="s">
        <v>781</v>
      </c>
      <c r="E553" s="4">
        <v>0</v>
      </c>
      <c r="F553" s="4">
        <v>0</v>
      </c>
      <c r="G553" s="4" t="s">
        <v>37</v>
      </c>
      <c r="H553" s="4">
        <v>0</v>
      </c>
      <c r="I553" s="23"/>
    </row>
    <row r="554" spans="1:9" ht="45" x14ac:dyDescent="0.25">
      <c r="A554" s="33"/>
      <c r="B554" s="33"/>
      <c r="C554" s="20" t="s">
        <v>782</v>
      </c>
      <c r="D554" s="3" t="s">
        <v>783</v>
      </c>
      <c r="E554" s="4"/>
      <c r="F554" s="4">
        <v>0</v>
      </c>
      <c r="G554" s="4" t="s">
        <v>37</v>
      </c>
      <c r="H554" s="4">
        <v>0</v>
      </c>
      <c r="I554" s="23"/>
    </row>
    <row r="555" spans="1:9" ht="45" x14ac:dyDescent="0.25">
      <c r="A555" s="33"/>
      <c r="B555" s="33"/>
      <c r="C555" s="20" t="s">
        <v>784</v>
      </c>
      <c r="D555" s="3" t="s">
        <v>785</v>
      </c>
      <c r="E555" s="4"/>
      <c r="F555" s="4">
        <v>0</v>
      </c>
      <c r="G555" s="4" t="s">
        <v>37</v>
      </c>
      <c r="H555" s="4">
        <v>0</v>
      </c>
      <c r="I555" s="23"/>
    </row>
    <row r="556" spans="1:9" ht="45" x14ac:dyDescent="0.25">
      <c r="A556" s="33"/>
      <c r="B556" s="33"/>
      <c r="C556" s="20" t="s">
        <v>786</v>
      </c>
      <c r="D556" s="3" t="s">
        <v>787</v>
      </c>
      <c r="E556" s="4"/>
      <c r="F556" s="4">
        <v>0</v>
      </c>
      <c r="G556" s="4" t="s">
        <v>37</v>
      </c>
      <c r="H556" s="4">
        <v>0</v>
      </c>
      <c r="I556" s="23"/>
    </row>
    <row r="557" spans="1:9" ht="45" x14ac:dyDescent="0.25">
      <c r="A557" s="33"/>
      <c r="B557" s="33"/>
      <c r="C557" s="20" t="s">
        <v>788</v>
      </c>
      <c r="D557" s="3" t="s">
        <v>779</v>
      </c>
      <c r="E557" s="4"/>
      <c r="F557" s="4">
        <v>0</v>
      </c>
      <c r="G557" s="4" t="s">
        <v>37</v>
      </c>
      <c r="H557" s="4">
        <v>0</v>
      </c>
      <c r="I557" s="23"/>
    </row>
    <row r="558" spans="1:9" ht="45" x14ac:dyDescent="0.25">
      <c r="A558" s="33"/>
      <c r="B558" s="33"/>
      <c r="C558" s="20" t="s">
        <v>789</v>
      </c>
      <c r="D558" s="3" t="s">
        <v>781</v>
      </c>
      <c r="E558" s="4"/>
      <c r="F558" s="4">
        <v>0</v>
      </c>
      <c r="G558" s="4" t="s">
        <v>37</v>
      </c>
      <c r="H558" s="4">
        <v>0</v>
      </c>
      <c r="I558" s="23"/>
    </row>
    <row r="559" spans="1:9" ht="45" x14ac:dyDescent="0.25">
      <c r="A559" s="33"/>
      <c r="B559" s="33"/>
      <c r="C559" s="20" t="s">
        <v>790</v>
      </c>
      <c r="D559" s="3" t="s">
        <v>783</v>
      </c>
      <c r="E559" s="4"/>
      <c r="F559" s="4">
        <v>0</v>
      </c>
      <c r="G559" s="4" t="s">
        <v>37</v>
      </c>
      <c r="H559" s="4">
        <v>0</v>
      </c>
      <c r="I559" s="23"/>
    </row>
    <row r="560" spans="1:9" ht="45" x14ac:dyDescent="0.25">
      <c r="A560" s="33"/>
      <c r="B560" s="33"/>
      <c r="C560" s="20" t="s">
        <v>791</v>
      </c>
      <c r="D560" s="3" t="s">
        <v>785</v>
      </c>
      <c r="E560" s="4"/>
      <c r="F560" s="4">
        <v>0</v>
      </c>
      <c r="G560" s="4" t="s">
        <v>37</v>
      </c>
      <c r="H560" s="4">
        <v>0</v>
      </c>
      <c r="I560" s="23"/>
    </row>
    <row r="561" spans="1:9" ht="45" x14ac:dyDescent="0.25">
      <c r="A561" s="33"/>
      <c r="B561" s="33"/>
      <c r="C561" s="3" t="s">
        <v>403</v>
      </c>
      <c r="D561" s="3" t="s">
        <v>792</v>
      </c>
      <c r="E561" s="4">
        <v>0</v>
      </c>
      <c r="F561" s="4">
        <v>0</v>
      </c>
      <c r="G561" s="4" t="s">
        <v>37</v>
      </c>
      <c r="H561" s="4">
        <v>0</v>
      </c>
      <c r="I561" s="23"/>
    </row>
    <row r="562" spans="1:9" ht="45" x14ac:dyDescent="0.25">
      <c r="A562" s="33"/>
      <c r="B562" s="33"/>
      <c r="C562" s="20" t="s">
        <v>387</v>
      </c>
      <c r="D562" s="3" t="s">
        <v>793</v>
      </c>
      <c r="E562" s="4">
        <v>0</v>
      </c>
      <c r="F562" s="4">
        <v>0</v>
      </c>
      <c r="G562" s="4" t="s">
        <v>37</v>
      </c>
      <c r="H562" s="4">
        <v>0</v>
      </c>
      <c r="I562" s="23"/>
    </row>
    <row r="563" spans="1:9" ht="45" x14ac:dyDescent="0.25">
      <c r="A563" s="33"/>
      <c r="B563" s="33"/>
      <c r="C563" s="3" t="s">
        <v>404</v>
      </c>
      <c r="D563" s="3" t="s">
        <v>794</v>
      </c>
      <c r="E563" s="4">
        <v>0</v>
      </c>
      <c r="F563" s="4">
        <v>0</v>
      </c>
      <c r="G563" s="4" t="s">
        <v>37</v>
      </c>
      <c r="H563" s="4">
        <v>0</v>
      </c>
      <c r="I563" s="23"/>
    </row>
    <row r="564" spans="1:9" ht="45" x14ac:dyDescent="0.25">
      <c r="A564" s="33"/>
      <c r="B564" s="33"/>
      <c r="C564" s="20" t="s">
        <v>427</v>
      </c>
      <c r="D564" s="3" t="s">
        <v>795</v>
      </c>
      <c r="E564" s="4">
        <v>0</v>
      </c>
      <c r="F564" s="4">
        <v>0</v>
      </c>
      <c r="G564" s="4" t="s">
        <v>37</v>
      </c>
      <c r="H564" s="4">
        <v>0</v>
      </c>
      <c r="I564" s="23"/>
    </row>
    <row r="565" spans="1:9" ht="45" x14ac:dyDescent="0.25">
      <c r="A565" s="33"/>
      <c r="B565" s="33"/>
      <c r="C565" s="3" t="s">
        <v>405</v>
      </c>
      <c r="D565" s="3" t="s">
        <v>796</v>
      </c>
      <c r="E565" s="4"/>
      <c r="F565" s="4">
        <v>0</v>
      </c>
      <c r="G565" s="4" t="s">
        <v>37</v>
      </c>
      <c r="H565" s="4">
        <v>0</v>
      </c>
      <c r="I565" s="23"/>
    </row>
    <row r="566" spans="1:9" s="24" customFormat="1" x14ac:dyDescent="0.25">
      <c r="A566" s="33"/>
      <c r="B566" s="33"/>
      <c r="C566" s="34" t="s">
        <v>55</v>
      </c>
      <c r="D566" s="34"/>
      <c r="E566" s="25">
        <f>E486+E492+E496+E527+E531</f>
        <v>294229.91000000003</v>
      </c>
      <c r="F566" s="25">
        <f>F486+F492+F496+F527+F531</f>
        <v>292540.53000000003</v>
      </c>
      <c r="G566" s="22" t="s">
        <v>799</v>
      </c>
      <c r="H566" s="25">
        <f>H486+H492+H496+H527+H531</f>
        <v>292540.53000000003</v>
      </c>
      <c r="I566" s="23"/>
    </row>
    <row r="567" spans="1:9" ht="33.75" x14ac:dyDescent="0.25">
      <c r="A567" s="33">
        <v>9</v>
      </c>
      <c r="B567" s="33" t="s">
        <v>813</v>
      </c>
      <c r="C567" s="21" t="s">
        <v>10</v>
      </c>
      <c r="D567" s="21" t="s">
        <v>800</v>
      </c>
      <c r="E567" s="22">
        <f>E568+E569+E570+E571+E572+E573+E574+E575+E576+E577+E578+E579</f>
        <v>3574.69</v>
      </c>
      <c r="F567" s="22">
        <f>F568+F569+F570+F571+F572+F573+F574+F575+F576+F577+F578+F579</f>
        <v>3560.83</v>
      </c>
      <c r="G567" s="22" t="s">
        <v>1162</v>
      </c>
      <c r="H567" s="22">
        <f>H568+H569+H570+H571+H572+H573+H574+H575+H576+H577+H578+H579</f>
        <v>3560.83</v>
      </c>
      <c r="I567" s="23"/>
    </row>
    <row r="568" spans="1:9" ht="45" x14ac:dyDescent="0.25">
      <c r="A568" s="33"/>
      <c r="B568" s="33"/>
      <c r="C568" s="31" t="s">
        <v>57</v>
      </c>
      <c r="D568" s="31" t="s">
        <v>801</v>
      </c>
      <c r="E568" s="32">
        <v>0</v>
      </c>
      <c r="F568" s="32">
        <v>0</v>
      </c>
      <c r="G568" s="32" t="s">
        <v>12</v>
      </c>
      <c r="H568" s="32">
        <v>0</v>
      </c>
      <c r="I568" s="23"/>
    </row>
    <row r="569" spans="1:9" ht="45" x14ac:dyDescent="0.25">
      <c r="A569" s="33"/>
      <c r="B569" s="33"/>
      <c r="C569" s="31" t="s">
        <v>60</v>
      </c>
      <c r="D569" s="31" t="s">
        <v>802</v>
      </c>
      <c r="E569" s="32">
        <v>0</v>
      </c>
      <c r="F569" s="32">
        <v>0</v>
      </c>
      <c r="G569" s="32" t="s">
        <v>12</v>
      </c>
      <c r="H569" s="32">
        <v>0</v>
      </c>
      <c r="I569" s="23"/>
    </row>
    <row r="570" spans="1:9" ht="45" x14ac:dyDescent="0.25">
      <c r="A570" s="33"/>
      <c r="B570" s="33"/>
      <c r="C570" s="31" t="s">
        <v>62</v>
      </c>
      <c r="D570" s="31" t="s">
        <v>803</v>
      </c>
      <c r="E570" s="32">
        <v>0</v>
      </c>
      <c r="F570" s="32">
        <v>0</v>
      </c>
      <c r="G570" s="32" t="s">
        <v>12</v>
      </c>
      <c r="H570" s="32">
        <v>0</v>
      </c>
      <c r="I570" s="23"/>
    </row>
    <row r="571" spans="1:9" ht="45" x14ac:dyDescent="0.25">
      <c r="A571" s="33"/>
      <c r="B571" s="33"/>
      <c r="C571" s="31" t="s">
        <v>144</v>
      </c>
      <c r="D571" s="31" t="s">
        <v>804</v>
      </c>
      <c r="E571" s="32">
        <v>0</v>
      </c>
      <c r="F571" s="32">
        <v>0</v>
      </c>
      <c r="G571" s="32" t="s">
        <v>12</v>
      </c>
      <c r="H571" s="32">
        <v>0</v>
      </c>
      <c r="I571" s="23"/>
    </row>
    <row r="572" spans="1:9" ht="45" x14ac:dyDescent="0.25">
      <c r="A572" s="33"/>
      <c r="B572" s="33"/>
      <c r="C572" s="31" t="s">
        <v>202</v>
      </c>
      <c r="D572" s="31" t="s">
        <v>805</v>
      </c>
      <c r="E572" s="32">
        <v>0</v>
      </c>
      <c r="F572" s="32">
        <v>0</v>
      </c>
      <c r="G572" s="32" t="s">
        <v>12</v>
      </c>
      <c r="H572" s="32">
        <v>0</v>
      </c>
      <c r="I572" s="23"/>
    </row>
    <row r="573" spans="1:9" ht="45" x14ac:dyDescent="0.25">
      <c r="A573" s="33"/>
      <c r="B573" s="33"/>
      <c r="C573" s="31" t="s">
        <v>207</v>
      </c>
      <c r="D573" s="31" t="s">
        <v>806</v>
      </c>
      <c r="E573" s="32">
        <v>0</v>
      </c>
      <c r="F573" s="32">
        <v>0</v>
      </c>
      <c r="G573" s="32" t="s">
        <v>12</v>
      </c>
      <c r="H573" s="32">
        <v>0</v>
      </c>
      <c r="I573" s="23"/>
    </row>
    <row r="574" spans="1:9" ht="45" x14ac:dyDescent="0.25">
      <c r="A574" s="33"/>
      <c r="B574" s="33"/>
      <c r="C574" s="31" t="s">
        <v>211</v>
      </c>
      <c r="D574" s="31" t="s">
        <v>807</v>
      </c>
      <c r="E574" s="32">
        <v>0</v>
      </c>
      <c r="F574" s="32">
        <v>0</v>
      </c>
      <c r="G574" s="32" t="s">
        <v>12</v>
      </c>
      <c r="H574" s="32">
        <v>0</v>
      </c>
      <c r="I574" s="23"/>
    </row>
    <row r="575" spans="1:9" ht="22.5" x14ac:dyDescent="0.25">
      <c r="A575" s="33"/>
      <c r="B575" s="33"/>
      <c r="C575" s="31" t="s">
        <v>150</v>
      </c>
      <c r="D575" s="31" t="s">
        <v>808</v>
      </c>
      <c r="E575" s="32">
        <v>45</v>
      </c>
      <c r="F575" s="32">
        <v>45</v>
      </c>
      <c r="G575" s="4" t="s">
        <v>408</v>
      </c>
      <c r="H575" s="32">
        <v>45</v>
      </c>
      <c r="I575" s="23"/>
    </row>
    <row r="576" spans="1:9" ht="22.5" x14ac:dyDescent="0.25">
      <c r="A576" s="33"/>
      <c r="B576" s="33"/>
      <c r="C576" s="31" t="s">
        <v>224</v>
      </c>
      <c r="D576" s="31" t="s">
        <v>809</v>
      </c>
      <c r="E576" s="32">
        <v>1180</v>
      </c>
      <c r="F576" s="32">
        <v>1180</v>
      </c>
      <c r="G576" s="4" t="s">
        <v>408</v>
      </c>
      <c r="H576" s="32">
        <v>1180</v>
      </c>
      <c r="I576" s="23"/>
    </row>
    <row r="577" spans="1:9" ht="22.5" x14ac:dyDescent="0.25">
      <c r="A577" s="33"/>
      <c r="B577" s="33"/>
      <c r="C577" s="31" t="s">
        <v>226</v>
      </c>
      <c r="D577" s="31" t="s">
        <v>810</v>
      </c>
      <c r="E577" s="32">
        <v>465</v>
      </c>
      <c r="F577" s="32">
        <v>451.14</v>
      </c>
      <c r="G577" s="4" t="s">
        <v>814</v>
      </c>
      <c r="H577" s="32">
        <v>451.14</v>
      </c>
      <c r="I577" s="23"/>
    </row>
    <row r="578" spans="1:9" ht="45" x14ac:dyDescent="0.25">
      <c r="A578" s="33"/>
      <c r="B578" s="33"/>
      <c r="C578" s="31" t="s">
        <v>158</v>
      </c>
      <c r="D578" s="31" t="s">
        <v>811</v>
      </c>
      <c r="E578" s="32">
        <v>1884.69</v>
      </c>
      <c r="F578" s="32">
        <v>1884.69</v>
      </c>
      <c r="G578" s="4" t="s">
        <v>408</v>
      </c>
      <c r="H578" s="32">
        <v>1884.69</v>
      </c>
      <c r="I578" s="23"/>
    </row>
    <row r="579" spans="1:9" ht="45" x14ac:dyDescent="0.25">
      <c r="A579" s="33"/>
      <c r="B579" s="33"/>
      <c r="C579" s="31" t="s">
        <v>166</v>
      </c>
      <c r="D579" s="31" t="s">
        <v>812</v>
      </c>
      <c r="E579" s="32">
        <v>0</v>
      </c>
      <c r="F579" s="32">
        <v>0</v>
      </c>
      <c r="G579" s="32" t="s">
        <v>12</v>
      </c>
      <c r="H579" s="32">
        <v>0</v>
      </c>
      <c r="I579" s="23"/>
    </row>
    <row r="580" spans="1:9" s="24" customFormat="1" x14ac:dyDescent="0.25">
      <c r="A580" s="33"/>
      <c r="B580" s="33"/>
      <c r="C580" s="34" t="s">
        <v>55</v>
      </c>
      <c r="D580" s="34"/>
      <c r="E580" s="25">
        <f>E567</f>
        <v>3574.69</v>
      </c>
      <c r="F580" s="25">
        <f>F567</f>
        <v>3560.83</v>
      </c>
      <c r="G580" s="22" t="s">
        <v>421</v>
      </c>
      <c r="H580" s="25">
        <f>H567</f>
        <v>3560.83</v>
      </c>
      <c r="I580" s="23"/>
    </row>
    <row r="581" spans="1:9" x14ac:dyDescent="0.25">
      <c r="A581" s="33">
        <v>10</v>
      </c>
      <c r="B581" s="33" t="s">
        <v>854</v>
      </c>
      <c r="C581" s="21" t="s">
        <v>10</v>
      </c>
      <c r="D581" s="21" t="s">
        <v>815</v>
      </c>
      <c r="E581" s="22">
        <f>E582+E588</f>
        <v>40031.450000000004</v>
      </c>
      <c r="F581" s="22">
        <f>F582+F588</f>
        <v>39527.4</v>
      </c>
      <c r="G581" s="22" t="s">
        <v>855</v>
      </c>
      <c r="H581" s="22">
        <f>H582+H588</f>
        <v>39527.4</v>
      </c>
      <c r="I581" s="23"/>
    </row>
    <row r="582" spans="1:9" ht="22.5" x14ac:dyDescent="0.25">
      <c r="A582" s="33"/>
      <c r="B582" s="33"/>
      <c r="C582" s="3" t="s">
        <v>389</v>
      </c>
      <c r="D582" s="3" t="s">
        <v>816</v>
      </c>
      <c r="E582" s="4">
        <f>E583+E584+E585+E586+E587</f>
        <v>12131.08</v>
      </c>
      <c r="F582" s="4">
        <f>F583+F584+F585+F586+F587</f>
        <v>11759.47</v>
      </c>
      <c r="G582" s="4" t="s">
        <v>856</v>
      </c>
      <c r="H582" s="4">
        <f>H583+H584+H585+H586+H587</f>
        <v>11759.47</v>
      </c>
      <c r="I582" s="23"/>
    </row>
    <row r="583" spans="1:9" x14ac:dyDescent="0.25">
      <c r="A583" s="33"/>
      <c r="B583" s="33"/>
      <c r="C583" s="20" t="s">
        <v>57</v>
      </c>
      <c r="D583" s="3" t="s">
        <v>817</v>
      </c>
      <c r="E583" s="4">
        <v>3716</v>
      </c>
      <c r="F583" s="4">
        <v>3344.4</v>
      </c>
      <c r="G583" s="4" t="s">
        <v>857</v>
      </c>
      <c r="H583" s="4">
        <v>3344.4</v>
      </c>
      <c r="I583" s="23"/>
    </row>
    <row r="584" spans="1:9" ht="45" x14ac:dyDescent="0.25">
      <c r="A584" s="33"/>
      <c r="B584" s="33"/>
      <c r="C584" s="20" t="s">
        <v>60</v>
      </c>
      <c r="D584" s="3" t="s">
        <v>818</v>
      </c>
      <c r="E584" s="4">
        <v>0</v>
      </c>
      <c r="F584" s="4">
        <v>0</v>
      </c>
      <c r="G584" s="4" t="s">
        <v>37</v>
      </c>
      <c r="H584" s="4">
        <v>0</v>
      </c>
      <c r="I584" s="23"/>
    </row>
    <row r="585" spans="1:9" ht="33.75" x14ac:dyDescent="0.25">
      <c r="A585" s="33"/>
      <c r="B585" s="33"/>
      <c r="C585" s="20" t="s">
        <v>62</v>
      </c>
      <c r="D585" s="3" t="s">
        <v>819</v>
      </c>
      <c r="E585" s="4">
        <v>4415.08</v>
      </c>
      <c r="F585" s="4">
        <v>4415.07</v>
      </c>
      <c r="G585" s="4" t="s">
        <v>408</v>
      </c>
      <c r="H585" s="4">
        <v>4415.07</v>
      </c>
      <c r="I585" s="23"/>
    </row>
    <row r="586" spans="1:9" ht="45" x14ac:dyDescent="0.25">
      <c r="A586" s="33"/>
      <c r="B586" s="33"/>
      <c r="C586" s="20" t="s">
        <v>65</v>
      </c>
      <c r="D586" s="3" t="s">
        <v>820</v>
      </c>
      <c r="E586" s="4">
        <v>0</v>
      </c>
      <c r="F586" s="4">
        <v>0</v>
      </c>
      <c r="G586" s="4" t="s">
        <v>37</v>
      </c>
      <c r="H586" s="4">
        <v>0</v>
      </c>
      <c r="I586" s="23"/>
    </row>
    <row r="587" spans="1:9" ht="22.5" x14ac:dyDescent="0.25">
      <c r="A587" s="33"/>
      <c r="B587" s="33"/>
      <c r="C587" s="20" t="s">
        <v>67</v>
      </c>
      <c r="D587" s="3" t="s">
        <v>821</v>
      </c>
      <c r="E587" s="4">
        <v>4000</v>
      </c>
      <c r="F587" s="4">
        <v>4000</v>
      </c>
      <c r="G587" s="4" t="s">
        <v>408</v>
      </c>
      <c r="H587" s="4">
        <v>4000</v>
      </c>
      <c r="I587" s="23"/>
    </row>
    <row r="588" spans="1:9" ht="22.5" x14ac:dyDescent="0.25">
      <c r="A588" s="33"/>
      <c r="B588" s="33"/>
      <c r="C588" s="3" t="s">
        <v>390</v>
      </c>
      <c r="D588" s="3" t="s">
        <v>822</v>
      </c>
      <c r="E588" s="4">
        <f>E589+E590+E591+E592</f>
        <v>27900.370000000003</v>
      </c>
      <c r="F588" s="4">
        <f>F589+F590+F591+F592</f>
        <v>27767.93</v>
      </c>
      <c r="G588" s="4" t="s">
        <v>858</v>
      </c>
      <c r="H588" s="4">
        <f>H589+H590+H591+H592</f>
        <v>27767.93</v>
      </c>
      <c r="I588" s="23"/>
    </row>
    <row r="589" spans="1:9" ht="33.75" x14ac:dyDescent="0.25">
      <c r="A589" s="33"/>
      <c r="B589" s="33"/>
      <c r="C589" s="20" t="s">
        <v>144</v>
      </c>
      <c r="D589" s="3" t="s">
        <v>823</v>
      </c>
      <c r="E589" s="4">
        <v>20910.54</v>
      </c>
      <c r="F589" s="4">
        <v>20910.53</v>
      </c>
      <c r="G589" s="4" t="s">
        <v>408</v>
      </c>
      <c r="H589" s="4">
        <v>20910.53</v>
      </c>
      <c r="I589" s="23"/>
    </row>
    <row r="590" spans="1:9" ht="22.5" x14ac:dyDescent="0.25">
      <c r="A590" s="33"/>
      <c r="B590" s="33"/>
      <c r="C590" s="20" t="s">
        <v>202</v>
      </c>
      <c r="D590" s="3" t="s">
        <v>824</v>
      </c>
      <c r="E590" s="4">
        <v>966.63</v>
      </c>
      <c r="F590" s="4">
        <v>966.63</v>
      </c>
      <c r="G590" s="4" t="s">
        <v>408</v>
      </c>
      <c r="H590" s="4">
        <v>966.63</v>
      </c>
      <c r="I590" s="23"/>
    </row>
    <row r="591" spans="1:9" x14ac:dyDescent="0.25">
      <c r="A591" s="33"/>
      <c r="B591" s="33"/>
      <c r="C591" s="20" t="s">
        <v>207</v>
      </c>
      <c r="D591" s="3" t="s">
        <v>825</v>
      </c>
      <c r="E591" s="4">
        <v>581.35</v>
      </c>
      <c r="F591" s="4">
        <v>581.35</v>
      </c>
      <c r="G591" s="4" t="s">
        <v>408</v>
      </c>
      <c r="H591" s="4">
        <v>581.35</v>
      </c>
      <c r="I591" s="23"/>
    </row>
    <row r="592" spans="1:9" ht="45" x14ac:dyDescent="0.25">
      <c r="A592" s="33"/>
      <c r="B592" s="33"/>
      <c r="C592" s="20" t="s">
        <v>211</v>
      </c>
      <c r="D592" s="3" t="s">
        <v>604</v>
      </c>
      <c r="E592" s="4">
        <v>5441.85</v>
      </c>
      <c r="F592" s="4">
        <v>5309.42</v>
      </c>
      <c r="G592" s="4" t="s">
        <v>408</v>
      </c>
      <c r="H592" s="4">
        <v>5309.42</v>
      </c>
      <c r="I592" s="23"/>
    </row>
    <row r="593" spans="1:9" ht="22.5" x14ac:dyDescent="0.25">
      <c r="A593" s="33"/>
      <c r="B593" s="33"/>
      <c r="C593" s="21" t="s">
        <v>18</v>
      </c>
      <c r="D593" s="21" t="s">
        <v>826</v>
      </c>
      <c r="E593" s="22">
        <f>E594+E609</f>
        <v>119673.87000000002</v>
      </c>
      <c r="F593" s="22">
        <f>F594+F609</f>
        <v>119087.47000000002</v>
      </c>
      <c r="G593" s="22" t="s">
        <v>858</v>
      </c>
      <c r="H593" s="22">
        <f>H594+H609</f>
        <v>119087.47000000002</v>
      </c>
      <c r="I593" s="23"/>
    </row>
    <row r="594" spans="1:9" ht="22.5" x14ac:dyDescent="0.25">
      <c r="A594" s="33"/>
      <c r="B594" s="33"/>
      <c r="C594" s="3" t="s">
        <v>389</v>
      </c>
      <c r="D594" s="3" t="s">
        <v>827</v>
      </c>
      <c r="E594" s="4">
        <f>E595+E596+E597+E598+E599+E600+E606+E607+E608</f>
        <v>99422.440000000017</v>
      </c>
      <c r="F594" s="4">
        <f>F595+F596+F597+F598+F599+F600+F606+F607+F608</f>
        <v>98879.170000000013</v>
      </c>
      <c r="G594" s="4" t="s">
        <v>858</v>
      </c>
      <c r="H594" s="4">
        <f>H595+H596+H597+H598+H599+H600+H606+H607+H608</f>
        <v>98879.170000000013</v>
      </c>
      <c r="I594" s="23"/>
    </row>
    <row r="595" spans="1:9" ht="22.5" x14ac:dyDescent="0.25">
      <c r="A595" s="33"/>
      <c r="B595" s="33"/>
      <c r="C595" s="20" t="s">
        <v>57</v>
      </c>
      <c r="D595" s="3" t="s">
        <v>828</v>
      </c>
      <c r="E595" s="4">
        <v>3283.5</v>
      </c>
      <c r="F595" s="4">
        <v>3283.5</v>
      </c>
      <c r="G595" s="4" t="s">
        <v>408</v>
      </c>
      <c r="H595" s="4">
        <v>3283.5</v>
      </c>
      <c r="I595" s="23"/>
    </row>
    <row r="596" spans="1:9" ht="22.5" x14ac:dyDescent="0.25">
      <c r="A596" s="33"/>
      <c r="B596" s="33"/>
      <c r="C596" s="20" t="s">
        <v>60</v>
      </c>
      <c r="D596" s="3" t="s">
        <v>829</v>
      </c>
      <c r="E596" s="4">
        <v>7000</v>
      </c>
      <c r="F596" s="4">
        <v>7000</v>
      </c>
      <c r="G596" s="4" t="s">
        <v>408</v>
      </c>
      <c r="H596" s="4">
        <v>7000</v>
      </c>
      <c r="I596" s="23"/>
    </row>
    <row r="597" spans="1:9" ht="22.5" x14ac:dyDescent="0.25">
      <c r="A597" s="33"/>
      <c r="B597" s="33"/>
      <c r="C597" s="20" t="s">
        <v>62</v>
      </c>
      <c r="D597" s="3" t="s">
        <v>830</v>
      </c>
      <c r="E597" s="4">
        <v>1250</v>
      </c>
      <c r="F597" s="4">
        <v>1250</v>
      </c>
      <c r="G597" s="4" t="s">
        <v>408</v>
      </c>
      <c r="H597" s="4">
        <v>1250</v>
      </c>
      <c r="I597" s="23"/>
    </row>
    <row r="598" spans="1:9" ht="22.5" x14ac:dyDescent="0.25">
      <c r="A598" s="33"/>
      <c r="B598" s="33"/>
      <c r="C598" s="20" t="s">
        <v>65</v>
      </c>
      <c r="D598" s="3" t="s">
        <v>831</v>
      </c>
      <c r="E598" s="4">
        <v>1390</v>
      </c>
      <c r="F598" s="4">
        <v>1390</v>
      </c>
      <c r="G598" s="4" t="s">
        <v>408</v>
      </c>
      <c r="H598" s="4">
        <v>1390</v>
      </c>
      <c r="I598" s="23"/>
    </row>
    <row r="599" spans="1:9" ht="22.5" x14ac:dyDescent="0.25">
      <c r="A599" s="33"/>
      <c r="B599" s="33"/>
      <c r="C599" s="20" t="s">
        <v>67</v>
      </c>
      <c r="D599" s="3" t="s">
        <v>832</v>
      </c>
      <c r="E599" s="4">
        <v>15116.76</v>
      </c>
      <c r="F599" s="4">
        <v>15116.75</v>
      </c>
      <c r="G599" s="4" t="s">
        <v>408</v>
      </c>
      <c r="H599" s="4">
        <v>15116.75</v>
      </c>
      <c r="I599" s="23"/>
    </row>
    <row r="600" spans="1:9" ht="33.75" x14ac:dyDescent="0.25">
      <c r="A600" s="33"/>
      <c r="B600" s="33"/>
      <c r="C600" s="20" t="s">
        <v>69</v>
      </c>
      <c r="D600" s="3" t="s">
        <v>833</v>
      </c>
      <c r="E600" s="4">
        <f>E601+E602+E603+E604+E605</f>
        <v>69605.78</v>
      </c>
      <c r="F600" s="4">
        <f>F601+F602+F603+F604+F605</f>
        <v>69605.61</v>
      </c>
      <c r="G600" s="4" t="s">
        <v>408</v>
      </c>
      <c r="H600" s="4">
        <f>H601+H602+H603+H604+H605</f>
        <v>69605.61</v>
      </c>
      <c r="I600" s="23"/>
    </row>
    <row r="601" spans="1:9" x14ac:dyDescent="0.25">
      <c r="A601" s="33"/>
      <c r="B601" s="33"/>
      <c r="C601" s="20" t="s">
        <v>121</v>
      </c>
      <c r="D601" s="3" t="s">
        <v>834</v>
      </c>
      <c r="E601" s="4">
        <v>60954.55</v>
      </c>
      <c r="F601" s="4">
        <v>60954.55</v>
      </c>
      <c r="G601" s="4" t="s">
        <v>408</v>
      </c>
      <c r="H601" s="4">
        <v>60954.55</v>
      </c>
      <c r="I601" s="23"/>
    </row>
    <row r="602" spans="1:9" x14ac:dyDescent="0.25">
      <c r="A602" s="33"/>
      <c r="B602" s="33"/>
      <c r="C602" s="20" t="s">
        <v>123</v>
      </c>
      <c r="D602" s="3" t="s">
        <v>835</v>
      </c>
      <c r="E602" s="4">
        <v>5000</v>
      </c>
      <c r="F602" s="4">
        <v>5000</v>
      </c>
      <c r="G602" s="4" t="s">
        <v>408</v>
      </c>
      <c r="H602" s="4">
        <v>5000</v>
      </c>
      <c r="I602" s="23"/>
    </row>
    <row r="603" spans="1:9" ht="22.5" x14ac:dyDescent="0.25">
      <c r="A603" s="33"/>
      <c r="B603" s="33"/>
      <c r="C603" s="20" t="s">
        <v>125</v>
      </c>
      <c r="D603" s="3" t="s">
        <v>836</v>
      </c>
      <c r="E603" s="4">
        <v>2107.5</v>
      </c>
      <c r="F603" s="4">
        <v>2107.5</v>
      </c>
      <c r="G603" s="4" t="s">
        <v>408</v>
      </c>
      <c r="H603" s="4">
        <v>2107.5</v>
      </c>
      <c r="I603" s="23"/>
    </row>
    <row r="604" spans="1:9" ht="33.75" x14ac:dyDescent="0.25">
      <c r="A604" s="33"/>
      <c r="B604" s="33"/>
      <c r="C604" s="20" t="s">
        <v>127</v>
      </c>
      <c r="D604" s="3" t="s">
        <v>837</v>
      </c>
      <c r="E604" s="4">
        <v>1392.5</v>
      </c>
      <c r="F604" s="4">
        <v>1392.5</v>
      </c>
      <c r="G604" s="4" t="s">
        <v>408</v>
      </c>
      <c r="H604" s="4">
        <v>1392.5</v>
      </c>
      <c r="I604" s="23"/>
    </row>
    <row r="605" spans="1:9" x14ac:dyDescent="0.25">
      <c r="A605" s="33"/>
      <c r="B605" s="33"/>
      <c r="C605" s="20" t="s">
        <v>838</v>
      </c>
      <c r="D605" s="3" t="s">
        <v>839</v>
      </c>
      <c r="E605" s="4">
        <v>151.22999999999999</v>
      </c>
      <c r="F605" s="4">
        <v>151.06</v>
      </c>
      <c r="G605" s="4" t="s">
        <v>859</v>
      </c>
      <c r="H605" s="4">
        <v>151.06</v>
      </c>
      <c r="I605" s="23"/>
    </row>
    <row r="606" spans="1:9" ht="45" x14ac:dyDescent="0.25">
      <c r="A606" s="33"/>
      <c r="B606" s="33"/>
      <c r="C606" s="20" t="s">
        <v>71</v>
      </c>
      <c r="D606" s="3" t="s">
        <v>840</v>
      </c>
      <c r="E606" s="4">
        <v>534.6</v>
      </c>
      <c r="F606" s="4">
        <v>534.6</v>
      </c>
      <c r="G606" s="4" t="s">
        <v>408</v>
      </c>
      <c r="H606" s="4">
        <v>534.6</v>
      </c>
      <c r="I606" s="23"/>
    </row>
    <row r="607" spans="1:9" ht="22.5" x14ac:dyDescent="0.25">
      <c r="A607" s="33"/>
      <c r="B607" s="33"/>
      <c r="C607" s="20" t="s">
        <v>73</v>
      </c>
      <c r="D607" s="3" t="s">
        <v>841</v>
      </c>
      <c r="E607" s="4">
        <v>1241.8</v>
      </c>
      <c r="F607" s="4">
        <v>698.71</v>
      </c>
      <c r="G607" s="4" t="s">
        <v>860</v>
      </c>
      <c r="H607" s="4">
        <v>698.71</v>
      </c>
      <c r="I607" s="23"/>
    </row>
    <row r="608" spans="1:9" ht="45" x14ac:dyDescent="0.25">
      <c r="A608" s="33"/>
      <c r="B608" s="33"/>
      <c r="C608" s="20" t="s">
        <v>75</v>
      </c>
      <c r="D608" s="3" t="s">
        <v>842</v>
      </c>
      <c r="E608" s="4">
        <v>0</v>
      </c>
      <c r="F608" s="4">
        <v>0</v>
      </c>
      <c r="G608" s="4" t="s">
        <v>37</v>
      </c>
      <c r="H608" s="4">
        <v>0</v>
      </c>
      <c r="I608" s="23"/>
    </row>
    <row r="609" spans="1:9" ht="22.5" x14ac:dyDescent="0.25">
      <c r="A609" s="33"/>
      <c r="B609" s="33"/>
      <c r="C609" s="3" t="s">
        <v>390</v>
      </c>
      <c r="D609" s="3" t="s">
        <v>843</v>
      </c>
      <c r="E609" s="4">
        <f>E610+E611+E612+E613</f>
        <v>20251.43</v>
      </c>
      <c r="F609" s="4">
        <f>F610+F611+F612+F613</f>
        <v>20208.3</v>
      </c>
      <c r="G609" s="4" t="s">
        <v>702</v>
      </c>
      <c r="H609" s="4">
        <f>H610+H611+H612+H613</f>
        <v>20208.3</v>
      </c>
      <c r="I609" s="23"/>
    </row>
    <row r="610" spans="1:9" ht="22.5" x14ac:dyDescent="0.25">
      <c r="A610" s="33"/>
      <c r="B610" s="33"/>
      <c r="C610" s="20" t="s">
        <v>144</v>
      </c>
      <c r="D610" s="3" t="s">
        <v>844</v>
      </c>
      <c r="E610" s="4">
        <v>13495.11</v>
      </c>
      <c r="F610" s="4">
        <v>13495.1</v>
      </c>
      <c r="G610" s="4" t="s">
        <v>408</v>
      </c>
      <c r="H610" s="4">
        <v>13495.1</v>
      </c>
      <c r="I610" s="23"/>
    </row>
    <row r="611" spans="1:9" ht="56.25" x14ac:dyDescent="0.25">
      <c r="A611" s="33"/>
      <c r="B611" s="33"/>
      <c r="C611" s="20" t="s">
        <v>202</v>
      </c>
      <c r="D611" s="3" t="s">
        <v>845</v>
      </c>
      <c r="E611" s="4">
        <v>6713.12</v>
      </c>
      <c r="F611" s="4">
        <v>6670</v>
      </c>
      <c r="G611" s="4" t="s">
        <v>861</v>
      </c>
      <c r="H611" s="4">
        <v>6670</v>
      </c>
      <c r="I611" s="23"/>
    </row>
    <row r="612" spans="1:9" ht="33.75" x14ac:dyDescent="0.25">
      <c r="A612" s="33"/>
      <c r="B612" s="33"/>
      <c r="C612" s="20" t="s">
        <v>207</v>
      </c>
      <c r="D612" s="3" t="s">
        <v>846</v>
      </c>
      <c r="E612" s="4">
        <v>43.2</v>
      </c>
      <c r="F612" s="4">
        <v>43.2</v>
      </c>
      <c r="G612" s="4" t="s">
        <v>408</v>
      </c>
      <c r="H612" s="4">
        <v>43.2</v>
      </c>
      <c r="I612" s="23"/>
    </row>
    <row r="613" spans="1:9" ht="67.5" x14ac:dyDescent="0.25">
      <c r="A613" s="33"/>
      <c r="B613" s="33"/>
      <c r="C613" s="20" t="s">
        <v>211</v>
      </c>
      <c r="D613" s="3" t="s">
        <v>847</v>
      </c>
      <c r="E613" s="4">
        <v>0</v>
      </c>
      <c r="F613" s="4">
        <v>0</v>
      </c>
      <c r="G613" s="4" t="s">
        <v>37</v>
      </c>
      <c r="H613" s="4">
        <v>0</v>
      </c>
      <c r="I613" s="23"/>
    </row>
    <row r="614" spans="1:9" ht="45" x14ac:dyDescent="0.25">
      <c r="A614" s="33"/>
      <c r="B614" s="33"/>
      <c r="C614" s="21" t="s">
        <v>33</v>
      </c>
      <c r="D614" s="21" t="s">
        <v>848</v>
      </c>
      <c r="E614" s="22">
        <f>E615</f>
        <v>268053.79000000004</v>
      </c>
      <c r="F614" s="22">
        <f>F615</f>
        <v>268053.79000000004</v>
      </c>
      <c r="G614" s="22" t="s">
        <v>408</v>
      </c>
      <c r="H614" s="22">
        <f>H615</f>
        <v>268053.79000000004</v>
      </c>
      <c r="I614" s="23"/>
    </row>
    <row r="615" spans="1:9" ht="45" x14ac:dyDescent="0.25">
      <c r="A615" s="33"/>
      <c r="B615" s="33"/>
      <c r="C615" s="3" t="s">
        <v>389</v>
      </c>
      <c r="D615" s="3" t="s">
        <v>849</v>
      </c>
      <c r="E615" s="4">
        <f>E616+E617+E618+E619</f>
        <v>268053.79000000004</v>
      </c>
      <c r="F615" s="4">
        <f>F616+F617+F618+F619</f>
        <v>268053.79000000004</v>
      </c>
      <c r="G615" s="4" t="s">
        <v>408</v>
      </c>
      <c r="H615" s="4">
        <f>H616+H617+H618+H619</f>
        <v>268053.79000000004</v>
      </c>
      <c r="I615" s="23"/>
    </row>
    <row r="616" spans="1:9" ht="33.75" x14ac:dyDescent="0.25">
      <c r="A616" s="33"/>
      <c r="B616" s="33"/>
      <c r="C616" s="20" t="s">
        <v>57</v>
      </c>
      <c r="D616" s="3" t="s">
        <v>850</v>
      </c>
      <c r="E616" s="4">
        <v>23752.34</v>
      </c>
      <c r="F616" s="4">
        <v>23752.34</v>
      </c>
      <c r="G616" s="4" t="s">
        <v>408</v>
      </c>
      <c r="H616" s="4">
        <v>23752.34</v>
      </c>
      <c r="I616" s="23"/>
    </row>
    <row r="617" spans="1:9" ht="22.5" x14ac:dyDescent="0.25">
      <c r="A617" s="33"/>
      <c r="B617" s="33"/>
      <c r="C617" s="20" t="s">
        <v>60</v>
      </c>
      <c r="D617" s="3" t="s">
        <v>851</v>
      </c>
      <c r="E617" s="4">
        <v>652.63</v>
      </c>
      <c r="F617" s="4">
        <v>652.63</v>
      </c>
      <c r="G617" s="4" t="s">
        <v>408</v>
      </c>
      <c r="H617" s="4">
        <v>652.63</v>
      </c>
      <c r="I617" s="23"/>
    </row>
    <row r="618" spans="1:9" ht="22.5" x14ac:dyDescent="0.25">
      <c r="A618" s="33"/>
      <c r="B618" s="33"/>
      <c r="C618" s="20" t="s">
        <v>62</v>
      </c>
      <c r="D618" s="3" t="s">
        <v>852</v>
      </c>
      <c r="E618" s="4">
        <v>42280</v>
      </c>
      <c r="F618" s="4">
        <v>42280</v>
      </c>
      <c r="G618" s="4" t="s">
        <v>408</v>
      </c>
      <c r="H618" s="4">
        <v>42280</v>
      </c>
      <c r="I618" s="23"/>
    </row>
    <row r="619" spans="1:9" ht="33.75" x14ac:dyDescent="0.25">
      <c r="A619" s="33"/>
      <c r="B619" s="33"/>
      <c r="C619" s="20" t="s">
        <v>65</v>
      </c>
      <c r="D619" s="3" t="s">
        <v>853</v>
      </c>
      <c r="E619" s="4">
        <v>201368.82</v>
      </c>
      <c r="F619" s="4">
        <v>201368.82</v>
      </c>
      <c r="G619" s="4" t="s">
        <v>408</v>
      </c>
      <c r="H619" s="4">
        <v>201368.82</v>
      </c>
      <c r="I619" s="23"/>
    </row>
    <row r="620" spans="1:9" s="24" customFormat="1" x14ac:dyDescent="0.25">
      <c r="A620" s="33"/>
      <c r="B620" s="33"/>
      <c r="C620" s="34" t="s">
        <v>55</v>
      </c>
      <c r="D620" s="34"/>
      <c r="E620" s="25">
        <f>E581+E593+E614</f>
        <v>427759.1100000001</v>
      </c>
      <c r="F620" s="25">
        <f>F581+F593+F614</f>
        <v>426668.66000000003</v>
      </c>
      <c r="G620" s="22" t="s">
        <v>862</v>
      </c>
      <c r="H620" s="25">
        <f>H581+H593+H614</f>
        <v>426668.66000000003</v>
      </c>
      <c r="I620" s="23"/>
    </row>
    <row r="621" spans="1:9" ht="33.75" x14ac:dyDescent="0.25">
      <c r="A621" s="33">
        <v>11</v>
      </c>
      <c r="B621" s="33" t="s">
        <v>880</v>
      </c>
      <c r="C621" s="21" t="s">
        <v>10</v>
      </c>
      <c r="D621" s="21" t="s">
        <v>863</v>
      </c>
      <c r="E621" s="22">
        <f>E622</f>
        <v>93432</v>
      </c>
      <c r="F621" s="22">
        <f>F622</f>
        <v>93432</v>
      </c>
      <c r="G621" s="22" t="s">
        <v>408</v>
      </c>
      <c r="H621" s="22">
        <f>H622</f>
        <v>93432</v>
      </c>
      <c r="I621" s="23"/>
    </row>
    <row r="622" spans="1:9" ht="22.5" x14ac:dyDescent="0.25">
      <c r="A622" s="33"/>
      <c r="B622" s="33"/>
      <c r="C622" s="3" t="s">
        <v>389</v>
      </c>
      <c r="D622" s="3" t="s">
        <v>864</v>
      </c>
      <c r="E622" s="4">
        <f>E623+E624+E625+E626+E627+E628</f>
        <v>93432</v>
      </c>
      <c r="F622" s="4">
        <f>F623+F624+F625+F626+F627+F628</f>
        <v>93432</v>
      </c>
      <c r="G622" s="4" t="s">
        <v>408</v>
      </c>
      <c r="H622" s="4">
        <f>H623+H624+H625+H626+H627+H628</f>
        <v>93432</v>
      </c>
      <c r="I622" s="23"/>
    </row>
    <row r="623" spans="1:9" ht="45" x14ac:dyDescent="0.25">
      <c r="A623" s="33"/>
      <c r="B623" s="33"/>
      <c r="C623" s="20" t="s">
        <v>57</v>
      </c>
      <c r="D623" s="3" t="s">
        <v>865</v>
      </c>
      <c r="E623" s="4">
        <v>0</v>
      </c>
      <c r="F623" s="4">
        <v>0</v>
      </c>
      <c r="G623" s="4" t="s">
        <v>873</v>
      </c>
      <c r="H623" s="4">
        <v>0</v>
      </c>
      <c r="I623" s="23"/>
    </row>
    <row r="624" spans="1:9" ht="45" x14ac:dyDescent="0.25">
      <c r="A624" s="33"/>
      <c r="B624" s="33"/>
      <c r="C624" s="20" t="s">
        <v>60</v>
      </c>
      <c r="D624" s="3" t="s">
        <v>866</v>
      </c>
      <c r="E624" s="4">
        <v>0</v>
      </c>
      <c r="F624" s="4">
        <v>0</v>
      </c>
      <c r="G624" s="4" t="s">
        <v>873</v>
      </c>
      <c r="H624" s="4">
        <v>0</v>
      </c>
      <c r="I624" s="23"/>
    </row>
    <row r="625" spans="1:9" ht="22.5" x14ac:dyDescent="0.25">
      <c r="A625" s="33"/>
      <c r="B625" s="33"/>
      <c r="C625" s="20" t="s">
        <v>62</v>
      </c>
      <c r="D625" s="3" t="s">
        <v>867</v>
      </c>
      <c r="E625" s="4">
        <v>150</v>
      </c>
      <c r="F625" s="4">
        <v>150</v>
      </c>
      <c r="G625" s="4" t="s">
        <v>408</v>
      </c>
      <c r="H625" s="4">
        <v>150</v>
      </c>
      <c r="I625" s="23"/>
    </row>
    <row r="626" spans="1:9" ht="22.5" x14ac:dyDescent="0.25">
      <c r="A626" s="33"/>
      <c r="B626" s="33"/>
      <c r="C626" s="20" t="s">
        <v>65</v>
      </c>
      <c r="D626" s="3" t="s">
        <v>868</v>
      </c>
      <c r="E626" s="4">
        <v>784</v>
      </c>
      <c r="F626" s="4">
        <v>784</v>
      </c>
      <c r="G626" s="4" t="s">
        <v>408</v>
      </c>
      <c r="H626" s="4">
        <v>784</v>
      </c>
      <c r="I626" s="23"/>
    </row>
    <row r="627" spans="1:9" ht="45" x14ac:dyDescent="0.25">
      <c r="A627" s="33"/>
      <c r="B627" s="33"/>
      <c r="C627" s="20" t="s">
        <v>67</v>
      </c>
      <c r="D627" s="3" t="s">
        <v>869</v>
      </c>
      <c r="E627" s="4">
        <v>2498</v>
      </c>
      <c r="F627" s="4">
        <v>2498</v>
      </c>
      <c r="G627" s="4" t="s">
        <v>408</v>
      </c>
      <c r="H627" s="4">
        <v>2498</v>
      </c>
      <c r="I627" s="23"/>
    </row>
    <row r="628" spans="1:9" ht="22.5" x14ac:dyDescent="0.25">
      <c r="A628" s="33"/>
      <c r="B628" s="33"/>
      <c r="C628" s="20" t="s">
        <v>69</v>
      </c>
      <c r="D628" s="3" t="s">
        <v>870</v>
      </c>
      <c r="E628" s="4">
        <v>90000</v>
      </c>
      <c r="F628" s="4">
        <v>90000</v>
      </c>
      <c r="G628" s="4" t="s">
        <v>408</v>
      </c>
      <c r="H628" s="4">
        <v>90000</v>
      </c>
      <c r="I628" s="23"/>
    </row>
    <row r="629" spans="1:9" ht="22.5" x14ac:dyDescent="0.25">
      <c r="A629" s="33"/>
      <c r="B629" s="33"/>
      <c r="C629" s="21" t="s">
        <v>18</v>
      </c>
      <c r="D629" s="21" t="s">
        <v>871</v>
      </c>
      <c r="E629" s="22">
        <f>E630</f>
        <v>0</v>
      </c>
      <c r="F629" s="22">
        <f>F630</f>
        <v>0</v>
      </c>
      <c r="G629" s="22" t="s">
        <v>881</v>
      </c>
      <c r="H629" s="22">
        <f>H630</f>
        <v>0</v>
      </c>
      <c r="I629" s="23"/>
    </row>
    <row r="630" spans="1:9" ht="45" x14ac:dyDescent="0.25">
      <c r="A630" s="33"/>
      <c r="B630" s="33"/>
      <c r="C630" s="3" t="s">
        <v>389</v>
      </c>
      <c r="D630" s="3" t="s">
        <v>872</v>
      </c>
      <c r="E630" s="4">
        <f>E631+E632+E633</f>
        <v>0</v>
      </c>
      <c r="F630" s="4">
        <f>F631+F632+F633</f>
        <v>0</v>
      </c>
      <c r="G630" s="4" t="s">
        <v>873</v>
      </c>
      <c r="H630" s="4">
        <f>H631+H632+H633</f>
        <v>0</v>
      </c>
      <c r="I630" s="23"/>
    </row>
    <row r="631" spans="1:9" ht="45" x14ac:dyDescent="0.25">
      <c r="A631" s="33"/>
      <c r="B631" s="33"/>
      <c r="C631" s="20" t="s">
        <v>57</v>
      </c>
      <c r="D631" s="3" t="s">
        <v>874</v>
      </c>
      <c r="E631" s="4">
        <v>0</v>
      </c>
      <c r="F631" s="4">
        <v>0</v>
      </c>
      <c r="G631" s="4" t="s">
        <v>873</v>
      </c>
      <c r="H631" s="4">
        <v>0</v>
      </c>
      <c r="I631" s="23"/>
    </row>
    <row r="632" spans="1:9" ht="45" x14ac:dyDescent="0.25">
      <c r="A632" s="33"/>
      <c r="B632" s="33"/>
      <c r="C632" s="20" t="s">
        <v>60</v>
      </c>
      <c r="D632" s="3" t="s">
        <v>875</v>
      </c>
      <c r="E632" s="4">
        <v>0</v>
      </c>
      <c r="F632" s="4">
        <v>0</v>
      </c>
      <c r="G632" s="4" t="s">
        <v>873</v>
      </c>
      <c r="H632" s="4">
        <v>0</v>
      </c>
      <c r="I632" s="23"/>
    </row>
    <row r="633" spans="1:9" ht="45" x14ac:dyDescent="0.25">
      <c r="A633" s="33"/>
      <c r="B633" s="33"/>
      <c r="C633" s="20" t="s">
        <v>62</v>
      </c>
      <c r="D633" s="3" t="s">
        <v>876</v>
      </c>
      <c r="E633" s="4">
        <v>0</v>
      </c>
      <c r="F633" s="4">
        <v>0</v>
      </c>
      <c r="G633" s="4" t="s">
        <v>873</v>
      </c>
      <c r="H633" s="4">
        <v>0</v>
      </c>
      <c r="I633" s="23"/>
    </row>
    <row r="634" spans="1:9" x14ac:dyDescent="0.25">
      <c r="A634" s="33"/>
      <c r="B634" s="33"/>
      <c r="C634" s="21" t="s">
        <v>33</v>
      </c>
      <c r="D634" s="21" t="s">
        <v>877</v>
      </c>
      <c r="E634" s="22">
        <f>E635</f>
        <v>540</v>
      </c>
      <c r="F634" s="22">
        <f>F635</f>
        <v>540</v>
      </c>
      <c r="G634" s="22" t="s">
        <v>408</v>
      </c>
      <c r="H634" s="22">
        <f>H635</f>
        <v>540</v>
      </c>
      <c r="I634" s="23"/>
    </row>
    <row r="635" spans="1:9" ht="45" x14ac:dyDescent="0.25">
      <c r="A635" s="33"/>
      <c r="B635" s="33"/>
      <c r="C635" s="3" t="s">
        <v>389</v>
      </c>
      <c r="D635" s="3" t="s">
        <v>878</v>
      </c>
      <c r="E635" s="4">
        <f>E636</f>
        <v>540</v>
      </c>
      <c r="F635" s="4">
        <f>F636</f>
        <v>540</v>
      </c>
      <c r="G635" s="4" t="s">
        <v>408</v>
      </c>
      <c r="H635" s="4">
        <f>H636</f>
        <v>540</v>
      </c>
      <c r="I635" s="23"/>
    </row>
    <row r="636" spans="1:9" ht="45" x14ac:dyDescent="0.25">
      <c r="A636" s="33"/>
      <c r="B636" s="33"/>
      <c r="C636" s="20" t="s">
        <v>57</v>
      </c>
      <c r="D636" s="3" t="s">
        <v>879</v>
      </c>
      <c r="E636" s="4">
        <v>540</v>
      </c>
      <c r="F636" s="4">
        <v>540</v>
      </c>
      <c r="G636" s="4" t="s">
        <v>408</v>
      </c>
      <c r="H636" s="4">
        <v>540</v>
      </c>
      <c r="I636" s="23"/>
    </row>
    <row r="637" spans="1:9" s="24" customFormat="1" x14ac:dyDescent="0.25">
      <c r="A637" s="33"/>
      <c r="B637" s="33"/>
      <c r="C637" s="34" t="s">
        <v>55</v>
      </c>
      <c r="D637" s="34"/>
      <c r="E637" s="25">
        <f>E629+E634+E621</f>
        <v>93972</v>
      </c>
      <c r="F637" s="25">
        <f>F629+F634+F621</f>
        <v>93972</v>
      </c>
      <c r="G637" s="22" t="s">
        <v>408</v>
      </c>
      <c r="H637" s="25">
        <f>H629+H634+H621</f>
        <v>93972</v>
      </c>
      <c r="I637" s="23"/>
    </row>
    <row r="638" spans="1:9" ht="22.5" x14ac:dyDescent="0.25">
      <c r="A638" s="33">
        <v>12</v>
      </c>
      <c r="B638" s="33" t="s">
        <v>1154</v>
      </c>
      <c r="C638" s="21" t="s">
        <v>10</v>
      </c>
      <c r="D638" s="21" t="s">
        <v>882</v>
      </c>
      <c r="E638" s="22">
        <f>E639+E654+E658+E662</f>
        <v>792471.09</v>
      </c>
      <c r="F638" s="22">
        <f>F639+F654+F658+F662</f>
        <v>781541.62000000011</v>
      </c>
      <c r="G638" s="22" t="s">
        <v>1049</v>
      </c>
      <c r="H638" s="22">
        <f>H639+H654+H658+H662</f>
        <v>781541.62000000011</v>
      </c>
      <c r="I638" s="23"/>
    </row>
    <row r="639" spans="1:9" ht="45" x14ac:dyDescent="0.25">
      <c r="A639" s="33"/>
      <c r="B639" s="33"/>
      <c r="C639" s="3" t="s">
        <v>389</v>
      </c>
      <c r="D639" s="3" t="s">
        <v>883</v>
      </c>
      <c r="E639" s="4">
        <f>E640+E641+E642+E643+E644+E645+E646+E647+E648+E649+E650+E651+E652+E653</f>
        <v>324.11</v>
      </c>
      <c r="F639" s="4">
        <f>F640+F641+F642+F643+F644+F645+F646+F647+F648+F649+F650+F651+F652+F653</f>
        <v>324.10000000000002</v>
      </c>
      <c r="G639" s="4" t="s">
        <v>408</v>
      </c>
      <c r="H639" s="4">
        <f>H640+H641+H642+H643+H644+H645+H646+H647+H648+H649+H650+H651+H652+H653</f>
        <v>324.10000000000002</v>
      </c>
      <c r="I639" s="23"/>
    </row>
    <row r="640" spans="1:9" ht="22.5" x14ac:dyDescent="0.25">
      <c r="A640" s="33"/>
      <c r="B640" s="33"/>
      <c r="C640" s="20" t="s">
        <v>57</v>
      </c>
      <c r="D640" s="3" t="s">
        <v>884</v>
      </c>
      <c r="E640" s="4">
        <v>0</v>
      </c>
      <c r="F640" s="4">
        <v>0</v>
      </c>
      <c r="G640" s="4" t="s">
        <v>701</v>
      </c>
      <c r="H640" s="4">
        <v>0</v>
      </c>
      <c r="I640" s="23"/>
    </row>
    <row r="641" spans="1:9" ht="22.5" x14ac:dyDescent="0.25">
      <c r="A641" s="33"/>
      <c r="B641" s="33"/>
      <c r="C641" s="20" t="s">
        <v>60</v>
      </c>
      <c r="D641" s="3" t="s">
        <v>885</v>
      </c>
      <c r="E641" s="4">
        <v>0</v>
      </c>
      <c r="F641" s="4">
        <v>0</v>
      </c>
      <c r="G641" s="4" t="s">
        <v>701</v>
      </c>
      <c r="H641" s="4">
        <v>0</v>
      </c>
      <c r="I641" s="23"/>
    </row>
    <row r="642" spans="1:9" ht="22.5" x14ac:dyDescent="0.25">
      <c r="A642" s="33"/>
      <c r="B642" s="33"/>
      <c r="C642" s="20" t="s">
        <v>62</v>
      </c>
      <c r="D642" s="3" t="s">
        <v>886</v>
      </c>
      <c r="E642" s="4">
        <v>0</v>
      </c>
      <c r="F642" s="4">
        <v>0</v>
      </c>
      <c r="G642" s="4" t="s">
        <v>701</v>
      </c>
      <c r="H642" s="4">
        <v>0</v>
      </c>
      <c r="I642" s="23"/>
    </row>
    <row r="643" spans="1:9" ht="22.5" x14ac:dyDescent="0.25">
      <c r="A643" s="33"/>
      <c r="B643" s="33"/>
      <c r="C643" s="20" t="s">
        <v>65</v>
      </c>
      <c r="D643" s="3" t="s">
        <v>887</v>
      </c>
      <c r="E643" s="4">
        <v>0</v>
      </c>
      <c r="F643" s="4">
        <v>0</v>
      </c>
      <c r="G643" s="4" t="s">
        <v>701</v>
      </c>
      <c r="H643" s="4">
        <v>0</v>
      </c>
      <c r="I643" s="23"/>
    </row>
    <row r="644" spans="1:9" ht="22.5" x14ac:dyDescent="0.25">
      <c r="A644" s="33"/>
      <c r="B644" s="33"/>
      <c r="C644" s="20" t="s">
        <v>67</v>
      </c>
      <c r="D644" s="3" t="s">
        <v>888</v>
      </c>
      <c r="E644" s="4">
        <v>69.38</v>
      </c>
      <c r="F644" s="4">
        <v>69.37</v>
      </c>
      <c r="G644" s="4" t="s">
        <v>408</v>
      </c>
      <c r="H644" s="4">
        <v>69.37</v>
      </c>
      <c r="I644" s="23"/>
    </row>
    <row r="645" spans="1:9" ht="45" x14ac:dyDescent="0.25">
      <c r="A645" s="33"/>
      <c r="B645" s="33"/>
      <c r="C645" s="20" t="s">
        <v>69</v>
      </c>
      <c r="D645" s="3" t="s">
        <v>889</v>
      </c>
      <c r="E645" s="4">
        <v>0</v>
      </c>
      <c r="F645" s="4">
        <v>0</v>
      </c>
      <c r="G645" s="4" t="s">
        <v>701</v>
      </c>
      <c r="H645" s="4">
        <v>0</v>
      </c>
      <c r="I645" s="23"/>
    </row>
    <row r="646" spans="1:9" ht="22.5" x14ac:dyDescent="0.25">
      <c r="A646" s="33"/>
      <c r="B646" s="33"/>
      <c r="C646" s="20" t="s">
        <v>71</v>
      </c>
      <c r="D646" s="3" t="s">
        <v>890</v>
      </c>
      <c r="E646" s="4">
        <v>0</v>
      </c>
      <c r="F646" s="4">
        <v>0</v>
      </c>
      <c r="G646" s="4" t="s">
        <v>701</v>
      </c>
      <c r="H646" s="4">
        <v>0</v>
      </c>
      <c r="I646" s="23"/>
    </row>
    <row r="647" spans="1:9" ht="56.25" x14ac:dyDescent="0.25">
      <c r="A647" s="33"/>
      <c r="B647" s="33"/>
      <c r="C647" s="20" t="s">
        <v>73</v>
      </c>
      <c r="D647" s="3" t="s">
        <v>891</v>
      </c>
      <c r="E647" s="4">
        <v>67.930000000000007</v>
      </c>
      <c r="F647" s="4">
        <v>67.930000000000007</v>
      </c>
      <c r="G647" s="4" t="s">
        <v>701</v>
      </c>
      <c r="H647" s="4">
        <v>67.930000000000007</v>
      </c>
      <c r="I647" s="23"/>
    </row>
    <row r="648" spans="1:9" ht="45" x14ac:dyDescent="0.25">
      <c r="A648" s="33"/>
      <c r="B648" s="33"/>
      <c r="C648" s="20" t="s">
        <v>75</v>
      </c>
      <c r="D648" s="3" t="s">
        <v>892</v>
      </c>
      <c r="E648" s="4">
        <v>27.5</v>
      </c>
      <c r="F648" s="4">
        <v>27.5</v>
      </c>
      <c r="G648" s="4" t="s">
        <v>408</v>
      </c>
      <c r="H648" s="4">
        <v>27.5</v>
      </c>
      <c r="I648" s="23"/>
    </row>
    <row r="649" spans="1:9" ht="45" x14ac:dyDescent="0.25">
      <c r="A649" s="33"/>
      <c r="B649" s="33"/>
      <c r="C649" s="20" t="s">
        <v>77</v>
      </c>
      <c r="D649" s="3" t="s">
        <v>893</v>
      </c>
      <c r="E649" s="4">
        <v>81</v>
      </c>
      <c r="F649" s="4">
        <v>81</v>
      </c>
      <c r="G649" s="4" t="s">
        <v>408</v>
      </c>
      <c r="H649" s="4">
        <v>81</v>
      </c>
      <c r="I649" s="23"/>
    </row>
    <row r="650" spans="1:9" ht="45" x14ac:dyDescent="0.25">
      <c r="A650" s="33"/>
      <c r="B650" s="33"/>
      <c r="C650" s="20" t="s">
        <v>79</v>
      </c>
      <c r="D650" s="3" t="s">
        <v>894</v>
      </c>
      <c r="E650" s="4">
        <v>0</v>
      </c>
      <c r="F650" s="4">
        <v>0</v>
      </c>
      <c r="G650" s="4" t="s">
        <v>701</v>
      </c>
      <c r="H650" s="4">
        <v>0</v>
      </c>
      <c r="I650" s="23"/>
    </row>
    <row r="651" spans="1:9" ht="45" x14ac:dyDescent="0.25">
      <c r="A651" s="33"/>
      <c r="B651" s="33"/>
      <c r="C651" s="20" t="s">
        <v>81</v>
      </c>
      <c r="D651" s="3" t="s">
        <v>895</v>
      </c>
      <c r="E651" s="4">
        <v>65.7</v>
      </c>
      <c r="F651" s="4">
        <v>65.7</v>
      </c>
      <c r="G651" s="4" t="s">
        <v>408</v>
      </c>
      <c r="H651" s="4">
        <v>65.7</v>
      </c>
      <c r="I651" s="23"/>
    </row>
    <row r="652" spans="1:9" ht="56.25" x14ac:dyDescent="0.25">
      <c r="A652" s="33"/>
      <c r="B652" s="33"/>
      <c r="C652" s="20" t="s">
        <v>83</v>
      </c>
      <c r="D652" s="3" t="s">
        <v>896</v>
      </c>
      <c r="E652" s="4">
        <v>0</v>
      </c>
      <c r="F652" s="4">
        <v>0</v>
      </c>
      <c r="G652" s="4" t="s">
        <v>701</v>
      </c>
      <c r="H652" s="4">
        <v>0</v>
      </c>
      <c r="I652" s="23"/>
    </row>
    <row r="653" spans="1:9" ht="33.75" x14ac:dyDescent="0.25">
      <c r="A653" s="33"/>
      <c r="B653" s="33"/>
      <c r="C653" s="20" t="s">
        <v>85</v>
      </c>
      <c r="D653" s="3" t="s">
        <v>897</v>
      </c>
      <c r="E653" s="4">
        <v>12.6</v>
      </c>
      <c r="F653" s="4">
        <v>12.6</v>
      </c>
      <c r="G653" s="4" t="s">
        <v>408</v>
      </c>
      <c r="H653" s="4">
        <v>12.6</v>
      </c>
      <c r="I653" s="23"/>
    </row>
    <row r="654" spans="1:9" ht="22.5" x14ac:dyDescent="0.25">
      <c r="A654" s="33"/>
      <c r="B654" s="33"/>
      <c r="C654" s="3" t="s">
        <v>390</v>
      </c>
      <c r="D654" s="3" t="s">
        <v>898</v>
      </c>
      <c r="E654" s="4">
        <f>E655+E656+E657</f>
        <v>37425</v>
      </c>
      <c r="F654" s="4">
        <f>F655+F656+F657</f>
        <v>36206.589999999997</v>
      </c>
      <c r="G654" s="4" t="s">
        <v>1050</v>
      </c>
      <c r="H654" s="4">
        <f>H655+H656+H657</f>
        <v>36206.589999999997</v>
      </c>
      <c r="I654" s="23"/>
    </row>
    <row r="655" spans="1:9" ht="112.5" x14ac:dyDescent="0.25">
      <c r="A655" s="33"/>
      <c r="B655" s="33"/>
      <c r="C655" s="20" t="s">
        <v>144</v>
      </c>
      <c r="D655" s="3" t="s">
        <v>899</v>
      </c>
      <c r="E655" s="4">
        <v>19923</v>
      </c>
      <c r="F655" s="4">
        <v>19095.36</v>
      </c>
      <c r="G655" s="4" t="s">
        <v>1051</v>
      </c>
      <c r="H655" s="4">
        <v>19095.36</v>
      </c>
      <c r="I655" s="23"/>
    </row>
    <row r="656" spans="1:9" ht="78.75" x14ac:dyDescent="0.25">
      <c r="A656" s="33"/>
      <c r="B656" s="33"/>
      <c r="C656" s="20" t="s">
        <v>202</v>
      </c>
      <c r="D656" s="3" t="s">
        <v>900</v>
      </c>
      <c r="E656" s="4">
        <v>17502</v>
      </c>
      <c r="F656" s="4">
        <v>17111.23</v>
      </c>
      <c r="G656" s="4" t="s">
        <v>1052</v>
      </c>
      <c r="H656" s="4">
        <v>17111.23</v>
      </c>
      <c r="I656" s="23"/>
    </row>
    <row r="657" spans="1:9" ht="56.25" x14ac:dyDescent="0.25">
      <c r="A657" s="33"/>
      <c r="B657" s="33"/>
      <c r="C657" s="20" t="s">
        <v>207</v>
      </c>
      <c r="D657" s="3" t="s">
        <v>901</v>
      </c>
      <c r="E657" s="4">
        <v>0</v>
      </c>
      <c r="F657" s="4">
        <v>0</v>
      </c>
      <c r="G657" s="4" t="s">
        <v>37</v>
      </c>
      <c r="H657" s="4">
        <v>0</v>
      </c>
      <c r="I657" s="23"/>
    </row>
    <row r="658" spans="1:9" ht="45" x14ac:dyDescent="0.25">
      <c r="A658" s="33"/>
      <c r="B658" s="33"/>
      <c r="C658" s="3" t="s">
        <v>394</v>
      </c>
      <c r="D658" s="3" t="s">
        <v>902</v>
      </c>
      <c r="E658" s="4">
        <f>E659+E660+E661</f>
        <v>30229</v>
      </c>
      <c r="F658" s="4">
        <f>F659+F660+F661</f>
        <v>29270.11</v>
      </c>
      <c r="G658" s="4" t="s">
        <v>1053</v>
      </c>
      <c r="H658" s="4">
        <f>H659+H660+H661</f>
        <v>29270.11</v>
      </c>
      <c r="I658" s="23"/>
    </row>
    <row r="659" spans="1:9" ht="90" x14ac:dyDescent="0.25">
      <c r="A659" s="33"/>
      <c r="B659" s="33"/>
      <c r="C659" s="20" t="s">
        <v>150</v>
      </c>
      <c r="D659" s="3" t="s">
        <v>903</v>
      </c>
      <c r="E659" s="4">
        <v>30069</v>
      </c>
      <c r="F659" s="4">
        <v>29124.5</v>
      </c>
      <c r="G659" s="4" t="s">
        <v>856</v>
      </c>
      <c r="H659" s="4">
        <v>29124.5</v>
      </c>
      <c r="I659" s="23"/>
    </row>
    <row r="660" spans="1:9" ht="78.75" x14ac:dyDescent="0.25">
      <c r="A660" s="33"/>
      <c r="B660" s="33"/>
      <c r="C660" s="20" t="s">
        <v>224</v>
      </c>
      <c r="D660" s="3" t="s">
        <v>904</v>
      </c>
      <c r="E660" s="4">
        <v>0</v>
      </c>
      <c r="F660" s="4">
        <v>0</v>
      </c>
      <c r="G660" s="4" t="s">
        <v>37</v>
      </c>
      <c r="H660" s="4">
        <v>0</v>
      </c>
      <c r="I660" s="23"/>
    </row>
    <row r="661" spans="1:9" ht="67.5" x14ac:dyDescent="0.25">
      <c r="A661" s="33"/>
      <c r="B661" s="33"/>
      <c r="C661" s="20" t="s">
        <v>226</v>
      </c>
      <c r="D661" s="3" t="s">
        <v>905</v>
      </c>
      <c r="E661" s="4">
        <v>160</v>
      </c>
      <c r="F661" s="4">
        <v>145.61000000000001</v>
      </c>
      <c r="G661" s="4" t="s">
        <v>1054</v>
      </c>
      <c r="H661" s="4">
        <v>145.61000000000001</v>
      </c>
      <c r="I661" s="23"/>
    </row>
    <row r="662" spans="1:9" ht="67.5" x14ac:dyDescent="0.25">
      <c r="A662" s="33"/>
      <c r="B662" s="33"/>
      <c r="C662" s="3" t="s">
        <v>395</v>
      </c>
      <c r="D662" s="3" t="s">
        <v>906</v>
      </c>
      <c r="E662" s="4">
        <f>E663+E666+E669+E670+E671+E672+E673+E674+E675+E676+E677+E678+E679+E680+E681+E682+E683+E684+E685</f>
        <v>724492.98</v>
      </c>
      <c r="F662" s="4">
        <f>F663+F666+F669+F670+F671+F672+F673+F674+F675+F676+F677+F678+F679+F680+F681+F682+F683+F684+F685</f>
        <v>715740.82000000007</v>
      </c>
      <c r="G662" s="4" t="s">
        <v>1055</v>
      </c>
      <c r="H662" s="4">
        <f>H663+H666+H669+H670+H671+H672+H673+H674+H675+H676+H677+H678+H679+H680+H681+H682+H683+H684+H685</f>
        <v>715740.82000000007</v>
      </c>
      <c r="I662" s="23"/>
    </row>
    <row r="663" spans="1:9" ht="146.25" x14ac:dyDescent="0.25">
      <c r="A663" s="33"/>
      <c r="B663" s="33"/>
      <c r="C663" s="20" t="s">
        <v>158</v>
      </c>
      <c r="D663" s="3" t="s">
        <v>907</v>
      </c>
      <c r="E663" s="4">
        <f>E664+E665</f>
        <v>601585.28</v>
      </c>
      <c r="F663" s="4">
        <f>F664+F665</f>
        <v>596831.29</v>
      </c>
      <c r="G663" s="4" t="s">
        <v>1056</v>
      </c>
      <c r="H663" s="4">
        <f>H664+H665</f>
        <v>596831.29</v>
      </c>
      <c r="I663" s="23"/>
    </row>
    <row r="664" spans="1:9" ht="22.5" x14ac:dyDescent="0.25">
      <c r="A664" s="33"/>
      <c r="B664" s="33"/>
      <c r="C664" s="20" t="s">
        <v>160</v>
      </c>
      <c r="D664" s="3" t="s">
        <v>908</v>
      </c>
      <c r="E664" s="4">
        <v>592224.28</v>
      </c>
      <c r="F664" s="4">
        <v>587596.24</v>
      </c>
      <c r="G664" s="4" t="s">
        <v>1056</v>
      </c>
      <c r="H664" s="4">
        <v>587596.24</v>
      </c>
      <c r="I664" s="23"/>
    </row>
    <row r="665" spans="1:9" ht="22.5" x14ac:dyDescent="0.25">
      <c r="A665" s="33"/>
      <c r="B665" s="33"/>
      <c r="C665" s="20" t="s">
        <v>162</v>
      </c>
      <c r="D665" s="3" t="s">
        <v>909</v>
      </c>
      <c r="E665" s="4">
        <v>9361</v>
      </c>
      <c r="F665" s="4">
        <v>9235.0499999999993</v>
      </c>
      <c r="G665" s="4" t="s">
        <v>855</v>
      </c>
      <c r="H665" s="4">
        <v>9235.0499999999993</v>
      </c>
      <c r="I665" s="23"/>
    </row>
    <row r="666" spans="1:9" ht="33.75" x14ac:dyDescent="0.25">
      <c r="A666" s="33"/>
      <c r="B666" s="33"/>
      <c r="C666" s="20" t="s">
        <v>228</v>
      </c>
      <c r="D666" s="3" t="s">
        <v>910</v>
      </c>
      <c r="E666" s="4">
        <v>98195.829999999987</v>
      </c>
      <c r="F666" s="4">
        <v>94198.28</v>
      </c>
      <c r="G666" s="4" t="s">
        <v>1051</v>
      </c>
      <c r="H666" s="4">
        <v>94198.28</v>
      </c>
      <c r="I666" s="23"/>
    </row>
    <row r="667" spans="1:9" ht="45" x14ac:dyDescent="0.25">
      <c r="A667" s="33"/>
      <c r="B667" s="33"/>
      <c r="C667" s="20" t="s">
        <v>911</v>
      </c>
      <c r="D667" s="3" t="s">
        <v>912</v>
      </c>
      <c r="E667" s="4">
        <v>26809.29</v>
      </c>
      <c r="F667" s="4">
        <v>25018.73</v>
      </c>
      <c r="G667" s="4" t="s">
        <v>1057</v>
      </c>
      <c r="H667" s="4">
        <v>25018.73</v>
      </c>
      <c r="I667" s="23"/>
    </row>
    <row r="668" spans="1:9" ht="45" x14ac:dyDescent="0.25">
      <c r="A668" s="33"/>
      <c r="B668" s="33"/>
      <c r="C668" s="20" t="s">
        <v>913</v>
      </c>
      <c r="D668" s="3" t="s">
        <v>914</v>
      </c>
      <c r="E668" s="4">
        <v>71386.539999999994</v>
      </c>
      <c r="F668" s="4">
        <v>69179.55</v>
      </c>
      <c r="G668" s="4" t="s">
        <v>856</v>
      </c>
      <c r="H668" s="4">
        <v>69179.55</v>
      </c>
      <c r="I668" s="23"/>
    </row>
    <row r="669" spans="1:9" ht="56.25" x14ac:dyDescent="0.25">
      <c r="A669" s="33"/>
      <c r="B669" s="33"/>
      <c r="C669" s="20" t="s">
        <v>385</v>
      </c>
      <c r="D669" s="3" t="s">
        <v>915</v>
      </c>
      <c r="E669" s="4">
        <v>1000</v>
      </c>
      <c r="F669" s="4">
        <v>1000</v>
      </c>
      <c r="G669" s="4" t="s">
        <v>408</v>
      </c>
      <c r="H669" s="4">
        <v>1000</v>
      </c>
      <c r="I669" s="23"/>
    </row>
    <row r="670" spans="1:9" ht="56.25" x14ac:dyDescent="0.25">
      <c r="A670" s="33"/>
      <c r="B670" s="33"/>
      <c r="C670" s="20" t="s">
        <v>453</v>
      </c>
      <c r="D670" s="3" t="s">
        <v>916</v>
      </c>
      <c r="E670" s="4">
        <v>100</v>
      </c>
      <c r="F670" s="4">
        <v>100</v>
      </c>
      <c r="G670" s="4" t="s">
        <v>408</v>
      </c>
      <c r="H670" s="4">
        <v>100</v>
      </c>
      <c r="I670" s="23"/>
    </row>
    <row r="671" spans="1:9" x14ac:dyDescent="0.25">
      <c r="A671" s="33"/>
      <c r="B671" s="33"/>
      <c r="C671" s="20" t="s">
        <v>501</v>
      </c>
      <c r="D671" s="3" t="s">
        <v>917</v>
      </c>
      <c r="E671" s="4">
        <v>2584.1</v>
      </c>
      <c r="F671" s="4">
        <v>2584.1</v>
      </c>
      <c r="G671" s="4" t="s">
        <v>1056</v>
      </c>
      <c r="H671" s="4">
        <v>2584.1</v>
      </c>
      <c r="I671" s="23"/>
    </row>
    <row r="672" spans="1:9" ht="56.25" x14ac:dyDescent="0.25">
      <c r="A672" s="33"/>
      <c r="B672" s="33"/>
      <c r="C672" s="20" t="s">
        <v>502</v>
      </c>
      <c r="D672" s="3" t="s">
        <v>918</v>
      </c>
      <c r="E672" s="4">
        <v>0</v>
      </c>
      <c r="F672" s="4">
        <v>0</v>
      </c>
      <c r="G672" s="4" t="s">
        <v>37</v>
      </c>
      <c r="H672" s="4">
        <v>0</v>
      </c>
      <c r="I672" s="23"/>
    </row>
    <row r="673" spans="1:9" ht="45" x14ac:dyDescent="0.25">
      <c r="A673" s="33"/>
      <c r="B673" s="33"/>
      <c r="C673" s="20" t="s">
        <v>503</v>
      </c>
      <c r="D673" s="3" t="s">
        <v>919</v>
      </c>
      <c r="E673" s="4">
        <v>1363.28</v>
      </c>
      <c r="F673" s="4">
        <v>1363.28</v>
      </c>
      <c r="G673" s="4" t="s">
        <v>408</v>
      </c>
      <c r="H673" s="4">
        <v>1363.28</v>
      </c>
      <c r="I673" s="23"/>
    </row>
    <row r="674" spans="1:9" ht="45" x14ac:dyDescent="0.25">
      <c r="A674" s="33"/>
      <c r="B674" s="33"/>
      <c r="C674" s="20" t="s">
        <v>504</v>
      </c>
      <c r="D674" s="3" t="s">
        <v>920</v>
      </c>
      <c r="E674" s="4">
        <v>0</v>
      </c>
      <c r="F674" s="4">
        <v>0</v>
      </c>
      <c r="G674" s="4" t="s">
        <v>37</v>
      </c>
      <c r="H674" s="4">
        <v>0</v>
      </c>
      <c r="I674" s="23"/>
    </row>
    <row r="675" spans="1:9" ht="22.5" x14ac:dyDescent="0.25">
      <c r="A675" s="33"/>
      <c r="B675" s="33"/>
      <c r="C675" s="20" t="s">
        <v>921</v>
      </c>
      <c r="D675" s="3" t="s">
        <v>922</v>
      </c>
      <c r="E675" s="4">
        <v>7875.71</v>
      </c>
      <c r="F675" s="4">
        <v>7875.71</v>
      </c>
      <c r="G675" s="4" t="s">
        <v>408</v>
      </c>
      <c r="H675" s="4">
        <v>7875.71</v>
      </c>
      <c r="I675" s="23"/>
    </row>
    <row r="676" spans="1:9" ht="45" x14ac:dyDescent="0.25">
      <c r="A676" s="33"/>
      <c r="B676" s="33"/>
      <c r="C676" s="20" t="s">
        <v>923</v>
      </c>
      <c r="D676" s="3" t="s">
        <v>924</v>
      </c>
      <c r="E676" s="4">
        <v>0</v>
      </c>
      <c r="F676" s="4">
        <v>0</v>
      </c>
      <c r="G676" s="4" t="s">
        <v>37</v>
      </c>
      <c r="H676" s="4">
        <v>0</v>
      </c>
      <c r="I676" s="23"/>
    </row>
    <row r="677" spans="1:9" ht="45" x14ac:dyDescent="0.25">
      <c r="A677" s="33"/>
      <c r="B677" s="33"/>
      <c r="C677" s="20" t="s">
        <v>925</v>
      </c>
      <c r="D677" s="3" t="s">
        <v>926</v>
      </c>
      <c r="E677" s="4">
        <v>0</v>
      </c>
      <c r="F677" s="4">
        <v>0</v>
      </c>
      <c r="G677" s="4" t="s">
        <v>37</v>
      </c>
      <c r="H677" s="4">
        <v>0</v>
      </c>
      <c r="I677" s="23"/>
    </row>
    <row r="678" spans="1:9" ht="33.75" x14ac:dyDescent="0.25">
      <c r="A678" s="33"/>
      <c r="B678" s="33"/>
      <c r="C678" s="20" t="s">
        <v>927</v>
      </c>
      <c r="D678" s="3" t="s">
        <v>928</v>
      </c>
      <c r="E678" s="4">
        <v>7966.24</v>
      </c>
      <c r="F678" s="4">
        <v>7965.65</v>
      </c>
      <c r="G678" s="4" t="s">
        <v>408</v>
      </c>
      <c r="H678" s="4">
        <v>7965.65</v>
      </c>
      <c r="I678" s="23"/>
    </row>
    <row r="679" spans="1:9" ht="45" x14ac:dyDescent="0.25">
      <c r="A679" s="33"/>
      <c r="B679" s="33"/>
      <c r="C679" s="20" t="s">
        <v>929</v>
      </c>
      <c r="D679" s="3" t="s">
        <v>930</v>
      </c>
      <c r="E679" s="4">
        <v>0</v>
      </c>
      <c r="F679" s="4">
        <v>0</v>
      </c>
      <c r="G679" s="4" t="s">
        <v>37</v>
      </c>
      <c r="H679" s="4">
        <v>0</v>
      </c>
      <c r="I679" s="23"/>
    </row>
    <row r="680" spans="1:9" ht="45" x14ac:dyDescent="0.25">
      <c r="A680" s="33"/>
      <c r="B680" s="33"/>
      <c r="C680" s="20" t="s">
        <v>931</v>
      </c>
      <c r="D680" s="3" t="s">
        <v>932</v>
      </c>
      <c r="E680" s="4">
        <v>0</v>
      </c>
      <c r="F680" s="4">
        <v>0</v>
      </c>
      <c r="G680" s="4" t="s">
        <v>37</v>
      </c>
      <c r="H680" s="4">
        <v>0</v>
      </c>
      <c r="I680" s="23"/>
    </row>
    <row r="681" spans="1:9" ht="45" x14ac:dyDescent="0.25">
      <c r="A681" s="33"/>
      <c r="B681" s="33"/>
      <c r="C681" s="20" t="s">
        <v>933</v>
      </c>
      <c r="D681" s="3" t="s">
        <v>934</v>
      </c>
      <c r="E681" s="4">
        <v>1935.18</v>
      </c>
      <c r="F681" s="4">
        <v>1935.18</v>
      </c>
      <c r="G681" s="4" t="s">
        <v>408</v>
      </c>
      <c r="H681" s="4">
        <v>1935.18</v>
      </c>
      <c r="I681" s="23"/>
    </row>
    <row r="682" spans="1:9" ht="45" x14ac:dyDescent="0.25">
      <c r="A682" s="33"/>
      <c r="B682" s="33"/>
      <c r="C682" s="20" t="s">
        <v>935</v>
      </c>
      <c r="D682" s="3" t="s">
        <v>936</v>
      </c>
      <c r="E682" s="4">
        <v>0</v>
      </c>
      <c r="F682" s="4">
        <v>0</v>
      </c>
      <c r="G682" s="4" t="s">
        <v>37</v>
      </c>
      <c r="H682" s="4">
        <v>0</v>
      </c>
      <c r="I682" s="23"/>
    </row>
    <row r="683" spans="1:9" ht="45" x14ac:dyDescent="0.25">
      <c r="A683" s="33"/>
      <c r="B683" s="33"/>
      <c r="C683" s="20" t="s">
        <v>937</v>
      </c>
      <c r="D683" s="3" t="s">
        <v>938</v>
      </c>
      <c r="E683" s="4">
        <v>0</v>
      </c>
      <c r="F683" s="4">
        <v>0</v>
      </c>
      <c r="G683" s="4" t="s">
        <v>37</v>
      </c>
      <c r="H683" s="4">
        <v>0</v>
      </c>
      <c r="I683" s="23"/>
    </row>
    <row r="684" spans="1:9" ht="45" x14ac:dyDescent="0.25">
      <c r="A684" s="33"/>
      <c r="B684" s="33"/>
      <c r="C684" s="20" t="s">
        <v>939</v>
      </c>
      <c r="D684" s="3" t="s">
        <v>924</v>
      </c>
      <c r="E684" s="4">
        <v>0</v>
      </c>
      <c r="F684" s="4">
        <v>0</v>
      </c>
      <c r="G684" s="4" t="s">
        <v>37</v>
      </c>
      <c r="H684" s="4">
        <v>0</v>
      </c>
      <c r="I684" s="23"/>
    </row>
    <row r="685" spans="1:9" ht="22.5" x14ac:dyDescent="0.25">
      <c r="A685" s="33"/>
      <c r="B685" s="33"/>
      <c r="C685" s="20" t="s">
        <v>940</v>
      </c>
      <c r="D685" s="3" t="s">
        <v>941</v>
      </c>
      <c r="E685" s="4">
        <v>1887.36</v>
      </c>
      <c r="F685" s="4">
        <v>1887.33</v>
      </c>
      <c r="G685" s="4" t="s">
        <v>408</v>
      </c>
      <c r="H685" s="4">
        <v>1887.33</v>
      </c>
      <c r="I685" s="23"/>
    </row>
    <row r="686" spans="1:9" ht="33.75" x14ac:dyDescent="0.25">
      <c r="A686" s="33"/>
      <c r="B686" s="33"/>
      <c r="C686" s="21" t="s">
        <v>18</v>
      </c>
      <c r="D686" s="21" t="s">
        <v>942</v>
      </c>
      <c r="E686" s="22">
        <f>E687+E688+E707+E721+E728+E729+E738+E745</f>
        <v>737141.03</v>
      </c>
      <c r="F686" s="22">
        <f>F687+F688+F707+F721+F728+F729+F738+F745</f>
        <v>717833.94</v>
      </c>
      <c r="G686" s="22" t="s">
        <v>1058</v>
      </c>
      <c r="H686" s="22">
        <f>H687+H688+H707+H721+H728+H729+H738+H745</f>
        <v>717833.94</v>
      </c>
      <c r="I686" s="23"/>
    </row>
    <row r="687" spans="1:9" ht="78.75" x14ac:dyDescent="0.25">
      <c r="A687" s="33"/>
      <c r="B687" s="33"/>
      <c r="C687" s="3" t="s">
        <v>389</v>
      </c>
      <c r="D687" s="3" t="s">
        <v>943</v>
      </c>
      <c r="E687" s="4">
        <v>0</v>
      </c>
      <c r="F687" s="4">
        <v>0</v>
      </c>
      <c r="G687" s="4" t="s">
        <v>37</v>
      </c>
      <c r="H687" s="4">
        <v>0</v>
      </c>
      <c r="I687" s="23"/>
    </row>
    <row r="688" spans="1:9" ht="191.25" x14ac:dyDescent="0.25">
      <c r="A688" s="33"/>
      <c r="B688" s="33"/>
      <c r="C688" s="3" t="s">
        <v>390</v>
      </c>
      <c r="D688" s="3" t="s">
        <v>944</v>
      </c>
      <c r="E688" s="4">
        <f>E689+E694+E695+E696+E697+E698+E699+E700+E701+E702+E703+E704+E705+E706</f>
        <v>663551.82999999996</v>
      </c>
      <c r="F688" s="4">
        <f>F689+F694+F695+F696+F697+F698+F699+F700+F701+F702+F703+F704+F705+F706</f>
        <v>644286.94999999995</v>
      </c>
      <c r="G688" s="4" t="s">
        <v>1059</v>
      </c>
      <c r="H688" s="4">
        <f>H689+H694+H695+H696+H697+H698+H699+H700+H701+H702+H703+H704+H705+H706</f>
        <v>644286.94999999995</v>
      </c>
      <c r="I688" s="23"/>
    </row>
    <row r="689" spans="1:9" ht="191.25" x14ac:dyDescent="0.25">
      <c r="A689" s="33"/>
      <c r="B689" s="33"/>
      <c r="C689" s="20" t="s">
        <v>144</v>
      </c>
      <c r="D689" s="3" t="s">
        <v>944</v>
      </c>
      <c r="E689" s="4">
        <f>E690+E691+E692+E693</f>
        <v>589026.67000000004</v>
      </c>
      <c r="F689" s="4">
        <f>F690+F691+F692+F693</f>
        <v>573468.72</v>
      </c>
      <c r="G689" s="4" t="s">
        <v>1060</v>
      </c>
      <c r="H689" s="4">
        <f>H690+H691+H692+H693</f>
        <v>573468.72</v>
      </c>
      <c r="I689" s="23"/>
    </row>
    <row r="690" spans="1:9" ht="33.75" x14ac:dyDescent="0.25">
      <c r="A690" s="33"/>
      <c r="B690" s="33"/>
      <c r="C690" s="20" t="s">
        <v>146</v>
      </c>
      <c r="D690" s="3" t="s">
        <v>945</v>
      </c>
      <c r="E690" s="4">
        <v>561656.67000000004</v>
      </c>
      <c r="F690" s="4">
        <v>547370.46</v>
      </c>
      <c r="G690" s="4" t="s">
        <v>1060</v>
      </c>
      <c r="H690" s="4">
        <v>547370.46</v>
      </c>
      <c r="I690" s="23"/>
    </row>
    <row r="691" spans="1:9" ht="22.5" x14ac:dyDescent="0.25">
      <c r="A691" s="33"/>
      <c r="B691" s="33"/>
      <c r="C691" s="20" t="s">
        <v>148</v>
      </c>
      <c r="D691" s="3" t="s">
        <v>909</v>
      </c>
      <c r="E691" s="4">
        <v>20718</v>
      </c>
      <c r="F691" s="4">
        <v>20553.599999999999</v>
      </c>
      <c r="G691" s="4" t="s">
        <v>1061</v>
      </c>
      <c r="H691" s="4">
        <v>20553.599999999999</v>
      </c>
      <c r="I691" s="23"/>
    </row>
    <row r="692" spans="1:9" ht="22.5" x14ac:dyDescent="0.25">
      <c r="A692" s="33"/>
      <c r="B692" s="33"/>
      <c r="C692" s="20" t="s">
        <v>946</v>
      </c>
      <c r="D692" s="3" t="s">
        <v>947</v>
      </c>
      <c r="E692" s="4">
        <v>6179</v>
      </c>
      <c r="F692" s="4">
        <v>5353.66</v>
      </c>
      <c r="G692" s="4" t="s">
        <v>1062</v>
      </c>
      <c r="H692" s="4">
        <v>5353.66</v>
      </c>
      <c r="I692" s="23"/>
    </row>
    <row r="693" spans="1:9" ht="101.25" x14ac:dyDescent="0.25">
      <c r="A693" s="33"/>
      <c r="B693" s="33"/>
      <c r="C693" s="20" t="s">
        <v>948</v>
      </c>
      <c r="D693" s="3" t="s">
        <v>949</v>
      </c>
      <c r="E693" s="4">
        <v>473</v>
      </c>
      <c r="F693" s="4">
        <v>191</v>
      </c>
      <c r="G693" s="4" t="s">
        <v>1063</v>
      </c>
      <c r="H693" s="4">
        <v>191</v>
      </c>
      <c r="I693" s="23"/>
    </row>
    <row r="694" spans="1:9" ht="33.75" x14ac:dyDescent="0.25">
      <c r="A694" s="33"/>
      <c r="B694" s="33"/>
      <c r="C694" s="20" t="s">
        <v>202</v>
      </c>
      <c r="D694" s="3" t="s">
        <v>950</v>
      </c>
      <c r="E694" s="4">
        <v>34797.49</v>
      </c>
      <c r="F694" s="4">
        <v>32369.48</v>
      </c>
      <c r="G694" s="4" t="s">
        <v>1065</v>
      </c>
      <c r="H694" s="4">
        <v>32369.48</v>
      </c>
      <c r="I694" s="23"/>
    </row>
    <row r="695" spans="1:9" ht="33.75" x14ac:dyDescent="0.25">
      <c r="A695" s="33"/>
      <c r="B695" s="33"/>
      <c r="C695" s="20" t="s">
        <v>207</v>
      </c>
      <c r="D695" s="3" t="s">
        <v>951</v>
      </c>
      <c r="E695" s="4">
        <v>25183.13</v>
      </c>
      <c r="F695" s="4">
        <v>24627.21</v>
      </c>
      <c r="G695" s="4" t="s">
        <v>1064</v>
      </c>
      <c r="H695" s="4">
        <v>24627.21</v>
      </c>
      <c r="I695" s="23"/>
    </row>
    <row r="696" spans="1:9" ht="56.25" x14ac:dyDescent="0.25">
      <c r="A696" s="33"/>
      <c r="B696" s="33"/>
      <c r="C696" s="20" t="s">
        <v>211</v>
      </c>
      <c r="D696" s="3" t="s">
        <v>952</v>
      </c>
      <c r="E696" s="4">
        <v>4366.62</v>
      </c>
      <c r="F696" s="4">
        <v>4008.86</v>
      </c>
      <c r="G696" s="4" t="s">
        <v>1066</v>
      </c>
      <c r="H696" s="4">
        <v>4008.86</v>
      </c>
      <c r="I696" s="23"/>
    </row>
    <row r="697" spans="1:9" ht="33.75" x14ac:dyDescent="0.25">
      <c r="A697" s="33"/>
      <c r="B697" s="33"/>
      <c r="C697" s="20" t="s">
        <v>213</v>
      </c>
      <c r="D697" s="3" t="s">
        <v>953</v>
      </c>
      <c r="E697" s="4">
        <v>730.28</v>
      </c>
      <c r="F697" s="4">
        <v>730.28</v>
      </c>
      <c r="G697" s="4" t="s">
        <v>388</v>
      </c>
      <c r="H697" s="4">
        <v>730.28</v>
      </c>
      <c r="I697" s="23"/>
    </row>
    <row r="698" spans="1:9" ht="45" x14ac:dyDescent="0.25">
      <c r="A698" s="33"/>
      <c r="B698" s="33"/>
      <c r="C698" s="20" t="s">
        <v>215</v>
      </c>
      <c r="D698" s="3" t="s">
        <v>954</v>
      </c>
      <c r="E698" s="4">
        <v>0</v>
      </c>
      <c r="F698" s="4">
        <v>0</v>
      </c>
      <c r="G698" s="4" t="s">
        <v>37</v>
      </c>
      <c r="H698" s="4">
        <v>0</v>
      </c>
      <c r="I698" s="23"/>
    </row>
    <row r="699" spans="1:9" ht="45" x14ac:dyDescent="0.25">
      <c r="A699" s="33"/>
      <c r="B699" s="33"/>
      <c r="C699" s="20" t="s">
        <v>217</v>
      </c>
      <c r="D699" s="3" t="s">
        <v>955</v>
      </c>
      <c r="E699" s="4">
        <v>623.70000000000005</v>
      </c>
      <c r="F699" s="4">
        <v>623.5</v>
      </c>
      <c r="G699" s="4" t="s">
        <v>388</v>
      </c>
      <c r="H699" s="4">
        <v>623.5</v>
      </c>
      <c r="I699" s="23"/>
    </row>
    <row r="700" spans="1:9" ht="45" x14ac:dyDescent="0.25">
      <c r="A700" s="33"/>
      <c r="B700" s="33"/>
      <c r="C700" s="20" t="s">
        <v>219</v>
      </c>
      <c r="D700" s="3" t="s">
        <v>956</v>
      </c>
      <c r="E700" s="4">
        <v>0</v>
      </c>
      <c r="F700" s="4">
        <v>0</v>
      </c>
      <c r="G700" s="4" t="s">
        <v>37</v>
      </c>
      <c r="H700" s="4">
        <v>0</v>
      </c>
      <c r="I700" s="23"/>
    </row>
    <row r="701" spans="1:9" ht="33.75" x14ac:dyDescent="0.25">
      <c r="A701" s="33"/>
      <c r="B701" s="33"/>
      <c r="C701" s="20" t="s">
        <v>221</v>
      </c>
      <c r="D701" s="3" t="s">
        <v>957</v>
      </c>
      <c r="E701" s="4">
        <v>300</v>
      </c>
      <c r="F701" s="4">
        <v>300</v>
      </c>
      <c r="G701" s="4" t="s">
        <v>388</v>
      </c>
      <c r="H701" s="4">
        <v>300</v>
      </c>
      <c r="I701" s="23"/>
    </row>
    <row r="702" spans="1:9" ht="33.75" x14ac:dyDescent="0.25">
      <c r="A702" s="33"/>
      <c r="B702" s="33"/>
      <c r="C702" s="20" t="s">
        <v>459</v>
      </c>
      <c r="D702" s="3" t="s">
        <v>958</v>
      </c>
      <c r="E702" s="4">
        <v>2300.94</v>
      </c>
      <c r="F702" s="4">
        <v>2300.9</v>
      </c>
      <c r="G702" s="4" t="s">
        <v>388</v>
      </c>
      <c r="H702" s="4">
        <v>2300.9</v>
      </c>
      <c r="I702" s="23"/>
    </row>
    <row r="703" spans="1:9" ht="33.75" x14ac:dyDescent="0.25">
      <c r="A703" s="33"/>
      <c r="B703" s="33"/>
      <c r="C703" s="20" t="s">
        <v>460</v>
      </c>
      <c r="D703" s="3" t="s">
        <v>959</v>
      </c>
      <c r="E703" s="4">
        <v>306</v>
      </c>
      <c r="F703" s="4">
        <v>306</v>
      </c>
      <c r="G703" s="4" t="s">
        <v>388</v>
      </c>
      <c r="H703" s="4">
        <v>306</v>
      </c>
      <c r="I703" s="23"/>
    </row>
    <row r="704" spans="1:9" ht="45" x14ac:dyDescent="0.25">
      <c r="A704" s="33"/>
      <c r="B704" s="33"/>
      <c r="C704" s="20" t="s">
        <v>461</v>
      </c>
      <c r="D704" s="3" t="s">
        <v>960</v>
      </c>
      <c r="E704" s="4">
        <v>0</v>
      </c>
      <c r="F704" s="4">
        <v>0</v>
      </c>
      <c r="G704" s="4" t="s">
        <v>37</v>
      </c>
      <c r="H704" s="4">
        <v>0</v>
      </c>
      <c r="I704" s="23"/>
    </row>
    <row r="705" spans="1:9" ht="45" x14ac:dyDescent="0.25">
      <c r="A705" s="33"/>
      <c r="B705" s="33"/>
      <c r="C705" s="20" t="s">
        <v>462</v>
      </c>
      <c r="D705" s="3" t="s">
        <v>938</v>
      </c>
      <c r="E705" s="4">
        <v>0</v>
      </c>
      <c r="F705" s="4">
        <v>0</v>
      </c>
      <c r="G705" s="4" t="s">
        <v>37</v>
      </c>
      <c r="H705" s="4">
        <v>0</v>
      </c>
      <c r="I705" s="23"/>
    </row>
    <row r="706" spans="1:9" ht="168.75" x14ac:dyDescent="0.25">
      <c r="A706" s="33"/>
      <c r="B706" s="33"/>
      <c r="C706" s="20" t="s">
        <v>463</v>
      </c>
      <c r="D706" s="3" t="s">
        <v>961</v>
      </c>
      <c r="E706" s="4">
        <v>5917</v>
      </c>
      <c r="F706" s="4">
        <v>5552</v>
      </c>
      <c r="G706" s="4" t="s">
        <v>1067</v>
      </c>
      <c r="H706" s="4">
        <v>5552</v>
      </c>
      <c r="I706" s="23"/>
    </row>
    <row r="707" spans="1:9" ht="33.75" x14ac:dyDescent="0.25">
      <c r="A707" s="33"/>
      <c r="B707" s="33"/>
      <c r="C707" s="3" t="s">
        <v>394</v>
      </c>
      <c r="D707" s="3" t="s">
        <v>962</v>
      </c>
      <c r="E707" s="4">
        <f>E708+E709+E710+E711+E712+E713+E714+E715+E716+E717+E718+E719+E720</f>
        <v>0</v>
      </c>
      <c r="F707" s="4">
        <f>F708+F709+F710+F711+F712+F713+F714+F715+F716+F717+F718+F719+F720</f>
        <v>0</v>
      </c>
      <c r="G707" s="4" t="s">
        <v>56</v>
      </c>
      <c r="H707" s="4">
        <f>H708+H709+H710+H711+H712+H713+H714+H715+H716+H717+H718+H719+H720</f>
        <v>0</v>
      </c>
      <c r="I707" s="23"/>
    </row>
    <row r="708" spans="1:9" ht="56.25" x14ac:dyDescent="0.25">
      <c r="A708" s="33"/>
      <c r="B708" s="33"/>
      <c r="C708" s="20" t="s">
        <v>150</v>
      </c>
      <c r="D708" s="3" t="s">
        <v>963</v>
      </c>
      <c r="E708" s="4">
        <v>0</v>
      </c>
      <c r="F708" s="4">
        <v>0</v>
      </c>
      <c r="G708" s="4" t="s">
        <v>56</v>
      </c>
      <c r="H708" s="4">
        <v>0</v>
      </c>
      <c r="I708" s="23"/>
    </row>
    <row r="709" spans="1:9" ht="56.25" x14ac:dyDescent="0.25">
      <c r="A709" s="33"/>
      <c r="B709" s="33"/>
      <c r="C709" s="20" t="s">
        <v>224</v>
      </c>
      <c r="D709" s="3" t="s">
        <v>964</v>
      </c>
      <c r="E709" s="4">
        <v>0</v>
      </c>
      <c r="F709" s="4">
        <v>0</v>
      </c>
      <c r="G709" s="4" t="s">
        <v>56</v>
      </c>
      <c r="H709" s="4">
        <v>0</v>
      </c>
      <c r="I709" s="23"/>
    </row>
    <row r="710" spans="1:9" ht="33.75" x14ac:dyDescent="0.25">
      <c r="A710" s="33"/>
      <c r="B710" s="33"/>
      <c r="C710" s="20" t="s">
        <v>226</v>
      </c>
      <c r="D710" s="3" t="s">
        <v>965</v>
      </c>
      <c r="E710" s="4">
        <v>0</v>
      </c>
      <c r="F710" s="4">
        <v>0</v>
      </c>
      <c r="G710" s="4" t="s">
        <v>56</v>
      </c>
      <c r="H710" s="4">
        <v>0</v>
      </c>
      <c r="I710" s="23"/>
    </row>
    <row r="711" spans="1:9" ht="45" x14ac:dyDescent="0.25">
      <c r="A711" s="33"/>
      <c r="B711" s="33"/>
      <c r="C711" s="20" t="s">
        <v>381</v>
      </c>
      <c r="D711" s="3" t="s">
        <v>966</v>
      </c>
      <c r="E711" s="4">
        <v>0</v>
      </c>
      <c r="F711" s="4">
        <v>0</v>
      </c>
      <c r="G711" s="4" t="s">
        <v>56</v>
      </c>
      <c r="H711" s="4">
        <v>0</v>
      </c>
      <c r="I711" s="23"/>
    </row>
    <row r="712" spans="1:9" ht="67.5" x14ac:dyDescent="0.25">
      <c r="A712" s="33"/>
      <c r="B712" s="33"/>
      <c r="C712" s="20" t="s">
        <v>382</v>
      </c>
      <c r="D712" s="3" t="s">
        <v>967</v>
      </c>
      <c r="E712" s="4">
        <v>0</v>
      </c>
      <c r="F712" s="4">
        <v>0</v>
      </c>
      <c r="G712" s="4" t="s">
        <v>56</v>
      </c>
      <c r="H712" s="4">
        <v>0</v>
      </c>
      <c r="I712" s="23"/>
    </row>
    <row r="713" spans="1:9" ht="67.5" x14ac:dyDescent="0.25">
      <c r="A713" s="33"/>
      <c r="B713" s="33"/>
      <c r="C713" s="20" t="s">
        <v>383</v>
      </c>
      <c r="D713" s="3" t="s">
        <v>968</v>
      </c>
      <c r="E713" s="4">
        <v>0</v>
      </c>
      <c r="F713" s="4">
        <v>0</v>
      </c>
      <c r="G713" s="4" t="s">
        <v>56</v>
      </c>
      <c r="H713" s="4">
        <v>0</v>
      </c>
      <c r="I713" s="23"/>
    </row>
    <row r="714" spans="1:9" ht="45" x14ac:dyDescent="0.25">
      <c r="A714" s="33"/>
      <c r="B714" s="33"/>
      <c r="C714" s="20" t="s">
        <v>384</v>
      </c>
      <c r="D714" s="3" t="s">
        <v>969</v>
      </c>
      <c r="E714" s="4">
        <v>0</v>
      </c>
      <c r="F714" s="4">
        <v>0</v>
      </c>
      <c r="G714" s="4" t="s">
        <v>56</v>
      </c>
      <c r="H714" s="4">
        <v>0</v>
      </c>
      <c r="I714" s="23"/>
    </row>
    <row r="715" spans="1:9" ht="45" x14ac:dyDescent="0.25">
      <c r="A715" s="33"/>
      <c r="B715" s="33"/>
      <c r="C715" s="20" t="s">
        <v>489</v>
      </c>
      <c r="D715" s="3" t="s">
        <v>970</v>
      </c>
      <c r="E715" s="4">
        <v>0</v>
      </c>
      <c r="F715" s="4">
        <v>0</v>
      </c>
      <c r="G715" s="4" t="s">
        <v>56</v>
      </c>
      <c r="H715" s="4">
        <v>0</v>
      </c>
      <c r="I715" s="23"/>
    </row>
    <row r="716" spans="1:9" ht="45" x14ac:dyDescent="0.25">
      <c r="A716" s="33"/>
      <c r="B716" s="33"/>
      <c r="C716" s="20" t="s">
        <v>490</v>
      </c>
      <c r="D716" s="3" t="s">
        <v>971</v>
      </c>
      <c r="E716" s="4">
        <v>0</v>
      </c>
      <c r="F716" s="4">
        <v>0</v>
      </c>
      <c r="G716" s="4" t="s">
        <v>56</v>
      </c>
      <c r="H716" s="4">
        <v>0</v>
      </c>
      <c r="I716" s="23"/>
    </row>
    <row r="717" spans="1:9" ht="67.5" x14ac:dyDescent="0.25">
      <c r="A717" s="33"/>
      <c r="B717" s="33"/>
      <c r="C717" s="20" t="s">
        <v>491</v>
      </c>
      <c r="D717" s="3" t="s">
        <v>972</v>
      </c>
      <c r="E717" s="4">
        <v>0</v>
      </c>
      <c r="F717" s="4">
        <v>0</v>
      </c>
      <c r="G717" s="4" t="s">
        <v>56</v>
      </c>
      <c r="H717" s="4">
        <v>0</v>
      </c>
      <c r="I717" s="23"/>
    </row>
    <row r="718" spans="1:9" ht="67.5" x14ac:dyDescent="0.25">
      <c r="A718" s="33"/>
      <c r="B718" s="33"/>
      <c r="C718" s="20" t="s">
        <v>492</v>
      </c>
      <c r="D718" s="3" t="s">
        <v>973</v>
      </c>
      <c r="E718" s="4">
        <v>0</v>
      </c>
      <c r="F718" s="4">
        <v>0</v>
      </c>
      <c r="G718" s="4" t="s">
        <v>56</v>
      </c>
      <c r="H718" s="4">
        <v>0</v>
      </c>
      <c r="I718" s="23"/>
    </row>
    <row r="719" spans="1:9" ht="33.75" x14ac:dyDescent="0.25">
      <c r="A719" s="33"/>
      <c r="B719" s="33"/>
      <c r="C719" s="20" t="s">
        <v>493</v>
      </c>
      <c r="D719" s="3" t="s">
        <v>974</v>
      </c>
      <c r="E719" s="4">
        <v>0</v>
      </c>
      <c r="F719" s="4">
        <v>0</v>
      </c>
      <c r="G719" s="4" t="s">
        <v>56</v>
      </c>
      <c r="H719" s="4">
        <v>0</v>
      </c>
      <c r="I719" s="23"/>
    </row>
    <row r="720" spans="1:9" ht="33.75" x14ac:dyDescent="0.25">
      <c r="A720" s="33"/>
      <c r="B720" s="33"/>
      <c r="C720" s="20" t="s">
        <v>494</v>
      </c>
      <c r="D720" s="3" t="s">
        <v>975</v>
      </c>
      <c r="E720" s="4">
        <v>0</v>
      </c>
      <c r="F720" s="4">
        <v>0</v>
      </c>
      <c r="G720" s="4" t="s">
        <v>56</v>
      </c>
      <c r="H720" s="4">
        <v>0</v>
      </c>
      <c r="I720" s="23"/>
    </row>
    <row r="721" spans="1:9" ht="33.75" x14ac:dyDescent="0.25">
      <c r="A721" s="33"/>
      <c r="B721" s="33"/>
      <c r="C721" s="3" t="s">
        <v>395</v>
      </c>
      <c r="D721" s="3" t="s">
        <v>976</v>
      </c>
      <c r="E721" s="4">
        <f>E722+E723+E724+E725+E726+E727</f>
        <v>45097.65</v>
      </c>
      <c r="F721" s="4">
        <f>F722+F723+F724+F725+F726+F727</f>
        <v>45096.65</v>
      </c>
      <c r="G721" s="4" t="s">
        <v>388</v>
      </c>
      <c r="H721" s="4">
        <f>H722+H723+H724+H725+H726+H727</f>
        <v>45096.65</v>
      </c>
      <c r="I721" s="23"/>
    </row>
    <row r="722" spans="1:9" ht="101.25" x14ac:dyDescent="0.25">
      <c r="A722" s="33"/>
      <c r="B722" s="33"/>
      <c r="C722" s="20" t="s">
        <v>158</v>
      </c>
      <c r="D722" s="3" t="s">
        <v>977</v>
      </c>
      <c r="E722" s="4">
        <v>41243</v>
      </c>
      <c r="F722" s="4">
        <v>41243</v>
      </c>
      <c r="G722" s="4" t="s">
        <v>388</v>
      </c>
      <c r="H722" s="4">
        <v>41243</v>
      </c>
      <c r="I722" s="23"/>
    </row>
    <row r="723" spans="1:9" ht="90" x14ac:dyDescent="0.25">
      <c r="A723" s="33"/>
      <c r="B723" s="33"/>
      <c r="C723" s="20" t="s">
        <v>228</v>
      </c>
      <c r="D723" s="3" t="s">
        <v>978</v>
      </c>
      <c r="E723" s="4">
        <v>0</v>
      </c>
      <c r="F723" s="4">
        <v>0</v>
      </c>
      <c r="G723" s="4" t="s">
        <v>37</v>
      </c>
      <c r="H723" s="4">
        <v>0</v>
      </c>
      <c r="I723" s="23"/>
    </row>
    <row r="724" spans="1:9" ht="90" x14ac:dyDescent="0.25">
      <c r="A724" s="33"/>
      <c r="B724" s="33"/>
      <c r="C724" s="20" t="s">
        <v>385</v>
      </c>
      <c r="D724" s="3" t="s">
        <v>979</v>
      </c>
      <c r="E724" s="4">
        <v>0</v>
      </c>
      <c r="F724" s="4">
        <v>0</v>
      </c>
      <c r="G724" s="4" t="s">
        <v>37</v>
      </c>
      <c r="H724" s="4">
        <v>0</v>
      </c>
      <c r="I724" s="23"/>
    </row>
    <row r="725" spans="1:9" ht="33.75" x14ac:dyDescent="0.25">
      <c r="A725" s="33"/>
      <c r="B725" s="33"/>
      <c r="C725" s="20" t="s">
        <v>453</v>
      </c>
      <c r="D725" s="3" t="s">
        <v>980</v>
      </c>
      <c r="E725" s="4">
        <v>497.65</v>
      </c>
      <c r="F725" s="4">
        <v>496.65</v>
      </c>
      <c r="G725" s="4" t="s">
        <v>751</v>
      </c>
      <c r="H725" s="4">
        <v>496.65</v>
      </c>
      <c r="I725" s="23"/>
    </row>
    <row r="726" spans="1:9" ht="45" x14ac:dyDescent="0.25">
      <c r="A726" s="33"/>
      <c r="B726" s="33"/>
      <c r="C726" s="20" t="s">
        <v>501</v>
      </c>
      <c r="D726" s="3" t="s">
        <v>981</v>
      </c>
      <c r="E726" s="4">
        <v>320.51</v>
      </c>
      <c r="F726" s="4">
        <v>320.51</v>
      </c>
      <c r="G726" s="4" t="s">
        <v>59</v>
      </c>
      <c r="H726" s="4">
        <v>320.51</v>
      </c>
      <c r="I726" s="23"/>
    </row>
    <row r="727" spans="1:9" ht="78.75" x14ac:dyDescent="0.25">
      <c r="A727" s="33"/>
      <c r="B727" s="33"/>
      <c r="C727" s="20" t="s">
        <v>502</v>
      </c>
      <c r="D727" s="3" t="s">
        <v>982</v>
      </c>
      <c r="E727" s="4">
        <v>3036.49</v>
      </c>
      <c r="F727" s="4">
        <v>3036.49</v>
      </c>
      <c r="G727" s="4" t="s">
        <v>59</v>
      </c>
      <c r="H727" s="4">
        <v>3036.49</v>
      </c>
      <c r="I727" s="23"/>
    </row>
    <row r="728" spans="1:9" ht="45" x14ac:dyDescent="0.25">
      <c r="A728" s="33"/>
      <c r="B728" s="33"/>
      <c r="C728" s="3" t="s">
        <v>396</v>
      </c>
      <c r="D728" s="3" t="s">
        <v>983</v>
      </c>
      <c r="E728" s="4">
        <v>0</v>
      </c>
      <c r="F728" s="4">
        <v>0</v>
      </c>
      <c r="G728" s="4" t="s">
        <v>37</v>
      </c>
      <c r="H728" s="4">
        <v>0</v>
      </c>
      <c r="I728" s="23"/>
    </row>
    <row r="729" spans="1:9" ht="56.25" x14ac:dyDescent="0.25">
      <c r="A729" s="33"/>
      <c r="B729" s="33"/>
      <c r="C729" s="3" t="s">
        <v>401</v>
      </c>
      <c r="D729" s="3" t="s">
        <v>984</v>
      </c>
      <c r="E729" s="4">
        <f>E730+E731+E732+E733+E734+E735+E736+E737</f>
        <v>10177.17</v>
      </c>
      <c r="F729" s="4">
        <f>F730+F731+F732+F733+F734+F735+F736+F737</f>
        <v>10135.959999999999</v>
      </c>
      <c r="G729" s="4" t="s">
        <v>985</v>
      </c>
      <c r="H729" s="4">
        <f>H730+H731+H732+H733+H734+H735+H736+H737</f>
        <v>10135.959999999999</v>
      </c>
      <c r="I729" s="23"/>
    </row>
    <row r="730" spans="1:9" ht="33.75" x14ac:dyDescent="0.25">
      <c r="A730" s="33"/>
      <c r="B730" s="33"/>
      <c r="C730" s="20" t="s">
        <v>386</v>
      </c>
      <c r="D730" s="3" t="s">
        <v>986</v>
      </c>
      <c r="E730" s="4">
        <v>700</v>
      </c>
      <c r="F730" s="4">
        <v>700</v>
      </c>
      <c r="G730" s="4" t="s">
        <v>388</v>
      </c>
      <c r="H730" s="4">
        <v>700</v>
      </c>
      <c r="I730" s="23"/>
    </row>
    <row r="731" spans="1:9" ht="33.75" x14ac:dyDescent="0.25">
      <c r="A731" s="33"/>
      <c r="B731" s="33"/>
      <c r="C731" s="20" t="s">
        <v>454</v>
      </c>
      <c r="D731" s="3" t="s">
        <v>987</v>
      </c>
      <c r="E731" s="4">
        <v>388.56</v>
      </c>
      <c r="F731" s="4">
        <v>388.56</v>
      </c>
      <c r="G731" s="4" t="s">
        <v>388</v>
      </c>
      <c r="H731" s="4">
        <v>388.56</v>
      </c>
      <c r="I731" s="23"/>
    </row>
    <row r="732" spans="1:9" ht="33.75" x14ac:dyDescent="0.25">
      <c r="A732" s="33"/>
      <c r="B732" s="33"/>
      <c r="C732" s="20" t="s">
        <v>455</v>
      </c>
      <c r="D732" s="3" t="s">
        <v>988</v>
      </c>
      <c r="E732" s="4">
        <v>1549.53</v>
      </c>
      <c r="F732" s="4">
        <v>1549.52</v>
      </c>
      <c r="G732" s="4" t="s">
        <v>388</v>
      </c>
      <c r="H732" s="4">
        <v>1549.52</v>
      </c>
      <c r="I732" s="23"/>
    </row>
    <row r="733" spans="1:9" ht="33.75" x14ac:dyDescent="0.25">
      <c r="A733" s="33"/>
      <c r="B733" s="33"/>
      <c r="C733" s="20" t="s">
        <v>456</v>
      </c>
      <c r="D733" s="3" t="s">
        <v>989</v>
      </c>
      <c r="E733" s="4">
        <v>441.9</v>
      </c>
      <c r="F733" s="4">
        <v>441.9</v>
      </c>
      <c r="G733" s="4" t="s">
        <v>388</v>
      </c>
      <c r="H733" s="4">
        <v>441.9</v>
      </c>
      <c r="I733" s="23"/>
    </row>
    <row r="734" spans="1:9" ht="45" x14ac:dyDescent="0.25">
      <c r="A734" s="33"/>
      <c r="B734" s="33"/>
      <c r="C734" s="20" t="s">
        <v>457</v>
      </c>
      <c r="D734" s="3" t="s">
        <v>990</v>
      </c>
      <c r="E734" s="4"/>
      <c r="F734" s="4">
        <v>0</v>
      </c>
      <c r="G734" s="4" t="s">
        <v>37</v>
      </c>
      <c r="H734" s="4">
        <v>0</v>
      </c>
      <c r="I734" s="23"/>
    </row>
    <row r="735" spans="1:9" ht="33.75" x14ac:dyDescent="0.25">
      <c r="A735" s="33"/>
      <c r="B735" s="33"/>
      <c r="C735" s="20" t="s">
        <v>458</v>
      </c>
      <c r="D735" s="3" t="s">
        <v>991</v>
      </c>
      <c r="E735" s="4">
        <v>1522.2</v>
      </c>
      <c r="F735" s="4">
        <v>1481</v>
      </c>
      <c r="G735" s="4" t="s">
        <v>1068</v>
      </c>
      <c r="H735" s="4">
        <v>1481</v>
      </c>
      <c r="I735" s="23"/>
    </row>
    <row r="736" spans="1:9" ht="45" x14ac:dyDescent="0.25">
      <c r="A736" s="33"/>
      <c r="B736" s="33"/>
      <c r="C736" s="20" t="s">
        <v>992</v>
      </c>
      <c r="D736" s="3" t="s">
        <v>993</v>
      </c>
      <c r="E736" s="4"/>
      <c r="F736" s="4">
        <v>0</v>
      </c>
      <c r="G736" s="4" t="s">
        <v>37</v>
      </c>
      <c r="H736" s="4">
        <v>0</v>
      </c>
      <c r="I736" s="23"/>
    </row>
    <row r="737" spans="1:9" ht="33.75" x14ac:dyDescent="0.25">
      <c r="A737" s="33"/>
      <c r="B737" s="33"/>
      <c r="C737" s="20" t="s">
        <v>994</v>
      </c>
      <c r="D737" s="3" t="s">
        <v>995</v>
      </c>
      <c r="E737" s="4">
        <v>5574.98</v>
      </c>
      <c r="F737" s="4">
        <v>5574.98</v>
      </c>
      <c r="G737" s="4" t="s">
        <v>59</v>
      </c>
      <c r="H737" s="4">
        <v>5574.98</v>
      </c>
      <c r="I737" s="23"/>
    </row>
    <row r="738" spans="1:9" ht="33.75" x14ac:dyDescent="0.25">
      <c r="A738" s="33"/>
      <c r="B738" s="33"/>
      <c r="C738" s="3" t="s">
        <v>402</v>
      </c>
      <c r="D738" s="3" t="s">
        <v>996</v>
      </c>
      <c r="E738" s="4">
        <f>E739+E740+E741+E742+E743+E744</f>
        <v>18314.379999999997</v>
      </c>
      <c r="F738" s="4">
        <f>F739+F740+F741+F742+F743+F744</f>
        <v>18314.379999999997</v>
      </c>
      <c r="G738" s="4" t="s">
        <v>388</v>
      </c>
      <c r="H738" s="4">
        <f>H739+H740+H741+H742+H743+H744</f>
        <v>18314.379999999997</v>
      </c>
      <c r="I738" s="23"/>
    </row>
    <row r="739" spans="1:9" ht="33.75" x14ac:dyDescent="0.25">
      <c r="A739" s="33"/>
      <c r="B739" s="33"/>
      <c r="C739" s="20" t="s">
        <v>646</v>
      </c>
      <c r="D739" s="3" t="s">
        <v>997</v>
      </c>
      <c r="E739" s="4">
        <v>2742.48</v>
      </c>
      <c r="F739" s="4">
        <v>2742.48</v>
      </c>
      <c r="G739" s="4" t="s">
        <v>388</v>
      </c>
      <c r="H739" s="4">
        <v>2742.48</v>
      </c>
      <c r="I739" s="23"/>
    </row>
    <row r="740" spans="1:9" ht="67.5" x14ac:dyDescent="0.25">
      <c r="A740" s="33"/>
      <c r="B740" s="33"/>
      <c r="C740" s="20" t="s">
        <v>786</v>
      </c>
      <c r="D740" s="3" t="s">
        <v>998</v>
      </c>
      <c r="E740" s="4">
        <v>0</v>
      </c>
      <c r="F740" s="4">
        <v>0</v>
      </c>
      <c r="G740" s="4" t="s">
        <v>37</v>
      </c>
      <c r="H740" s="4">
        <v>0</v>
      </c>
      <c r="I740" s="23"/>
    </row>
    <row r="741" spans="1:9" ht="45" x14ac:dyDescent="0.25">
      <c r="A741" s="33"/>
      <c r="B741" s="33"/>
      <c r="C741" s="20" t="s">
        <v>999</v>
      </c>
      <c r="D741" s="3" t="s">
        <v>1000</v>
      </c>
      <c r="E741" s="4">
        <v>0</v>
      </c>
      <c r="F741" s="4">
        <v>0</v>
      </c>
      <c r="G741" s="4" t="s">
        <v>37</v>
      </c>
      <c r="H741" s="4">
        <v>0</v>
      </c>
      <c r="I741" s="23"/>
    </row>
    <row r="742" spans="1:9" ht="45" x14ac:dyDescent="0.25">
      <c r="A742" s="33"/>
      <c r="B742" s="33"/>
      <c r="C742" s="20" t="s">
        <v>1001</v>
      </c>
      <c r="D742" s="3" t="s">
        <v>1002</v>
      </c>
      <c r="E742" s="4">
        <v>4500</v>
      </c>
      <c r="F742" s="4">
        <v>4500</v>
      </c>
      <c r="G742" s="4" t="s">
        <v>388</v>
      </c>
      <c r="H742" s="4">
        <v>4500</v>
      </c>
      <c r="I742" s="23"/>
    </row>
    <row r="743" spans="1:9" ht="33.75" x14ac:dyDescent="0.25">
      <c r="A743" s="33"/>
      <c r="B743" s="33"/>
      <c r="C743" s="20" t="s">
        <v>1003</v>
      </c>
      <c r="D743" s="3" t="s">
        <v>1004</v>
      </c>
      <c r="E743" s="4">
        <v>6356.9</v>
      </c>
      <c r="F743" s="4">
        <v>6356.9</v>
      </c>
      <c r="G743" s="4" t="s">
        <v>388</v>
      </c>
      <c r="H743" s="4">
        <v>6356.9</v>
      </c>
      <c r="I743" s="23"/>
    </row>
    <row r="744" spans="1:9" ht="33.75" x14ac:dyDescent="0.25">
      <c r="A744" s="33"/>
      <c r="B744" s="33"/>
      <c r="C744" s="20" t="s">
        <v>1005</v>
      </c>
      <c r="D744" s="3" t="s">
        <v>1006</v>
      </c>
      <c r="E744" s="4">
        <v>4715</v>
      </c>
      <c r="F744" s="4">
        <v>4715</v>
      </c>
      <c r="G744" s="4" t="s">
        <v>388</v>
      </c>
      <c r="H744" s="4">
        <v>4715</v>
      </c>
      <c r="I744" s="23"/>
    </row>
    <row r="745" spans="1:9" ht="45" x14ac:dyDescent="0.25">
      <c r="A745" s="33"/>
      <c r="B745" s="33"/>
      <c r="C745" s="3" t="s">
        <v>403</v>
      </c>
      <c r="D745" s="3" t="s">
        <v>1007</v>
      </c>
      <c r="E745" s="4">
        <f>E746</f>
        <v>0</v>
      </c>
      <c r="F745" s="4">
        <f>F746</f>
        <v>0</v>
      </c>
      <c r="G745" s="4" t="s">
        <v>37</v>
      </c>
      <c r="H745" s="4">
        <f>H746</f>
        <v>0</v>
      </c>
      <c r="I745" s="23"/>
    </row>
    <row r="746" spans="1:9" ht="45" x14ac:dyDescent="0.25">
      <c r="A746" s="33"/>
      <c r="B746" s="33"/>
      <c r="C746" s="20" t="s">
        <v>387</v>
      </c>
      <c r="D746" s="3" t="s">
        <v>1008</v>
      </c>
      <c r="E746" s="4">
        <v>0</v>
      </c>
      <c r="F746" s="4">
        <v>0</v>
      </c>
      <c r="G746" s="4" t="s">
        <v>37</v>
      </c>
      <c r="H746" s="4">
        <v>0</v>
      </c>
      <c r="I746" s="23"/>
    </row>
    <row r="747" spans="1:9" ht="33.75" x14ac:dyDescent="0.25">
      <c r="A747" s="33"/>
      <c r="B747" s="33"/>
      <c r="C747" s="21" t="s">
        <v>33</v>
      </c>
      <c r="D747" s="21" t="s">
        <v>1009</v>
      </c>
      <c r="E747" s="22">
        <f>E748+E753+E765+E768+E773+E775+E776+E777+E778+E779</f>
        <v>114014.14</v>
      </c>
      <c r="F747" s="22">
        <f>F748+F753+F765+F768+F773+F775+F776+F777+F778+F779</f>
        <v>112790.73000000001</v>
      </c>
      <c r="G747" s="22" t="s">
        <v>1069</v>
      </c>
      <c r="H747" s="22">
        <f>H748+H753+H765+H768+H773+H775+H776+H777+H778+H779</f>
        <v>112790.73000000001</v>
      </c>
      <c r="I747" s="23"/>
    </row>
    <row r="748" spans="1:9" ht="33.75" x14ac:dyDescent="0.25">
      <c r="A748" s="33"/>
      <c r="B748" s="33"/>
      <c r="C748" s="3" t="s">
        <v>389</v>
      </c>
      <c r="D748" s="3" t="s">
        <v>1010</v>
      </c>
      <c r="E748" s="4">
        <f>E749</f>
        <v>5599.25</v>
      </c>
      <c r="F748" s="4">
        <f>F749</f>
        <v>4375.8500000000004</v>
      </c>
      <c r="G748" s="4" t="s">
        <v>1070</v>
      </c>
      <c r="H748" s="4">
        <f>H749</f>
        <v>4375.8500000000004</v>
      </c>
      <c r="I748" s="23"/>
    </row>
    <row r="749" spans="1:9" ht="45" x14ac:dyDescent="0.25">
      <c r="A749" s="33"/>
      <c r="B749" s="33"/>
      <c r="C749" s="20" t="s">
        <v>57</v>
      </c>
      <c r="D749" s="3" t="s">
        <v>1011</v>
      </c>
      <c r="E749" s="4">
        <f>E750+E751+E752</f>
        <v>5599.25</v>
      </c>
      <c r="F749" s="4">
        <f>F750+F751+F752</f>
        <v>4375.8500000000004</v>
      </c>
      <c r="G749" s="4" t="s">
        <v>1071</v>
      </c>
      <c r="H749" s="4">
        <f>H750+H751+H752</f>
        <v>4375.8500000000004</v>
      </c>
      <c r="I749" s="23"/>
    </row>
    <row r="750" spans="1:9" ht="33.75" x14ac:dyDescent="0.25">
      <c r="A750" s="33"/>
      <c r="B750" s="33"/>
      <c r="C750" s="20" t="s">
        <v>179</v>
      </c>
      <c r="D750" s="3" t="s">
        <v>1012</v>
      </c>
      <c r="E750" s="4">
        <v>5502.17</v>
      </c>
      <c r="F750" s="4">
        <v>4295.46</v>
      </c>
      <c r="G750" s="4" t="s">
        <v>1072</v>
      </c>
      <c r="H750" s="4">
        <v>4295.46</v>
      </c>
      <c r="I750" s="23"/>
    </row>
    <row r="751" spans="1:9" ht="45" x14ac:dyDescent="0.25">
      <c r="A751" s="33"/>
      <c r="B751" s="33"/>
      <c r="C751" s="20" t="s">
        <v>181</v>
      </c>
      <c r="D751" s="3" t="s">
        <v>1013</v>
      </c>
      <c r="E751" s="4">
        <v>0</v>
      </c>
      <c r="F751" s="4">
        <v>0</v>
      </c>
      <c r="G751" s="4" t="s">
        <v>37</v>
      </c>
      <c r="H751" s="4">
        <v>0</v>
      </c>
      <c r="I751" s="23"/>
    </row>
    <row r="752" spans="1:9" ht="33.75" x14ac:dyDescent="0.25">
      <c r="A752" s="33"/>
      <c r="B752" s="33"/>
      <c r="C752" s="20" t="s">
        <v>183</v>
      </c>
      <c r="D752" s="3" t="s">
        <v>1014</v>
      </c>
      <c r="E752" s="4">
        <v>97.08</v>
      </c>
      <c r="F752" s="4">
        <v>80.39</v>
      </c>
      <c r="G752" s="4" t="s">
        <v>1073</v>
      </c>
      <c r="H752" s="4">
        <v>80.39</v>
      </c>
      <c r="I752" s="23"/>
    </row>
    <row r="753" spans="1:9" ht="90" x14ac:dyDescent="0.25">
      <c r="A753" s="33"/>
      <c r="B753" s="33"/>
      <c r="C753" s="3" t="s">
        <v>390</v>
      </c>
      <c r="D753" s="3" t="s">
        <v>1015</v>
      </c>
      <c r="E753" s="4">
        <f>E754+E758+E759+E760+E761+E762+E763+E764</f>
        <v>107376.49</v>
      </c>
      <c r="F753" s="4">
        <f>F754+F758+F759+F760+F761+F762+F763+F764</f>
        <v>107376.48000000001</v>
      </c>
      <c r="G753" s="4" t="s">
        <v>388</v>
      </c>
      <c r="H753" s="4">
        <f>H754+H758+H759+H760+H761+H762+H763+H764</f>
        <v>107376.48000000001</v>
      </c>
      <c r="I753" s="23"/>
    </row>
    <row r="754" spans="1:9" ht="33.75" x14ac:dyDescent="0.25">
      <c r="A754" s="33"/>
      <c r="B754" s="33"/>
      <c r="C754" s="20" t="s">
        <v>144</v>
      </c>
      <c r="D754" s="3" t="s">
        <v>1016</v>
      </c>
      <c r="E754" s="4">
        <f>E755+E756+E757</f>
        <v>35241.39</v>
      </c>
      <c r="F754" s="4">
        <f>F755+F756+F757</f>
        <v>35241.380000000005</v>
      </c>
      <c r="G754" s="4" t="s">
        <v>59</v>
      </c>
      <c r="H754" s="4">
        <f>H755+H756+H757</f>
        <v>35241.380000000005</v>
      </c>
      <c r="I754" s="23"/>
    </row>
    <row r="755" spans="1:9" ht="22.5" x14ac:dyDescent="0.25">
      <c r="A755" s="33"/>
      <c r="B755" s="33"/>
      <c r="C755" s="20" t="s">
        <v>146</v>
      </c>
      <c r="D755" s="3" t="s">
        <v>1012</v>
      </c>
      <c r="E755" s="4">
        <v>13902.65</v>
      </c>
      <c r="F755" s="4">
        <v>13902.64</v>
      </c>
      <c r="G755" s="4" t="s">
        <v>1074</v>
      </c>
      <c r="H755" s="4">
        <v>13902.64</v>
      </c>
      <c r="I755" s="23"/>
    </row>
    <row r="756" spans="1:9" ht="22.5" x14ac:dyDescent="0.25">
      <c r="A756" s="33"/>
      <c r="B756" s="33"/>
      <c r="C756" s="20" t="s">
        <v>148</v>
      </c>
      <c r="D756" s="3" t="s">
        <v>1017</v>
      </c>
      <c r="E756" s="4">
        <v>0</v>
      </c>
      <c r="F756" s="4">
        <v>0</v>
      </c>
      <c r="G756" s="4" t="s">
        <v>701</v>
      </c>
      <c r="H756" s="4">
        <v>0</v>
      </c>
      <c r="I756" s="23"/>
    </row>
    <row r="757" spans="1:9" ht="22.5" x14ac:dyDescent="0.25">
      <c r="A757" s="33"/>
      <c r="B757" s="33"/>
      <c r="C757" s="20" t="s">
        <v>946</v>
      </c>
      <c r="D757" s="3" t="s">
        <v>1014</v>
      </c>
      <c r="E757" s="4">
        <v>21338.74</v>
      </c>
      <c r="F757" s="4">
        <v>21338.74</v>
      </c>
      <c r="G757" s="4" t="s">
        <v>1074</v>
      </c>
      <c r="H757" s="4">
        <v>21338.74</v>
      </c>
      <c r="I757" s="23"/>
    </row>
    <row r="758" spans="1:9" ht="56.25" x14ac:dyDescent="0.25">
      <c r="A758" s="33"/>
      <c r="B758" s="33"/>
      <c r="C758" s="20" t="s">
        <v>202</v>
      </c>
      <c r="D758" s="3" t="s">
        <v>1018</v>
      </c>
      <c r="E758" s="4">
        <v>0</v>
      </c>
      <c r="F758" s="4">
        <v>0</v>
      </c>
      <c r="G758" s="4" t="s">
        <v>37</v>
      </c>
      <c r="H758" s="4">
        <v>0</v>
      </c>
      <c r="I758" s="23"/>
    </row>
    <row r="759" spans="1:9" ht="56.25" x14ac:dyDescent="0.25">
      <c r="A759" s="33"/>
      <c r="B759" s="33"/>
      <c r="C759" s="20" t="s">
        <v>207</v>
      </c>
      <c r="D759" s="3" t="s">
        <v>1019</v>
      </c>
      <c r="E759" s="4">
        <v>0</v>
      </c>
      <c r="F759" s="4">
        <v>0</v>
      </c>
      <c r="G759" s="4" t="s">
        <v>37</v>
      </c>
      <c r="H759" s="4">
        <v>0</v>
      </c>
      <c r="I759" s="23"/>
    </row>
    <row r="760" spans="1:9" ht="45" x14ac:dyDescent="0.25">
      <c r="A760" s="33"/>
      <c r="B760" s="33"/>
      <c r="C760" s="20" t="s">
        <v>211</v>
      </c>
      <c r="D760" s="3" t="s">
        <v>1020</v>
      </c>
      <c r="E760" s="4">
        <v>0</v>
      </c>
      <c r="F760" s="4">
        <v>0</v>
      </c>
      <c r="G760" s="4" t="s">
        <v>37</v>
      </c>
      <c r="H760" s="4">
        <v>0</v>
      </c>
      <c r="I760" s="23"/>
    </row>
    <row r="761" spans="1:9" ht="45" x14ac:dyDescent="0.25">
      <c r="A761" s="33"/>
      <c r="B761" s="33"/>
      <c r="C761" s="20" t="s">
        <v>213</v>
      </c>
      <c r="D761" s="3" t="s">
        <v>1021</v>
      </c>
      <c r="E761" s="4">
        <v>0</v>
      </c>
      <c r="F761" s="4">
        <v>0</v>
      </c>
      <c r="G761" s="4" t="s">
        <v>37</v>
      </c>
      <c r="H761" s="4">
        <v>0</v>
      </c>
      <c r="I761" s="23"/>
    </row>
    <row r="762" spans="1:9" ht="45" x14ac:dyDescent="0.25">
      <c r="A762" s="33"/>
      <c r="B762" s="33"/>
      <c r="C762" s="20" t="s">
        <v>215</v>
      </c>
      <c r="D762" s="3" t="s">
        <v>1022</v>
      </c>
      <c r="E762" s="4">
        <v>72135.100000000006</v>
      </c>
      <c r="F762" s="4">
        <v>72135.100000000006</v>
      </c>
      <c r="G762" s="4" t="s">
        <v>1074</v>
      </c>
      <c r="H762" s="4">
        <v>72135.100000000006</v>
      </c>
      <c r="I762" s="23"/>
    </row>
    <row r="763" spans="1:9" ht="45" x14ac:dyDescent="0.25">
      <c r="A763" s="33"/>
      <c r="B763" s="33"/>
      <c r="C763" s="20" t="s">
        <v>217</v>
      </c>
      <c r="D763" s="3" t="s">
        <v>1023</v>
      </c>
      <c r="E763" s="4">
        <v>0</v>
      </c>
      <c r="F763" s="4">
        <v>0</v>
      </c>
      <c r="G763" s="4" t="s">
        <v>37</v>
      </c>
      <c r="H763" s="4">
        <v>0</v>
      </c>
      <c r="I763" s="23"/>
    </row>
    <row r="764" spans="1:9" ht="45" x14ac:dyDescent="0.25">
      <c r="A764" s="33"/>
      <c r="B764" s="33"/>
      <c r="C764" s="20" t="s">
        <v>219</v>
      </c>
      <c r="D764" s="3" t="s">
        <v>1024</v>
      </c>
      <c r="E764" s="4">
        <v>0</v>
      </c>
      <c r="F764" s="4">
        <v>0</v>
      </c>
      <c r="G764" s="4" t="s">
        <v>37</v>
      </c>
      <c r="H764" s="4">
        <v>0</v>
      </c>
      <c r="I764" s="23"/>
    </row>
    <row r="765" spans="1:9" ht="56.25" x14ac:dyDescent="0.25">
      <c r="A765" s="33"/>
      <c r="B765" s="33"/>
      <c r="C765" s="3" t="s">
        <v>394</v>
      </c>
      <c r="D765" s="3" t="s">
        <v>1025</v>
      </c>
      <c r="E765" s="4">
        <f>E766+E767</f>
        <v>188.4</v>
      </c>
      <c r="F765" s="4">
        <f>F766+F767</f>
        <v>188.4</v>
      </c>
      <c r="G765" s="4" t="s">
        <v>1074</v>
      </c>
      <c r="H765" s="4">
        <f>H766+H767</f>
        <v>188.4</v>
      </c>
      <c r="I765" s="23"/>
    </row>
    <row r="766" spans="1:9" ht="45" x14ac:dyDescent="0.25">
      <c r="A766" s="33"/>
      <c r="B766" s="33"/>
      <c r="C766" s="20" t="s">
        <v>150</v>
      </c>
      <c r="D766" s="3" t="s">
        <v>1026</v>
      </c>
      <c r="E766" s="4">
        <v>188.4</v>
      </c>
      <c r="F766" s="4">
        <v>188.4</v>
      </c>
      <c r="G766" s="4" t="s">
        <v>1074</v>
      </c>
      <c r="H766" s="4">
        <v>188.4</v>
      </c>
      <c r="I766" s="23"/>
    </row>
    <row r="767" spans="1:9" ht="22.5" x14ac:dyDescent="0.25">
      <c r="A767" s="33"/>
      <c r="B767" s="33"/>
      <c r="C767" s="20" t="s">
        <v>224</v>
      </c>
      <c r="D767" s="3" t="s">
        <v>1027</v>
      </c>
      <c r="E767" s="4">
        <v>0</v>
      </c>
      <c r="F767" s="4">
        <v>0</v>
      </c>
      <c r="G767" s="4" t="s">
        <v>701</v>
      </c>
      <c r="H767" s="4">
        <v>0</v>
      </c>
      <c r="I767" s="23"/>
    </row>
    <row r="768" spans="1:9" ht="33.75" x14ac:dyDescent="0.25">
      <c r="A768" s="33"/>
      <c r="B768" s="33"/>
      <c r="C768" s="3" t="s">
        <v>395</v>
      </c>
      <c r="D768" s="3" t="s">
        <v>1028</v>
      </c>
      <c r="E768" s="4">
        <f>E769+E770+E771+E772</f>
        <v>0</v>
      </c>
      <c r="F768" s="4">
        <f>F769+F770+F771+F772</f>
        <v>0</v>
      </c>
      <c r="G768" s="4" t="s">
        <v>701</v>
      </c>
      <c r="H768" s="4">
        <f>H769+H770+H771+H772</f>
        <v>0</v>
      </c>
      <c r="I768" s="23"/>
    </row>
    <row r="769" spans="1:9" ht="33.75" x14ac:dyDescent="0.25">
      <c r="A769" s="33"/>
      <c r="B769" s="33"/>
      <c r="C769" s="20" t="s">
        <v>158</v>
      </c>
      <c r="D769" s="3" t="s">
        <v>1029</v>
      </c>
      <c r="E769" s="4">
        <v>0</v>
      </c>
      <c r="F769" s="4">
        <v>0</v>
      </c>
      <c r="G769" s="4" t="s">
        <v>701</v>
      </c>
      <c r="H769" s="4">
        <v>0</v>
      </c>
      <c r="I769" s="23"/>
    </row>
    <row r="770" spans="1:9" ht="45" x14ac:dyDescent="0.25">
      <c r="A770" s="33"/>
      <c r="B770" s="33"/>
      <c r="C770" s="20" t="s">
        <v>228</v>
      </c>
      <c r="D770" s="3" t="s">
        <v>1030</v>
      </c>
      <c r="E770" s="4">
        <v>0</v>
      </c>
      <c r="F770" s="4">
        <v>0</v>
      </c>
      <c r="G770" s="4" t="s">
        <v>701</v>
      </c>
      <c r="H770" s="4">
        <v>0</v>
      </c>
      <c r="I770" s="23"/>
    </row>
    <row r="771" spans="1:9" ht="45" x14ac:dyDescent="0.25">
      <c r="A771" s="33"/>
      <c r="B771" s="33"/>
      <c r="C771" s="20" t="s">
        <v>385</v>
      </c>
      <c r="D771" s="3" t="s">
        <v>1031</v>
      </c>
      <c r="E771" s="4">
        <v>0</v>
      </c>
      <c r="F771" s="4">
        <v>0</v>
      </c>
      <c r="G771" s="4" t="s">
        <v>701</v>
      </c>
      <c r="H771" s="4">
        <v>0</v>
      </c>
      <c r="I771" s="23"/>
    </row>
    <row r="772" spans="1:9" ht="22.5" x14ac:dyDescent="0.25">
      <c r="A772" s="33"/>
      <c r="B772" s="33"/>
      <c r="C772" s="20" t="s">
        <v>453</v>
      </c>
      <c r="D772" s="3" t="s">
        <v>1032</v>
      </c>
      <c r="E772" s="4">
        <v>0</v>
      </c>
      <c r="F772" s="4">
        <v>0</v>
      </c>
      <c r="G772" s="4" t="s">
        <v>701</v>
      </c>
      <c r="H772" s="4">
        <v>0</v>
      </c>
      <c r="I772" s="23"/>
    </row>
    <row r="773" spans="1:9" ht="33.75" x14ac:dyDescent="0.25">
      <c r="A773" s="33"/>
      <c r="B773" s="33"/>
      <c r="C773" s="3" t="s">
        <v>396</v>
      </c>
      <c r="D773" s="3" t="s">
        <v>1033</v>
      </c>
      <c r="E773" s="4">
        <f>E774</f>
        <v>850</v>
      </c>
      <c r="F773" s="4">
        <f>F774</f>
        <v>850</v>
      </c>
      <c r="G773" s="4" t="s">
        <v>59</v>
      </c>
      <c r="H773" s="4">
        <f>H774</f>
        <v>850</v>
      </c>
      <c r="I773" s="23"/>
    </row>
    <row r="774" spans="1:9" ht="33.75" x14ac:dyDescent="0.25">
      <c r="A774" s="33"/>
      <c r="B774" s="33"/>
      <c r="C774" s="20" t="s">
        <v>166</v>
      </c>
      <c r="D774" s="3" t="s">
        <v>1034</v>
      </c>
      <c r="E774" s="4">
        <v>850</v>
      </c>
      <c r="F774" s="4">
        <v>850</v>
      </c>
      <c r="G774" s="4" t="s">
        <v>59</v>
      </c>
      <c r="H774" s="4">
        <v>850</v>
      </c>
      <c r="I774" s="23"/>
    </row>
    <row r="775" spans="1:9" ht="45" x14ac:dyDescent="0.25">
      <c r="A775" s="33"/>
      <c r="B775" s="33"/>
      <c r="C775" s="3" t="s">
        <v>401</v>
      </c>
      <c r="D775" s="3" t="s">
        <v>1035</v>
      </c>
      <c r="E775" s="4">
        <v>0</v>
      </c>
      <c r="F775" s="4">
        <v>0</v>
      </c>
      <c r="G775" s="4" t="s">
        <v>701</v>
      </c>
      <c r="H775" s="4">
        <v>0</v>
      </c>
      <c r="I775" s="23"/>
    </row>
    <row r="776" spans="1:9" ht="45" x14ac:dyDescent="0.25">
      <c r="A776" s="33"/>
      <c r="B776" s="33"/>
      <c r="C776" s="3" t="s">
        <v>402</v>
      </c>
      <c r="D776" s="3" t="s">
        <v>1036</v>
      </c>
      <c r="E776" s="4">
        <v>0</v>
      </c>
      <c r="F776" s="4">
        <v>0</v>
      </c>
      <c r="G776" s="4" t="s">
        <v>701</v>
      </c>
      <c r="H776" s="4">
        <v>0</v>
      </c>
      <c r="I776" s="23"/>
    </row>
    <row r="777" spans="1:9" ht="45" x14ac:dyDescent="0.25">
      <c r="A777" s="33"/>
      <c r="B777" s="33"/>
      <c r="C777" s="3" t="s">
        <v>403</v>
      </c>
      <c r="D777" s="3" t="s">
        <v>1037</v>
      </c>
      <c r="E777" s="4">
        <v>0</v>
      </c>
      <c r="F777" s="4">
        <v>0</v>
      </c>
      <c r="G777" s="4" t="s">
        <v>701</v>
      </c>
      <c r="H777" s="4">
        <v>0</v>
      </c>
      <c r="I777" s="23"/>
    </row>
    <row r="778" spans="1:9" ht="33.75" x14ac:dyDescent="0.25">
      <c r="A778" s="33"/>
      <c r="B778" s="33"/>
      <c r="C778" s="3" t="s">
        <v>404</v>
      </c>
      <c r="D778" s="3" t="s">
        <v>1038</v>
      </c>
      <c r="E778" s="4">
        <v>0</v>
      </c>
      <c r="F778" s="4">
        <v>0</v>
      </c>
      <c r="G778" s="4" t="s">
        <v>701</v>
      </c>
      <c r="H778" s="4">
        <v>0</v>
      </c>
      <c r="I778" s="23"/>
    </row>
    <row r="779" spans="1:9" ht="33.75" x14ac:dyDescent="0.25">
      <c r="A779" s="33"/>
      <c r="B779" s="33"/>
      <c r="C779" s="3" t="s">
        <v>405</v>
      </c>
      <c r="D779" s="3" t="s">
        <v>1039</v>
      </c>
      <c r="E779" s="4">
        <v>0</v>
      </c>
      <c r="F779" s="4">
        <v>0</v>
      </c>
      <c r="G779" s="4" t="s">
        <v>701</v>
      </c>
      <c r="H779" s="4">
        <v>0</v>
      </c>
      <c r="I779" s="23"/>
    </row>
    <row r="780" spans="1:9" ht="33.75" x14ac:dyDescent="0.25">
      <c r="A780" s="33"/>
      <c r="B780" s="33"/>
      <c r="C780" s="21" t="s">
        <v>47</v>
      </c>
      <c r="D780" s="21" t="s">
        <v>689</v>
      </c>
      <c r="E780" s="22">
        <f>E781+E784+E787+E788+E789+E790</f>
        <v>29565.079999999998</v>
      </c>
      <c r="F780" s="22">
        <f>F781+F784+F787+F788+F789+F790</f>
        <v>29408.339999999997</v>
      </c>
      <c r="G780" s="22" t="s">
        <v>1040</v>
      </c>
      <c r="H780" s="22">
        <f>H781+H784+H787+H788+H789+H790</f>
        <v>29408.339999999997</v>
      </c>
      <c r="I780" s="23"/>
    </row>
    <row r="781" spans="1:9" ht="45" x14ac:dyDescent="0.25">
      <c r="A781" s="33"/>
      <c r="B781" s="33"/>
      <c r="C781" s="3" t="s">
        <v>389</v>
      </c>
      <c r="D781" s="3" t="s">
        <v>1041</v>
      </c>
      <c r="E781" s="4">
        <f>E782+E783</f>
        <v>0</v>
      </c>
      <c r="F781" s="4">
        <f>F782+F783</f>
        <v>0</v>
      </c>
      <c r="G781" s="4" t="s">
        <v>37</v>
      </c>
      <c r="H781" s="4">
        <f>H782+H783</f>
        <v>0</v>
      </c>
      <c r="I781" s="23"/>
    </row>
    <row r="782" spans="1:9" ht="45" x14ac:dyDescent="0.25">
      <c r="A782" s="33"/>
      <c r="B782" s="33"/>
      <c r="C782" s="20" t="s">
        <v>57</v>
      </c>
      <c r="D782" s="3" t="s">
        <v>1042</v>
      </c>
      <c r="E782" s="4">
        <v>0</v>
      </c>
      <c r="F782" s="4">
        <v>0</v>
      </c>
      <c r="G782" s="4" t="s">
        <v>37</v>
      </c>
      <c r="H782" s="4">
        <v>0</v>
      </c>
      <c r="I782" s="23"/>
    </row>
    <row r="783" spans="1:9" ht="45" x14ac:dyDescent="0.25">
      <c r="A783" s="33"/>
      <c r="B783" s="33"/>
      <c r="C783" s="20" t="s">
        <v>60</v>
      </c>
      <c r="D783" s="3" t="s">
        <v>1043</v>
      </c>
      <c r="E783" s="4">
        <v>0</v>
      </c>
      <c r="F783" s="4">
        <v>0</v>
      </c>
      <c r="G783" s="4" t="s">
        <v>37</v>
      </c>
      <c r="H783" s="4">
        <v>0</v>
      </c>
      <c r="I783" s="23"/>
    </row>
    <row r="784" spans="1:9" ht="45" x14ac:dyDescent="0.25">
      <c r="A784" s="33"/>
      <c r="B784" s="33"/>
      <c r="C784" s="3" t="s">
        <v>390</v>
      </c>
      <c r="D784" s="3" t="s">
        <v>1044</v>
      </c>
      <c r="E784" s="4">
        <f>E785+E786</f>
        <v>0</v>
      </c>
      <c r="F784" s="4">
        <f>F785+F786</f>
        <v>0</v>
      </c>
      <c r="G784" s="4" t="s">
        <v>37</v>
      </c>
      <c r="H784" s="4">
        <f>H785+H786</f>
        <v>0</v>
      </c>
      <c r="I784" s="23"/>
    </row>
    <row r="785" spans="1:9" ht="45" x14ac:dyDescent="0.25">
      <c r="A785" s="33"/>
      <c r="B785" s="33"/>
      <c r="C785" s="20" t="s">
        <v>144</v>
      </c>
      <c r="D785" s="3" t="s">
        <v>1042</v>
      </c>
      <c r="E785" s="4">
        <v>0</v>
      </c>
      <c r="F785" s="4">
        <v>0</v>
      </c>
      <c r="G785" s="4" t="s">
        <v>37</v>
      </c>
      <c r="H785" s="4">
        <v>0</v>
      </c>
      <c r="I785" s="23"/>
    </row>
    <row r="786" spans="1:9" ht="45" x14ac:dyDescent="0.25">
      <c r="A786" s="33"/>
      <c r="B786" s="33"/>
      <c r="C786" s="20" t="s">
        <v>202</v>
      </c>
      <c r="D786" s="3" t="s">
        <v>1043</v>
      </c>
      <c r="E786" s="4">
        <v>0</v>
      </c>
      <c r="F786" s="4">
        <v>0</v>
      </c>
      <c r="G786" s="4" t="s">
        <v>37</v>
      </c>
      <c r="H786" s="4">
        <v>0</v>
      </c>
      <c r="I786" s="23"/>
    </row>
    <row r="787" spans="1:9" ht="33.75" x14ac:dyDescent="0.25">
      <c r="A787" s="33"/>
      <c r="B787" s="33"/>
      <c r="C787" s="3" t="s">
        <v>394</v>
      </c>
      <c r="D787" s="3" t="s">
        <v>1045</v>
      </c>
      <c r="E787" s="4">
        <v>9714.84</v>
      </c>
      <c r="F787" s="4">
        <v>9714.84</v>
      </c>
      <c r="G787" s="4" t="s">
        <v>388</v>
      </c>
      <c r="H787" s="4">
        <v>9714.84</v>
      </c>
      <c r="I787" s="23"/>
    </row>
    <row r="788" spans="1:9" ht="33.75" x14ac:dyDescent="0.25">
      <c r="A788" s="33"/>
      <c r="B788" s="33"/>
      <c r="C788" s="3" t="s">
        <v>395</v>
      </c>
      <c r="D788" s="3" t="s">
        <v>1043</v>
      </c>
      <c r="E788" s="4">
        <v>8056.82</v>
      </c>
      <c r="F788" s="4">
        <v>8048.36</v>
      </c>
      <c r="G788" s="4" t="s">
        <v>388</v>
      </c>
      <c r="H788" s="4">
        <v>8048.36</v>
      </c>
      <c r="I788" s="23"/>
    </row>
    <row r="789" spans="1:9" ht="33.75" x14ac:dyDescent="0.25">
      <c r="A789" s="33"/>
      <c r="B789" s="33"/>
      <c r="C789" s="3" t="s">
        <v>396</v>
      </c>
      <c r="D789" s="3" t="s">
        <v>1046</v>
      </c>
      <c r="E789" s="4">
        <v>11200.72</v>
      </c>
      <c r="F789" s="4">
        <v>11200.72</v>
      </c>
      <c r="G789" s="4" t="s">
        <v>388</v>
      </c>
      <c r="H789" s="4">
        <v>11200.72</v>
      </c>
      <c r="I789" s="23"/>
    </row>
    <row r="790" spans="1:9" ht="33.75" x14ac:dyDescent="0.25">
      <c r="A790" s="33"/>
      <c r="B790" s="33"/>
      <c r="C790" s="3" t="s">
        <v>401</v>
      </c>
      <c r="D790" s="3" t="s">
        <v>1047</v>
      </c>
      <c r="E790" s="4">
        <v>592.70000000000005</v>
      </c>
      <c r="F790" s="4">
        <v>444.42</v>
      </c>
      <c r="G790" s="4" t="s">
        <v>1048</v>
      </c>
      <c r="H790" s="4">
        <v>444.42</v>
      </c>
      <c r="I790" s="23"/>
    </row>
    <row r="791" spans="1:9" s="24" customFormat="1" x14ac:dyDescent="0.25">
      <c r="A791" s="33"/>
      <c r="B791" s="33"/>
      <c r="C791" s="34" t="s">
        <v>55</v>
      </c>
      <c r="D791" s="34"/>
      <c r="E791" s="25">
        <f>E638+E686+E747+E780</f>
        <v>1673191.34</v>
      </c>
      <c r="F791" s="25">
        <f>F638+F686+F747+F780</f>
        <v>1641574.6300000001</v>
      </c>
      <c r="G791" s="22" t="s">
        <v>1075</v>
      </c>
      <c r="H791" s="25">
        <f>H638+H686+H747+H780</f>
        <v>1641574.6300000001</v>
      </c>
      <c r="I791" s="23"/>
    </row>
    <row r="792" spans="1:9" ht="56.25" x14ac:dyDescent="0.25">
      <c r="A792" s="33">
        <v>13</v>
      </c>
      <c r="B792" s="33" t="s">
        <v>1127</v>
      </c>
      <c r="C792" s="21" t="s">
        <v>10</v>
      </c>
      <c r="D792" s="21" t="s">
        <v>1076</v>
      </c>
      <c r="E792" s="22">
        <f>E793+E797+E802+E804+E809+E813+E816+E820</f>
        <v>16325.079999999998</v>
      </c>
      <c r="F792" s="22">
        <f>F793+F797+F802+F804+F809+F813+F816+F820</f>
        <v>15556.320000000002</v>
      </c>
      <c r="G792" s="22" t="s">
        <v>1128</v>
      </c>
      <c r="H792" s="22">
        <f>H793+H797+H802+H804+H809+H813+H816+H820</f>
        <v>15556.320000000002</v>
      </c>
      <c r="I792" s="23"/>
    </row>
    <row r="793" spans="1:9" ht="45" x14ac:dyDescent="0.25">
      <c r="A793" s="33"/>
      <c r="B793" s="33"/>
      <c r="C793" s="3" t="s">
        <v>57</v>
      </c>
      <c r="D793" s="3" t="s">
        <v>1077</v>
      </c>
      <c r="E793" s="4">
        <f>E794+E795+E796</f>
        <v>9838.4399999999987</v>
      </c>
      <c r="F793" s="4">
        <f>F794+F795+F796</f>
        <v>9838.380000000001</v>
      </c>
      <c r="G793" s="4" t="s">
        <v>388</v>
      </c>
      <c r="H793" s="4">
        <f>H794+H795+H796</f>
        <v>9838.380000000001</v>
      </c>
      <c r="I793" s="23"/>
    </row>
    <row r="794" spans="1:9" ht="112.5" x14ac:dyDescent="0.25">
      <c r="A794" s="33"/>
      <c r="B794" s="33"/>
      <c r="C794" s="20" t="s">
        <v>179</v>
      </c>
      <c r="D794" s="3" t="s">
        <v>1078</v>
      </c>
      <c r="E794" s="4">
        <v>6558.78</v>
      </c>
      <c r="F794" s="4">
        <v>6558.72</v>
      </c>
      <c r="G794" s="4" t="s">
        <v>388</v>
      </c>
      <c r="H794" s="4">
        <v>6558.72</v>
      </c>
      <c r="I794" s="23"/>
    </row>
    <row r="795" spans="1:9" ht="78.75" x14ac:dyDescent="0.25">
      <c r="A795" s="33"/>
      <c r="B795" s="33"/>
      <c r="C795" s="20" t="s">
        <v>181</v>
      </c>
      <c r="D795" s="3" t="s">
        <v>1079</v>
      </c>
      <c r="E795" s="4">
        <v>400</v>
      </c>
      <c r="F795" s="4">
        <v>400</v>
      </c>
      <c r="G795" s="4" t="s">
        <v>388</v>
      </c>
      <c r="H795" s="4">
        <v>400</v>
      </c>
      <c r="I795" s="23"/>
    </row>
    <row r="796" spans="1:9" ht="45" x14ac:dyDescent="0.25">
      <c r="A796" s="33"/>
      <c r="B796" s="33"/>
      <c r="C796" s="20" t="s">
        <v>183</v>
      </c>
      <c r="D796" s="3" t="s">
        <v>1080</v>
      </c>
      <c r="E796" s="4">
        <v>2879.66</v>
      </c>
      <c r="F796" s="4">
        <v>2879.66</v>
      </c>
      <c r="G796" s="4" t="s">
        <v>388</v>
      </c>
      <c r="H796" s="4">
        <v>2879.66</v>
      </c>
      <c r="I796" s="23"/>
    </row>
    <row r="797" spans="1:9" ht="56.25" x14ac:dyDescent="0.25">
      <c r="A797" s="33"/>
      <c r="B797" s="33"/>
      <c r="C797" s="3" t="s">
        <v>144</v>
      </c>
      <c r="D797" s="3" t="s">
        <v>1081</v>
      </c>
      <c r="E797" s="4">
        <f>E798+E799+E800+E801</f>
        <v>2565</v>
      </c>
      <c r="F797" s="4">
        <f>F798+F799+F800+F801</f>
        <v>2216.4499999999998</v>
      </c>
      <c r="G797" s="4" t="s">
        <v>1129</v>
      </c>
      <c r="H797" s="4">
        <f>H798+H799+H800+H801</f>
        <v>2216.4499999999998</v>
      </c>
      <c r="I797" s="23"/>
    </row>
    <row r="798" spans="1:9" ht="67.5" x14ac:dyDescent="0.25">
      <c r="A798" s="33"/>
      <c r="B798" s="33"/>
      <c r="C798" s="20" t="s">
        <v>146</v>
      </c>
      <c r="D798" s="3" t="s">
        <v>1082</v>
      </c>
      <c r="E798" s="4">
        <v>0</v>
      </c>
      <c r="F798" s="4">
        <v>0</v>
      </c>
      <c r="G798" s="4" t="s">
        <v>12</v>
      </c>
      <c r="H798" s="4">
        <v>0</v>
      </c>
      <c r="I798" s="23"/>
    </row>
    <row r="799" spans="1:9" ht="112.5" x14ac:dyDescent="0.25">
      <c r="A799" s="33"/>
      <c r="B799" s="33"/>
      <c r="C799" s="20" t="s">
        <v>148</v>
      </c>
      <c r="D799" s="3" t="s">
        <v>1083</v>
      </c>
      <c r="E799" s="4">
        <v>0</v>
      </c>
      <c r="F799" s="4">
        <v>0</v>
      </c>
      <c r="G799" s="4" t="s">
        <v>12</v>
      </c>
      <c r="H799" s="4">
        <v>0</v>
      </c>
      <c r="I799" s="23"/>
    </row>
    <row r="800" spans="1:9" ht="33.75" x14ac:dyDescent="0.25">
      <c r="A800" s="33"/>
      <c r="B800" s="33"/>
      <c r="C800" s="20" t="s">
        <v>946</v>
      </c>
      <c r="D800" s="3" t="s">
        <v>1084</v>
      </c>
      <c r="E800" s="4">
        <v>600</v>
      </c>
      <c r="F800" s="4">
        <v>251.45</v>
      </c>
      <c r="G800" s="4" t="s">
        <v>1130</v>
      </c>
      <c r="H800" s="4">
        <v>251.45</v>
      </c>
      <c r="I800" s="23"/>
    </row>
    <row r="801" spans="1:9" ht="33.75" x14ac:dyDescent="0.25">
      <c r="A801" s="33"/>
      <c r="B801" s="33"/>
      <c r="C801" s="20" t="s">
        <v>948</v>
      </c>
      <c r="D801" s="3" t="s">
        <v>1085</v>
      </c>
      <c r="E801" s="4">
        <v>1965</v>
      </c>
      <c r="F801" s="4">
        <v>1965</v>
      </c>
      <c r="G801" s="4" t="s">
        <v>388</v>
      </c>
      <c r="H801" s="4">
        <v>1965</v>
      </c>
      <c r="I801" s="23"/>
    </row>
    <row r="802" spans="1:9" ht="56.25" x14ac:dyDescent="0.25">
      <c r="A802" s="33"/>
      <c r="B802" s="33"/>
      <c r="C802" s="3" t="s">
        <v>150</v>
      </c>
      <c r="D802" s="3" t="s">
        <v>1086</v>
      </c>
      <c r="E802" s="4">
        <f>E803</f>
        <v>582.74</v>
      </c>
      <c r="F802" s="4">
        <f>F803</f>
        <v>582.74</v>
      </c>
      <c r="G802" s="4" t="s">
        <v>388</v>
      </c>
      <c r="H802" s="4">
        <f>H803</f>
        <v>582.74</v>
      </c>
      <c r="I802" s="23"/>
    </row>
    <row r="803" spans="1:9" ht="135" x14ac:dyDescent="0.25">
      <c r="A803" s="33"/>
      <c r="B803" s="33"/>
      <c r="C803" s="20" t="s">
        <v>152</v>
      </c>
      <c r="D803" s="3" t="s">
        <v>1087</v>
      </c>
      <c r="E803" s="4">
        <v>582.74</v>
      </c>
      <c r="F803" s="4">
        <v>582.74</v>
      </c>
      <c r="G803" s="4" t="s">
        <v>388</v>
      </c>
      <c r="H803" s="4">
        <v>582.74</v>
      </c>
      <c r="I803" s="23"/>
    </row>
    <row r="804" spans="1:9" ht="45" x14ac:dyDescent="0.25">
      <c r="A804" s="33"/>
      <c r="B804" s="33"/>
      <c r="C804" s="3" t="s">
        <v>158</v>
      </c>
      <c r="D804" s="3" t="s">
        <v>1088</v>
      </c>
      <c r="E804" s="4">
        <f>E805+E806+E807+E808</f>
        <v>1669.9</v>
      </c>
      <c r="F804" s="4">
        <f>F805+F806+F807+F808</f>
        <v>1272.3400000000001</v>
      </c>
      <c r="G804" s="4" t="s">
        <v>1131</v>
      </c>
      <c r="H804" s="4">
        <f>H805+H806+H807+H808</f>
        <v>1272.3400000000001</v>
      </c>
      <c r="I804" s="23"/>
    </row>
    <row r="805" spans="1:9" ht="45" x14ac:dyDescent="0.25">
      <c r="A805" s="33"/>
      <c r="B805" s="33"/>
      <c r="C805" s="20" t="s">
        <v>160</v>
      </c>
      <c r="D805" s="3" t="s">
        <v>1089</v>
      </c>
      <c r="E805" s="4">
        <v>170</v>
      </c>
      <c r="F805" s="4">
        <v>170</v>
      </c>
      <c r="G805" s="4" t="s">
        <v>388</v>
      </c>
      <c r="H805" s="4">
        <v>170</v>
      </c>
      <c r="I805" s="23"/>
    </row>
    <row r="806" spans="1:9" ht="56.25" x14ac:dyDescent="0.25">
      <c r="A806" s="33"/>
      <c r="B806" s="33"/>
      <c r="C806" s="20" t="s">
        <v>162</v>
      </c>
      <c r="D806" s="3" t="s">
        <v>1090</v>
      </c>
      <c r="E806" s="4">
        <v>126</v>
      </c>
      <c r="F806" s="4">
        <v>126</v>
      </c>
      <c r="G806" s="4" t="s">
        <v>388</v>
      </c>
      <c r="H806" s="4">
        <v>126</v>
      </c>
      <c r="I806" s="23"/>
    </row>
    <row r="807" spans="1:9" ht="45" x14ac:dyDescent="0.25">
      <c r="A807" s="33"/>
      <c r="B807" s="33"/>
      <c r="C807" s="20" t="s">
        <v>164</v>
      </c>
      <c r="D807" s="3" t="s">
        <v>1091</v>
      </c>
      <c r="E807" s="4">
        <v>708.9</v>
      </c>
      <c r="F807" s="4">
        <v>537.46</v>
      </c>
      <c r="G807" s="4" t="s">
        <v>1132</v>
      </c>
      <c r="H807" s="4">
        <v>537.46</v>
      </c>
      <c r="I807" s="23"/>
    </row>
    <row r="808" spans="1:9" ht="213.75" x14ac:dyDescent="0.25">
      <c r="A808" s="33"/>
      <c r="B808" s="33"/>
      <c r="C808" s="20" t="s">
        <v>1092</v>
      </c>
      <c r="D808" s="3" t="s">
        <v>1093</v>
      </c>
      <c r="E808" s="4">
        <v>665</v>
      </c>
      <c r="F808" s="4">
        <v>438.88</v>
      </c>
      <c r="G808" s="4" t="s">
        <v>1133</v>
      </c>
      <c r="H808" s="4">
        <v>438.88</v>
      </c>
      <c r="I808" s="23"/>
    </row>
    <row r="809" spans="1:9" ht="45" x14ac:dyDescent="0.25">
      <c r="A809" s="33"/>
      <c r="B809" s="33"/>
      <c r="C809" s="3" t="s">
        <v>166</v>
      </c>
      <c r="D809" s="3" t="s">
        <v>1094</v>
      </c>
      <c r="E809" s="4">
        <f>-E810+E811+E812</f>
        <v>1669</v>
      </c>
      <c r="F809" s="4">
        <f>-F810+F811+F812</f>
        <v>1646.4099999999999</v>
      </c>
      <c r="G809" s="4" t="s">
        <v>1134</v>
      </c>
      <c r="H809" s="4">
        <f>-H810+H811+H812</f>
        <v>1646.4099999999999</v>
      </c>
      <c r="I809" s="23"/>
    </row>
    <row r="810" spans="1:9" ht="56.25" x14ac:dyDescent="0.25">
      <c r="A810" s="33"/>
      <c r="B810" s="33"/>
      <c r="C810" s="20" t="s">
        <v>168</v>
      </c>
      <c r="D810" s="3" t="s">
        <v>1095</v>
      </c>
      <c r="E810" s="4">
        <v>0</v>
      </c>
      <c r="F810" s="4">
        <v>0</v>
      </c>
      <c r="G810" s="4" t="s">
        <v>37</v>
      </c>
      <c r="H810" s="4">
        <v>0</v>
      </c>
      <c r="I810" s="23"/>
    </row>
    <row r="811" spans="1:9" ht="67.5" x14ac:dyDescent="0.25">
      <c r="A811" s="33"/>
      <c r="B811" s="33"/>
      <c r="C811" s="20" t="s">
        <v>1096</v>
      </c>
      <c r="D811" s="3" t="s">
        <v>1097</v>
      </c>
      <c r="E811" s="4">
        <v>854</v>
      </c>
      <c r="F811" s="4">
        <v>849.64</v>
      </c>
      <c r="G811" s="4" t="s">
        <v>1135</v>
      </c>
      <c r="H811" s="4">
        <v>849.64</v>
      </c>
      <c r="I811" s="23"/>
    </row>
    <row r="812" spans="1:9" ht="67.5" x14ac:dyDescent="0.25">
      <c r="A812" s="33"/>
      <c r="B812" s="33"/>
      <c r="C812" s="20" t="s">
        <v>1098</v>
      </c>
      <c r="D812" s="3" t="s">
        <v>1099</v>
      </c>
      <c r="E812" s="4">
        <v>815</v>
      </c>
      <c r="F812" s="4">
        <v>796.77</v>
      </c>
      <c r="G812" s="4" t="s">
        <v>1136</v>
      </c>
      <c r="H812" s="4">
        <v>796.77</v>
      </c>
      <c r="I812" s="23"/>
    </row>
    <row r="813" spans="1:9" ht="45" x14ac:dyDescent="0.25">
      <c r="A813" s="33"/>
      <c r="B813" s="33"/>
      <c r="C813" s="3" t="s">
        <v>386</v>
      </c>
      <c r="D813" s="3" t="s">
        <v>1100</v>
      </c>
      <c r="E813" s="4">
        <f>E814+E815</f>
        <v>0</v>
      </c>
      <c r="F813" s="4">
        <f>F814+F815</f>
        <v>0</v>
      </c>
      <c r="G813" s="4" t="s">
        <v>37</v>
      </c>
      <c r="H813" s="4">
        <f>H814+H815</f>
        <v>0</v>
      </c>
      <c r="I813" s="23"/>
    </row>
    <row r="814" spans="1:9" ht="45" x14ac:dyDescent="0.25">
      <c r="A814" s="33"/>
      <c r="B814" s="33"/>
      <c r="C814" s="20" t="s">
        <v>760</v>
      </c>
      <c r="D814" s="3" t="s">
        <v>1101</v>
      </c>
      <c r="E814" s="4">
        <v>0</v>
      </c>
      <c r="F814" s="4">
        <v>0</v>
      </c>
      <c r="G814" s="4" t="s">
        <v>37</v>
      </c>
      <c r="H814" s="4">
        <v>0</v>
      </c>
      <c r="I814" s="23"/>
    </row>
    <row r="815" spans="1:9" ht="45" x14ac:dyDescent="0.25">
      <c r="A815" s="33"/>
      <c r="B815" s="33"/>
      <c r="C815" s="20" t="s">
        <v>762</v>
      </c>
      <c r="D815" s="3" t="s">
        <v>1102</v>
      </c>
      <c r="E815" s="4">
        <v>0</v>
      </c>
      <c r="F815" s="4">
        <v>0</v>
      </c>
      <c r="G815" s="4" t="s">
        <v>37</v>
      </c>
      <c r="H815" s="4">
        <v>0</v>
      </c>
      <c r="I815" s="23"/>
    </row>
    <row r="816" spans="1:9" ht="78.75" x14ac:dyDescent="0.25">
      <c r="A816" s="33"/>
      <c r="B816" s="33"/>
      <c r="C816" s="3" t="s">
        <v>646</v>
      </c>
      <c r="D816" s="3" t="s">
        <v>1103</v>
      </c>
      <c r="E816" s="4">
        <f>E817+E818+E819</f>
        <v>0</v>
      </c>
      <c r="F816" s="4">
        <f>F817+F818+F819</f>
        <v>0</v>
      </c>
      <c r="G816" s="4" t="s">
        <v>37</v>
      </c>
      <c r="H816" s="4">
        <f>H817+H818+H819</f>
        <v>0</v>
      </c>
      <c r="I816" s="23"/>
    </row>
    <row r="817" spans="1:9" ht="45" x14ac:dyDescent="0.25">
      <c r="A817" s="33"/>
      <c r="B817" s="33"/>
      <c r="C817" s="20" t="s">
        <v>778</v>
      </c>
      <c r="D817" s="3" t="s">
        <v>1104</v>
      </c>
      <c r="E817" s="4">
        <v>0</v>
      </c>
      <c r="F817" s="4">
        <v>0</v>
      </c>
      <c r="G817" s="4" t="s">
        <v>37</v>
      </c>
      <c r="H817" s="4">
        <v>0</v>
      </c>
      <c r="I817" s="23"/>
    </row>
    <row r="818" spans="1:9" ht="45" x14ac:dyDescent="0.25">
      <c r="A818" s="33"/>
      <c r="B818" s="33"/>
      <c r="C818" s="20" t="s">
        <v>780</v>
      </c>
      <c r="D818" s="3" t="s">
        <v>1105</v>
      </c>
      <c r="E818" s="4">
        <v>0</v>
      </c>
      <c r="F818" s="4">
        <v>0</v>
      </c>
      <c r="G818" s="4" t="s">
        <v>37</v>
      </c>
      <c r="H818" s="4">
        <v>0</v>
      </c>
      <c r="I818" s="23"/>
    </row>
    <row r="819" spans="1:9" ht="56.25" x14ac:dyDescent="0.25">
      <c r="A819" s="33"/>
      <c r="B819" s="33"/>
      <c r="C819" s="20" t="s">
        <v>782</v>
      </c>
      <c r="D819" s="3" t="s">
        <v>1106</v>
      </c>
      <c r="E819" s="4">
        <v>0</v>
      </c>
      <c r="F819" s="4">
        <v>0</v>
      </c>
      <c r="G819" s="4" t="s">
        <v>37</v>
      </c>
      <c r="H819" s="4">
        <v>0</v>
      </c>
      <c r="I819" s="23"/>
    </row>
    <row r="820" spans="1:9" ht="45" x14ac:dyDescent="0.25">
      <c r="A820" s="33"/>
      <c r="B820" s="33"/>
      <c r="C820" s="3" t="s">
        <v>387</v>
      </c>
      <c r="D820" s="3" t="s">
        <v>1107</v>
      </c>
      <c r="E820" s="4">
        <f>E821</f>
        <v>0</v>
      </c>
      <c r="F820" s="4">
        <f>F821</f>
        <v>0</v>
      </c>
      <c r="G820" s="4" t="s">
        <v>37</v>
      </c>
      <c r="H820" s="4">
        <f>H821</f>
        <v>0</v>
      </c>
      <c r="I820" s="23"/>
    </row>
    <row r="821" spans="1:9" ht="45" x14ac:dyDescent="0.25">
      <c r="A821" s="33"/>
      <c r="B821" s="33"/>
      <c r="C821" s="20" t="s">
        <v>1108</v>
      </c>
      <c r="D821" s="3" t="s">
        <v>1109</v>
      </c>
      <c r="E821" s="4">
        <v>0</v>
      </c>
      <c r="F821" s="4">
        <v>0</v>
      </c>
      <c r="G821" s="4" t="s">
        <v>37</v>
      </c>
      <c r="H821" s="4">
        <v>0</v>
      </c>
      <c r="I821" s="23"/>
    </row>
    <row r="822" spans="1:9" ht="78.75" x14ac:dyDescent="0.25">
      <c r="A822" s="33"/>
      <c r="B822" s="33"/>
      <c r="C822" s="21" t="s">
        <v>18</v>
      </c>
      <c r="D822" s="21" t="s">
        <v>1110</v>
      </c>
      <c r="E822" s="22">
        <f>E823+E826+E832</f>
        <v>52817.53</v>
      </c>
      <c r="F822" s="22">
        <f>F823+F826+F832</f>
        <v>51641.689999999995</v>
      </c>
      <c r="G822" s="22" t="s">
        <v>1136</v>
      </c>
      <c r="H822" s="22">
        <f>H823+H826+H832</f>
        <v>51641.689999999995</v>
      </c>
      <c r="I822" s="23"/>
    </row>
    <row r="823" spans="1:9" ht="45" x14ac:dyDescent="0.25">
      <c r="A823" s="33"/>
      <c r="B823" s="33"/>
      <c r="C823" s="3" t="s">
        <v>57</v>
      </c>
      <c r="D823" s="3" t="s">
        <v>1111</v>
      </c>
      <c r="E823" s="4">
        <f>E824+E825</f>
        <v>0</v>
      </c>
      <c r="F823" s="4">
        <f>F824+F825</f>
        <v>0</v>
      </c>
      <c r="G823" s="4" t="s">
        <v>12</v>
      </c>
      <c r="H823" s="4">
        <f>H824+H825</f>
        <v>0</v>
      </c>
      <c r="I823" s="23"/>
    </row>
    <row r="824" spans="1:9" ht="45" x14ac:dyDescent="0.25">
      <c r="A824" s="33"/>
      <c r="B824" s="33"/>
      <c r="C824" s="20" t="s">
        <v>179</v>
      </c>
      <c r="D824" s="3" t="s">
        <v>1112</v>
      </c>
      <c r="E824" s="4">
        <v>0</v>
      </c>
      <c r="F824" s="4">
        <v>0</v>
      </c>
      <c r="G824" s="4" t="s">
        <v>12</v>
      </c>
      <c r="H824" s="4">
        <v>0</v>
      </c>
      <c r="I824" s="23"/>
    </row>
    <row r="825" spans="1:9" ht="45" x14ac:dyDescent="0.25">
      <c r="A825" s="33"/>
      <c r="B825" s="33"/>
      <c r="C825" s="20" t="s">
        <v>181</v>
      </c>
      <c r="D825" s="3" t="s">
        <v>1113</v>
      </c>
      <c r="E825" s="4">
        <v>0</v>
      </c>
      <c r="F825" s="4">
        <v>0</v>
      </c>
      <c r="G825" s="4" t="s">
        <v>12</v>
      </c>
      <c r="H825" s="4">
        <v>0</v>
      </c>
      <c r="I825" s="23"/>
    </row>
    <row r="826" spans="1:9" ht="33.75" x14ac:dyDescent="0.25">
      <c r="A826" s="33"/>
      <c r="B826" s="33"/>
      <c r="C826" s="3" t="s">
        <v>60</v>
      </c>
      <c r="D826" s="3" t="s">
        <v>1114</v>
      </c>
      <c r="E826" s="4">
        <f>E827+E828+E829+E831</f>
        <v>51217.53</v>
      </c>
      <c r="F826" s="4">
        <f>F827+F828+F829+F831</f>
        <v>51190.439999999995</v>
      </c>
      <c r="G826" s="4" t="s">
        <v>388</v>
      </c>
      <c r="H826" s="4">
        <f>H827+H828+H829+H831</f>
        <v>51190.439999999995</v>
      </c>
      <c r="I826" s="23"/>
    </row>
    <row r="827" spans="1:9" ht="33.75" x14ac:dyDescent="0.25">
      <c r="A827" s="33"/>
      <c r="B827" s="33"/>
      <c r="C827" s="20" t="s">
        <v>1115</v>
      </c>
      <c r="D827" s="3" t="s">
        <v>1116</v>
      </c>
      <c r="E827" s="4">
        <v>42455.85</v>
      </c>
      <c r="F827" s="4">
        <v>42455.85</v>
      </c>
      <c r="G827" s="4" t="s">
        <v>388</v>
      </c>
      <c r="H827" s="4">
        <v>42455.85</v>
      </c>
      <c r="I827" s="23"/>
    </row>
    <row r="828" spans="1:9" ht="101.25" x14ac:dyDescent="0.25">
      <c r="A828" s="33"/>
      <c r="B828" s="33"/>
      <c r="C828" s="20" t="s">
        <v>1117</v>
      </c>
      <c r="D828" s="3" t="s">
        <v>1118</v>
      </c>
      <c r="E828" s="4">
        <v>3008</v>
      </c>
      <c r="F828" s="4">
        <v>3008</v>
      </c>
      <c r="G828" s="4" t="s">
        <v>388</v>
      </c>
      <c r="H828" s="4">
        <v>3008</v>
      </c>
      <c r="I828" s="23"/>
    </row>
    <row r="829" spans="1:9" ht="33.75" x14ac:dyDescent="0.25">
      <c r="A829" s="33"/>
      <c r="B829" s="33"/>
      <c r="C829" s="20" t="s">
        <v>1119</v>
      </c>
      <c r="D829" s="3" t="s">
        <v>1120</v>
      </c>
      <c r="E829" s="4">
        <f>E830</f>
        <v>1237.68</v>
      </c>
      <c r="F829" s="4">
        <f>F830</f>
        <v>1210.5899999999999</v>
      </c>
      <c r="G829" s="4" t="s">
        <v>1136</v>
      </c>
      <c r="H829" s="4">
        <f>H830</f>
        <v>1210.5899999999999</v>
      </c>
      <c r="I829" s="23"/>
    </row>
    <row r="830" spans="1:9" ht="33.75" x14ac:dyDescent="0.25">
      <c r="A830" s="33"/>
      <c r="B830" s="33"/>
      <c r="C830" s="20" t="s">
        <v>1121</v>
      </c>
      <c r="D830" s="3" t="s">
        <v>1122</v>
      </c>
      <c r="E830" s="4">
        <v>1237.68</v>
      </c>
      <c r="F830" s="4">
        <v>1210.5899999999999</v>
      </c>
      <c r="G830" s="4" t="s">
        <v>1136</v>
      </c>
      <c r="H830" s="4">
        <v>1210.5899999999999</v>
      </c>
      <c r="I830" s="23"/>
    </row>
    <row r="831" spans="1:9" ht="45" x14ac:dyDescent="0.25">
      <c r="A831" s="33"/>
      <c r="B831" s="33"/>
      <c r="C831" s="20" t="s">
        <v>1123</v>
      </c>
      <c r="D831" s="3" t="s">
        <v>1124</v>
      </c>
      <c r="E831" s="4">
        <v>4516</v>
      </c>
      <c r="F831" s="4">
        <v>4516</v>
      </c>
      <c r="G831" s="4" t="s">
        <v>388</v>
      </c>
      <c r="H831" s="4">
        <v>4516</v>
      </c>
      <c r="I831" s="23"/>
    </row>
    <row r="832" spans="1:9" ht="56.25" x14ac:dyDescent="0.25">
      <c r="A832" s="33"/>
      <c r="B832" s="33"/>
      <c r="C832" s="3" t="s">
        <v>62</v>
      </c>
      <c r="D832" s="3" t="s">
        <v>1125</v>
      </c>
      <c r="E832" s="4">
        <f>E833</f>
        <v>1600</v>
      </c>
      <c r="F832" s="4">
        <f>F833</f>
        <v>451.25</v>
      </c>
      <c r="G832" s="4" t="s">
        <v>1137</v>
      </c>
      <c r="H832" s="4">
        <f>H833</f>
        <v>451.25</v>
      </c>
      <c r="I832" s="23"/>
    </row>
    <row r="833" spans="1:9" ht="78.75" x14ac:dyDescent="0.25">
      <c r="A833" s="33"/>
      <c r="B833" s="33"/>
      <c r="C833" s="20" t="s">
        <v>135</v>
      </c>
      <c r="D833" s="3" t="s">
        <v>1126</v>
      </c>
      <c r="E833" s="4">
        <v>1600</v>
      </c>
      <c r="F833" s="4">
        <v>451.25</v>
      </c>
      <c r="G833" s="4" t="s">
        <v>1137</v>
      </c>
      <c r="H833" s="4">
        <v>451.25</v>
      </c>
      <c r="I833" s="23"/>
    </row>
    <row r="834" spans="1:9" s="24" customFormat="1" x14ac:dyDescent="0.25">
      <c r="A834" s="33"/>
      <c r="B834" s="33"/>
      <c r="C834" s="34" t="s">
        <v>55</v>
      </c>
      <c r="D834" s="34"/>
      <c r="E834" s="25">
        <f>E822+E792</f>
        <v>69142.61</v>
      </c>
      <c r="F834" s="25">
        <f>F822+F792</f>
        <v>67198.009999999995</v>
      </c>
      <c r="G834" s="22" t="s">
        <v>1138</v>
      </c>
      <c r="H834" s="25">
        <f>H822+H792</f>
        <v>67198.009999999995</v>
      </c>
      <c r="I834" s="23"/>
    </row>
    <row r="835" spans="1:9" ht="45" x14ac:dyDescent="0.25">
      <c r="A835" s="33">
        <v>14</v>
      </c>
      <c r="B835" s="33" t="s">
        <v>1139</v>
      </c>
      <c r="C835" s="21" t="s">
        <v>10</v>
      </c>
      <c r="D835" s="21" t="s">
        <v>1139</v>
      </c>
      <c r="E835" s="22">
        <f>E836+E844</f>
        <v>27462.19</v>
      </c>
      <c r="F835" s="22">
        <f>F836+F844</f>
        <v>27462.170000000002</v>
      </c>
      <c r="G835" s="22" t="s">
        <v>408</v>
      </c>
      <c r="H835" s="22">
        <f>H836+H844</f>
        <v>27462.170000000002</v>
      </c>
      <c r="I835" s="23"/>
    </row>
    <row r="836" spans="1:9" ht="67.5" x14ac:dyDescent="0.25">
      <c r="A836" s="33"/>
      <c r="B836" s="33"/>
      <c r="C836" s="3" t="s">
        <v>389</v>
      </c>
      <c r="D836" s="3" t="s">
        <v>1140</v>
      </c>
      <c r="E836" s="4">
        <f>E837+E838+E839+E840+E841+E842+E843</f>
        <v>22483.14</v>
      </c>
      <c r="F836" s="4">
        <f>F837+F838+F839+F840+F841+F842+F843</f>
        <v>22483.13</v>
      </c>
      <c r="G836" s="4" t="s">
        <v>1141</v>
      </c>
      <c r="H836" s="4">
        <f>H837+H838+H839+H840+H841+H842+H843</f>
        <v>22483.13</v>
      </c>
      <c r="I836" s="23"/>
    </row>
    <row r="837" spans="1:9" ht="78.75" x14ac:dyDescent="0.25">
      <c r="A837" s="33"/>
      <c r="B837" s="33"/>
      <c r="C837" s="20" t="s">
        <v>57</v>
      </c>
      <c r="D837" s="3" t="s">
        <v>1142</v>
      </c>
      <c r="E837" s="4">
        <v>2864.02</v>
      </c>
      <c r="F837" s="4">
        <v>2864.01</v>
      </c>
      <c r="G837" s="4" t="s">
        <v>59</v>
      </c>
      <c r="H837" s="4">
        <v>2864.01</v>
      </c>
      <c r="I837" s="23"/>
    </row>
    <row r="838" spans="1:9" ht="67.5" x14ac:dyDescent="0.25">
      <c r="A838" s="33"/>
      <c r="B838" s="33"/>
      <c r="C838" s="20" t="s">
        <v>60</v>
      </c>
      <c r="D838" s="3" t="s">
        <v>1143</v>
      </c>
      <c r="E838" s="4">
        <v>0</v>
      </c>
      <c r="F838" s="4">
        <v>0</v>
      </c>
      <c r="G838" s="4" t="s">
        <v>37</v>
      </c>
      <c r="H838" s="4">
        <v>0</v>
      </c>
      <c r="I838" s="23"/>
    </row>
    <row r="839" spans="1:9" ht="67.5" x14ac:dyDescent="0.25">
      <c r="A839" s="33"/>
      <c r="B839" s="33"/>
      <c r="C839" s="20" t="s">
        <v>62</v>
      </c>
      <c r="D839" s="3" t="s">
        <v>1144</v>
      </c>
      <c r="E839" s="4">
        <v>17370</v>
      </c>
      <c r="F839" s="4">
        <v>17370</v>
      </c>
      <c r="G839" s="4" t="s">
        <v>59</v>
      </c>
      <c r="H839" s="4">
        <v>17370</v>
      </c>
      <c r="I839" s="23"/>
    </row>
    <row r="840" spans="1:9" ht="101.25" x14ac:dyDescent="0.25">
      <c r="A840" s="33"/>
      <c r="B840" s="33"/>
      <c r="C840" s="20" t="s">
        <v>65</v>
      </c>
      <c r="D840" s="3" t="s">
        <v>1145</v>
      </c>
      <c r="E840" s="4">
        <v>40</v>
      </c>
      <c r="F840" s="4">
        <v>40</v>
      </c>
      <c r="G840" s="4" t="s">
        <v>59</v>
      </c>
      <c r="H840" s="4">
        <v>40</v>
      </c>
      <c r="I840" s="23"/>
    </row>
    <row r="841" spans="1:9" ht="101.25" x14ac:dyDescent="0.25">
      <c r="A841" s="33"/>
      <c r="B841" s="33"/>
      <c r="C841" s="20" t="s">
        <v>67</v>
      </c>
      <c r="D841" s="3" t="s">
        <v>1146</v>
      </c>
      <c r="E841" s="4">
        <v>1445.34</v>
      </c>
      <c r="F841" s="4">
        <v>1445.34</v>
      </c>
      <c r="G841" s="4" t="s">
        <v>59</v>
      </c>
      <c r="H841" s="4">
        <v>1445.34</v>
      </c>
      <c r="I841" s="23"/>
    </row>
    <row r="842" spans="1:9" ht="56.25" x14ac:dyDescent="0.25">
      <c r="A842" s="33"/>
      <c r="B842" s="33"/>
      <c r="C842" s="20" t="s">
        <v>69</v>
      </c>
      <c r="D842" s="3" t="s">
        <v>1147</v>
      </c>
      <c r="E842" s="4">
        <v>0</v>
      </c>
      <c r="F842" s="4">
        <v>0</v>
      </c>
      <c r="G842" s="4" t="s">
        <v>37</v>
      </c>
      <c r="H842" s="4">
        <v>0</v>
      </c>
      <c r="I842" s="23"/>
    </row>
    <row r="843" spans="1:9" ht="45" x14ac:dyDescent="0.25">
      <c r="A843" s="33"/>
      <c r="B843" s="33"/>
      <c r="C843" s="20" t="s">
        <v>71</v>
      </c>
      <c r="D843" s="3" t="s">
        <v>1148</v>
      </c>
      <c r="E843" s="4">
        <v>763.78</v>
      </c>
      <c r="F843" s="4">
        <v>763.78</v>
      </c>
      <c r="G843" s="4" t="s">
        <v>59</v>
      </c>
      <c r="H843" s="4">
        <v>763.78</v>
      </c>
      <c r="I843" s="23"/>
    </row>
    <row r="844" spans="1:9" ht="33.75" x14ac:dyDescent="0.25">
      <c r="A844" s="33"/>
      <c r="B844" s="33"/>
      <c r="C844" s="3" t="s">
        <v>390</v>
      </c>
      <c r="D844" s="3" t="s">
        <v>1149</v>
      </c>
      <c r="E844" s="4">
        <f>E845+E846+E847</f>
        <v>4979.05</v>
      </c>
      <c r="F844" s="4">
        <f>F845+F846+F847</f>
        <v>4979.04</v>
      </c>
      <c r="G844" s="4" t="s">
        <v>59</v>
      </c>
      <c r="H844" s="4">
        <f>H845+H846+H847</f>
        <v>4979.04</v>
      </c>
      <c r="I844" s="23"/>
    </row>
    <row r="845" spans="1:9" ht="67.5" x14ac:dyDescent="0.25">
      <c r="A845" s="33"/>
      <c r="B845" s="33"/>
      <c r="C845" s="20" t="s">
        <v>144</v>
      </c>
      <c r="D845" s="3" t="s">
        <v>1150</v>
      </c>
      <c r="E845" s="4">
        <v>280.86</v>
      </c>
      <c r="F845" s="4">
        <v>280.86</v>
      </c>
      <c r="G845" s="4" t="s">
        <v>59</v>
      </c>
      <c r="H845" s="4">
        <v>280.86</v>
      </c>
      <c r="I845" s="23"/>
    </row>
    <row r="846" spans="1:9" ht="112.5" x14ac:dyDescent="0.25">
      <c r="A846" s="33"/>
      <c r="B846" s="33"/>
      <c r="C846" s="20" t="s">
        <v>202</v>
      </c>
      <c r="D846" s="3" t="s">
        <v>1151</v>
      </c>
      <c r="E846" s="4">
        <v>4114.09</v>
      </c>
      <c r="F846" s="4">
        <v>4114.08</v>
      </c>
      <c r="G846" s="4" t="s">
        <v>59</v>
      </c>
      <c r="H846" s="4">
        <v>4114.08</v>
      </c>
      <c r="I846" s="23"/>
    </row>
    <row r="847" spans="1:9" ht="56.25" x14ac:dyDescent="0.25">
      <c r="A847" s="33"/>
      <c r="B847" s="33"/>
      <c r="C847" s="20" t="s">
        <v>207</v>
      </c>
      <c r="D847" s="3" t="s">
        <v>1152</v>
      </c>
      <c r="E847" s="4">
        <v>584.1</v>
      </c>
      <c r="F847" s="4">
        <v>584.1</v>
      </c>
      <c r="G847" s="4" t="s">
        <v>1153</v>
      </c>
      <c r="H847" s="4">
        <v>584.1</v>
      </c>
      <c r="I847" s="23"/>
    </row>
    <row r="848" spans="1:9" s="24" customFormat="1" x14ac:dyDescent="0.25">
      <c r="A848" s="33"/>
      <c r="B848" s="33"/>
      <c r="C848" s="34" t="s">
        <v>55</v>
      </c>
      <c r="D848" s="34"/>
      <c r="E848" s="25">
        <v>27462.19</v>
      </c>
      <c r="F848" s="25">
        <v>27462.19</v>
      </c>
      <c r="G848" s="22" t="s">
        <v>408</v>
      </c>
      <c r="H848" s="25">
        <v>27462.19</v>
      </c>
      <c r="I848" s="23"/>
    </row>
  </sheetData>
  <mergeCells count="44">
    <mergeCell ref="B621:B637"/>
    <mergeCell ref="A621:A637"/>
    <mergeCell ref="C637:D637"/>
    <mergeCell ref="B638:B791"/>
    <mergeCell ref="A638:A791"/>
    <mergeCell ref="C791:D791"/>
    <mergeCell ref="B567:B580"/>
    <mergeCell ref="A567:A580"/>
    <mergeCell ref="C580:D580"/>
    <mergeCell ref="A581:A620"/>
    <mergeCell ref="B581:B620"/>
    <mergeCell ref="C620:D620"/>
    <mergeCell ref="B404:B435"/>
    <mergeCell ref="A404:A435"/>
    <mergeCell ref="C435:D435"/>
    <mergeCell ref="B48:B132"/>
    <mergeCell ref="A48:A132"/>
    <mergeCell ref="C132:D132"/>
    <mergeCell ref="B377:B403"/>
    <mergeCell ref="A377:A403"/>
    <mergeCell ref="C312:D312"/>
    <mergeCell ref="A133:A312"/>
    <mergeCell ref="B133:B312"/>
    <mergeCell ref="B313:B376"/>
    <mergeCell ref="A313:A376"/>
    <mergeCell ref="C376:D376"/>
    <mergeCell ref="B1:I1"/>
    <mergeCell ref="B2:I2"/>
    <mergeCell ref="B3:I3"/>
    <mergeCell ref="B8:B47"/>
    <mergeCell ref="A8:A47"/>
    <mergeCell ref="C47:D47"/>
    <mergeCell ref="B436:B485"/>
    <mergeCell ref="A436:A485"/>
    <mergeCell ref="C485:D485"/>
    <mergeCell ref="B486:B566"/>
    <mergeCell ref="A486:A566"/>
    <mergeCell ref="C566:D566"/>
    <mergeCell ref="A792:A834"/>
    <mergeCell ref="B792:B834"/>
    <mergeCell ref="C834:D834"/>
    <mergeCell ref="B835:B848"/>
    <mergeCell ref="A835:A848"/>
    <mergeCell ref="C848:D84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Паранина Н. В.</dc:creator>
  <cp:lastModifiedBy>Паранина Н. В.</cp:lastModifiedBy>
  <dcterms:created xsi:type="dcterms:W3CDTF">2018-08-22T06:54:31Z</dcterms:created>
  <dcterms:modified xsi:type="dcterms:W3CDTF">2019-03-20T13:42:07Z</dcterms:modified>
</cp:coreProperties>
</file>